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hèse\article\Karst Maisse\review geology\"/>
    </mc:Choice>
  </mc:AlternateContent>
  <xr:revisionPtr revIDLastSave="0" documentId="13_ncr:1_{60FB86C5-7047-4DA0-8ADF-63E40B1BA610}" xr6:coauthVersionLast="47" xr6:coauthVersionMax="47" xr10:uidLastSave="{00000000-0000-0000-0000-000000000000}"/>
  <bookViews>
    <workbookView xWindow="20370" yWindow="-120" windowWidth="29040" windowHeight="15840" xr2:uid="{D1C00BEB-2223-4901-9954-E316BB5140CB}"/>
  </bookViews>
  <sheets>
    <sheet name="Tuning" sheetId="3" r:id="rId1"/>
    <sheet name="Samples" sheetId="1" r:id="rId2"/>
    <sheet name="Standa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4" i="1" l="1"/>
  <c r="K708" i="1"/>
  <c r="L708" i="1"/>
  <c r="K709" i="1"/>
  <c r="L709" i="1"/>
  <c r="K710" i="1"/>
  <c r="L710" i="1"/>
  <c r="K711" i="1"/>
  <c r="L711" i="1"/>
  <c r="K712" i="1"/>
  <c r="L712" i="1"/>
  <c r="K713" i="1"/>
  <c r="L713" i="1"/>
  <c r="K714" i="1"/>
  <c r="L714" i="1"/>
  <c r="K715" i="1"/>
  <c r="L715" i="1"/>
  <c r="K716" i="1"/>
  <c r="L716" i="1"/>
  <c r="K717" i="1"/>
  <c r="L717" i="1"/>
  <c r="K718" i="1"/>
  <c r="L718" i="1"/>
  <c r="K719" i="1"/>
  <c r="L719" i="1"/>
  <c r="K720" i="1"/>
  <c r="L720" i="1"/>
  <c r="K721" i="1"/>
  <c r="L721" i="1"/>
  <c r="K722" i="1"/>
  <c r="L722" i="1"/>
  <c r="K723" i="1"/>
  <c r="L723" i="1"/>
  <c r="K724" i="1"/>
  <c r="L724" i="1"/>
  <c r="K725" i="1"/>
  <c r="L725" i="1"/>
  <c r="K726" i="1"/>
  <c r="L726" i="1"/>
  <c r="K727" i="1"/>
  <c r="L727" i="1"/>
  <c r="K728" i="1"/>
  <c r="L728" i="1"/>
  <c r="K729" i="1"/>
  <c r="L729" i="1"/>
  <c r="K730" i="1"/>
  <c r="L730" i="1"/>
  <c r="K731" i="1"/>
  <c r="L731" i="1"/>
  <c r="K732" i="1"/>
  <c r="L732" i="1"/>
  <c r="K733" i="1"/>
  <c r="L733" i="1"/>
  <c r="K734" i="1"/>
  <c r="L734" i="1"/>
  <c r="K735" i="1"/>
  <c r="L735" i="1"/>
  <c r="K736" i="1"/>
  <c r="L736" i="1"/>
  <c r="K737" i="1"/>
  <c r="L737" i="1"/>
  <c r="K738" i="1"/>
  <c r="L738" i="1"/>
  <c r="K739" i="1"/>
  <c r="L739" i="1"/>
  <c r="K740" i="1"/>
  <c r="L740" i="1"/>
  <c r="K741" i="1"/>
  <c r="L741" i="1"/>
  <c r="K742" i="1"/>
  <c r="L742" i="1"/>
  <c r="K743" i="1"/>
  <c r="L743" i="1"/>
  <c r="K744" i="1"/>
  <c r="L744" i="1"/>
  <c r="K745" i="1"/>
  <c r="L745" i="1"/>
  <c r="K746" i="1"/>
  <c r="L746" i="1"/>
  <c r="K747" i="1"/>
  <c r="L747" i="1"/>
  <c r="K748" i="1"/>
  <c r="L748" i="1"/>
  <c r="K749" i="1"/>
  <c r="L749" i="1"/>
  <c r="K750" i="1"/>
  <c r="L750" i="1"/>
  <c r="K751" i="1"/>
  <c r="L751" i="1"/>
  <c r="K752" i="1"/>
  <c r="L752" i="1"/>
  <c r="K753" i="1"/>
  <c r="L753" i="1"/>
  <c r="K754" i="1"/>
  <c r="L754" i="1"/>
  <c r="L707" i="1"/>
  <c r="K707" i="1"/>
  <c r="Q742" i="1"/>
  <c r="R742" i="1" s="1"/>
  <c r="P742" i="1"/>
  <c r="Q725" i="1"/>
  <c r="R725" i="1" s="1"/>
  <c r="P725" i="1"/>
  <c r="Q709" i="1"/>
  <c r="R709" i="1" s="1"/>
  <c r="P709" i="1"/>
  <c r="Q680" i="1"/>
  <c r="R680" i="1" s="1"/>
  <c r="P680" i="1"/>
  <c r="Q664" i="1"/>
  <c r="R664" i="1" s="1"/>
  <c r="P664" i="1"/>
  <c r="Q648" i="1"/>
  <c r="R648" i="1" s="1"/>
  <c r="P648" i="1"/>
  <c r="Q632" i="1"/>
  <c r="R632" i="1" s="1"/>
  <c r="P632" i="1"/>
  <c r="Q616" i="1"/>
  <c r="R616" i="1" s="1"/>
  <c r="P616" i="1"/>
  <c r="Q600" i="1"/>
  <c r="R600" i="1" s="1"/>
  <c r="P600" i="1"/>
  <c r="Q582" i="1"/>
  <c r="R582" i="1" s="1"/>
  <c r="P582" i="1"/>
  <c r="Q566" i="1"/>
  <c r="R566" i="1" s="1"/>
  <c r="P566" i="1"/>
  <c r="Q548" i="1"/>
  <c r="R548" i="1" s="1"/>
  <c r="P548" i="1"/>
  <c r="Q532" i="1"/>
  <c r="R532" i="1" s="1"/>
  <c r="P532" i="1"/>
  <c r="Q516" i="1"/>
  <c r="R516" i="1" s="1"/>
  <c r="P516" i="1"/>
  <c r="Q500" i="1"/>
  <c r="R500" i="1" s="1"/>
  <c r="P500" i="1"/>
  <c r="Q484" i="1"/>
  <c r="R484" i="1" s="1"/>
  <c r="P484" i="1"/>
  <c r="Q468" i="1"/>
  <c r="R468" i="1" s="1"/>
  <c r="P468" i="1"/>
  <c r="Q452" i="1"/>
  <c r="R452" i="1" s="1"/>
  <c r="P452" i="1"/>
  <c r="Q434" i="1"/>
  <c r="R434" i="1" s="1"/>
  <c r="P434" i="1"/>
  <c r="Q418" i="1"/>
  <c r="R418" i="1" s="1"/>
  <c r="P418" i="1"/>
  <c r="Q402" i="1"/>
  <c r="R402" i="1" s="1"/>
  <c r="P402" i="1"/>
  <c r="K599" i="1"/>
  <c r="L599" i="1"/>
  <c r="K600" i="1"/>
  <c r="L600" i="1"/>
  <c r="K601" i="1"/>
  <c r="L601" i="1"/>
  <c r="K602" i="1"/>
  <c r="L602" i="1"/>
  <c r="K603" i="1"/>
  <c r="L603" i="1"/>
  <c r="K604" i="1"/>
  <c r="L604" i="1"/>
  <c r="K605" i="1"/>
  <c r="L605" i="1"/>
  <c r="K606" i="1"/>
  <c r="L606" i="1"/>
  <c r="K607" i="1"/>
  <c r="L607" i="1"/>
  <c r="K608" i="1"/>
  <c r="L608" i="1"/>
  <c r="K609" i="1"/>
  <c r="L609" i="1"/>
  <c r="K610" i="1"/>
  <c r="L610" i="1"/>
  <c r="K611" i="1"/>
  <c r="L611" i="1"/>
  <c r="K612" i="1"/>
  <c r="L612" i="1"/>
  <c r="K613" i="1"/>
  <c r="L613" i="1"/>
  <c r="K614" i="1"/>
  <c r="L614" i="1"/>
  <c r="K615" i="1"/>
  <c r="L615" i="1"/>
  <c r="K616" i="1"/>
  <c r="L616" i="1"/>
  <c r="K617" i="1"/>
  <c r="L617" i="1"/>
  <c r="K618" i="1"/>
  <c r="L618" i="1"/>
  <c r="K619" i="1"/>
  <c r="L619" i="1"/>
  <c r="K620" i="1"/>
  <c r="L620" i="1"/>
  <c r="K621" i="1"/>
  <c r="L621" i="1"/>
  <c r="K622" i="1"/>
  <c r="L622" i="1"/>
  <c r="K623" i="1"/>
  <c r="L623" i="1"/>
  <c r="K624" i="1"/>
  <c r="L624" i="1"/>
  <c r="K625" i="1"/>
  <c r="L625" i="1"/>
  <c r="K626" i="1"/>
  <c r="L626" i="1"/>
  <c r="K627" i="1"/>
  <c r="L627" i="1"/>
  <c r="K628" i="1"/>
  <c r="L628" i="1"/>
  <c r="K629" i="1"/>
  <c r="L629" i="1"/>
  <c r="K630" i="1"/>
  <c r="L630" i="1"/>
  <c r="K631" i="1"/>
  <c r="L631" i="1"/>
  <c r="K632" i="1"/>
  <c r="L632" i="1"/>
  <c r="K633" i="1"/>
  <c r="L633" i="1"/>
  <c r="K634" i="1"/>
  <c r="L634" i="1"/>
  <c r="K635" i="1"/>
  <c r="L635" i="1"/>
  <c r="K636" i="1"/>
  <c r="L636" i="1"/>
  <c r="K637" i="1"/>
  <c r="L637" i="1"/>
  <c r="K638" i="1"/>
  <c r="L638" i="1"/>
  <c r="K639" i="1"/>
  <c r="L639" i="1"/>
  <c r="K640" i="1"/>
  <c r="L640" i="1"/>
  <c r="K641" i="1"/>
  <c r="L641" i="1"/>
  <c r="K642" i="1"/>
  <c r="L642" i="1"/>
  <c r="K643" i="1"/>
  <c r="L643" i="1"/>
  <c r="K644" i="1"/>
  <c r="L644" i="1"/>
  <c r="K645" i="1"/>
  <c r="L645" i="1"/>
  <c r="K646" i="1"/>
  <c r="L646" i="1"/>
  <c r="K647" i="1"/>
  <c r="L647" i="1"/>
  <c r="K648" i="1"/>
  <c r="L648" i="1"/>
  <c r="K649" i="1"/>
  <c r="L649" i="1"/>
  <c r="K650" i="1"/>
  <c r="L650" i="1"/>
  <c r="K651" i="1"/>
  <c r="L651" i="1"/>
  <c r="K652" i="1"/>
  <c r="L652" i="1"/>
  <c r="K653" i="1"/>
  <c r="L653" i="1"/>
  <c r="K654" i="1"/>
  <c r="L654" i="1"/>
  <c r="K655" i="1"/>
  <c r="L655" i="1"/>
  <c r="K656" i="1"/>
  <c r="L656" i="1"/>
  <c r="K657" i="1"/>
  <c r="L657" i="1"/>
  <c r="K658" i="1"/>
  <c r="L658" i="1"/>
  <c r="K659" i="1"/>
  <c r="L659" i="1"/>
  <c r="K660" i="1"/>
  <c r="L660" i="1"/>
  <c r="K661" i="1"/>
  <c r="L661" i="1"/>
  <c r="K662" i="1"/>
  <c r="L662" i="1"/>
  <c r="K663" i="1"/>
  <c r="L663" i="1"/>
  <c r="K664" i="1"/>
  <c r="L664" i="1"/>
  <c r="K665" i="1"/>
  <c r="L665" i="1"/>
  <c r="K666" i="1"/>
  <c r="L666" i="1"/>
  <c r="K667" i="1"/>
  <c r="L667" i="1"/>
  <c r="K668" i="1"/>
  <c r="L668" i="1"/>
  <c r="K669" i="1"/>
  <c r="L669" i="1"/>
  <c r="K670" i="1"/>
  <c r="L670" i="1"/>
  <c r="K671" i="1"/>
  <c r="L671" i="1"/>
  <c r="K672" i="1"/>
  <c r="L672" i="1"/>
  <c r="K673" i="1"/>
  <c r="L673" i="1"/>
  <c r="K674" i="1"/>
  <c r="L674" i="1"/>
  <c r="K675" i="1"/>
  <c r="L675" i="1"/>
  <c r="K676" i="1"/>
  <c r="L676" i="1"/>
  <c r="K677" i="1"/>
  <c r="L677" i="1"/>
  <c r="K678" i="1"/>
  <c r="L678" i="1"/>
  <c r="K679" i="1"/>
  <c r="L679" i="1"/>
  <c r="K680" i="1"/>
  <c r="L680" i="1"/>
  <c r="K681" i="1"/>
  <c r="L681" i="1"/>
  <c r="K682" i="1"/>
  <c r="L682" i="1"/>
  <c r="K683" i="1"/>
  <c r="L683" i="1"/>
  <c r="K684" i="1"/>
  <c r="L684" i="1"/>
  <c r="K685" i="1"/>
  <c r="L685" i="1"/>
  <c r="K686" i="1"/>
  <c r="L686" i="1"/>
  <c r="K687" i="1"/>
  <c r="L687" i="1"/>
  <c r="K688" i="1"/>
  <c r="L688" i="1"/>
  <c r="K689" i="1"/>
  <c r="L689" i="1"/>
  <c r="K690" i="1"/>
  <c r="L690" i="1"/>
  <c r="K691" i="1"/>
  <c r="L691" i="1"/>
  <c r="K692" i="1"/>
  <c r="L692" i="1"/>
  <c r="K693" i="1"/>
  <c r="L693" i="1"/>
  <c r="L598" i="1"/>
  <c r="K598" i="1"/>
  <c r="K565" i="1"/>
  <c r="L565" i="1"/>
  <c r="K566" i="1"/>
  <c r="L566" i="1"/>
  <c r="K567" i="1"/>
  <c r="L567" i="1"/>
  <c r="K568" i="1"/>
  <c r="L568" i="1"/>
  <c r="K569" i="1"/>
  <c r="L569" i="1"/>
  <c r="K570" i="1"/>
  <c r="L570" i="1"/>
  <c r="K571" i="1"/>
  <c r="L571" i="1"/>
  <c r="K572" i="1"/>
  <c r="L572" i="1"/>
  <c r="K573" i="1"/>
  <c r="L573" i="1"/>
  <c r="K574" i="1"/>
  <c r="L574" i="1"/>
  <c r="K575" i="1"/>
  <c r="L575" i="1"/>
  <c r="K576" i="1"/>
  <c r="L576" i="1"/>
  <c r="K577" i="1"/>
  <c r="L577" i="1"/>
  <c r="K578" i="1"/>
  <c r="L578" i="1"/>
  <c r="K579" i="1"/>
  <c r="L579" i="1"/>
  <c r="K580" i="1"/>
  <c r="L580" i="1"/>
  <c r="K581" i="1"/>
  <c r="L581" i="1"/>
  <c r="K582" i="1"/>
  <c r="L582" i="1"/>
  <c r="K583" i="1"/>
  <c r="L583" i="1"/>
  <c r="K584" i="1"/>
  <c r="L584" i="1"/>
  <c r="K585" i="1"/>
  <c r="L585" i="1"/>
  <c r="K586" i="1"/>
  <c r="L586" i="1"/>
  <c r="K587" i="1"/>
  <c r="L587" i="1"/>
  <c r="K588" i="1"/>
  <c r="L588" i="1"/>
  <c r="K589" i="1"/>
  <c r="L589" i="1"/>
  <c r="K590" i="1"/>
  <c r="L590" i="1"/>
  <c r="K591" i="1"/>
  <c r="L591" i="1"/>
  <c r="K592" i="1"/>
  <c r="L592" i="1"/>
  <c r="K593" i="1"/>
  <c r="L593" i="1"/>
  <c r="K594" i="1"/>
  <c r="L594" i="1"/>
  <c r="K595" i="1"/>
  <c r="L595" i="1"/>
  <c r="L564" i="1"/>
  <c r="K564" i="1"/>
  <c r="K451" i="1"/>
  <c r="L451" i="1"/>
  <c r="K452" i="1"/>
  <c r="L452" i="1"/>
  <c r="K453" i="1"/>
  <c r="L453" i="1"/>
  <c r="K454" i="1"/>
  <c r="L454" i="1"/>
  <c r="K455" i="1"/>
  <c r="L455" i="1"/>
  <c r="K456" i="1"/>
  <c r="L456" i="1"/>
  <c r="K457" i="1"/>
  <c r="L457" i="1"/>
  <c r="K458" i="1"/>
  <c r="L458" i="1"/>
  <c r="K459" i="1"/>
  <c r="L459" i="1"/>
  <c r="K460" i="1"/>
  <c r="L460" i="1"/>
  <c r="K461" i="1"/>
  <c r="L461" i="1"/>
  <c r="K462" i="1"/>
  <c r="L462" i="1"/>
  <c r="K463" i="1"/>
  <c r="L463" i="1"/>
  <c r="K464" i="1"/>
  <c r="L464" i="1"/>
  <c r="K465" i="1"/>
  <c r="L465" i="1"/>
  <c r="K466" i="1"/>
  <c r="L466" i="1"/>
  <c r="K467" i="1"/>
  <c r="L467" i="1"/>
  <c r="K468" i="1"/>
  <c r="L468" i="1"/>
  <c r="K469" i="1"/>
  <c r="L469" i="1"/>
  <c r="K470" i="1"/>
  <c r="L470" i="1"/>
  <c r="K471" i="1"/>
  <c r="L471" i="1"/>
  <c r="K472" i="1"/>
  <c r="L472" i="1"/>
  <c r="K473" i="1"/>
  <c r="L473" i="1"/>
  <c r="K474" i="1"/>
  <c r="L474" i="1"/>
  <c r="K475" i="1"/>
  <c r="L475" i="1"/>
  <c r="K476" i="1"/>
  <c r="L476" i="1"/>
  <c r="K477" i="1"/>
  <c r="L477" i="1"/>
  <c r="K478" i="1"/>
  <c r="L478" i="1"/>
  <c r="K479" i="1"/>
  <c r="L479" i="1"/>
  <c r="K480" i="1"/>
  <c r="L480" i="1"/>
  <c r="K481" i="1"/>
  <c r="L481" i="1"/>
  <c r="K482" i="1"/>
  <c r="L482" i="1"/>
  <c r="K483" i="1"/>
  <c r="L483" i="1"/>
  <c r="K484" i="1"/>
  <c r="L484" i="1"/>
  <c r="K485" i="1"/>
  <c r="L485" i="1"/>
  <c r="K486" i="1"/>
  <c r="L486" i="1"/>
  <c r="K487" i="1"/>
  <c r="L487" i="1"/>
  <c r="K488" i="1"/>
  <c r="L488" i="1"/>
  <c r="K489" i="1"/>
  <c r="L489" i="1"/>
  <c r="K490" i="1"/>
  <c r="L490" i="1"/>
  <c r="K491" i="1"/>
  <c r="L491" i="1"/>
  <c r="K492" i="1"/>
  <c r="L492" i="1"/>
  <c r="K493" i="1"/>
  <c r="L493" i="1"/>
  <c r="K494" i="1"/>
  <c r="L494" i="1"/>
  <c r="K495" i="1"/>
  <c r="L495" i="1"/>
  <c r="K496" i="1"/>
  <c r="L496" i="1"/>
  <c r="K497" i="1"/>
  <c r="L497" i="1"/>
  <c r="K498" i="1"/>
  <c r="L498" i="1"/>
  <c r="K499" i="1"/>
  <c r="L499" i="1"/>
  <c r="K500" i="1"/>
  <c r="L500" i="1"/>
  <c r="K501" i="1"/>
  <c r="L501" i="1"/>
  <c r="K502" i="1"/>
  <c r="L502" i="1"/>
  <c r="K503" i="1"/>
  <c r="L503" i="1"/>
  <c r="K504" i="1"/>
  <c r="L504" i="1"/>
  <c r="K505" i="1"/>
  <c r="L505" i="1"/>
  <c r="K506" i="1"/>
  <c r="L506" i="1"/>
  <c r="K507" i="1"/>
  <c r="L507" i="1"/>
  <c r="K508" i="1"/>
  <c r="L508" i="1"/>
  <c r="K509" i="1"/>
  <c r="L509" i="1"/>
  <c r="K510" i="1"/>
  <c r="L510" i="1"/>
  <c r="K511" i="1"/>
  <c r="L511" i="1"/>
  <c r="K512" i="1"/>
  <c r="L512" i="1"/>
  <c r="K513" i="1"/>
  <c r="L513" i="1"/>
  <c r="K514" i="1"/>
  <c r="L514" i="1"/>
  <c r="K515" i="1"/>
  <c r="L515" i="1"/>
  <c r="K516" i="1"/>
  <c r="L516" i="1"/>
  <c r="K517" i="1"/>
  <c r="L517" i="1"/>
  <c r="K518" i="1"/>
  <c r="L518" i="1"/>
  <c r="K519" i="1"/>
  <c r="L519" i="1"/>
  <c r="K520" i="1"/>
  <c r="L520" i="1"/>
  <c r="K521" i="1"/>
  <c r="L521" i="1"/>
  <c r="K522" i="1"/>
  <c r="L522" i="1"/>
  <c r="K523" i="1"/>
  <c r="L523" i="1"/>
  <c r="K524" i="1"/>
  <c r="L524" i="1"/>
  <c r="K525" i="1"/>
  <c r="L525" i="1"/>
  <c r="K526" i="1"/>
  <c r="L526" i="1"/>
  <c r="K527" i="1"/>
  <c r="L527" i="1"/>
  <c r="K528" i="1"/>
  <c r="L528" i="1"/>
  <c r="K529" i="1"/>
  <c r="L529" i="1"/>
  <c r="K530" i="1"/>
  <c r="L530" i="1"/>
  <c r="K531" i="1"/>
  <c r="L531" i="1"/>
  <c r="K532" i="1"/>
  <c r="L532" i="1"/>
  <c r="K533" i="1"/>
  <c r="L533" i="1"/>
  <c r="K534" i="1"/>
  <c r="L534" i="1"/>
  <c r="K535" i="1"/>
  <c r="L535" i="1"/>
  <c r="K536" i="1"/>
  <c r="L536" i="1"/>
  <c r="K537" i="1"/>
  <c r="L537" i="1"/>
  <c r="K538" i="1"/>
  <c r="L538" i="1"/>
  <c r="K539" i="1"/>
  <c r="L539" i="1"/>
  <c r="K540" i="1"/>
  <c r="L540" i="1"/>
  <c r="K541" i="1"/>
  <c r="L541" i="1"/>
  <c r="K542" i="1"/>
  <c r="L542" i="1"/>
  <c r="K543" i="1"/>
  <c r="L543" i="1"/>
  <c r="K544" i="1"/>
  <c r="L544" i="1"/>
  <c r="K545" i="1"/>
  <c r="L545" i="1"/>
  <c r="K546" i="1"/>
  <c r="L546" i="1"/>
  <c r="K547" i="1"/>
  <c r="L547" i="1"/>
  <c r="K548" i="1"/>
  <c r="L548" i="1"/>
  <c r="K549" i="1"/>
  <c r="L549" i="1"/>
  <c r="K550" i="1"/>
  <c r="L550" i="1"/>
  <c r="K551" i="1"/>
  <c r="L551" i="1"/>
  <c r="K552" i="1"/>
  <c r="L552" i="1"/>
  <c r="K553" i="1"/>
  <c r="L553" i="1"/>
  <c r="K554" i="1"/>
  <c r="L554" i="1"/>
  <c r="K555" i="1"/>
  <c r="L555" i="1"/>
  <c r="K556" i="1"/>
  <c r="L556" i="1"/>
  <c r="K557" i="1"/>
  <c r="L557" i="1"/>
  <c r="K558" i="1"/>
  <c r="L558" i="1"/>
  <c r="K559" i="1"/>
  <c r="L559" i="1"/>
  <c r="K560" i="1"/>
  <c r="L560" i="1"/>
  <c r="K561" i="1"/>
  <c r="L561" i="1"/>
  <c r="L450" i="1"/>
  <c r="K450" i="1"/>
  <c r="K401" i="1"/>
  <c r="L401" i="1"/>
  <c r="K402" i="1"/>
  <c r="L402" i="1"/>
  <c r="K403" i="1"/>
  <c r="L403" i="1"/>
  <c r="K404" i="1"/>
  <c r="L404" i="1"/>
  <c r="K405" i="1"/>
  <c r="L405" i="1"/>
  <c r="K406" i="1"/>
  <c r="L406" i="1"/>
  <c r="K407" i="1"/>
  <c r="L407" i="1"/>
  <c r="K408" i="1"/>
  <c r="L408" i="1"/>
  <c r="K409" i="1"/>
  <c r="L409" i="1"/>
  <c r="K410" i="1"/>
  <c r="L410" i="1"/>
  <c r="K411" i="1"/>
  <c r="L411" i="1"/>
  <c r="K412" i="1"/>
  <c r="L412" i="1"/>
  <c r="K413" i="1"/>
  <c r="L413" i="1"/>
  <c r="K414" i="1"/>
  <c r="L414" i="1"/>
  <c r="K415" i="1"/>
  <c r="L415" i="1"/>
  <c r="K416" i="1"/>
  <c r="L416" i="1"/>
  <c r="K417" i="1"/>
  <c r="L417" i="1"/>
  <c r="K418" i="1"/>
  <c r="L418" i="1"/>
  <c r="K419" i="1"/>
  <c r="L419" i="1"/>
  <c r="K420" i="1"/>
  <c r="L420" i="1"/>
  <c r="K421" i="1"/>
  <c r="L421" i="1"/>
  <c r="K422" i="1"/>
  <c r="L422" i="1"/>
  <c r="K423" i="1"/>
  <c r="L423" i="1"/>
  <c r="K424" i="1"/>
  <c r="L424" i="1"/>
  <c r="K425" i="1"/>
  <c r="L425" i="1"/>
  <c r="K426" i="1"/>
  <c r="L426" i="1"/>
  <c r="K427" i="1"/>
  <c r="L427" i="1"/>
  <c r="K428" i="1"/>
  <c r="L428" i="1"/>
  <c r="K429" i="1"/>
  <c r="L429" i="1"/>
  <c r="K430" i="1"/>
  <c r="L430" i="1"/>
  <c r="K431" i="1"/>
  <c r="L431" i="1"/>
  <c r="K432" i="1"/>
  <c r="L432" i="1"/>
  <c r="K433" i="1"/>
  <c r="L433" i="1"/>
  <c r="K434" i="1"/>
  <c r="L434" i="1"/>
  <c r="K435" i="1"/>
  <c r="L435" i="1"/>
  <c r="K436" i="1"/>
  <c r="L436" i="1"/>
  <c r="K437" i="1"/>
  <c r="L437" i="1"/>
  <c r="K438" i="1"/>
  <c r="L438" i="1"/>
  <c r="K439" i="1"/>
  <c r="L439" i="1"/>
  <c r="K440" i="1"/>
  <c r="L440" i="1"/>
  <c r="K441" i="1"/>
  <c r="L441" i="1"/>
  <c r="K442" i="1"/>
  <c r="L442" i="1"/>
  <c r="K443" i="1"/>
  <c r="L443" i="1"/>
  <c r="K444" i="1"/>
  <c r="L444" i="1"/>
  <c r="K445" i="1"/>
  <c r="L445" i="1"/>
  <c r="K446" i="1"/>
  <c r="L446" i="1"/>
  <c r="K447" i="1"/>
  <c r="L447" i="1"/>
  <c r="J329" i="2"/>
  <c r="I329" i="2"/>
  <c r="Q337" i="2"/>
  <c r="R337" i="2" s="1"/>
  <c r="P337" i="2"/>
  <c r="P331" i="2"/>
  <c r="I330" i="2"/>
  <c r="J330" i="2"/>
  <c r="K330" i="2"/>
  <c r="L330" i="2"/>
  <c r="I331" i="2"/>
  <c r="J331" i="2"/>
  <c r="K331" i="2"/>
  <c r="L331" i="2"/>
  <c r="I332" i="2"/>
  <c r="J332" i="2"/>
  <c r="K332" i="2"/>
  <c r="L332" i="2"/>
  <c r="L329" i="2"/>
  <c r="K329" i="2"/>
  <c r="D288" i="1" l="1"/>
  <c r="E288" i="1" s="1"/>
  <c r="J288" i="1" s="1"/>
  <c r="D289" i="1"/>
  <c r="E289" i="1" s="1"/>
  <c r="D290" i="1"/>
  <c r="E290" i="1" s="1"/>
  <c r="J290" i="1" s="1"/>
  <c r="D291" i="1"/>
  <c r="E291" i="1" s="1"/>
  <c r="D292" i="1"/>
  <c r="E292" i="1" s="1"/>
  <c r="D293" i="1"/>
  <c r="E293" i="1" s="1"/>
  <c r="D294" i="1"/>
  <c r="E294" i="1" s="1"/>
  <c r="J294" i="1" s="1"/>
  <c r="D295" i="1"/>
  <c r="E295" i="1" s="1"/>
  <c r="D296" i="1"/>
  <c r="E296" i="1" s="1"/>
  <c r="D297" i="1"/>
  <c r="E297" i="1" s="1"/>
  <c r="J297" i="1" s="1"/>
  <c r="D298" i="1"/>
  <c r="E298" i="1" s="1"/>
  <c r="D299" i="1"/>
  <c r="E299" i="1" s="1"/>
  <c r="J299" i="1" s="1"/>
  <c r="D300" i="1"/>
  <c r="E300" i="1" s="1"/>
  <c r="J300" i="1" s="1"/>
  <c r="D301" i="1"/>
  <c r="E301" i="1" s="1"/>
  <c r="D302" i="1"/>
  <c r="E302" i="1" s="1"/>
  <c r="D303" i="1"/>
  <c r="E303" i="1" s="1"/>
  <c r="D304" i="1"/>
  <c r="I304" i="1" s="1"/>
  <c r="D305" i="1"/>
  <c r="E305" i="1" s="1"/>
  <c r="J305" i="1" s="1"/>
  <c r="D306" i="1"/>
  <c r="E306" i="1" s="1"/>
  <c r="J306" i="1" s="1"/>
  <c r="D307" i="1"/>
  <c r="E307" i="1" s="1"/>
  <c r="Q372" i="1"/>
  <c r="R372" i="1" s="1"/>
  <c r="P372" i="1"/>
  <c r="Q356" i="1"/>
  <c r="R356" i="1" s="1"/>
  <c r="P356" i="1"/>
  <c r="Q340" i="1"/>
  <c r="R340" i="1" s="1"/>
  <c r="P340" i="1"/>
  <c r="Q322" i="1"/>
  <c r="R322" i="1" s="1"/>
  <c r="P322" i="1"/>
  <c r="Q306" i="1"/>
  <c r="R306" i="1" s="1"/>
  <c r="P306" i="1"/>
  <c r="Q290" i="1"/>
  <c r="R290" i="1" s="1"/>
  <c r="P290" i="1"/>
  <c r="Q272" i="1"/>
  <c r="R272" i="1" s="1"/>
  <c r="P272" i="1"/>
  <c r="Q256" i="1"/>
  <c r="R256" i="1" s="1"/>
  <c r="P256" i="1"/>
  <c r="Q240" i="1"/>
  <c r="R240" i="1" s="1"/>
  <c r="P240" i="1"/>
  <c r="Q224" i="1"/>
  <c r="R224" i="1" s="1"/>
  <c r="P224" i="1"/>
  <c r="Q208" i="1"/>
  <c r="R208" i="1" s="1"/>
  <c r="P208" i="1"/>
  <c r="Q158" i="1"/>
  <c r="R158" i="1" s="1"/>
  <c r="Q190" i="1"/>
  <c r="R190" i="1" s="1"/>
  <c r="P190" i="1"/>
  <c r="Q174" i="1"/>
  <c r="R174" i="1" s="1"/>
  <c r="P174" i="1"/>
  <c r="P158" i="1"/>
  <c r="Q142" i="1"/>
  <c r="R142" i="1" s="1"/>
  <c r="P142" i="1"/>
  <c r="Q126" i="1"/>
  <c r="R126" i="1" s="1"/>
  <c r="P126" i="1"/>
  <c r="Q110" i="1"/>
  <c r="R110" i="1" s="1"/>
  <c r="P110" i="1"/>
  <c r="K339" i="1"/>
  <c r="L339" i="1"/>
  <c r="K340" i="1"/>
  <c r="L340" i="1"/>
  <c r="K341" i="1"/>
  <c r="L341" i="1"/>
  <c r="K342" i="1"/>
  <c r="L342" i="1"/>
  <c r="K343" i="1"/>
  <c r="L343" i="1"/>
  <c r="K344" i="1"/>
  <c r="L344" i="1"/>
  <c r="K345" i="1"/>
  <c r="L345" i="1"/>
  <c r="K346" i="1"/>
  <c r="L346" i="1"/>
  <c r="K347" i="1"/>
  <c r="L347" i="1"/>
  <c r="K348" i="1"/>
  <c r="L348" i="1"/>
  <c r="K349" i="1"/>
  <c r="L349" i="1"/>
  <c r="K350" i="1"/>
  <c r="L350" i="1"/>
  <c r="K351" i="1"/>
  <c r="L351" i="1"/>
  <c r="K352" i="1"/>
  <c r="L352" i="1"/>
  <c r="K353" i="1"/>
  <c r="L353" i="1"/>
  <c r="K354" i="1"/>
  <c r="L354" i="1"/>
  <c r="K355" i="1"/>
  <c r="L355" i="1"/>
  <c r="K356" i="1"/>
  <c r="L356" i="1"/>
  <c r="K357" i="1"/>
  <c r="L357" i="1"/>
  <c r="K358" i="1"/>
  <c r="L358" i="1"/>
  <c r="K359" i="1"/>
  <c r="L359" i="1"/>
  <c r="K360" i="1"/>
  <c r="L360" i="1"/>
  <c r="K361" i="1"/>
  <c r="L361" i="1"/>
  <c r="K362" i="1"/>
  <c r="L362" i="1"/>
  <c r="K363" i="1"/>
  <c r="L363" i="1"/>
  <c r="K364" i="1"/>
  <c r="L364" i="1"/>
  <c r="K365" i="1"/>
  <c r="L365" i="1"/>
  <c r="K366" i="1"/>
  <c r="L366" i="1"/>
  <c r="K367" i="1"/>
  <c r="L367" i="1"/>
  <c r="K368" i="1"/>
  <c r="L368" i="1"/>
  <c r="K369" i="1"/>
  <c r="L369" i="1"/>
  <c r="K370" i="1"/>
  <c r="L370" i="1"/>
  <c r="K371" i="1"/>
  <c r="L371" i="1"/>
  <c r="K372" i="1"/>
  <c r="L372" i="1"/>
  <c r="K373" i="1"/>
  <c r="L373" i="1"/>
  <c r="K374" i="1"/>
  <c r="L374" i="1"/>
  <c r="K375" i="1"/>
  <c r="L375" i="1"/>
  <c r="K376" i="1"/>
  <c r="L376" i="1"/>
  <c r="K377" i="1"/>
  <c r="L377" i="1"/>
  <c r="K378" i="1"/>
  <c r="L378" i="1"/>
  <c r="K379" i="1"/>
  <c r="L379" i="1"/>
  <c r="K380" i="1"/>
  <c r="L380" i="1"/>
  <c r="K381" i="1"/>
  <c r="L381" i="1"/>
  <c r="K382" i="1"/>
  <c r="L382" i="1"/>
  <c r="K383" i="1"/>
  <c r="L383" i="1"/>
  <c r="K384" i="1"/>
  <c r="K385" i="1"/>
  <c r="L385" i="1"/>
  <c r="K289" i="1"/>
  <c r="L289" i="1"/>
  <c r="K290" i="1"/>
  <c r="L290" i="1"/>
  <c r="K291" i="1"/>
  <c r="L291" i="1"/>
  <c r="K292" i="1"/>
  <c r="L292" i="1"/>
  <c r="K293" i="1"/>
  <c r="L293" i="1"/>
  <c r="K294" i="1"/>
  <c r="L294" i="1"/>
  <c r="K295" i="1"/>
  <c r="L295" i="1"/>
  <c r="K296" i="1"/>
  <c r="L296" i="1"/>
  <c r="K297" i="1"/>
  <c r="L297" i="1"/>
  <c r="K298" i="1"/>
  <c r="L298" i="1"/>
  <c r="K299" i="1"/>
  <c r="L299" i="1"/>
  <c r="K300" i="1"/>
  <c r="L300" i="1"/>
  <c r="K301" i="1"/>
  <c r="L301" i="1"/>
  <c r="K302" i="1"/>
  <c r="L302" i="1"/>
  <c r="K303" i="1"/>
  <c r="L303" i="1"/>
  <c r="K304" i="1"/>
  <c r="L304" i="1"/>
  <c r="K305" i="1"/>
  <c r="L305" i="1"/>
  <c r="K306" i="1"/>
  <c r="L306" i="1"/>
  <c r="K307" i="1"/>
  <c r="L307" i="1"/>
  <c r="K308" i="1"/>
  <c r="L308" i="1"/>
  <c r="K309" i="1"/>
  <c r="L309" i="1"/>
  <c r="K310" i="1"/>
  <c r="L310" i="1"/>
  <c r="K311" i="1"/>
  <c r="L311" i="1"/>
  <c r="K312" i="1"/>
  <c r="L312" i="1"/>
  <c r="K313" i="1"/>
  <c r="L313" i="1"/>
  <c r="K314" i="1"/>
  <c r="L314" i="1"/>
  <c r="K315" i="1"/>
  <c r="L315" i="1"/>
  <c r="K316" i="1"/>
  <c r="L316" i="1"/>
  <c r="K317" i="1"/>
  <c r="L317" i="1"/>
  <c r="K318" i="1"/>
  <c r="L318" i="1"/>
  <c r="K319" i="1"/>
  <c r="L319" i="1"/>
  <c r="K320" i="1"/>
  <c r="L320" i="1"/>
  <c r="K321" i="1"/>
  <c r="L321" i="1"/>
  <c r="K322" i="1"/>
  <c r="L322" i="1"/>
  <c r="K323" i="1"/>
  <c r="L323" i="1"/>
  <c r="K324" i="1"/>
  <c r="L324" i="1"/>
  <c r="K325" i="1"/>
  <c r="L325" i="1"/>
  <c r="K326" i="1"/>
  <c r="L326" i="1"/>
  <c r="K327" i="1"/>
  <c r="L327" i="1"/>
  <c r="K328" i="1"/>
  <c r="L328" i="1"/>
  <c r="K329" i="1"/>
  <c r="L329" i="1"/>
  <c r="K330" i="1"/>
  <c r="L330" i="1"/>
  <c r="K331" i="1"/>
  <c r="L331" i="1"/>
  <c r="K332" i="1"/>
  <c r="L332" i="1"/>
  <c r="K333" i="1"/>
  <c r="L333" i="1"/>
  <c r="K334" i="1"/>
  <c r="L334" i="1"/>
  <c r="K335" i="1"/>
  <c r="L335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  <c r="K231" i="1"/>
  <c r="L231" i="1"/>
  <c r="K232" i="1"/>
  <c r="L232" i="1"/>
  <c r="K233" i="1"/>
  <c r="L233" i="1"/>
  <c r="K234" i="1"/>
  <c r="L234" i="1"/>
  <c r="K235" i="1"/>
  <c r="L235" i="1"/>
  <c r="K236" i="1"/>
  <c r="L236" i="1"/>
  <c r="K237" i="1"/>
  <c r="L237" i="1"/>
  <c r="K238" i="1"/>
  <c r="L238" i="1"/>
  <c r="K239" i="1"/>
  <c r="L239" i="1"/>
  <c r="K240" i="1"/>
  <c r="L240" i="1"/>
  <c r="K241" i="1"/>
  <c r="L241" i="1"/>
  <c r="K242" i="1"/>
  <c r="L242" i="1"/>
  <c r="K243" i="1"/>
  <c r="L243" i="1"/>
  <c r="K244" i="1"/>
  <c r="L244" i="1"/>
  <c r="K245" i="1"/>
  <c r="L245" i="1"/>
  <c r="K246" i="1"/>
  <c r="L246" i="1"/>
  <c r="K247" i="1"/>
  <c r="L247" i="1"/>
  <c r="K248" i="1"/>
  <c r="L248" i="1"/>
  <c r="K249" i="1"/>
  <c r="L249" i="1"/>
  <c r="K250" i="1"/>
  <c r="L250" i="1"/>
  <c r="K251" i="1"/>
  <c r="L251" i="1"/>
  <c r="K252" i="1"/>
  <c r="L252" i="1"/>
  <c r="K253" i="1"/>
  <c r="L253" i="1"/>
  <c r="K254" i="1"/>
  <c r="L254" i="1"/>
  <c r="K255" i="1"/>
  <c r="L255" i="1"/>
  <c r="K256" i="1"/>
  <c r="L256" i="1"/>
  <c r="K257" i="1"/>
  <c r="L257" i="1"/>
  <c r="K258" i="1"/>
  <c r="L258" i="1"/>
  <c r="K259" i="1"/>
  <c r="L259" i="1"/>
  <c r="K260" i="1"/>
  <c r="L260" i="1"/>
  <c r="K261" i="1"/>
  <c r="L261" i="1"/>
  <c r="K262" i="1"/>
  <c r="L262" i="1"/>
  <c r="K263" i="1"/>
  <c r="L263" i="1"/>
  <c r="K264" i="1"/>
  <c r="L264" i="1"/>
  <c r="K265" i="1"/>
  <c r="L265" i="1"/>
  <c r="K266" i="1"/>
  <c r="L266" i="1"/>
  <c r="K267" i="1"/>
  <c r="L267" i="1"/>
  <c r="K268" i="1"/>
  <c r="L268" i="1"/>
  <c r="K269" i="1"/>
  <c r="L269" i="1"/>
  <c r="K270" i="1"/>
  <c r="L270" i="1"/>
  <c r="K271" i="1"/>
  <c r="L271" i="1"/>
  <c r="K272" i="1"/>
  <c r="L272" i="1"/>
  <c r="K273" i="1"/>
  <c r="L273" i="1"/>
  <c r="K274" i="1"/>
  <c r="L274" i="1"/>
  <c r="K275" i="1"/>
  <c r="L275" i="1"/>
  <c r="K276" i="1"/>
  <c r="L276" i="1"/>
  <c r="K277" i="1"/>
  <c r="L277" i="1"/>
  <c r="K278" i="1"/>
  <c r="L278" i="1"/>
  <c r="K279" i="1"/>
  <c r="L279" i="1"/>
  <c r="K280" i="1"/>
  <c r="L280" i="1"/>
  <c r="K281" i="1"/>
  <c r="L281" i="1"/>
  <c r="K282" i="1"/>
  <c r="L282" i="1"/>
  <c r="K283" i="1"/>
  <c r="L283" i="1"/>
  <c r="K284" i="1"/>
  <c r="L284" i="1"/>
  <c r="K285" i="1"/>
  <c r="L285" i="1"/>
  <c r="L338" i="1"/>
  <c r="K338" i="1"/>
  <c r="L288" i="1"/>
  <c r="K288" i="1"/>
  <c r="L206" i="1"/>
  <c r="K206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I400" i="1" s="1"/>
  <c r="L400" i="1"/>
  <c r="K400" i="1"/>
  <c r="D385" i="1"/>
  <c r="D384" i="1"/>
  <c r="D383" i="1"/>
  <c r="I383" i="1" s="1"/>
  <c r="D382" i="1"/>
  <c r="E382" i="1" s="1"/>
  <c r="J382" i="1" s="1"/>
  <c r="D381" i="1"/>
  <c r="E381" i="1" s="1"/>
  <c r="J381" i="1" s="1"/>
  <c r="D380" i="1"/>
  <c r="D379" i="1"/>
  <c r="E379" i="1" s="1"/>
  <c r="J379" i="1" s="1"/>
  <c r="D378" i="1"/>
  <c r="D377" i="1"/>
  <c r="D376" i="1"/>
  <c r="E376" i="1" s="1"/>
  <c r="J376" i="1" s="1"/>
  <c r="D375" i="1"/>
  <c r="D374" i="1"/>
  <c r="D373" i="1"/>
  <c r="E373" i="1" s="1"/>
  <c r="J373" i="1" s="1"/>
  <c r="D372" i="1"/>
  <c r="E372" i="1" s="1"/>
  <c r="J372" i="1" s="1"/>
  <c r="D371" i="1"/>
  <c r="I371" i="1" s="1"/>
  <c r="D370" i="1"/>
  <c r="E370" i="1" s="1"/>
  <c r="J370" i="1" s="1"/>
  <c r="D369" i="1"/>
  <c r="D368" i="1"/>
  <c r="D367" i="1"/>
  <c r="D366" i="1"/>
  <c r="D365" i="1"/>
  <c r="I365" i="1" s="1"/>
  <c r="D364" i="1"/>
  <c r="D363" i="1"/>
  <c r="D362" i="1"/>
  <c r="D361" i="1"/>
  <c r="D360" i="1"/>
  <c r="D359" i="1"/>
  <c r="D358" i="1"/>
  <c r="D357" i="1"/>
  <c r="D356" i="1"/>
  <c r="D355" i="1"/>
  <c r="D354" i="1"/>
  <c r="I354" i="1" s="1"/>
  <c r="D353" i="1"/>
  <c r="I353" i="1" s="1"/>
  <c r="D352" i="1"/>
  <c r="D351" i="1"/>
  <c r="D350" i="1"/>
  <c r="D349" i="1"/>
  <c r="D348" i="1"/>
  <c r="D347" i="1"/>
  <c r="I347" i="1" s="1"/>
  <c r="D346" i="1"/>
  <c r="D345" i="1"/>
  <c r="D344" i="1"/>
  <c r="D343" i="1"/>
  <c r="D342" i="1"/>
  <c r="D341" i="1"/>
  <c r="D340" i="1"/>
  <c r="D339" i="1"/>
  <c r="D338" i="1"/>
  <c r="D335" i="1"/>
  <c r="E335" i="1" s="1"/>
  <c r="J335" i="1" s="1"/>
  <c r="D334" i="1"/>
  <c r="I334" i="1" s="1"/>
  <c r="D333" i="1"/>
  <c r="E333" i="1" s="1"/>
  <c r="J333" i="1" s="1"/>
  <c r="D332" i="1"/>
  <c r="D331" i="1"/>
  <c r="D330" i="1"/>
  <c r="E330" i="1" s="1"/>
  <c r="J330" i="1" s="1"/>
  <c r="D329" i="1"/>
  <c r="D328" i="1"/>
  <c r="I328" i="1" s="1"/>
  <c r="D327" i="1"/>
  <c r="I327" i="1" s="1"/>
  <c r="D326" i="1"/>
  <c r="E326" i="1" s="1"/>
  <c r="J326" i="1" s="1"/>
  <c r="D325" i="1"/>
  <c r="D324" i="1"/>
  <c r="E324" i="1" s="1"/>
  <c r="J324" i="1" s="1"/>
  <c r="D323" i="1"/>
  <c r="D322" i="1"/>
  <c r="D321" i="1"/>
  <c r="E321" i="1" s="1"/>
  <c r="J321" i="1" s="1"/>
  <c r="D320" i="1"/>
  <c r="E320" i="1" s="1"/>
  <c r="J320" i="1" s="1"/>
  <c r="D319" i="1"/>
  <c r="I319" i="1" s="1"/>
  <c r="D318" i="1"/>
  <c r="E318" i="1" s="1"/>
  <c r="J318" i="1" s="1"/>
  <c r="D317" i="1"/>
  <c r="D316" i="1"/>
  <c r="D315" i="1"/>
  <c r="D314" i="1"/>
  <c r="E314" i="1" s="1"/>
  <c r="J314" i="1" s="1"/>
  <c r="D313" i="1"/>
  <c r="I313" i="1" s="1"/>
  <c r="D312" i="1"/>
  <c r="E312" i="1" s="1"/>
  <c r="J312" i="1" s="1"/>
  <c r="D311" i="1"/>
  <c r="E311" i="1" s="1"/>
  <c r="J311" i="1" s="1"/>
  <c r="D310" i="1"/>
  <c r="D309" i="1"/>
  <c r="D308" i="1"/>
  <c r="I298" i="1"/>
  <c r="D285" i="1"/>
  <c r="D284" i="1"/>
  <c r="D283" i="1"/>
  <c r="I283" i="1" s="1"/>
  <c r="D282" i="1"/>
  <c r="I282" i="1" s="1"/>
  <c r="D281" i="1"/>
  <c r="E281" i="1" s="1"/>
  <c r="J281" i="1" s="1"/>
  <c r="D280" i="1"/>
  <c r="D279" i="1"/>
  <c r="E279" i="1" s="1"/>
  <c r="J279" i="1" s="1"/>
  <c r="D278" i="1"/>
  <c r="I278" i="1" s="1"/>
  <c r="D277" i="1"/>
  <c r="I277" i="1" s="1"/>
  <c r="D276" i="1"/>
  <c r="I276" i="1" s="1"/>
  <c r="D275" i="1"/>
  <c r="E275" i="1" s="1"/>
  <c r="J275" i="1" s="1"/>
  <c r="D274" i="1"/>
  <c r="D273" i="1"/>
  <c r="E273" i="1" s="1"/>
  <c r="J273" i="1" s="1"/>
  <c r="D272" i="1"/>
  <c r="E272" i="1" s="1"/>
  <c r="J272" i="1" s="1"/>
  <c r="D271" i="1"/>
  <c r="D270" i="1"/>
  <c r="D269" i="1"/>
  <c r="E269" i="1" s="1"/>
  <c r="J269" i="1" s="1"/>
  <c r="D268" i="1"/>
  <c r="D267" i="1"/>
  <c r="E267" i="1" s="1"/>
  <c r="J267" i="1" s="1"/>
  <c r="D266" i="1"/>
  <c r="I266" i="1" s="1"/>
  <c r="D265" i="1"/>
  <c r="I265" i="1" s="1"/>
  <c r="D264" i="1"/>
  <c r="E264" i="1" s="1"/>
  <c r="J264" i="1" s="1"/>
  <c r="D263" i="1"/>
  <c r="D262" i="1"/>
  <c r="D261" i="1"/>
  <c r="D260" i="1"/>
  <c r="D259" i="1"/>
  <c r="I259" i="1" s="1"/>
  <c r="D258" i="1"/>
  <c r="E258" i="1" s="1"/>
  <c r="J258" i="1" s="1"/>
  <c r="D257" i="1"/>
  <c r="E257" i="1" s="1"/>
  <c r="J257" i="1" s="1"/>
  <c r="D256" i="1"/>
  <c r="D255" i="1"/>
  <c r="E255" i="1" s="1"/>
  <c r="J255" i="1" s="1"/>
  <c r="D254" i="1"/>
  <c r="I254" i="1" s="1"/>
  <c r="D253" i="1"/>
  <c r="I253" i="1" s="1"/>
  <c r="D252" i="1"/>
  <c r="I252" i="1" s="1"/>
  <c r="D251" i="1"/>
  <c r="E251" i="1" s="1"/>
  <c r="J251" i="1" s="1"/>
  <c r="D250" i="1"/>
  <c r="D249" i="1"/>
  <c r="E249" i="1" s="1"/>
  <c r="J249" i="1" s="1"/>
  <c r="D248" i="1"/>
  <c r="I248" i="1" s="1"/>
  <c r="D247" i="1"/>
  <c r="D246" i="1"/>
  <c r="D245" i="1"/>
  <c r="E245" i="1" s="1"/>
  <c r="J245" i="1" s="1"/>
  <c r="D244" i="1"/>
  <c r="D243" i="1"/>
  <c r="E243" i="1" s="1"/>
  <c r="J243" i="1" s="1"/>
  <c r="D242" i="1"/>
  <c r="I242" i="1" s="1"/>
  <c r="D241" i="1"/>
  <c r="I241" i="1" s="1"/>
  <c r="D240" i="1"/>
  <c r="E240" i="1" s="1"/>
  <c r="J240" i="1" s="1"/>
  <c r="D239" i="1"/>
  <c r="D238" i="1"/>
  <c r="D237" i="1"/>
  <c r="D236" i="1"/>
  <c r="D235" i="1"/>
  <c r="I235" i="1" s="1"/>
  <c r="D234" i="1"/>
  <c r="I234" i="1" s="1"/>
  <c r="D233" i="1"/>
  <c r="E233" i="1" s="1"/>
  <c r="J233" i="1" s="1"/>
  <c r="D232" i="1"/>
  <c r="D231" i="1"/>
  <c r="E231" i="1" s="1"/>
  <c r="J231" i="1" s="1"/>
  <c r="D230" i="1"/>
  <c r="I230" i="1" s="1"/>
  <c r="D229" i="1"/>
  <c r="I229" i="1" s="1"/>
  <c r="D228" i="1"/>
  <c r="I228" i="1" s="1"/>
  <c r="D227" i="1"/>
  <c r="E227" i="1" s="1"/>
  <c r="J227" i="1" s="1"/>
  <c r="D226" i="1"/>
  <c r="D225" i="1"/>
  <c r="E225" i="1" s="1"/>
  <c r="J225" i="1" s="1"/>
  <c r="D224" i="1"/>
  <c r="E224" i="1" s="1"/>
  <c r="J224" i="1" s="1"/>
  <c r="D223" i="1"/>
  <c r="D222" i="1"/>
  <c r="D221" i="1"/>
  <c r="E221" i="1" s="1"/>
  <c r="J221" i="1" s="1"/>
  <c r="D220" i="1"/>
  <c r="D219" i="1"/>
  <c r="E219" i="1" s="1"/>
  <c r="J219" i="1" s="1"/>
  <c r="D218" i="1"/>
  <c r="E218" i="1" s="1"/>
  <c r="J218" i="1" s="1"/>
  <c r="D217" i="1"/>
  <c r="I217" i="1" s="1"/>
  <c r="D216" i="1"/>
  <c r="I216" i="1" s="1"/>
  <c r="D215" i="1"/>
  <c r="D214" i="1"/>
  <c r="D213" i="1"/>
  <c r="D212" i="1"/>
  <c r="D211" i="1"/>
  <c r="I211" i="1" s="1"/>
  <c r="D210" i="1"/>
  <c r="E210" i="1" s="1"/>
  <c r="J210" i="1" s="1"/>
  <c r="D209" i="1"/>
  <c r="E209" i="1" s="1"/>
  <c r="J209" i="1" s="1"/>
  <c r="D208" i="1"/>
  <c r="D207" i="1"/>
  <c r="E207" i="1" s="1"/>
  <c r="J207" i="1" s="1"/>
  <c r="D206" i="1"/>
  <c r="E206" i="1" s="1"/>
  <c r="J206" i="1" s="1"/>
  <c r="D203" i="1"/>
  <c r="D202" i="1"/>
  <c r="E202" i="1" s="1"/>
  <c r="J202" i="1" s="1"/>
  <c r="D201" i="1"/>
  <c r="D200" i="1"/>
  <c r="E200" i="1" s="1"/>
  <c r="J200" i="1" s="1"/>
  <c r="D199" i="1"/>
  <c r="E199" i="1" s="1"/>
  <c r="J199" i="1" s="1"/>
  <c r="D198" i="1"/>
  <c r="E198" i="1" s="1"/>
  <c r="J198" i="1" s="1"/>
  <c r="D197" i="1"/>
  <c r="E197" i="1" s="1"/>
  <c r="J197" i="1" s="1"/>
  <c r="D196" i="1"/>
  <c r="E196" i="1" s="1"/>
  <c r="J196" i="1" s="1"/>
  <c r="D195" i="1"/>
  <c r="E195" i="1" s="1"/>
  <c r="J195" i="1" s="1"/>
  <c r="D194" i="1"/>
  <c r="E194" i="1" s="1"/>
  <c r="J194" i="1" s="1"/>
  <c r="D193" i="1"/>
  <c r="D192" i="1"/>
  <c r="E192" i="1" s="1"/>
  <c r="J192" i="1" s="1"/>
  <c r="D191" i="1"/>
  <c r="D190" i="1"/>
  <c r="E190" i="1" s="1"/>
  <c r="J190" i="1" s="1"/>
  <c r="D189" i="1"/>
  <c r="D188" i="1"/>
  <c r="E188" i="1" s="1"/>
  <c r="J188" i="1" s="1"/>
  <c r="D187" i="1"/>
  <c r="E187" i="1" s="1"/>
  <c r="J187" i="1" s="1"/>
  <c r="D186" i="1"/>
  <c r="E186" i="1" s="1"/>
  <c r="J186" i="1" s="1"/>
  <c r="D185" i="1"/>
  <c r="E185" i="1" s="1"/>
  <c r="J185" i="1" s="1"/>
  <c r="D184" i="1"/>
  <c r="E184" i="1" s="1"/>
  <c r="J184" i="1" s="1"/>
  <c r="D183" i="1"/>
  <c r="E183" i="1" s="1"/>
  <c r="J183" i="1" s="1"/>
  <c r="D182" i="1"/>
  <c r="E182" i="1" s="1"/>
  <c r="J182" i="1" s="1"/>
  <c r="D181" i="1"/>
  <c r="D180" i="1"/>
  <c r="E180" i="1" s="1"/>
  <c r="J180" i="1" s="1"/>
  <c r="D179" i="1"/>
  <c r="D178" i="1"/>
  <c r="E178" i="1" s="1"/>
  <c r="J178" i="1" s="1"/>
  <c r="D177" i="1"/>
  <c r="D176" i="1"/>
  <c r="E176" i="1" s="1"/>
  <c r="J176" i="1" s="1"/>
  <c r="D175" i="1"/>
  <c r="E175" i="1" s="1"/>
  <c r="J175" i="1" s="1"/>
  <c r="D174" i="1"/>
  <c r="D173" i="1"/>
  <c r="E173" i="1" s="1"/>
  <c r="J173" i="1" s="1"/>
  <c r="D172" i="1"/>
  <c r="E172" i="1" s="1"/>
  <c r="J172" i="1" s="1"/>
  <c r="D171" i="1"/>
  <c r="D170" i="1"/>
  <c r="E170" i="1" s="1"/>
  <c r="J170" i="1" s="1"/>
  <c r="D169" i="1"/>
  <c r="D168" i="1"/>
  <c r="D167" i="1"/>
  <c r="D166" i="1"/>
  <c r="E166" i="1" s="1"/>
  <c r="J166" i="1" s="1"/>
  <c r="D165" i="1"/>
  <c r="D164" i="1"/>
  <c r="E164" i="1" s="1"/>
  <c r="J164" i="1" s="1"/>
  <c r="D163" i="1"/>
  <c r="E163" i="1" s="1"/>
  <c r="J163" i="1" s="1"/>
  <c r="D162" i="1"/>
  <c r="D161" i="1"/>
  <c r="E161" i="1" s="1"/>
  <c r="J161" i="1" s="1"/>
  <c r="D160" i="1"/>
  <c r="E160" i="1" s="1"/>
  <c r="J160" i="1" s="1"/>
  <c r="D159" i="1"/>
  <c r="D158" i="1"/>
  <c r="E158" i="1" s="1"/>
  <c r="J158" i="1" s="1"/>
  <c r="D157" i="1"/>
  <c r="D156" i="1"/>
  <c r="D155" i="1"/>
  <c r="D154" i="1"/>
  <c r="E154" i="1" s="1"/>
  <c r="J154" i="1" s="1"/>
  <c r="D153" i="1"/>
  <c r="D152" i="1"/>
  <c r="E152" i="1" s="1"/>
  <c r="J152" i="1" s="1"/>
  <c r="D151" i="1"/>
  <c r="E151" i="1" s="1"/>
  <c r="J151" i="1" s="1"/>
  <c r="D150" i="1"/>
  <c r="D149" i="1"/>
  <c r="E149" i="1" s="1"/>
  <c r="J149" i="1" s="1"/>
  <c r="D148" i="1"/>
  <c r="E148" i="1" s="1"/>
  <c r="J148" i="1" s="1"/>
  <c r="D147" i="1"/>
  <c r="D146" i="1"/>
  <c r="E146" i="1" s="1"/>
  <c r="J146" i="1" s="1"/>
  <c r="D145" i="1"/>
  <c r="D144" i="1"/>
  <c r="D143" i="1"/>
  <c r="D142" i="1"/>
  <c r="E142" i="1" s="1"/>
  <c r="J142" i="1" s="1"/>
  <c r="D141" i="1"/>
  <c r="D140" i="1"/>
  <c r="E140" i="1" s="1"/>
  <c r="J140" i="1" s="1"/>
  <c r="D139" i="1"/>
  <c r="E139" i="1" s="1"/>
  <c r="J139" i="1" s="1"/>
  <c r="D138" i="1"/>
  <c r="D137" i="1"/>
  <c r="E137" i="1" s="1"/>
  <c r="J137" i="1" s="1"/>
  <c r="D136" i="1"/>
  <c r="E136" i="1" s="1"/>
  <c r="J136" i="1" s="1"/>
  <c r="D135" i="1"/>
  <c r="D134" i="1"/>
  <c r="E134" i="1" s="1"/>
  <c r="J134" i="1" s="1"/>
  <c r="D133" i="1"/>
  <c r="D132" i="1"/>
  <c r="D131" i="1"/>
  <c r="D130" i="1"/>
  <c r="E130" i="1" s="1"/>
  <c r="J130" i="1" s="1"/>
  <c r="D129" i="1"/>
  <c r="D128" i="1"/>
  <c r="E128" i="1" s="1"/>
  <c r="J128" i="1" s="1"/>
  <c r="D127" i="1"/>
  <c r="E127" i="1" s="1"/>
  <c r="J127" i="1" s="1"/>
  <c r="D126" i="1"/>
  <c r="D125" i="1"/>
  <c r="E125" i="1" s="1"/>
  <c r="J125" i="1" s="1"/>
  <c r="D124" i="1"/>
  <c r="E124" i="1" s="1"/>
  <c r="J124" i="1" s="1"/>
  <c r="D123" i="1"/>
  <c r="D122" i="1"/>
  <c r="E122" i="1" s="1"/>
  <c r="J122" i="1" s="1"/>
  <c r="D121" i="1"/>
  <c r="D120" i="1"/>
  <c r="D119" i="1"/>
  <c r="D118" i="1"/>
  <c r="E118" i="1" s="1"/>
  <c r="J118" i="1" s="1"/>
  <c r="D117" i="1"/>
  <c r="D116" i="1"/>
  <c r="E116" i="1" s="1"/>
  <c r="J116" i="1" s="1"/>
  <c r="D115" i="1"/>
  <c r="E115" i="1" s="1"/>
  <c r="J115" i="1" s="1"/>
  <c r="D114" i="1"/>
  <c r="D113" i="1"/>
  <c r="E113" i="1" s="1"/>
  <c r="J113" i="1" s="1"/>
  <c r="D112" i="1"/>
  <c r="E112" i="1" s="1"/>
  <c r="J112" i="1" s="1"/>
  <c r="D111" i="1"/>
  <c r="D110" i="1"/>
  <c r="E110" i="1" s="1"/>
  <c r="J110" i="1" s="1"/>
  <c r="D109" i="1"/>
  <c r="D108" i="1"/>
  <c r="D107" i="1"/>
  <c r="D106" i="1"/>
  <c r="E106" i="1" s="1"/>
  <c r="J106" i="1" s="1"/>
  <c r="D105" i="1"/>
  <c r="D104" i="1"/>
  <c r="E104" i="1" s="1"/>
  <c r="J104" i="1" s="1"/>
  <c r="D103" i="1"/>
  <c r="E103" i="1" s="1"/>
  <c r="J103" i="1" s="1"/>
  <c r="D102" i="1"/>
  <c r="D101" i="1"/>
  <c r="E101" i="1" s="1"/>
  <c r="J101" i="1" s="1"/>
  <c r="D100" i="1"/>
  <c r="E100" i="1" s="1"/>
  <c r="J100" i="1" s="1"/>
  <c r="D99" i="1"/>
  <c r="D98" i="1"/>
  <c r="E98" i="1" s="1"/>
  <c r="J98" i="1" s="1"/>
  <c r="D97" i="1"/>
  <c r="D96" i="1"/>
  <c r="D95" i="1"/>
  <c r="D94" i="1"/>
  <c r="E94" i="1" s="1"/>
  <c r="J94" i="1" s="1"/>
  <c r="D93" i="1"/>
  <c r="D92" i="1"/>
  <c r="I92" i="1" s="1"/>
  <c r="Q94" i="1"/>
  <c r="R94" i="1" s="1"/>
  <c r="P94" i="1"/>
  <c r="L92" i="1"/>
  <c r="K92" i="1"/>
  <c r="Q158" i="2"/>
  <c r="R158" i="2" s="1"/>
  <c r="Q298" i="2"/>
  <c r="R298" i="2" s="1"/>
  <c r="P298" i="2"/>
  <c r="Q256" i="2"/>
  <c r="R256" i="2" s="1"/>
  <c r="P256" i="2"/>
  <c r="K297" i="2"/>
  <c r="L297" i="2"/>
  <c r="K298" i="2"/>
  <c r="L298" i="2"/>
  <c r="I299" i="2"/>
  <c r="K299" i="2"/>
  <c r="L299" i="2"/>
  <c r="K300" i="2"/>
  <c r="L300" i="2"/>
  <c r="K301" i="2"/>
  <c r="L301" i="2"/>
  <c r="K302" i="2"/>
  <c r="L302" i="2"/>
  <c r="K303" i="2"/>
  <c r="L303" i="2"/>
  <c r="I304" i="2"/>
  <c r="K304" i="2"/>
  <c r="L304" i="2"/>
  <c r="I305" i="2"/>
  <c r="K305" i="2"/>
  <c r="L305" i="2"/>
  <c r="K306" i="2"/>
  <c r="L306" i="2"/>
  <c r="K307" i="2"/>
  <c r="L307" i="2"/>
  <c r="K308" i="2"/>
  <c r="L308" i="2"/>
  <c r="K309" i="2"/>
  <c r="L309" i="2"/>
  <c r="I310" i="2"/>
  <c r="K310" i="2"/>
  <c r="L310" i="2"/>
  <c r="I311" i="2"/>
  <c r="K311" i="2"/>
  <c r="L311" i="2"/>
  <c r="K312" i="2"/>
  <c r="L312" i="2"/>
  <c r="K313" i="2"/>
  <c r="L313" i="2"/>
  <c r="K314" i="2"/>
  <c r="L314" i="2"/>
  <c r="K315" i="2"/>
  <c r="L315" i="2"/>
  <c r="L296" i="2"/>
  <c r="K296" i="2"/>
  <c r="I255" i="2"/>
  <c r="K255" i="2"/>
  <c r="L255" i="2"/>
  <c r="K256" i="2"/>
  <c r="L256" i="2"/>
  <c r="K257" i="2"/>
  <c r="L257" i="2"/>
  <c r="K258" i="2"/>
  <c r="L258" i="2"/>
  <c r="K259" i="2"/>
  <c r="L259" i="2"/>
  <c r="I260" i="2"/>
  <c r="K260" i="2"/>
  <c r="L260" i="2"/>
  <c r="I261" i="2"/>
  <c r="K261" i="2"/>
  <c r="L261" i="2"/>
  <c r="K262" i="2"/>
  <c r="L262" i="2"/>
  <c r="K263" i="2"/>
  <c r="L263" i="2"/>
  <c r="K264" i="2"/>
  <c r="L264" i="2"/>
  <c r="K265" i="2"/>
  <c r="L265" i="2"/>
  <c r="I266" i="2"/>
  <c r="K266" i="2"/>
  <c r="L266" i="2"/>
  <c r="I267" i="2"/>
  <c r="K267" i="2"/>
  <c r="L267" i="2"/>
  <c r="K268" i="2"/>
  <c r="L268" i="2"/>
  <c r="K269" i="2"/>
  <c r="L269" i="2"/>
  <c r="K270" i="2"/>
  <c r="L270" i="2"/>
  <c r="K271" i="2"/>
  <c r="L271" i="2"/>
  <c r="I272" i="2"/>
  <c r="K272" i="2"/>
  <c r="L272" i="2"/>
  <c r="I273" i="2"/>
  <c r="K273" i="2"/>
  <c r="L273" i="2"/>
  <c r="K274" i="2"/>
  <c r="L274" i="2"/>
  <c r="K275" i="2"/>
  <c r="L275" i="2"/>
  <c r="K276" i="2"/>
  <c r="L276" i="2"/>
  <c r="K277" i="2"/>
  <c r="L277" i="2"/>
  <c r="I278" i="2"/>
  <c r="K278" i="2"/>
  <c r="L278" i="2"/>
  <c r="I279" i="2"/>
  <c r="K279" i="2"/>
  <c r="L279" i="2"/>
  <c r="K280" i="2"/>
  <c r="L280" i="2"/>
  <c r="K281" i="2"/>
  <c r="L281" i="2"/>
  <c r="K282" i="2"/>
  <c r="L282" i="2"/>
  <c r="K283" i="2"/>
  <c r="L283" i="2"/>
  <c r="I284" i="2"/>
  <c r="K284" i="2"/>
  <c r="L284" i="2"/>
  <c r="I285" i="2"/>
  <c r="K285" i="2"/>
  <c r="L285" i="2"/>
  <c r="K286" i="2"/>
  <c r="L286" i="2"/>
  <c r="K287" i="2"/>
  <c r="L287" i="2"/>
  <c r="K288" i="2"/>
  <c r="L288" i="2"/>
  <c r="K289" i="2"/>
  <c r="L289" i="2"/>
  <c r="I290" i="2"/>
  <c r="K290" i="2"/>
  <c r="L290" i="2"/>
  <c r="I291" i="2"/>
  <c r="K291" i="2"/>
  <c r="L291" i="2"/>
  <c r="K292" i="2"/>
  <c r="L292" i="2"/>
  <c r="K293" i="2"/>
  <c r="L293" i="2"/>
  <c r="L254" i="2"/>
  <c r="K254" i="2"/>
  <c r="D315" i="2"/>
  <c r="E315" i="2" s="1"/>
  <c r="J315" i="2" s="1"/>
  <c r="D314" i="2"/>
  <c r="D313" i="2"/>
  <c r="D312" i="2"/>
  <c r="E312" i="2" s="1"/>
  <c r="J312" i="2" s="1"/>
  <c r="D311" i="2"/>
  <c r="E311" i="2" s="1"/>
  <c r="J311" i="2" s="1"/>
  <c r="D310" i="2"/>
  <c r="E310" i="2" s="1"/>
  <c r="J310" i="2" s="1"/>
  <c r="D309" i="2"/>
  <c r="E309" i="2" s="1"/>
  <c r="J309" i="2" s="1"/>
  <c r="D308" i="2"/>
  <c r="D307" i="2"/>
  <c r="D306" i="2"/>
  <c r="E306" i="2" s="1"/>
  <c r="J306" i="2" s="1"/>
  <c r="D305" i="2"/>
  <c r="E305" i="2" s="1"/>
  <c r="J305" i="2" s="1"/>
  <c r="D304" i="2"/>
  <c r="E304" i="2" s="1"/>
  <c r="J304" i="2" s="1"/>
  <c r="D303" i="2"/>
  <c r="E303" i="2" s="1"/>
  <c r="J303" i="2" s="1"/>
  <c r="D302" i="2"/>
  <c r="D301" i="2"/>
  <c r="D300" i="2"/>
  <c r="E300" i="2" s="1"/>
  <c r="J300" i="2" s="1"/>
  <c r="D299" i="2"/>
  <c r="E299" i="2" s="1"/>
  <c r="J299" i="2" s="1"/>
  <c r="D298" i="2"/>
  <c r="E298" i="2" s="1"/>
  <c r="J298" i="2" s="1"/>
  <c r="D297" i="2"/>
  <c r="E297" i="2" s="1"/>
  <c r="J297" i="2" s="1"/>
  <c r="D296" i="2"/>
  <c r="D293" i="2"/>
  <c r="D292" i="2"/>
  <c r="E292" i="2" s="1"/>
  <c r="J292" i="2" s="1"/>
  <c r="D291" i="2"/>
  <c r="E291" i="2" s="1"/>
  <c r="J291" i="2" s="1"/>
  <c r="D290" i="2"/>
  <c r="E290" i="2" s="1"/>
  <c r="J290" i="2" s="1"/>
  <c r="D289" i="2"/>
  <c r="E289" i="2" s="1"/>
  <c r="J289" i="2" s="1"/>
  <c r="D288" i="2"/>
  <c r="D287" i="2"/>
  <c r="D286" i="2"/>
  <c r="E286" i="2" s="1"/>
  <c r="J286" i="2" s="1"/>
  <c r="D285" i="2"/>
  <c r="E285" i="2" s="1"/>
  <c r="J285" i="2" s="1"/>
  <c r="D284" i="2"/>
  <c r="E284" i="2" s="1"/>
  <c r="J284" i="2" s="1"/>
  <c r="D283" i="2"/>
  <c r="E283" i="2" s="1"/>
  <c r="J283" i="2" s="1"/>
  <c r="D282" i="2"/>
  <c r="D281" i="2"/>
  <c r="D280" i="2"/>
  <c r="E280" i="2" s="1"/>
  <c r="J280" i="2" s="1"/>
  <c r="D279" i="2"/>
  <c r="E279" i="2" s="1"/>
  <c r="J279" i="2" s="1"/>
  <c r="D278" i="2"/>
  <c r="E278" i="2" s="1"/>
  <c r="J278" i="2" s="1"/>
  <c r="D277" i="2"/>
  <c r="E277" i="2" s="1"/>
  <c r="J277" i="2" s="1"/>
  <c r="D276" i="2"/>
  <c r="D275" i="2"/>
  <c r="D274" i="2"/>
  <c r="E274" i="2" s="1"/>
  <c r="J274" i="2" s="1"/>
  <c r="D273" i="2"/>
  <c r="E273" i="2" s="1"/>
  <c r="J273" i="2" s="1"/>
  <c r="D272" i="2"/>
  <c r="E272" i="2" s="1"/>
  <c r="J272" i="2" s="1"/>
  <c r="D271" i="2"/>
  <c r="E271" i="2" s="1"/>
  <c r="J271" i="2" s="1"/>
  <c r="D270" i="2"/>
  <c r="D269" i="2"/>
  <c r="D268" i="2"/>
  <c r="E268" i="2" s="1"/>
  <c r="J268" i="2" s="1"/>
  <c r="D267" i="2"/>
  <c r="E267" i="2" s="1"/>
  <c r="J267" i="2" s="1"/>
  <c r="D266" i="2"/>
  <c r="E266" i="2" s="1"/>
  <c r="J266" i="2" s="1"/>
  <c r="D265" i="2"/>
  <c r="E265" i="2" s="1"/>
  <c r="J265" i="2" s="1"/>
  <c r="D264" i="2"/>
  <c r="D263" i="2"/>
  <c r="D262" i="2"/>
  <c r="E262" i="2" s="1"/>
  <c r="J262" i="2" s="1"/>
  <c r="D261" i="2"/>
  <c r="E261" i="2" s="1"/>
  <c r="J261" i="2" s="1"/>
  <c r="D260" i="2"/>
  <c r="E260" i="2" s="1"/>
  <c r="J260" i="2" s="1"/>
  <c r="D259" i="2"/>
  <c r="E259" i="2" s="1"/>
  <c r="J259" i="2" s="1"/>
  <c r="D258" i="2"/>
  <c r="D257" i="2"/>
  <c r="D256" i="2"/>
  <c r="E256" i="2" s="1"/>
  <c r="J256" i="2" s="1"/>
  <c r="D255" i="2"/>
  <c r="E255" i="2" s="1"/>
  <c r="J255" i="2" s="1"/>
  <c r="D254" i="2"/>
  <c r="E254" i="2" s="1"/>
  <c r="J254" i="2" s="1"/>
  <c r="Q240" i="2"/>
  <c r="R240" i="2" s="1"/>
  <c r="P240" i="2"/>
  <c r="P234" i="2"/>
  <c r="I233" i="2"/>
  <c r="J233" i="2"/>
  <c r="K233" i="2"/>
  <c r="L233" i="2"/>
  <c r="K234" i="2"/>
  <c r="L234" i="2"/>
  <c r="I235" i="2"/>
  <c r="J235" i="2"/>
  <c r="K235" i="2"/>
  <c r="L235" i="2"/>
  <c r="J236" i="2"/>
  <c r="K236" i="2"/>
  <c r="L236" i="2"/>
  <c r="I237" i="2"/>
  <c r="K237" i="2"/>
  <c r="L237" i="2"/>
  <c r="K238" i="2"/>
  <c r="L238" i="2"/>
  <c r="I239" i="2"/>
  <c r="J239" i="2"/>
  <c r="K239" i="2"/>
  <c r="L239" i="2"/>
  <c r="K240" i="2"/>
  <c r="L240" i="2"/>
  <c r="I241" i="2"/>
  <c r="J241" i="2"/>
  <c r="K241" i="2"/>
  <c r="L241" i="2"/>
  <c r="J242" i="2"/>
  <c r="K242" i="2"/>
  <c r="L242" i="2"/>
  <c r="I243" i="2"/>
  <c r="K243" i="2"/>
  <c r="L243" i="2"/>
  <c r="K244" i="2"/>
  <c r="L244" i="2"/>
  <c r="I245" i="2"/>
  <c r="J245" i="2"/>
  <c r="K245" i="2"/>
  <c r="L245" i="2"/>
  <c r="K246" i="2"/>
  <c r="L246" i="2"/>
  <c r="I247" i="2"/>
  <c r="J247" i="2"/>
  <c r="K247" i="2"/>
  <c r="L247" i="2"/>
  <c r="I248" i="2"/>
  <c r="J248" i="2"/>
  <c r="K248" i="2"/>
  <c r="L248" i="2"/>
  <c r="I249" i="2"/>
  <c r="K249" i="2"/>
  <c r="L249" i="2"/>
  <c r="K250" i="2"/>
  <c r="L250" i="2"/>
  <c r="I251" i="2"/>
  <c r="J251" i="2"/>
  <c r="K251" i="2"/>
  <c r="L251" i="2"/>
  <c r="D251" i="2"/>
  <c r="E251" i="2" s="1"/>
  <c r="D250" i="2"/>
  <c r="I250" i="2" s="1"/>
  <c r="E249" i="2"/>
  <c r="J249" i="2" s="1"/>
  <c r="D249" i="2"/>
  <c r="D248" i="2"/>
  <c r="E248" i="2" s="1"/>
  <c r="D247" i="2"/>
  <c r="E247" i="2" s="1"/>
  <c r="D246" i="2"/>
  <c r="D245" i="2"/>
  <c r="E245" i="2" s="1"/>
  <c r="D244" i="2"/>
  <c r="I244" i="2" s="1"/>
  <c r="E243" i="2"/>
  <c r="J243" i="2" s="1"/>
  <c r="D243" i="2"/>
  <c r="D242" i="2"/>
  <c r="E242" i="2" s="1"/>
  <c r="D241" i="2"/>
  <c r="E241" i="2" s="1"/>
  <c r="D240" i="2"/>
  <c r="D239" i="2"/>
  <c r="E239" i="2" s="1"/>
  <c r="D238" i="2"/>
  <c r="I238" i="2" s="1"/>
  <c r="E237" i="2"/>
  <c r="J237" i="2" s="1"/>
  <c r="D237" i="2"/>
  <c r="D236" i="2"/>
  <c r="E236" i="2" s="1"/>
  <c r="D235" i="2"/>
  <c r="E235" i="2" s="1"/>
  <c r="D234" i="2"/>
  <c r="D233" i="2"/>
  <c r="E233" i="2" s="1"/>
  <c r="D232" i="2"/>
  <c r="I232" i="2" s="1"/>
  <c r="L232" i="2"/>
  <c r="K232" i="2"/>
  <c r="Q200" i="2"/>
  <c r="R200" i="2" s="1"/>
  <c r="P200" i="2"/>
  <c r="P158" i="2"/>
  <c r="Q142" i="2"/>
  <c r="R142" i="2" s="1"/>
  <c r="P142" i="2"/>
  <c r="P136" i="2"/>
  <c r="K157" i="2"/>
  <c r="L157" i="2"/>
  <c r="I158" i="2"/>
  <c r="K158" i="2"/>
  <c r="L158" i="2"/>
  <c r="K159" i="2"/>
  <c r="L159" i="2"/>
  <c r="I160" i="2"/>
  <c r="K160" i="2"/>
  <c r="L160" i="2"/>
  <c r="K161" i="2"/>
  <c r="L161" i="2"/>
  <c r="I162" i="2"/>
  <c r="K162" i="2"/>
  <c r="L162" i="2"/>
  <c r="K163" i="2"/>
  <c r="L163" i="2"/>
  <c r="I164" i="2"/>
  <c r="K164" i="2"/>
  <c r="L164" i="2"/>
  <c r="K165" i="2"/>
  <c r="L165" i="2"/>
  <c r="K166" i="2"/>
  <c r="L166" i="2"/>
  <c r="K167" i="2"/>
  <c r="L167" i="2"/>
  <c r="I168" i="2"/>
  <c r="K168" i="2"/>
  <c r="L168" i="2"/>
  <c r="K169" i="2"/>
  <c r="L169" i="2"/>
  <c r="I170" i="2"/>
  <c r="K170" i="2"/>
  <c r="L170" i="2"/>
  <c r="K171" i="2"/>
  <c r="L171" i="2"/>
  <c r="K172" i="2"/>
  <c r="L172" i="2"/>
  <c r="K173" i="2"/>
  <c r="L173" i="2"/>
  <c r="I174" i="2"/>
  <c r="K174" i="2"/>
  <c r="L174" i="2"/>
  <c r="K175" i="2"/>
  <c r="L175" i="2"/>
  <c r="I176" i="2"/>
  <c r="K176" i="2"/>
  <c r="L176" i="2"/>
  <c r="K177" i="2"/>
  <c r="L177" i="2"/>
  <c r="K178" i="2"/>
  <c r="L178" i="2"/>
  <c r="K179" i="2"/>
  <c r="L179" i="2"/>
  <c r="I180" i="2"/>
  <c r="K180" i="2"/>
  <c r="L180" i="2"/>
  <c r="K181" i="2"/>
  <c r="L181" i="2"/>
  <c r="I182" i="2"/>
  <c r="K182" i="2"/>
  <c r="L182" i="2"/>
  <c r="K183" i="2"/>
  <c r="L183" i="2"/>
  <c r="I184" i="2"/>
  <c r="K184" i="2"/>
  <c r="L184" i="2"/>
  <c r="K185" i="2"/>
  <c r="L185" i="2"/>
  <c r="I186" i="2"/>
  <c r="K186" i="2"/>
  <c r="L186" i="2"/>
  <c r="K187" i="2"/>
  <c r="L187" i="2"/>
  <c r="I188" i="2"/>
  <c r="K188" i="2"/>
  <c r="L188" i="2"/>
  <c r="K189" i="2"/>
  <c r="L189" i="2"/>
  <c r="I190" i="2"/>
  <c r="K190" i="2"/>
  <c r="L190" i="2"/>
  <c r="K191" i="2"/>
  <c r="L191" i="2"/>
  <c r="I192" i="2"/>
  <c r="K192" i="2"/>
  <c r="L192" i="2"/>
  <c r="K193" i="2"/>
  <c r="L193" i="2"/>
  <c r="I194" i="2"/>
  <c r="K194" i="2"/>
  <c r="L194" i="2"/>
  <c r="K195" i="2"/>
  <c r="L195" i="2"/>
  <c r="I199" i="2"/>
  <c r="K199" i="2"/>
  <c r="L199" i="2"/>
  <c r="I200" i="2"/>
  <c r="K200" i="2"/>
  <c r="L200" i="2"/>
  <c r="I201" i="2"/>
  <c r="K201" i="2"/>
  <c r="L201" i="2"/>
  <c r="K202" i="2"/>
  <c r="L202" i="2"/>
  <c r="I203" i="2"/>
  <c r="K203" i="2"/>
  <c r="L203" i="2"/>
  <c r="K204" i="2"/>
  <c r="L204" i="2"/>
  <c r="I205" i="2"/>
  <c r="K205" i="2"/>
  <c r="L205" i="2"/>
  <c r="I206" i="2"/>
  <c r="K206" i="2"/>
  <c r="L206" i="2"/>
  <c r="I207" i="2"/>
  <c r="K207" i="2"/>
  <c r="L207" i="2"/>
  <c r="K208" i="2"/>
  <c r="L208" i="2"/>
  <c r="I209" i="2"/>
  <c r="K209" i="2"/>
  <c r="L209" i="2"/>
  <c r="K210" i="2"/>
  <c r="L210" i="2"/>
  <c r="K211" i="2"/>
  <c r="L211" i="2"/>
  <c r="I212" i="2"/>
  <c r="K212" i="2"/>
  <c r="L212" i="2"/>
  <c r="K213" i="2"/>
  <c r="L213" i="2"/>
  <c r="I214" i="2"/>
  <c r="K214" i="2"/>
  <c r="L214" i="2"/>
  <c r="I215" i="2"/>
  <c r="K215" i="2"/>
  <c r="L215" i="2"/>
  <c r="K216" i="2"/>
  <c r="L216" i="2"/>
  <c r="K217" i="2"/>
  <c r="L217" i="2"/>
  <c r="L198" i="2"/>
  <c r="K198" i="2"/>
  <c r="L156" i="2"/>
  <c r="K156" i="2"/>
  <c r="J156" i="2"/>
  <c r="I135" i="2"/>
  <c r="J135" i="2"/>
  <c r="K135" i="2"/>
  <c r="L135" i="2"/>
  <c r="K136" i="2"/>
  <c r="L136" i="2"/>
  <c r="I137" i="2"/>
  <c r="J137" i="2"/>
  <c r="K137" i="2"/>
  <c r="L137" i="2"/>
  <c r="I138" i="2"/>
  <c r="J138" i="2"/>
  <c r="K138" i="2"/>
  <c r="L138" i="2"/>
  <c r="I139" i="2"/>
  <c r="K139" i="2"/>
  <c r="L139" i="2"/>
  <c r="K140" i="2"/>
  <c r="L140" i="2"/>
  <c r="J141" i="2"/>
  <c r="K141" i="2"/>
  <c r="L141" i="2"/>
  <c r="J142" i="2"/>
  <c r="K142" i="2"/>
  <c r="L142" i="2"/>
  <c r="I143" i="2"/>
  <c r="K143" i="2"/>
  <c r="L143" i="2"/>
  <c r="K144" i="2"/>
  <c r="L144" i="2"/>
  <c r="I145" i="2"/>
  <c r="K145" i="2"/>
  <c r="L145" i="2"/>
  <c r="I146" i="2"/>
  <c r="K146" i="2"/>
  <c r="L146" i="2"/>
  <c r="I147" i="2"/>
  <c r="J147" i="2"/>
  <c r="K147" i="2"/>
  <c r="L147" i="2"/>
  <c r="J148" i="2"/>
  <c r="K148" i="2"/>
  <c r="L148" i="2"/>
  <c r="I149" i="2"/>
  <c r="J149" i="2"/>
  <c r="K149" i="2"/>
  <c r="L149" i="2"/>
  <c r="K150" i="2"/>
  <c r="L150" i="2"/>
  <c r="K151" i="2"/>
  <c r="L151" i="2"/>
  <c r="I152" i="2"/>
  <c r="K152" i="2"/>
  <c r="L152" i="2"/>
  <c r="I153" i="2"/>
  <c r="J153" i="2"/>
  <c r="K153" i="2"/>
  <c r="L153" i="2"/>
  <c r="D153" i="2"/>
  <c r="E153" i="2" s="1"/>
  <c r="E152" i="2"/>
  <c r="J152" i="2" s="1"/>
  <c r="D152" i="2"/>
  <c r="E151" i="2"/>
  <c r="J151" i="2" s="1"/>
  <c r="D151" i="2"/>
  <c r="I151" i="2" s="1"/>
  <c r="D150" i="2"/>
  <c r="D149" i="2"/>
  <c r="E149" i="2" s="1"/>
  <c r="D148" i="2"/>
  <c r="E148" i="2" s="1"/>
  <c r="D147" i="2"/>
  <c r="E147" i="2" s="1"/>
  <c r="E146" i="2"/>
  <c r="J146" i="2" s="1"/>
  <c r="D146" i="2"/>
  <c r="E145" i="2"/>
  <c r="J145" i="2" s="1"/>
  <c r="D145" i="2"/>
  <c r="D144" i="2"/>
  <c r="D143" i="2"/>
  <c r="E143" i="2" s="1"/>
  <c r="J143" i="2" s="1"/>
  <c r="D142" i="2"/>
  <c r="E142" i="2" s="1"/>
  <c r="D141" i="2"/>
  <c r="E141" i="2" s="1"/>
  <c r="D140" i="2"/>
  <c r="E139" i="2"/>
  <c r="J139" i="2" s="1"/>
  <c r="D139" i="2"/>
  <c r="D138" i="2"/>
  <c r="E138" i="2" s="1"/>
  <c r="D137" i="2"/>
  <c r="E137" i="2" s="1"/>
  <c r="D136" i="2"/>
  <c r="D135" i="2"/>
  <c r="E135" i="2" s="1"/>
  <c r="D134" i="2"/>
  <c r="I134" i="2" s="1"/>
  <c r="D195" i="2"/>
  <c r="D194" i="2"/>
  <c r="E194" i="2" s="1"/>
  <c r="J194" i="2" s="1"/>
  <c r="D193" i="2"/>
  <c r="D192" i="2"/>
  <c r="E192" i="2" s="1"/>
  <c r="J192" i="2" s="1"/>
  <c r="D191" i="2"/>
  <c r="D190" i="2"/>
  <c r="E190" i="2" s="1"/>
  <c r="J190" i="2" s="1"/>
  <c r="D189" i="2"/>
  <c r="D188" i="2"/>
  <c r="E188" i="2" s="1"/>
  <c r="J188" i="2" s="1"/>
  <c r="D187" i="2"/>
  <c r="D186" i="2"/>
  <c r="E186" i="2" s="1"/>
  <c r="J186" i="2" s="1"/>
  <c r="D185" i="2"/>
  <c r="D184" i="2"/>
  <c r="E184" i="2" s="1"/>
  <c r="J184" i="2" s="1"/>
  <c r="D183" i="2"/>
  <c r="D182" i="2"/>
  <c r="E182" i="2" s="1"/>
  <c r="J182" i="2" s="1"/>
  <c r="D181" i="2"/>
  <c r="D180" i="2"/>
  <c r="E180" i="2" s="1"/>
  <c r="J180" i="2" s="1"/>
  <c r="D179" i="2"/>
  <c r="D178" i="2"/>
  <c r="E178" i="2" s="1"/>
  <c r="J178" i="2" s="1"/>
  <c r="D177" i="2"/>
  <c r="D176" i="2"/>
  <c r="E176" i="2" s="1"/>
  <c r="J176" i="2" s="1"/>
  <c r="D175" i="2"/>
  <c r="D174" i="2"/>
  <c r="E174" i="2" s="1"/>
  <c r="J174" i="2" s="1"/>
  <c r="D173" i="2"/>
  <c r="D172" i="2"/>
  <c r="E172" i="2" s="1"/>
  <c r="J172" i="2" s="1"/>
  <c r="D171" i="2"/>
  <c r="D170" i="2"/>
  <c r="E170" i="2" s="1"/>
  <c r="J170" i="2" s="1"/>
  <c r="D169" i="2"/>
  <c r="D168" i="2"/>
  <c r="E168" i="2" s="1"/>
  <c r="J168" i="2" s="1"/>
  <c r="D167" i="2"/>
  <c r="D166" i="2"/>
  <c r="E166" i="2" s="1"/>
  <c r="J166" i="2" s="1"/>
  <c r="D165" i="2"/>
  <c r="D164" i="2"/>
  <c r="E164" i="2" s="1"/>
  <c r="J164" i="2" s="1"/>
  <c r="D163" i="2"/>
  <c r="D162" i="2"/>
  <c r="E162" i="2" s="1"/>
  <c r="J162" i="2" s="1"/>
  <c r="D161" i="2"/>
  <c r="D160" i="2"/>
  <c r="E160" i="2" s="1"/>
  <c r="J160" i="2" s="1"/>
  <c r="D159" i="2"/>
  <c r="D158" i="2"/>
  <c r="E158" i="2" s="1"/>
  <c r="J158" i="2" s="1"/>
  <c r="D157" i="2"/>
  <c r="D156" i="2"/>
  <c r="E156" i="2" s="1"/>
  <c r="D217" i="2"/>
  <c r="E217" i="2" s="1"/>
  <c r="J217" i="2" s="1"/>
  <c r="E216" i="2"/>
  <c r="J216" i="2" s="1"/>
  <c r="D216" i="2"/>
  <c r="I216" i="2" s="1"/>
  <c r="D215" i="2"/>
  <c r="E215" i="2" s="1"/>
  <c r="J215" i="2" s="1"/>
  <c r="D214" i="2"/>
  <c r="E214" i="2" s="1"/>
  <c r="J214" i="2" s="1"/>
  <c r="D213" i="2"/>
  <c r="E213" i="2" s="1"/>
  <c r="J213" i="2" s="1"/>
  <c r="D212" i="2"/>
  <c r="E212" i="2" s="1"/>
  <c r="J212" i="2" s="1"/>
  <c r="D211" i="2"/>
  <c r="E211" i="2" s="1"/>
  <c r="J211" i="2" s="1"/>
  <c r="E210" i="2"/>
  <c r="J210" i="2" s="1"/>
  <c r="D210" i="2"/>
  <c r="I210" i="2" s="1"/>
  <c r="D209" i="2"/>
  <c r="E209" i="2" s="1"/>
  <c r="J209" i="2" s="1"/>
  <c r="D208" i="2"/>
  <c r="E208" i="2" s="1"/>
  <c r="J208" i="2" s="1"/>
  <c r="D207" i="2"/>
  <c r="E207" i="2" s="1"/>
  <c r="J207" i="2" s="1"/>
  <c r="D206" i="2"/>
  <c r="E206" i="2" s="1"/>
  <c r="J206" i="2" s="1"/>
  <c r="D205" i="2"/>
  <c r="E205" i="2" s="1"/>
  <c r="J205" i="2" s="1"/>
  <c r="E204" i="2"/>
  <c r="J204" i="2" s="1"/>
  <c r="D204" i="2"/>
  <c r="I204" i="2" s="1"/>
  <c r="D203" i="2"/>
  <c r="E203" i="2" s="1"/>
  <c r="J203" i="2" s="1"/>
  <c r="D202" i="2"/>
  <c r="E202" i="2" s="1"/>
  <c r="J202" i="2" s="1"/>
  <c r="D201" i="2"/>
  <c r="E201" i="2" s="1"/>
  <c r="J201" i="2" s="1"/>
  <c r="D200" i="2"/>
  <c r="E200" i="2" s="1"/>
  <c r="J200" i="2" s="1"/>
  <c r="D199" i="2"/>
  <c r="E199" i="2" s="1"/>
  <c r="J199" i="2" s="1"/>
  <c r="D198" i="2"/>
  <c r="I198" i="2" s="1"/>
  <c r="L134" i="2"/>
  <c r="K134" i="2"/>
  <c r="Q96" i="2"/>
  <c r="R96" i="2" s="1"/>
  <c r="P96" i="2"/>
  <c r="Q42" i="2"/>
  <c r="R42" i="2" s="1"/>
  <c r="P42" i="2"/>
  <c r="Q20" i="2"/>
  <c r="R20" i="2"/>
  <c r="P20" i="2"/>
  <c r="P14" i="2"/>
  <c r="I100" i="2"/>
  <c r="I104" i="2"/>
  <c r="J105" i="2"/>
  <c r="I110" i="2"/>
  <c r="I116" i="2"/>
  <c r="I94" i="2"/>
  <c r="J45" i="2"/>
  <c r="I46" i="2"/>
  <c r="I54" i="2"/>
  <c r="I55" i="2"/>
  <c r="J55" i="2"/>
  <c r="I59" i="2"/>
  <c r="I62" i="2"/>
  <c r="I64" i="2"/>
  <c r="I66" i="2"/>
  <c r="I67" i="2"/>
  <c r="I70" i="2"/>
  <c r="I71" i="2"/>
  <c r="J71" i="2"/>
  <c r="I75" i="2"/>
  <c r="I78" i="2"/>
  <c r="I80" i="2"/>
  <c r="I82" i="2"/>
  <c r="I83" i="2"/>
  <c r="I86" i="2"/>
  <c r="I87" i="2"/>
  <c r="J87" i="2"/>
  <c r="I91" i="2"/>
  <c r="I14" i="2"/>
  <c r="I16" i="2"/>
  <c r="I19" i="2"/>
  <c r="J19" i="2"/>
  <c r="I20" i="2"/>
  <c r="I23" i="2"/>
  <c r="I27" i="2"/>
  <c r="J27" i="2"/>
  <c r="I28" i="2"/>
  <c r="I30" i="2"/>
  <c r="I32" i="2"/>
  <c r="I35" i="2"/>
  <c r="J35" i="2"/>
  <c r="I36" i="2"/>
  <c r="L119" i="2"/>
  <c r="K119" i="2"/>
  <c r="E119" i="2"/>
  <c r="J119" i="2" s="1"/>
  <c r="D119" i="2"/>
  <c r="I119" i="2" s="1"/>
  <c r="L118" i="2"/>
  <c r="K118" i="2"/>
  <c r="D118" i="2"/>
  <c r="I118" i="2" s="1"/>
  <c r="L117" i="2"/>
  <c r="K117" i="2"/>
  <c r="E117" i="2"/>
  <c r="J117" i="2" s="1"/>
  <c r="D117" i="2"/>
  <c r="I117" i="2" s="1"/>
  <c r="L116" i="2"/>
  <c r="K116" i="2"/>
  <c r="D116" i="2"/>
  <c r="L115" i="2"/>
  <c r="K115" i="2"/>
  <c r="E115" i="2"/>
  <c r="J115" i="2" s="1"/>
  <c r="D115" i="2"/>
  <c r="I115" i="2" s="1"/>
  <c r="L114" i="2"/>
  <c r="K114" i="2"/>
  <c r="D114" i="2"/>
  <c r="I114" i="2" s="1"/>
  <c r="L113" i="2"/>
  <c r="K113" i="2"/>
  <c r="D113" i="2"/>
  <c r="I113" i="2" s="1"/>
  <c r="L112" i="2"/>
  <c r="K112" i="2"/>
  <c r="D112" i="2"/>
  <c r="I112" i="2" s="1"/>
  <c r="L111" i="2"/>
  <c r="K111" i="2"/>
  <c r="E111" i="2"/>
  <c r="J111" i="2" s="1"/>
  <c r="D111" i="2"/>
  <c r="I111" i="2" s="1"/>
  <c r="L110" i="2"/>
  <c r="K110" i="2"/>
  <c r="D110" i="2"/>
  <c r="L109" i="2"/>
  <c r="K109" i="2"/>
  <c r="D109" i="2"/>
  <c r="I109" i="2" s="1"/>
  <c r="L108" i="2"/>
  <c r="K108" i="2"/>
  <c r="D108" i="2"/>
  <c r="I108" i="2" s="1"/>
  <c r="L107" i="2"/>
  <c r="K107" i="2"/>
  <c r="D107" i="2"/>
  <c r="I107" i="2" s="1"/>
  <c r="L106" i="2"/>
  <c r="K106" i="2"/>
  <c r="D106" i="2"/>
  <c r="I106" i="2" s="1"/>
  <c r="L105" i="2"/>
  <c r="K105" i="2"/>
  <c r="E105" i="2"/>
  <c r="D105" i="2"/>
  <c r="I105" i="2" s="1"/>
  <c r="L104" i="2"/>
  <c r="K104" i="2"/>
  <c r="D104" i="2"/>
  <c r="L103" i="2"/>
  <c r="K103" i="2"/>
  <c r="E103" i="2"/>
  <c r="J103" i="2" s="1"/>
  <c r="D103" i="2"/>
  <c r="I103" i="2" s="1"/>
  <c r="L102" i="2"/>
  <c r="K102" i="2"/>
  <c r="D102" i="2"/>
  <c r="I102" i="2" s="1"/>
  <c r="L101" i="2"/>
  <c r="K101" i="2"/>
  <c r="E101" i="2"/>
  <c r="J101" i="2" s="1"/>
  <c r="D101" i="2"/>
  <c r="I101" i="2" s="1"/>
  <c r="L100" i="2"/>
  <c r="K100" i="2"/>
  <c r="D100" i="2"/>
  <c r="L99" i="2"/>
  <c r="K99" i="2"/>
  <c r="E99" i="2"/>
  <c r="J99" i="2" s="1"/>
  <c r="D99" i="2"/>
  <c r="I99" i="2" s="1"/>
  <c r="L98" i="2"/>
  <c r="K98" i="2"/>
  <c r="D98" i="2"/>
  <c r="I98" i="2" s="1"/>
  <c r="L97" i="2"/>
  <c r="K97" i="2"/>
  <c r="D97" i="2"/>
  <c r="I97" i="2" s="1"/>
  <c r="L96" i="2"/>
  <c r="K96" i="2"/>
  <c r="D96" i="2"/>
  <c r="I96" i="2" s="1"/>
  <c r="L95" i="2"/>
  <c r="K95" i="2"/>
  <c r="E95" i="2"/>
  <c r="J95" i="2" s="1"/>
  <c r="D95" i="2"/>
  <c r="I95" i="2" s="1"/>
  <c r="L94" i="2"/>
  <c r="K94" i="2"/>
  <c r="D94" i="2"/>
  <c r="L91" i="2"/>
  <c r="K91" i="2"/>
  <c r="D91" i="2"/>
  <c r="E91" i="2" s="1"/>
  <c r="J91" i="2" s="1"/>
  <c r="L90" i="2"/>
  <c r="K90" i="2"/>
  <c r="D90" i="2"/>
  <c r="I90" i="2" s="1"/>
  <c r="L89" i="2"/>
  <c r="K89" i="2"/>
  <c r="D89" i="2"/>
  <c r="I89" i="2" s="1"/>
  <c r="L88" i="2"/>
  <c r="K88" i="2"/>
  <c r="D88" i="2"/>
  <c r="I88" i="2" s="1"/>
  <c r="L87" i="2"/>
  <c r="K87" i="2"/>
  <c r="E87" i="2"/>
  <c r="D87" i="2"/>
  <c r="L86" i="2"/>
  <c r="K86" i="2"/>
  <c r="D86" i="2"/>
  <c r="L85" i="2"/>
  <c r="K85" i="2"/>
  <c r="E85" i="2"/>
  <c r="J85" i="2" s="1"/>
  <c r="D85" i="2"/>
  <c r="I85" i="2" s="1"/>
  <c r="L84" i="2"/>
  <c r="K84" i="2"/>
  <c r="D84" i="2"/>
  <c r="I84" i="2" s="1"/>
  <c r="L83" i="2"/>
  <c r="K83" i="2"/>
  <c r="E83" i="2"/>
  <c r="J83" i="2" s="1"/>
  <c r="D83" i="2"/>
  <c r="L82" i="2"/>
  <c r="K82" i="2"/>
  <c r="D82" i="2"/>
  <c r="L81" i="2"/>
  <c r="K81" i="2"/>
  <c r="E81" i="2"/>
  <c r="J81" i="2" s="1"/>
  <c r="D81" i="2"/>
  <c r="I81" i="2" s="1"/>
  <c r="L80" i="2"/>
  <c r="K80" i="2"/>
  <c r="D80" i="2"/>
  <c r="L79" i="2"/>
  <c r="K79" i="2"/>
  <c r="D79" i="2"/>
  <c r="I79" i="2" s="1"/>
  <c r="L78" i="2"/>
  <c r="K78" i="2"/>
  <c r="D78" i="2"/>
  <c r="L77" i="2"/>
  <c r="K77" i="2"/>
  <c r="E77" i="2"/>
  <c r="J77" i="2" s="1"/>
  <c r="D77" i="2"/>
  <c r="I77" i="2" s="1"/>
  <c r="L76" i="2"/>
  <c r="K76" i="2"/>
  <c r="D76" i="2"/>
  <c r="I76" i="2" s="1"/>
  <c r="L75" i="2"/>
  <c r="K75" i="2"/>
  <c r="D75" i="2"/>
  <c r="E75" i="2" s="1"/>
  <c r="J75" i="2" s="1"/>
  <c r="L74" i="2"/>
  <c r="K74" i="2"/>
  <c r="D74" i="2"/>
  <c r="I74" i="2" s="1"/>
  <c r="L73" i="2"/>
  <c r="K73" i="2"/>
  <c r="D73" i="2"/>
  <c r="I73" i="2" s="1"/>
  <c r="L72" i="2"/>
  <c r="K72" i="2"/>
  <c r="D72" i="2"/>
  <c r="I72" i="2" s="1"/>
  <c r="L71" i="2"/>
  <c r="K71" i="2"/>
  <c r="E71" i="2"/>
  <c r="D71" i="2"/>
  <c r="L70" i="2"/>
  <c r="K70" i="2"/>
  <c r="D70" i="2"/>
  <c r="L69" i="2"/>
  <c r="K69" i="2"/>
  <c r="E69" i="2"/>
  <c r="J69" i="2" s="1"/>
  <c r="D69" i="2"/>
  <c r="I69" i="2" s="1"/>
  <c r="L68" i="2"/>
  <c r="K68" i="2"/>
  <c r="D68" i="2"/>
  <c r="I68" i="2" s="1"/>
  <c r="L67" i="2"/>
  <c r="K67" i="2"/>
  <c r="E67" i="2"/>
  <c r="J67" i="2" s="1"/>
  <c r="D67" i="2"/>
  <c r="L66" i="2"/>
  <c r="K66" i="2"/>
  <c r="D66" i="2"/>
  <c r="L65" i="2"/>
  <c r="K65" i="2"/>
  <c r="E65" i="2"/>
  <c r="J65" i="2" s="1"/>
  <c r="D65" i="2"/>
  <c r="I65" i="2" s="1"/>
  <c r="L64" i="2"/>
  <c r="K64" i="2"/>
  <c r="D64" i="2"/>
  <c r="L63" i="2"/>
  <c r="K63" i="2"/>
  <c r="D63" i="2"/>
  <c r="I63" i="2" s="1"/>
  <c r="L62" i="2"/>
  <c r="K62" i="2"/>
  <c r="D62" i="2"/>
  <c r="L61" i="2"/>
  <c r="K61" i="2"/>
  <c r="E61" i="2"/>
  <c r="J61" i="2" s="1"/>
  <c r="D61" i="2"/>
  <c r="I61" i="2" s="1"/>
  <c r="L60" i="2"/>
  <c r="K60" i="2"/>
  <c r="D60" i="2"/>
  <c r="I60" i="2" s="1"/>
  <c r="L59" i="2"/>
  <c r="K59" i="2"/>
  <c r="D59" i="2"/>
  <c r="E59" i="2" s="1"/>
  <c r="J59" i="2" s="1"/>
  <c r="L58" i="2"/>
  <c r="K58" i="2"/>
  <c r="D58" i="2"/>
  <c r="I58" i="2" s="1"/>
  <c r="L57" i="2"/>
  <c r="K57" i="2"/>
  <c r="D57" i="2"/>
  <c r="I57" i="2" s="1"/>
  <c r="L56" i="2"/>
  <c r="K56" i="2"/>
  <c r="D56" i="2"/>
  <c r="I56" i="2" s="1"/>
  <c r="L55" i="2"/>
  <c r="K55" i="2"/>
  <c r="E55" i="2"/>
  <c r="D55" i="2"/>
  <c r="L54" i="2"/>
  <c r="K54" i="2"/>
  <c r="D54" i="2"/>
  <c r="L53" i="2"/>
  <c r="K53" i="2"/>
  <c r="E53" i="2"/>
  <c r="J53" i="2" s="1"/>
  <c r="D53" i="2"/>
  <c r="I53" i="2" s="1"/>
  <c r="L52" i="2"/>
  <c r="K52" i="2"/>
  <c r="D52" i="2"/>
  <c r="I52" i="2" s="1"/>
  <c r="L51" i="2"/>
  <c r="K51" i="2"/>
  <c r="E51" i="2"/>
  <c r="J51" i="2" s="1"/>
  <c r="D51" i="2"/>
  <c r="I51" i="2" s="1"/>
  <c r="L50" i="2"/>
  <c r="K50" i="2"/>
  <c r="D50" i="2"/>
  <c r="I50" i="2" s="1"/>
  <c r="L49" i="2"/>
  <c r="K49" i="2"/>
  <c r="E49" i="2"/>
  <c r="J49" i="2" s="1"/>
  <c r="D49" i="2"/>
  <c r="I49" i="2" s="1"/>
  <c r="L48" i="2"/>
  <c r="K48" i="2"/>
  <c r="D48" i="2"/>
  <c r="I48" i="2" s="1"/>
  <c r="L47" i="2"/>
  <c r="K47" i="2"/>
  <c r="D47" i="2"/>
  <c r="I47" i="2" s="1"/>
  <c r="L46" i="2"/>
  <c r="K46" i="2"/>
  <c r="D46" i="2"/>
  <c r="L45" i="2"/>
  <c r="K45" i="2"/>
  <c r="E45" i="2"/>
  <c r="D45" i="2"/>
  <c r="I45" i="2" s="1"/>
  <c r="L44" i="2"/>
  <c r="K44" i="2"/>
  <c r="D44" i="2"/>
  <c r="I44" i="2" s="1"/>
  <c r="L43" i="2"/>
  <c r="K43" i="2"/>
  <c r="D43" i="2"/>
  <c r="I43" i="2" s="1"/>
  <c r="L42" i="2"/>
  <c r="K42" i="2"/>
  <c r="D42" i="2"/>
  <c r="I42" i="2" s="1"/>
  <c r="L41" i="2"/>
  <c r="K41" i="2"/>
  <c r="D41" i="2"/>
  <c r="I41" i="2" s="1"/>
  <c r="L40" i="2"/>
  <c r="K40" i="2"/>
  <c r="D40" i="2"/>
  <c r="I40" i="2" s="1"/>
  <c r="L37" i="2"/>
  <c r="K37" i="2"/>
  <c r="E37" i="2"/>
  <c r="J37" i="2" s="1"/>
  <c r="D37" i="2"/>
  <c r="I37" i="2" s="1"/>
  <c r="L36" i="2"/>
  <c r="K36" i="2"/>
  <c r="D36" i="2"/>
  <c r="L35" i="2"/>
  <c r="K35" i="2"/>
  <c r="E35" i="2"/>
  <c r="D35" i="2"/>
  <c r="L34" i="2"/>
  <c r="K34" i="2"/>
  <c r="D34" i="2"/>
  <c r="I34" i="2" s="1"/>
  <c r="L33" i="2"/>
  <c r="K33" i="2"/>
  <c r="E33" i="2"/>
  <c r="J33" i="2" s="1"/>
  <c r="D33" i="2"/>
  <c r="I33" i="2" s="1"/>
  <c r="L32" i="2"/>
  <c r="K32" i="2"/>
  <c r="D32" i="2"/>
  <c r="L31" i="2"/>
  <c r="K31" i="2"/>
  <c r="E31" i="2"/>
  <c r="J31" i="2" s="1"/>
  <c r="D31" i="2"/>
  <c r="I31" i="2" s="1"/>
  <c r="L30" i="2"/>
  <c r="K30" i="2"/>
  <c r="D30" i="2"/>
  <c r="L29" i="2"/>
  <c r="K29" i="2"/>
  <c r="D29" i="2"/>
  <c r="I29" i="2" s="1"/>
  <c r="L28" i="2"/>
  <c r="K28" i="2"/>
  <c r="D28" i="2"/>
  <c r="L27" i="2"/>
  <c r="K27" i="2"/>
  <c r="E27" i="2"/>
  <c r="D27" i="2"/>
  <c r="L26" i="2"/>
  <c r="K26" i="2"/>
  <c r="D26" i="2"/>
  <c r="I26" i="2" s="1"/>
  <c r="L25" i="2"/>
  <c r="K25" i="2"/>
  <c r="D25" i="2"/>
  <c r="I25" i="2" s="1"/>
  <c r="L24" i="2"/>
  <c r="K24" i="2"/>
  <c r="D24" i="2"/>
  <c r="I24" i="2" s="1"/>
  <c r="L23" i="2"/>
  <c r="K23" i="2"/>
  <c r="D23" i="2"/>
  <c r="E23" i="2" s="1"/>
  <c r="J23" i="2" s="1"/>
  <c r="L22" i="2"/>
  <c r="K22" i="2"/>
  <c r="D22" i="2"/>
  <c r="I22" i="2" s="1"/>
  <c r="L21" i="2"/>
  <c r="K21" i="2"/>
  <c r="E21" i="2"/>
  <c r="J21" i="2" s="1"/>
  <c r="D21" i="2"/>
  <c r="I21" i="2" s="1"/>
  <c r="L20" i="2"/>
  <c r="K20" i="2"/>
  <c r="D20" i="2"/>
  <c r="L19" i="2"/>
  <c r="K19" i="2"/>
  <c r="E19" i="2"/>
  <c r="D19" i="2"/>
  <c r="L18" i="2"/>
  <c r="K18" i="2"/>
  <c r="D18" i="2"/>
  <c r="I18" i="2" s="1"/>
  <c r="L17" i="2"/>
  <c r="K17" i="2"/>
  <c r="E17" i="2"/>
  <c r="J17" i="2" s="1"/>
  <c r="D17" i="2"/>
  <c r="I17" i="2" s="1"/>
  <c r="L16" i="2"/>
  <c r="K16" i="2"/>
  <c r="D16" i="2"/>
  <c r="L15" i="2"/>
  <c r="K15" i="2"/>
  <c r="E15" i="2"/>
  <c r="J15" i="2" s="1"/>
  <c r="D15" i="2"/>
  <c r="I15" i="2" s="1"/>
  <c r="L14" i="2"/>
  <c r="K14" i="2"/>
  <c r="D14" i="2"/>
  <c r="L13" i="2"/>
  <c r="K13" i="2"/>
  <c r="D13" i="2"/>
  <c r="I13" i="2" s="1"/>
  <c r="L12" i="2"/>
  <c r="K12" i="2"/>
  <c r="D12" i="2"/>
  <c r="I12" i="2" s="1"/>
  <c r="Q60" i="1"/>
  <c r="R60" i="1" s="1"/>
  <c r="P60" i="1"/>
  <c r="Q38" i="1"/>
  <c r="R38" i="1" s="1"/>
  <c r="P38" i="1"/>
  <c r="Q26" i="1"/>
  <c r="R26" i="1" s="1"/>
  <c r="P26" i="1"/>
  <c r="P14" i="1"/>
  <c r="Q14" i="1"/>
  <c r="R14" i="1" s="1"/>
  <c r="L77" i="1"/>
  <c r="K77" i="1"/>
  <c r="D77" i="1"/>
  <c r="E77" i="1" s="1"/>
  <c r="J77" i="1" s="1"/>
  <c r="L76" i="1"/>
  <c r="K76" i="1"/>
  <c r="D76" i="1"/>
  <c r="I76" i="1" s="1"/>
  <c r="L75" i="1"/>
  <c r="K75" i="1"/>
  <c r="D75" i="1"/>
  <c r="E75" i="1" s="1"/>
  <c r="J75" i="1" s="1"/>
  <c r="L74" i="1"/>
  <c r="K74" i="1"/>
  <c r="D74" i="1"/>
  <c r="L73" i="1"/>
  <c r="K73" i="1"/>
  <c r="D73" i="1"/>
  <c r="E73" i="1" s="1"/>
  <c r="J73" i="1" s="1"/>
  <c r="L72" i="1"/>
  <c r="K72" i="1"/>
  <c r="D72" i="1"/>
  <c r="E72" i="1" s="1"/>
  <c r="J72" i="1" s="1"/>
  <c r="L71" i="1"/>
  <c r="K71" i="1"/>
  <c r="D71" i="1"/>
  <c r="E71" i="1" s="1"/>
  <c r="J71" i="1" s="1"/>
  <c r="L70" i="1"/>
  <c r="K70" i="1"/>
  <c r="D70" i="1"/>
  <c r="L69" i="1"/>
  <c r="K69" i="1"/>
  <c r="D69" i="1"/>
  <c r="E69" i="1" s="1"/>
  <c r="J69" i="1" s="1"/>
  <c r="L68" i="1"/>
  <c r="K68" i="1"/>
  <c r="D68" i="1"/>
  <c r="E68" i="1" s="1"/>
  <c r="J68" i="1" s="1"/>
  <c r="L67" i="1"/>
  <c r="K67" i="1"/>
  <c r="D67" i="1"/>
  <c r="E67" i="1" s="1"/>
  <c r="J67" i="1" s="1"/>
  <c r="L66" i="1"/>
  <c r="K66" i="1"/>
  <c r="D66" i="1"/>
  <c r="L65" i="1"/>
  <c r="K65" i="1"/>
  <c r="D65" i="1"/>
  <c r="E65" i="1" s="1"/>
  <c r="J65" i="1" s="1"/>
  <c r="L64" i="1"/>
  <c r="K64" i="1"/>
  <c r="D64" i="1"/>
  <c r="E64" i="1" s="1"/>
  <c r="J64" i="1" s="1"/>
  <c r="L63" i="1"/>
  <c r="K63" i="1"/>
  <c r="D63" i="1"/>
  <c r="E63" i="1" s="1"/>
  <c r="J63" i="1" s="1"/>
  <c r="L62" i="1"/>
  <c r="K62" i="1"/>
  <c r="D62" i="1"/>
  <c r="L61" i="1"/>
  <c r="K61" i="1"/>
  <c r="D61" i="1"/>
  <c r="E61" i="1" s="1"/>
  <c r="J61" i="1" s="1"/>
  <c r="L60" i="1"/>
  <c r="K60" i="1"/>
  <c r="D60" i="1"/>
  <c r="E60" i="1" s="1"/>
  <c r="J60" i="1" s="1"/>
  <c r="L59" i="1"/>
  <c r="K59" i="1"/>
  <c r="D59" i="1"/>
  <c r="E59" i="1" s="1"/>
  <c r="J59" i="1" s="1"/>
  <c r="L58" i="1"/>
  <c r="K58" i="1"/>
  <c r="D58" i="1"/>
  <c r="L55" i="1"/>
  <c r="K55" i="1"/>
  <c r="D55" i="1"/>
  <c r="E55" i="1" s="1"/>
  <c r="J55" i="1" s="1"/>
  <c r="L54" i="1"/>
  <c r="K54" i="1"/>
  <c r="D54" i="1"/>
  <c r="E54" i="1" s="1"/>
  <c r="J54" i="1" s="1"/>
  <c r="L53" i="1"/>
  <c r="K53" i="1"/>
  <c r="D53" i="1"/>
  <c r="E53" i="1" s="1"/>
  <c r="J53" i="1" s="1"/>
  <c r="L52" i="1"/>
  <c r="K52" i="1"/>
  <c r="D52" i="1"/>
  <c r="L51" i="1"/>
  <c r="K51" i="1"/>
  <c r="D51" i="1"/>
  <c r="E51" i="1" s="1"/>
  <c r="J51" i="1" s="1"/>
  <c r="L50" i="1"/>
  <c r="K50" i="1"/>
  <c r="D50" i="1"/>
  <c r="E50" i="1" s="1"/>
  <c r="J50" i="1" s="1"/>
  <c r="L49" i="1"/>
  <c r="K49" i="1"/>
  <c r="D49" i="1"/>
  <c r="E49" i="1" s="1"/>
  <c r="J49" i="1" s="1"/>
  <c r="L48" i="1"/>
  <c r="K48" i="1"/>
  <c r="D48" i="1"/>
  <c r="L47" i="1"/>
  <c r="K47" i="1"/>
  <c r="D47" i="1"/>
  <c r="E47" i="1" s="1"/>
  <c r="J47" i="1" s="1"/>
  <c r="L46" i="1"/>
  <c r="K46" i="1"/>
  <c r="D46" i="1"/>
  <c r="E46" i="1" s="1"/>
  <c r="J46" i="1" s="1"/>
  <c r="L45" i="1"/>
  <c r="K45" i="1"/>
  <c r="D45" i="1"/>
  <c r="E45" i="1" s="1"/>
  <c r="J45" i="1" s="1"/>
  <c r="L44" i="1"/>
  <c r="K44" i="1"/>
  <c r="D44" i="1"/>
  <c r="L43" i="1"/>
  <c r="K43" i="1"/>
  <c r="D43" i="1"/>
  <c r="E43" i="1" s="1"/>
  <c r="J43" i="1" s="1"/>
  <c r="L42" i="1"/>
  <c r="K42" i="1"/>
  <c r="D42" i="1"/>
  <c r="E42" i="1" s="1"/>
  <c r="J42" i="1" s="1"/>
  <c r="L41" i="1"/>
  <c r="K41" i="1"/>
  <c r="D41" i="1"/>
  <c r="E41" i="1" s="1"/>
  <c r="J41" i="1" s="1"/>
  <c r="L40" i="1"/>
  <c r="K40" i="1"/>
  <c r="D40" i="1"/>
  <c r="L39" i="1"/>
  <c r="K39" i="1"/>
  <c r="D39" i="1"/>
  <c r="E39" i="1" s="1"/>
  <c r="J39" i="1" s="1"/>
  <c r="L38" i="1"/>
  <c r="K38" i="1"/>
  <c r="D38" i="1"/>
  <c r="E38" i="1" s="1"/>
  <c r="J38" i="1" s="1"/>
  <c r="L37" i="1"/>
  <c r="K37" i="1"/>
  <c r="D37" i="1"/>
  <c r="E37" i="1" s="1"/>
  <c r="J37" i="1" s="1"/>
  <c r="L36" i="1"/>
  <c r="K36" i="1"/>
  <c r="D36" i="1"/>
  <c r="E36" i="1" s="1"/>
  <c r="J36" i="1" s="1"/>
  <c r="L33" i="1"/>
  <c r="K33" i="1"/>
  <c r="D33" i="1"/>
  <c r="E33" i="1" s="1"/>
  <c r="J33" i="1" s="1"/>
  <c r="L32" i="1"/>
  <c r="K32" i="1"/>
  <c r="D32" i="1"/>
  <c r="E32" i="1" s="1"/>
  <c r="J32" i="1" s="1"/>
  <c r="L31" i="1"/>
  <c r="K31" i="1"/>
  <c r="D31" i="1"/>
  <c r="E31" i="1" s="1"/>
  <c r="J31" i="1" s="1"/>
  <c r="L30" i="1"/>
  <c r="K30" i="1"/>
  <c r="D30" i="1"/>
  <c r="L29" i="1"/>
  <c r="K29" i="1"/>
  <c r="D29" i="1"/>
  <c r="E29" i="1" s="1"/>
  <c r="J29" i="1" s="1"/>
  <c r="L28" i="1"/>
  <c r="K28" i="1"/>
  <c r="D28" i="1"/>
  <c r="E28" i="1" s="1"/>
  <c r="J28" i="1" s="1"/>
  <c r="L27" i="1"/>
  <c r="K27" i="1"/>
  <c r="D27" i="1"/>
  <c r="E27" i="1" s="1"/>
  <c r="J27" i="1" s="1"/>
  <c r="L26" i="1"/>
  <c r="K26" i="1"/>
  <c r="D26" i="1"/>
  <c r="L25" i="1"/>
  <c r="K25" i="1"/>
  <c r="D25" i="1"/>
  <c r="E25" i="1" s="1"/>
  <c r="J25" i="1" s="1"/>
  <c r="L24" i="1"/>
  <c r="K24" i="1"/>
  <c r="D24" i="1"/>
  <c r="E24" i="1" s="1"/>
  <c r="J24" i="1" s="1"/>
  <c r="L21" i="1"/>
  <c r="K21" i="1"/>
  <c r="D21" i="1"/>
  <c r="E21" i="1" s="1"/>
  <c r="J21" i="1" s="1"/>
  <c r="L20" i="1"/>
  <c r="K20" i="1"/>
  <c r="D20" i="1"/>
  <c r="L19" i="1"/>
  <c r="K19" i="1"/>
  <c r="D19" i="1"/>
  <c r="E19" i="1" s="1"/>
  <c r="J19" i="1" s="1"/>
  <c r="L18" i="1"/>
  <c r="K18" i="1"/>
  <c r="D18" i="1"/>
  <c r="E18" i="1" s="1"/>
  <c r="J18" i="1" s="1"/>
  <c r="L17" i="1"/>
  <c r="K17" i="1"/>
  <c r="D17" i="1"/>
  <c r="E17" i="1" s="1"/>
  <c r="J17" i="1" s="1"/>
  <c r="L16" i="1"/>
  <c r="K16" i="1"/>
  <c r="D16" i="1"/>
  <c r="I16" i="1" s="1"/>
  <c r="L15" i="1"/>
  <c r="K15" i="1"/>
  <c r="D15" i="1"/>
  <c r="E15" i="1" s="1"/>
  <c r="J15" i="1" s="1"/>
  <c r="L14" i="1"/>
  <c r="K14" i="1"/>
  <c r="D14" i="1"/>
  <c r="E14" i="1" s="1"/>
  <c r="J14" i="1" s="1"/>
  <c r="L13" i="1"/>
  <c r="K13" i="1"/>
  <c r="D13" i="1"/>
  <c r="E13" i="1" s="1"/>
  <c r="J13" i="1" s="1"/>
  <c r="L12" i="1"/>
  <c r="K12" i="1"/>
  <c r="D12" i="1"/>
  <c r="E12" i="1" s="1"/>
  <c r="J12" i="1" s="1"/>
  <c r="I314" i="2" l="1"/>
  <c r="E314" i="2"/>
  <c r="J314" i="2" s="1"/>
  <c r="E13" i="2"/>
  <c r="J13" i="2" s="1"/>
  <c r="E29" i="2"/>
  <c r="J29" i="2" s="1"/>
  <c r="E47" i="2"/>
  <c r="J47" i="2" s="1"/>
  <c r="E63" i="2"/>
  <c r="J63" i="2" s="1"/>
  <c r="E79" i="2"/>
  <c r="J79" i="2" s="1"/>
  <c r="E97" i="2"/>
  <c r="J97" i="2" s="1"/>
  <c r="E113" i="2"/>
  <c r="J113" i="2" s="1"/>
  <c r="E198" i="2"/>
  <c r="J198" i="2" s="1"/>
  <c r="I157" i="2"/>
  <c r="E157" i="2"/>
  <c r="J157" i="2" s="1"/>
  <c r="E165" i="2"/>
  <c r="J165" i="2" s="1"/>
  <c r="I165" i="2"/>
  <c r="E173" i="2"/>
  <c r="J173" i="2" s="1"/>
  <c r="I173" i="2"/>
  <c r="I181" i="2"/>
  <c r="E181" i="2"/>
  <c r="J181" i="2" s="1"/>
  <c r="E189" i="2"/>
  <c r="J189" i="2" s="1"/>
  <c r="I189" i="2"/>
  <c r="E134" i="2"/>
  <c r="J134" i="2" s="1"/>
  <c r="I141" i="2"/>
  <c r="E257" i="2"/>
  <c r="J257" i="2" s="1"/>
  <c r="I257" i="2"/>
  <c r="E281" i="2"/>
  <c r="J281" i="2" s="1"/>
  <c r="I281" i="2"/>
  <c r="E307" i="2"/>
  <c r="J307" i="2" s="1"/>
  <c r="I307" i="2"/>
  <c r="I264" i="2"/>
  <c r="E264" i="2"/>
  <c r="J264" i="2" s="1"/>
  <c r="I213" i="2"/>
  <c r="I258" i="2"/>
  <c r="E258" i="2"/>
  <c r="J258" i="2" s="1"/>
  <c r="I282" i="2"/>
  <c r="E282" i="2"/>
  <c r="J282" i="2" s="1"/>
  <c r="I308" i="2"/>
  <c r="E308" i="2"/>
  <c r="J308" i="2" s="1"/>
  <c r="E25" i="2"/>
  <c r="J25" i="2" s="1"/>
  <c r="E43" i="2"/>
  <c r="J43" i="2" s="1"/>
  <c r="E109" i="2"/>
  <c r="J109" i="2" s="1"/>
  <c r="E159" i="2"/>
  <c r="J159" i="2" s="1"/>
  <c r="I159" i="2"/>
  <c r="E167" i="2"/>
  <c r="J167" i="2" s="1"/>
  <c r="I167" i="2"/>
  <c r="I175" i="2"/>
  <c r="E175" i="2"/>
  <c r="J175" i="2" s="1"/>
  <c r="E183" i="2"/>
  <c r="J183" i="2" s="1"/>
  <c r="I183" i="2"/>
  <c r="E191" i="2"/>
  <c r="J191" i="2" s="1"/>
  <c r="I191" i="2"/>
  <c r="E136" i="2"/>
  <c r="J136" i="2" s="1"/>
  <c r="I136" i="2"/>
  <c r="I166" i="2"/>
  <c r="E232" i="2"/>
  <c r="J232" i="2" s="1"/>
  <c r="E238" i="2"/>
  <c r="J238" i="2" s="1"/>
  <c r="E244" i="2"/>
  <c r="J244" i="2" s="1"/>
  <c r="E250" i="2"/>
  <c r="J250" i="2" s="1"/>
  <c r="E275" i="2"/>
  <c r="J275" i="2" s="1"/>
  <c r="I275" i="2"/>
  <c r="E301" i="2"/>
  <c r="J301" i="2" s="1"/>
  <c r="I301" i="2"/>
  <c r="I140" i="2"/>
  <c r="E140" i="2"/>
  <c r="J140" i="2" s="1"/>
  <c r="I211" i="2"/>
  <c r="I288" i="2"/>
  <c r="E288" i="2"/>
  <c r="J288" i="2" s="1"/>
  <c r="E41" i="2"/>
  <c r="J41" i="2" s="1"/>
  <c r="E57" i="2"/>
  <c r="J57" i="2" s="1"/>
  <c r="E73" i="2"/>
  <c r="J73" i="2" s="1"/>
  <c r="E89" i="2"/>
  <c r="J89" i="2" s="1"/>
  <c r="E107" i="2"/>
  <c r="J107" i="2" s="1"/>
  <c r="E144" i="2"/>
  <c r="J144" i="2" s="1"/>
  <c r="I144" i="2"/>
  <c r="E150" i="2"/>
  <c r="J150" i="2" s="1"/>
  <c r="I150" i="2"/>
  <c r="I172" i="2"/>
  <c r="I276" i="2"/>
  <c r="E276" i="2"/>
  <c r="J276" i="2" s="1"/>
  <c r="I302" i="2"/>
  <c r="E302" i="2"/>
  <c r="J302" i="2" s="1"/>
  <c r="E161" i="2"/>
  <c r="J161" i="2" s="1"/>
  <c r="I161" i="2"/>
  <c r="I169" i="2"/>
  <c r="E169" i="2"/>
  <c r="J169" i="2" s="1"/>
  <c r="E177" i="2"/>
  <c r="J177" i="2" s="1"/>
  <c r="I177" i="2"/>
  <c r="E185" i="2"/>
  <c r="J185" i="2" s="1"/>
  <c r="I185" i="2"/>
  <c r="I193" i="2"/>
  <c r="E193" i="2"/>
  <c r="J193" i="2" s="1"/>
  <c r="I178" i="2"/>
  <c r="E234" i="2"/>
  <c r="J234" i="2" s="1"/>
  <c r="I234" i="2"/>
  <c r="E240" i="2"/>
  <c r="J240" i="2" s="1"/>
  <c r="I240" i="2"/>
  <c r="E246" i="2"/>
  <c r="J246" i="2" s="1"/>
  <c r="I246" i="2"/>
  <c r="E269" i="2"/>
  <c r="J269" i="2" s="1"/>
  <c r="I269" i="2"/>
  <c r="E293" i="2"/>
  <c r="J293" i="2" s="1"/>
  <c r="I293" i="2"/>
  <c r="I270" i="2"/>
  <c r="E270" i="2"/>
  <c r="J270" i="2" s="1"/>
  <c r="I296" i="2"/>
  <c r="E296" i="2"/>
  <c r="J296" i="2" s="1"/>
  <c r="I163" i="2"/>
  <c r="E163" i="2"/>
  <c r="J163" i="2" s="1"/>
  <c r="E171" i="2"/>
  <c r="J171" i="2" s="1"/>
  <c r="I171" i="2"/>
  <c r="E179" i="2"/>
  <c r="J179" i="2" s="1"/>
  <c r="I179" i="2"/>
  <c r="I187" i="2"/>
  <c r="E187" i="2"/>
  <c r="J187" i="2" s="1"/>
  <c r="E195" i="2"/>
  <c r="J195" i="2" s="1"/>
  <c r="I195" i="2"/>
  <c r="I217" i="2"/>
  <c r="E263" i="2"/>
  <c r="J263" i="2" s="1"/>
  <c r="I263" i="2"/>
  <c r="E287" i="2"/>
  <c r="J287" i="2" s="1"/>
  <c r="I287" i="2"/>
  <c r="E313" i="2"/>
  <c r="J313" i="2" s="1"/>
  <c r="I313" i="2"/>
  <c r="I289" i="2"/>
  <c r="I283" i="2"/>
  <c r="I277" i="2"/>
  <c r="I271" i="2"/>
  <c r="I265" i="2"/>
  <c r="I259" i="2"/>
  <c r="I315" i="2"/>
  <c r="I309" i="2"/>
  <c r="I303" i="2"/>
  <c r="I297" i="2"/>
  <c r="I148" i="2"/>
  <c r="I142" i="2"/>
  <c r="I242" i="2"/>
  <c r="I236" i="2"/>
  <c r="I254" i="2"/>
  <c r="I156" i="2"/>
  <c r="I208" i="2"/>
  <c r="I202" i="2"/>
  <c r="I292" i="2"/>
  <c r="I286" i="2"/>
  <c r="I280" i="2"/>
  <c r="I274" i="2"/>
  <c r="I268" i="2"/>
  <c r="I262" i="2"/>
  <c r="I256" i="2"/>
  <c r="I312" i="2"/>
  <c r="I306" i="2"/>
  <c r="I300" i="2"/>
  <c r="I298" i="2"/>
  <c r="E534" i="1"/>
  <c r="J534" i="1" s="1"/>
  <c r="I534" i="1"/>
  <c r="E666" i="1"/>
  <c r="J666" i="1" s="1"/>
  <c r="I666" i="1"/>
  <c r="E471" i="1"/>
  <c r="J471" i="1" s="1"/>
  <c r="I471" i="1"/>
  <c r="E519" i="1"/>
  <c r="J519" i="1" s="1"/>
  <c r="I519" i="1"/>
  <c r="E619" i="1"/>
  <c r="J619" i="1" s="1"/>
  <c r="I619" i="1"/>
  <c r="E728" i="1"/>
  <c r="J728" i="1" s="1"/>
  <c r="I728" i="1"/>
  <c r="E488" i="1"/>
  <c r="J488" i="1" s="1"/>
  <c r="I488" i="1"/>
  <c r="E520" i="1"/>
  <c r="J520" i="1" s="1"/>
  <c r="I520" i="1"/>
  <c r="E586" i="1"/>
  <c r="J586" i="1" s="1"/>
  <c r="I586" i="1"/>
  <c r="E604" i="1"/>
  <c r="J604" i="1" s="1"/>
  <c r="I604" i="1"/>
  <c r="E668" i="1"/>
  <c r="J668" i="1" s="1"/>
  <c r="I668" i="1"/>
  <c r="E684" i="1"/>
  <c r="J684" i="1" s="1"/>
  <c r="I684" i="1"/>
  <c r="E729" i="1"/>
  <c r="J729" i="1" s="1"/>
  <c r="I729" i="1"/>
  <c r="E457" i="1"/>
  <c r="J457" i="1" s="1"/>
  <c r="I457" i="1"/>
  <c r="E473" i="1"/>
  <c r="J473" i="1" s="1"/>
  <c r="I473" i="1"/>
  <c r="E489" i="1"/>
  <c r="J489" i="1" s="1"/>
  <c r="I489" i="1"/>
  <c r="E505" i="1"/>
  <c r="J505" i="1" s="1"/>
  <c r="I505" i="1"/>
  <c r="E521" i="1"/>
  <c r="J521" i="1" s="1"/>
  <c r="I521" i="1"/>
  <c r="E537" i="1"/>
  <c r="J537" i="1" s="1"/>
  <c r="I537" i="1"/>
  <c r="E553" i="1"/>
  <c r="J553" i="1" s="1"/>
  <c r="I553" i="1"/>
  <c r="E571" i="1"/>
  <c r="J571" i="1" s="1"/>
  <c r="I571" i="1"/>
  <c r="E587" i="1"/>
  <c r="J587" i="1" s="1"/>
  <c r="I587" i="1"/>
  <c r="E605" i="1"/>
  <c r="J605" i="1" s="1"/>
  <c r="I605" i="1"/>
  <c r="E621" i="1"/>
  <c r="J621" i="1" s="1"/>
  <c r="I621" i="1"/>
  <c r="E637" i="1"/>
  <c r="J637" i="1" s="1"/>
  <c r="I637" i="1"/>
  <c r="E653" i="1"/>
  <c r="J653" i="1" s="1"/>
  <c r="I653" i="1"/>
  <c r="E669" i="1"/>
  <c r="J669" i="1" s="1"/>
  <c r="I669" i="1"/>
  <c r="E685" i="1"/>
  <c r="J685" i="1" s="1"/>
  <c r="I685" i="1"/>
  <c r="E714" i="1"/>
  <c r="J714" i="1" s="1"/>
  <c r="I714" i="1"/>
  <c r="E730" i="1"/>
  <c r="J730" i="1" s="1"/>
  <c r="I730" i="1"/>
  <c r="E746" i="1"/>
  <c r="J746" i="1" s="1"/>
  <c r="I746" i="1"/>
  <c r="E502" i="1"/>
  <c r="J502" i="1" s="1"/>
  <c r="I502" i="1"/>
  <c r="E634" i="1"/>
  <c r="J634" i="1" s="1"/>
  <c r="I634" i="1"/>
  <c r="E455" i="1"/>
  <c r="J455" i="1" s="1"/>
  <c r="I455" i="1"/>
  <c r="E569" i="1"/>
  <c r="J569" i="1" s="1"/>
  <c r="I569" i="1"/>
  <c r="E667" i="1"/>
  <c r="J667" i="1" s="1"/>
  <c r="I667" i="1"/>
  <c r="E456" i="1"/>
  <c r="J456" i="1" s="1"/>
  <c r="I456" i="1"/>
  <c r="E536" i="1"/>
  <c r="J536" i="1" s="1"/>
  <c r="I536" i="1"/>
  <c r="E652" i="1"/>
  <c r="J652" i="1" s="1"/>
  <c r="I652" i="1"/>
  <c r="E458" i="1"/>
  <c r="J458" i="1" s="1"/>
  <c r="I458" i="1"/>
  <c r="E474" i="1"/>
  <c r="J474" i="1" s="1"/>
  <c r="I474" i="1"/>
  <c r="E490" i="1"/>
  <c r="J490" i="1" s="1"/>
  <c r="I490" i="1"/>
  <c r="E506" i="1"/>
  <c r="J506" i="1" s="1"/>
  <c r="I506" i="1"/>
  <c r="E522" i="1"/>
  <c r="J522" i="1" s="1"/>
  <c r="I522" i="1"/>
  <c r="E538" i="1"/>
  <c r="J538" i="1" s="1"/>
  <c r="I538" i="1"/>
  <c r="E554" i="1"/>
  <c r="J554" i="1" s="1"/>
  <c r="I554" i="1"/>
  <c r="E572" i="1"/>
  <c r="J572" i="1" s="1"/>
  <c r="I572" i="1"/>
  <c r="E588" i="1"/>
  <c r="J588" i="1" s="1"/>
  <c r="I588" i="1"/>
  <c r="E606" i="1"/>
  <c r="J606" i="1" s="1"/>
  <c r="I606" i="1"/>
  <c r="E622" i="1"/>
  <c r="J622" i="1" s="1"/>
  <c r="I622" i="1"/>
  <c r="E638" i="1"/>
  <c r="J638" i="1" s="1"/>
  <c r="I638" i="1"/>
  <c r="E654" i="1"/>
  <c r="J654" i="1" s="1"/>
  <c r="I654" i="1"/>
  <c r="E670" i="1"/>
  <c r="J670" i="1" s="1"/>
  <c r="I670" i="1"/>
  <c r="E686" i="1"/>
  <c r="J686" i="1" s="1"/>
  <c r="I686" i="1"/>
  <c r="E715" i="1"/>
  <c r="J715" i="1" s="1"/>
  <c r="I715" i="1"/>
  <c r="E731" i="1"/>
  <c r="J731" i="1" s="1"/>
  <c r="I731" i="1"/>
  <c r="E747" i="1"/>
  <c r="J747" i="1" s="1"/>
  <c r="I747" i="1"/>
  <c r="E454" i="1"/>
  <c r="J454" i="1" s="1"/>
  <c r="I454" i="1"/>
  <c r="E470" i="1"/>
  <c r="J470" i="1" s="1"/>
  <c r="I470" i="1"/>
  <c r="E518" i="1"/>
  <c r="J518" i="1" s="1"/>
  <c r="I518" i="1"/>
  <c r="E568" i="1"/>
  <c r="J568" i="1" s="1"/>
  <c r="I568" i="1"/>
  <c r="E602" i="1"/>
  <c r="J602" i="1" s="1"/>
  <c r="I602" i="1"/>
  <c r="E650" i="1"/>
  <c r="J650" i="1" s="1"/>
  <c r="I650" i="1"/>
  <c r="E711" i="1"/>
  <c r="J711" i="1" s="1"/>
  <c r="I711" i="1"/>
  <c r="E727" i="1"/>
  <c r="J727" i="1" s="1"/>
  <c r="I727" i="1"/>
  <c r="E503" i="1"/>
  <c r="J503" i="1" s="1"/>
  <c r="I503" i="1"/>
  <c r="E551" i="1"/>
  <c r="J551" i="1" s="1"/>
  <c r="I551" i="1"/>
  <c r="E585" i="1"/>
  <c r="J585" i="1" s="1"/>
  <c r="I585" i="1"/>
  <c r="E635" i="1"/>
  <c r="J635" i="1" s="1"/>
  <c r="I635" i="1"/>
  <c r="E683" i="1"/>
  <c r="J683" i="1" s="1"/>
  <c r="I683" i="1"/>
  <c r="E744" i="1"/>
  <c r="J744" i="1" s="1"/>
  <c r="I744" i="1"/>
  <c r="E504" i="1"/>
  <c r="J504" i="1" s="1"/>
  <c r="I504" i="1"/>
  <c r="E552" i="1"/>
  <c r="J552" i="1" s="1"/>
  <c r="I552" i="1"/>
  <c r="E620" i="1"/>
  <c r="J620" i="1" s="1"/>
  <c r="I620" i="1"/>
  <c r="E713" i="1"/>
  <c r="J713" i="1" s="1"/>
  <c r="I713" i="1"/>
  <c r="E459" i="1"/>
  <c r="J459" i="1" s="1"/>
  <c r="I459" i="1"/>
  <c r="E475" i="1"/>
  <c r="J475" i="1" s="1"/>
  <c r="I475" i="1"/>
  <c r="E491" i="1"/>
  <c r="J491" i="1" s="1"/>
  <c r="I491" i="1"/>
  <c r="E507" i="1"/>
  <c r="J507" i="1" s="1"/>
  <c r="I507" i="1"/>
  <c r="E523" i="1"/>
  <c r="J523" i="1" s="1"/>
  <c r="I523" i="1"/>
  <c r="E539" i="1"/>
  <c r="J539" i="1" s="1"/>
  <c r="I539" i="1"/>
  <c r="E555" i="1"/>
  <c r="J555" i="1" s="1"/>
  <c r="I555" i="1"/>
  <c r="E573" i="1"/>
  <c r="J573" i="1" s="1"/>
  <c r="I573" i="1"/>
  <c r="E589" i="1"/>
  <c r="J589" i="1" s="1"/>
  <c r="I589" i="1"/>
  <c r="E607" i="1"/>
  <c r="J607" i="1" s="1"/>
  <c r="I607" i="1"/>
  <c r="E623" i="1"/>
  <c r="J623" i="1" s="1"/>
  <c r="I623" i="1"/>
  <c r="E639" i="1"/>
  <c r="J639" i="1" s="1"/>
  <c r="I639" i="1"/>
  <c r="E655" i="1"/>
  <c r="J655" i="1" s="1"/>
  <c r="I655" i="1"/>
  <c r="E671" i="1"/>
  <c r="J671" i="1" s="1"/>
  <c r="I671" i="1"/>
  <c r="E687" i="1"/>
  <c r="J687" i="1" s="1"/>
  <c r="I687" i="1"/>
  <c r="E716" i="1"/>
  <c r="J716" i="1" s="1"/>
  <c r="I716" i="1"/>
  <c r="E732" i="1"/>
  <c r="J732" i="1" s="1"/>
  <c r="I732" i="1"/>
  <c r="E748" i="1"/>
  <c r="J748" i="1" s="1"/>
  <c r="I748" i="1"/>
  <c r="E486" i="1"/>
  <c r="J486" i="1" s="1"/>
  <c r="I486" i="1"/>
  <c r="E550" i="1"/>
  <c r="J550" i="1" s="1"/>
  <c r="I550" i="1"/>
  <c r="E584" i="1"/>
  <c r="J584" i="1" s="1"/>
  <c r="I584" i="1"/>
  <c r="E618" i="1"/>
  <c r="J618" i="1" s="1"/>
  <c r="I618" i="1"/>
  <c r="E682" i="1"/>
  <c r="J682" i="1" s="1"/>
  <c r="I682" i="1"/>
  <c r="E743" i="1"/>
  <c r="J743" i="1" s="1"/>
  <c r="I743" i="1"/>
  <c r="E487" i="1"/>
  <c r="J487" i="1" s="1"/>
  <c r="I487" i="1"/>
  <c r="E535" i="1"/>
  <c r="J535" i="1" s="1"/>
  <c r="I535" i="1"/>
  <c r="E603" i="1"/>
  <c r="J603" i="1" s="1"/>
  <c r="I603" i="1"/>
  <c r="E651" i="1"/>
  <c r="J651" i="1" s="1"/>
  <c r="I651" i="1"/>
  <c r="E712" i="1"/>
  <c r="J712" i="1" s="1"/>
  <c r="I712" i="1"/>
  <c r="E472" i="1"/>
  <c r="J472" i="1" s="1"/>
  <c r="I472" i="1"/>
  <c r="E570" i="1"/>
  <c r="J570" i="1" s="1"/>
  <c r="I570" i="1"/>
  <c r="E636" i="1"/>
  <c r="J636" i="1" s="1"/>
  <c r="I636" i="1"/>
  <c r="E745" i="1"/>
  <c r="J745" i="1" s="1"/>
  <c r="I745" i="1"/>
  <c r="E460" i="1"/>
  <c r="J460" i="1" s="1"/>
  <c r="I460" i="1"/>
  <c r="E476" i="1"/>
  <c r="J476" i="1" s="1"/>
  <c r="I476" i="1"/>
  <c r="E492" i="1"/>
  <c r="J492" i="1" s="1"/>
  <c r="I492" i="1"/>
  <c r="E508" i="1"/>
  <c r="J508" i="1" s="1"/>
  <c r="I508" i="1"/>
  <c r="E524" i="1"/>
  <c r="J524" i="1" s="1"/>
  <c r="I524" i="1"/>
  <c r="E540" i="1"/>
  <c r="J540" i="1" s="1"/>
  <c r="I540" i="1"/>
  <c r="E556" i="1"/>
  <c r="J556" i="1" s="1"/>
  <c r="I556" i="1"/>
  <c r="E574" i="1"/>
  <c r="J574" i="1" s="1"/>
  <c r="I574" i="1"/>
  <c r="E590" i="1"/>
  <c r="J590" i="1" s="1"/>
  <c r="I590" i="1"/>
  <c r="E608" i="1"/>
  <c r="J608" i="1" s="1"/>
  <c r="I608" i="1"/>
  <c r="E624" i="1"/>
  <c r="J624" i="1" s="1"/>
  <c r="I624" i="1"/>
  <c r="E640" i="1"/>
  <c r="J640" i="1" s="1"/>
  <c r="I640" i="1"/>
  <c r="E656" i="1"/>
  <c r="J656" i="1" s="1"/>
  <c r="I656" i="1"/>
  <c r="E672" i="1"/>
  <c r="J672" i="1" s="1"/>
  <c r="I672" i="1"/>
  <c r="E688" i="1"/>
  <c r="J688" i="1" s="1"/>
  <c r="I688" i="1"/>
  <c r="E717" i="1"/>
  <c r="J717" i="1" s="1"/>
  <c r="I717" i="1"/>
  <c r="E733" i="1"/>
  <c r="J733" i="1" s="1"/>
  <c r="I733" i="1"/>
  <c r="E749" i="1"/>
  <c r="J749" i="1" s="1"/>
  <c r="I749" i="1"/>
  <c r="E575" i="1"/>
  <c r="J575" i="1" s="1"/>
  <c r="I575" i="1"/>
  <c r="E610" i="1"/>
  <c r="J610" i="1" s="1"/>
  <c r="I610" i="1"/>
  <c r="E736" i="1"/>
  <c r="J736" i="1" s="1"/>
  <c r="I736" i="1"/>
  <c r="E464" i="1"/>
  <c r="J464" i="1" s="1"/>
  <c r="I464" i="1"/>
  <c r="E480" i="1"/>
  <c r="J480" i="1" s="1"/>
  <c r="I480" i="1"/>
  <c r="E496" i="1"/>
  <c r="J496" i="1" s="1"/>
  <c r="I496" i="1"/>
  <c r="E512" i="1"/>
  <c r="J512" i="1" s="1"/>
  <c r="I512" i="1"/>
  <c r="E528" i="1"/>
  <c r="J528" i="1" s="1"/>
  <c r="I528" i="1"/>
  <c r="E544" i="1"/>
  <c r="J544" i="1" s="1"/>
  <c r="I544" i="1"/>
  <c r="E560" i="1"/>
  <c r="J560" i="1" s="1"/>
  <c r="I560" i="1"/>
  <c r="E578" i="1"/>
  <c r="J578" i="1" s="1"/>
  <c r="I578" i="1"/>
  <c r="E594" i="1"/>
  <c r="J594" i="1" s="1"/>
  <c r="I594" i="1"/>
  <c r="E612" i="1"/>
  <c r="J612" i="1" s="1"/>
  <c r="I612" i="1"/>
  <c r="E628" i="1"/>
  <c r="J628" i="1" s="1"/>
  <c r="I628" i="1"/>
  <c r="E644" i="1"/>
  <c r="J644" i="1" s="1"/>
  <c r="I644" i="1"/>
  <c r="E660" i="1"/>
  <c r="J660" i="1" s="1"/>
  <c r="I660" i="1"/>
  <c r="E676" i="1"/>
  <c r="J676" i="1" s="1"/>
  <c r="I676" i="1"/>
  <c r="E692" i="1"/>
  <c r="J692" i="1" s="1"/>
  <c r="I692" i="1"/>
  <c r="E721" i="1"/>
  <c r="J721" i="1" s="1"/>
  <c r="I721" i="1"/>
  <c r="E737" i="1"/>
  <c r="J737" i="1" s="1"/>
  <c r="I737" i="1"/>
  <c r="E753" i="1"/>
  <c r="J753" i="1" s="1"/>
  <c r="I753" i="1"/>
  <c r="E509" i="1"/>
  <c r="J509" i="1" s="1"/>
  <c r="I509" i="1"/>
  <c r="E625" i="1"/>
  <c r="J625" i="1" s="1"/>
  <c r="I625" i="1"/>
  <c r="E718" i="1"/>
  <c r="J718" i="1" s="1"/>
  <c r="I718" i="1"/>
  <c r="E478" i="1"/>
  <c r="J478" i="1" s="1"/>
  <c r="I478" i="1"/>
  <c r="E751" i="1"/>
  <c r="J751" i="1" s="1"/>
  <c r="I751" i="1"/>
  <c r="E495" i="1"/>
  <c r="J495" i="1" s="1"/>
  <c r="I495" i="1"/>
  <c r="E559" i="1"/>
  <c r="J559" i="1" s="1"/>
  <c r="I559" i="1"/>
  <c r="E611" i="1"/>
  <c r="J611" i="1" s="1"/>
  <c r="I611" i="1"/>
  <c r="E643" i="1"/>
  <c r="J643" i="1" s="1"/>
  <c r="I643" i="1"/>
  <c r="E720" i="1"/>
  <c r="J720" i="1" s="1"/>
  <c r="I720" i="1"/>
  <c r="E465" i="1"/>
  <c r="J465" i="1" s="1"/>
  <c r="I465" i="1"/>
  <c r="E481" i="1"/>
  <c r="J481" i="1" s="1"/>
  <c r="I481" i="1"/>
  <c r="E497" i="1"/>
  <c r="J497" i="1" s="1"/>
  <c r="I497" i="1"/>
  <c r="E513" i="1"/>
  <c r="J513" i="1" s="1"/>
  <c r="I513" i="1"/>
  <c r="E529" i="1"/>
  <c r="J529" i="1" s="1"/>
  <c r="I529" i="1"/>
  <c r="E545" i="1"/>
  <c r="J545" i="1" s="1"/>
  <c r="I545" i="1"/>
  <c r="E561" i="1"/>
  <c r="J561" i="1" s="1"/>
  <c r="I561" i="1"/>
  <c r="E579" i="1"/>
  <c r="J579" i="1" s="1"/>
  <c r="I579" i="1"/>
  <c r="E595" i="1"/>
  <c r="J595" i="1" s="1"/>
  <c r="I595" i="1"/>
  <c r="E613" i="1"/>
  <c r="J613" i="1" s="1"/>
  <c r="I613" i="1"/>
  <c r="E629" i="1"/>
  <c r="J629" i="1" s="1"/>
  <c r="I629" i="1"/>
  <c r="E645" i="1"/>
  <c r="J645" i="1" s="1"/>
  <c r="I645" i="1"/>
  <c r="E661" i="1"/>
  <c r="J661" i="1" s="1"/>
  <c r="I661" i="1"/>
  <c r="E677" i="1"/>
  <c r="J677" i="1" s="1"/>
  <c r="I677" i="1"/>
  <c r="E693" i="1"/>
  <c r="J693" i="1" s="1"/>
  <c r="I693" i="1"/>
  <c r="E722" i="1"/>
  <c r="J722" i="1" s="1"/>
  <c r="I722" i="1"/>
  <c r="E738" i="1"/>
  <c r="J738" i="1" s="1"/>
  <c r="I738" i="1"/>
  <c r="E754" i="1"/>
  <c r="J754" i="1" s="1"/>
  <c r="I754" i="1"/>
  <c r="E461" i="1"/>
  <c r="J461" i="1" s="1"/>
  <c r="I461" i="1"/>
  <c r="E557" i="1"/>
  <c r="J557" i="1" s="1"/>
  <c r="I557" i="1"/>
  <c r="E689" i="1"/>
  <c r="J689" i="1" s="1"/>
  <c r="I689" i="1"/>
  <c r="E526" i="1"/>
  <c r="J526" i="1" s="1"/>
  <c r="I526" i="1"/>
  <c r="E511" i="1"/>
  <c r="J511" i="1" s="1"/>
  <c r="I511" i="1"/>
  <c r="E593" i="1"/>
  <c r="J593" i="1" s="1"/>
  <c r="I593" i="1"/>
  <c r="E675" i="1"/>
  <c r="J675" i="1" s="1"/>
  <c r="I675" i="1"/>
  <c r="E466" i="1"/>
  <c r="J466" i="1" s="1"/>
  <c r="I466" i="1"/>
  <c r="E482" i="1"/>
  <c r="J482" i="1" s="1"/>
  <c r="I482" i="1"/>
  <c r="E498" i="1"/>
  <c r="J498" i="1" s="1"/>
  <c r="I498" i="1"/>
  <c r="E514" i="1"/>
  <c r="J514" i="1" s="1"/>
  <c r="I514" i="1"/>
  <c r="E530" i="1"/>
  <c r="J530" i="1" s="1"/>
  <c r="I530" i="1"/>
  <c r="E546" i="1"/>
  <c r="J546" i="1" s="1"/>
  <c r="I546" i="1"/>
  <c r="E564" i="1"/>
  <c r="J564" i="1" s="1"/>
  <c r="I564" i="1"/>
  <c r="E580" i="1"/>
  <c r="J580" i="1" s="1"/>
  <c r="I580" i="1"/>
  <c r="E598" i="1"/>
  <c r="J598" i="1" s="1"/>
  <c r="I598" i="1"/>
  <c r="E614" i="1"/>
  <c r="J614" i="1" s="1"/>
  <c r="I614" i="1"/>
  <c r="E630" i="1"/>
  <c r="J630" i="1" s="1"/>
  <c r="I630" i="1"/>
  <c r="E646" i="1"/>
  <c r="J646" i="1" s="1"/>
  <c r="I646" i="1"/>
  <c r="E662" i="1"/>
  <c r="J662" i="1" s="1"/>
  <c r="I662" i="1"/>
  <c r="E678" i="1"/>
  <c r="J678" i="1" s="1"/>
  <c r="I678" i="1"/>
  <c r="E707" i="1"/>
  <c r="J707" i="1" s="1"/>
  <c r="I707" i="1"/>
  <c r="E723" i="1"/>
  <c r="J723" i="1" s="1"/>
  <c r="I723" i="1"/>
  <c r="E739" i="1"/>
  <c r="J739" i="1" s="1"/>
  <c r="I739" i="1"/>
  <c r="E477" i="1"/>
  <c r="J477" i="1" s="1"/>
  <c r="I477" i="1"/>
  <c r="E541" i="1"/>
  <c r="J541" i="1" s="1"/>
  <c r="I541" i="1"/>
  <c r="E641" i="1"/>
  <c r="J641" i="1" s="1"/>
  <c r="I641" i="1"/>
  <c r="E734" i="1"/>
  <c r="J734" i="1" s="1"/>
  <c r="I734" i="1"/>
  <c r="E642" i="1"/>
  <c r="J642" i="1" s="1"/>
  <c r="I642" i="1"/>
  <c r="E479" i="1"/>
  <c r="J479" i="1" s="1"/>
  <c r="I479" i="1"/>
  <c r="E577" i="1"/>
  <c r="J577" i="1" s="1"/>
  <c r="I577" i="1"/>
  <c r="E691" i="1"/>
  <c r="J691" i="1" s="1"/>
  <c r="I691" i="1"/>
  <c r="E451" i="1"/>
  <c r="J451" i="1" s="1"/>
  <c r="I451" i="1"/>
  <c r="E467" i="1"/>
  <c r="J467" i="1" s="1"/>
  <c r="I467" i="1"/>
  <c r="E483" i="1"/>
  <c r="J483" i="1" s="1"/>
  <c r="I483" i="1"/>
  <c r="E499" i="1"/>
  <c r="J499" i="1" s="1"/>
  <c r="I499" i="1"/>
  <c r="E515" i="1"/>
  <c r="J515" i="1" s="1"/>
  <c r="I515" i="1"/>
  <c r="E531" i="1"/>
  <c r="J531" i="1" s="1"/>
  <c r="I531" i="1"/>
  <c r="E547" i="1"/>
  <c r="J547" i="1" s="1"/>
  <c r="I547" i="1"/>
  <c r="E565" i="1"/>
  <c r="J565" i="1" s="1"/>
  <c r="I565" i="1"/>
  <c r="E581" i="1"/>
  <c r="J581" i="1" s="1"/>
  <c r="I581" i="1"/>
  <c r="E599" i="1"/>
  <c r="J599" i="1" s="1"/>
  <c r="I599" i="1"/>
  <c r="E615" i="1"/>
  <c r="J615" i="1" s="1"/>
  <c r="I615" i="1"/>
  <c r="E631" i="1"/>
  <c r="J631" i="1" s="1"/>
  <c r="I631" i="1"/>
  <c r="E647" i="1"/>
  <c r="J647" i="1" s="1"/>
  <c r="I647" i="1"/>
  <c r="E663" i="1"/>
  <c r="J663" i="1" s="1"/>
  <c r="I663" i="1"/>
  <c r="E679" i="1"/>
  <c r="J679" i="1" s="1"/>
  <c r="I679" i="1"/>
  <c r="E708" i="1"/>
  <c r="J708" i="1" s="1"/>
  <c r="I708" i="1"/>
  <c r="E724" i="1"/>
  <c r="J724" i="1" s="1"/>
  <c r="I724" i="1"/>
  <c r="E740" i="1"/>
  <c r="J740" i="1" s="1"/>
  <c r="I740" i="1"/>
  <c r="E493" i="1"/>
  <c r="J493" i="1" s="1"/>
  <c r="I493" i="1"/>
  <c r="E591" i="1"/>
  <c r="J591" i="1" s="1"/>
  <c r="I591" i="1"/>
  <c r="E657" i="1"/>
  <c r="J657" i="1" s="1"/>
  <c r="I657" i="1"/>
  <c r="E750" i="1"/>
  <c r="J750" i="1" s="1"/>
  <c r="I750" i="1"/>
  <c r="E494" i="1"/>
  <c r="J494" i="1" s="1"/>
  <c r="I494" i="1"/>
  <c r="E542" i="1"/>
  <c r="J542" i="1" s="1"/>
  <c r="I542" i="1"/>
  <c r="E576" i="1"/>
  <c r="J576" i="1" s="1"/>
  <c r="I576" i="1"/>
  <c r="E626" i="1"/>
  <c r="J626" i="1" s="1"/>
  <c r="I626" i="1"/>
  <c r="E674" i="1"/>
  <c r="J674" i="1" s="1"/>
  <c r="I674" i="1"/>
  <c r="E719" i="1"/>
  <c r="J719" i="1" s="1"/>
  <c r="I719" i="1"/>
  <c r="E527" i="1"/>
  <c r="J527" i="1" s="1"/>
  <c r="I527" i="1"/>
  <c r="E659" i="1"/>
  <c r="J659" i="1" s="1"/>
  <c r="I659" i="1"/>
  <c r="E452" i="1"/>
  <c r="J452" i="1" s="1"/>
  <c r="I452" i="1"/>
  <c r="E468" i="1"/>
  <c r="J468" i="1" s="1"/>
  <c r="I468" i="1"/>
  <c r="E484" i="1"/>
  <c r="J484" i="1" s="1"/>
  <c r="I484" i="1"/>
  <c r="E500" i="1"/>
  <c r="J500" i="1" s="1"/>
  <c r="I500" i="1"/>
  <c r="E516" i="1"/>
  <c r="J516" i="1" s="1"/>
  <c r="I516" i="1"/>
  <c r="E532" i="1"/>
  <c r="J532" i="1" s="1"/>
  <c r="I532" i="1"/>
  <c r="E548" i="1"/>
  <c r="J548" i="1" s="1"/>
  <c r="I548" i="1"/>
  <c r="E566" i="1"/>
  <c r="J566" i="1" s="1"/>
  <c r="I566" i="1"/>
  <c r="E582" i="1"/>
  <c r="J582" i="1" s="1"/>
  <c r="I582" i="1"/>
  <c r="E600" i="1"/>
  <c r="J600" i="1" s="1"/>
  <c r="I600" i="1"/>
  <c r="E616" i="1"/>
  <c r="J616" i="1" s="1"/>
  <c r="I616" i="1"/>
  <c r="E632" i="1"/>
  <c r="J632" i="1" s="1"/>
  <c r="I632" i="1"/>
  <c r="E648" i="1"/>
  <c r="J648" i="1" s="1"/>
  <c r="I648" i="1"/>
  <c r="E664" i="1"/>
  <c r="J664" i="1" s="1"/>
  <c r="I664" i="1"/>
  <c r="E680" i="1"/>
  <c r="J680" i="1" s="1"/>
  <c r="I680" i="1"/>
  <c r="E709" i="1"/>
  <c r="J709" i="1" s="1"/>
  <c r="I709" i="1"/>
  <c r="E725" i="1"/>
  <c r="J725" i="1" s="1"/>
  <c r="I725" i="1"/>
  <c r="E741" i="1"/>
  <c r="J741" i="1" s="1"/>
  <c r="I741" i="1"/>
  <c r="E525" i="1"/>
  <c r="J525" i="1" s="1"/>
  <c r="I525" i="1"/>
  <c r="E609" i="1"/>
  <c r="J609" i="1" s="1"/>
  <c r="I609" i="1"/>
  <c r="E673" i="1"/>
  <c r="J673" i="1" s="1"/>
  <c r="I673" i="1"/>
  <c r="E462" i="1"/>
  <c r="J462" i="1" s="1"/>
  <c r="I462" i="1"/>
  <c r="E510" i="1"/>
  <c r="J510" i="1" s="1"/>
  <c r="I510" i="1"/>
  <c r="E558" i="1"/>
  <c r="J558" i="1" s="1"/>
  <c r="I558" i="1"/>
  <c r="E592" i="1"/>
  <c r="J592" i="1" s="1"/>
  <c r="I592" i="1"/>
  <c r="E658" i="1"/>
  <c r="J658" i="1" s="1"/>
  <c r="I658" i="1"/>
  <c r="E690" i="1"/>
  <c r="J690" i="1" s="1"/>
  <c r="I690" i="1"/>
  <c r="E735" i="1"/>
  <c r="J735" i="1" s="1"/>
  <c r="I735" i="1"/>
  <c r="E463" i="1"/>
  <c r="J463" i="1" s="1"/>
  <c r="I463" i="1"/>
  <c r="E543" i="1"/>
  <c r="J543" i="1" s="1"/>
  <c r="I543" i="1"/>
  <c r="E627" i="1"/>
  <c r="J627" i="1" s="1"/>
  <c r="I627" i="1"/>
  <c r="E752" i="1"/>
  <c r="J752" i="1" s="1"/>
  <c r="I752" i="1"/>
  <c r="E453" i="1"/>
  <c r="J453" i="1" s="1"/>
  <c r="I453" i="1"/>
  <c r="E469" i="1"/>
  <c r="J469" i="1" s="1"/>
  <c r="I469" i="1"/>
  <c r="E485" i="1"/>
  <c r="J485" i="1" s="1"/>
  <c r="I485" i="1"/>
  <c r="E501" i="1"/>
  <c r="J501" i="1" s="1"/>
  <c r="I501" i="1"/>
  <c r="E517" i="1"/>
  <c r="J517" i="1" s="1"/>
  <c r="I517" i="1"/>
  <c r="E533" i="1"/>
  <c r="J533" i="1" s="1"/>
  <c r="I533" i="1"/>
  <c r="E549" i="1"/>
  <c r="J549" i="1" s="1"/>
  <c r="I549" i="1"/>
  <c r="E567" i="1"/>
  <c r="J567" i="1" s="1"/>
  <c r="I567" i="1"/>
  <c r="E583" i="1"/>
  <c r="J583" i="1" s="1"/>
  <c r="I583" i="1"/>
  <c r="E601" i="1"/>
  <c r="J601" i="1" s="1"/>
  <c r="I601" i="1"/>
  <c r="E617" i="1"/>
  <c r="J617" i="1" s="1"/>
  <c r="I617" i="1"/>
  <c r="E633" i="1"/>
  <c r="J633" i="1" s="1"/>
  <c r="I633" i="1"/>
  <c r="E649" i="1"/>
  <c r="J649" i="1" s="1"/>
  <c r="I649" i="1"/>
  <c r="E665" i="1"/>
  <c r="J665" i="1" s="1"/>
  <c r="I665" i="1"/>
  <c r="E681" i="1"/>
  <c r="J681" i="1" s="1"/>
  <c r="I681" i="1"/>
  <c r="E710" i="1"/>
  <c r="J710" i="1" s="1"/>
  <c r="I710" i="1"/>
  <c r="E726" i="1"/>
  <c r="J726" i="1" s="1"/>
  <c r="I726" i="1"/>
  <c r="E742" i="1"/>
  <c r="J742" i="1" s="1"/>
  <c r="I742" i="1"/>
  <c r="E416" i="1"/>
  <c r="J416" i="1" s="1"/>
  <c r="I416" i="1"/>
  <c r="E405" i="1"/>
  <c r="J405" i="1" s="1"/>
  <c r="I405" i="1"/>
  <c r="E417" i="1"/>
  <c r="J417" i="1" s="1"/>
  <c r="I417" i="1"/>
  <c r="E429" i="1"/>
  <c r="J429" i="1" s="1"/>
  <c r="I429" i="1"/>
  <c r="E441" i="1"/>
  <c r="J441" i="1" s="1"/>
  <c r="I441" i="1"/>
  <c r="E404" i="1"/>
  <c r="J404" i="1" s="1"/>
  <c r="I404" i="1"/>
  <c r="E428" i="1"/>
  <c r="J428" i="1" s="1"/>
  <c r="I428" i="1"/>
  <c r="E440" i="1"/>
  <c r="J440" i="1" s="1"/>
  <c r="I440" i="1"/>
  <c r="E406" i="1"/>
  <c r="J406" i="1" s="1"/>
  <c r="I406" i="1"/>
  <c r="E418" i="1"/>
  <c r="J418" i="1" s="1"/>
  <c r="I418" i="1"/>
  <c r="E430" i="1"/>
  <c r="J430" i="1" s="1"/>
  <c r="I430" i="1"/>
  <c r="E442" i="1"/>
  <c r="J442" i="1" s="1"/>
  <c r="I442" i="1"/>
  <c r="E407" i="1"/>
  <c r="J407" i="1" s="1"/>
  <c r="I407" i="1"/>
  <c r="E419" i="1"/>
  <c r="J419" i="1" s="1"/>
  <c r="I419" i="1"/>
  <c r="E431" i="1"/>
  <c r="J431" i="1" s="1"/>
  <c r="I431" i="1"/>
  <c r="E443" i="1"/>
  <c r="J443" i="1" s="1"/>
  <c r="I443" i="1"/>
  <c r="E408" i="1"/>
  <c r="J408" i="1" s="1"/>
  <c r="I408" i="1"/>
  <c r="E420" i="1"/>
  <c r="J420" i="1" s="1"/>
  <c r="I420" i="1"/>
  <c r="E432" i="1"/>
  <c r="J432" i="1" s="1"/>
  <c r="I432" i="1"/>
  <c r="E444" i="1"/>
  <c r="J444" i="1" s="1"/>
  <c r="I444" i="1"/>
  <c r="E409" i="1"/>
  <c r="J409" i="1" s="1"/>
  <c r="I409" i="1"/>
  <c r="E421" i="1"/>
  <c r="J421" i="1" s="1"/>
  <c r="I421" i="1"/>
  <c r="E433" i="1"/>
  <c r="J433" i="1" s="1"/>
  <c r="I433" i="1"/>
  <c r="E445" i="1"/>
  <c r="J445" i="1" s="1"/>
  <c r="I445" i="1"/>
  <c r="E410" i="1"/>
  <c r="J410" i="1" s="1"/>
  <c r="I410" i="1"/>
  <c r="E422" i="1"/>
  <c r="J422" i="1" s="1"/>
  <c r="I422" i="1"/>
  <c r="E434" i="1"/>
  <c r="J434" i="1" s="1"/>
  <c r="I434" i="1"/>
  <c r="E446" i="1"/>
  <c r="J446" i="1" s="1"/>
  <c r="I446" i="1"/>
  <c r="E411" i="1"/>
  <c r="J411" i="1" s="1"/>
  <c r="I411" i="1"/>
  <c r="E423" i="1"/>
  <c r="J423" i="1" s="1"/>
  <c r="I423" i="1"/>
  <c r="E435" i="1"/>
  <c r="J435" i="1" s="1"/>
  <c r="I435" i="1"/>
  <c r="E447" i="1"/>
  <c r="J447" i="1" s="1"/>
  <c r="I447" i="1"/>
  <c r="E412" i="1"/>
  <c r="J412" i="1" s="1"/>
  <c r="I412" i="1"/>
  <c r="E424" i="1"/>
  <c r="J424" i="1" s="1"/>
  <c r="I424" i="1"/>
  <c r="E436" i="1"/>
  <c r="J436" i="1" s="1"/>
  <c r="I436" i="1"/>
  <c r="E450" i="1"/>
  <c r="J450" i="1" s="1"/>
  <c r="I450" i="1"/>
  <c r="E401" i="1"/>
  <c r="J401" i="1" s="1"/>
  <c r="I401" i="1"/>
  <c r="E413" i="1"/>
  <c r="J413" i="1" s="1"/>
  <c r="I413" i="1"/>
  <c r="E425" i="1"/>
  <c r="J425" i="1" s="1"/>
  <c r="I425" i="1"/>
  <c r="E437" i="1"/>
  <c r="J437" i="1" s="1"/>
  <c r="I437" i="1"/>
  <c r="E402" i="1"/>
  <c r="J402" i="1" s="1"/>
  <c r="I402" i="1"/>
  <c r="E414" i="1"/>
  <c r="J414" i="1" s="1"/>
  <c r="I414" i="1"/>
  <c r="E426" i="1"/>
  <c r="J426" i="1" s="1"/>
  <c r="I426" i="1"/>
  <c r="E438" i="1"/>
  <c r="J438" i="1" s="1"/>
  <c r="I438" i="1"/>
  <c r="E403" i="1"/>
  <c r="J403" i="1" s="1"/>
  <c r="I403" i="1"/>
  <c r="E415" i="1"/>
  <c r="J415" i="1" s="1"/>
  <c r="I415" i="1"/>
  <c r="E427" i="1"/>
  <c r="J427" i="1" s="1"/>
  <c r="I427" i="1"/>
  <c r="E439" i="1"/>
  <c r="J439" i="1" s="1"/>
  <c r="I439" i="1"/>
  <c r="I292" i="1"/>
  <c r="I291" i="1"/>
  <c r="I307" i="1"/>
  <c r="E304" i="1"/>
  <c r="J304" i="1" s="1"/>
  <c r="E253" i="1"/>
  <c r="J253" i="1" s="1"/>
  <c r="E254" i="1"/>
  <c r="J254" i="1" s="1"/>
  <c r="E265" i="1"/>
  <c r="J265" i="1" s="1"/>
  <c r="I206" i="1"/>
  <c r="I218" i="1"/>
  <c r="E252" i="1"/>
  <c r="J252" i="1" s="1"/>
  <c r="I288" i="1"/>
  <c r="I326" i="1"/>
  <c r="I290" i="1"/>
  <c r="I272" i="1"/>
  <c r="E242" i="1"/>
  <c r="J242" i="1" s="1"/>
  <c r="I221" i="1"/>
  <c r="I311" i="1"/>
  <c r="I161" i="1"/>
  <c r="I118" i="1"/>
  <c r="I112" i="1"/>
  <c r="E276" i="1"/>
  <c r="J276" i="1" s="1"/>
  <c r="I106" i="1"/>
  <c r="E217" i="1"/>
  <c r="J217" i="1" s="1"/>
  <c r="E266" i="1"/>
  <c r="J266" i="1" s="1"/>
  <c r="I314" i="1"/>
  <c r="I36" i="1"/>
  <c r="E228" i="1"/>
  <c r="J228" i="1" s="1"/>
  <c r="E277" i="1"/>
  <c r="J277" i="1" s="1"/>
  <c r="I154" i="1"/>
  <c r="I257" i="1"/>
  <c r="I372" i="1"/>
  <c r="E229" i="1"/>
  <c r="J229" i="1" s="1"/>
  <c r="E278" i="1"/>
  <c r="J278" i="1" s="1"/>
  <c r="I148" i="1"/>
  <c r="I251" i="1"/>
  <c r="I142" i="1"/>
  <c r="E230" i="1"/>
  <c r="J230" i="1" s="1"/>
  <c r="E241" i="1"/>
  <c r="J241" i="1" s="1"/>
  <c r="I125" i="1"/>
  <c r="I233" i="1"/>
  <c r="E105" i="1"/>
  <c r="J105" i="1" s="1"/>
  <c r="I105" i="1"/>
  <c r="E141" i="1"/>
  <c r="J141" i="1" s="1"/>
  <c r="I141" i="1"/>
  <c r="E165" i="1"/>
  <c r="J165" i="1" s="1"/>
  <c r="I165" i="1"/>
  <c r="E189" i="1"/>
  <c r="J189" i="1" s="1"/>
  <c r="I189" i="1"/>
  <c r="E201" i="1"/>
  <c r="J201" i="1" s="1"/>
  <c r="I201" i="1"/>
  <c r="I359" i="1"/>
  <c r="E359" i="1"/>
  <c r="J359" i="1" s="1"/>
  <c r="E215" i="1"/>
  <c r="J215" i="1" s="1"/>
  <c r="I215" i="1"/>
  <c r="E244" i="1"/>
  <c r="J244" i="1" s="1"/>
  <c r="I244" i="1"/>
  <c r="I284" i="1"/>
  <c r="E284" i="1"/>
  <c r="J284" i="1" s="1"/>
  <c r="I322" i="1"/>
  <c r="E322" i="1"/>
  <c r="J322" i="1" s="1"/>
  <c r="I360" i="1"/>
  <c r="E360" i="1"/>
  <c r="J360" i="1" s="1"/>
  <c r="I384" i="1"/>
  <c r="E384" i="1"/>
  <c r="J384" i="1" s="1"/>
  <c r="E203" i="1"/>
  <c r="J203" i="1" s="1"/>
  <c r="I203" i="1"/>
  <c r="E93" i="1"/>
  <c r="J93" i="1" s="1"/>
  <c r="I93" i="1"/>
  <c r="E153" i="1"/>
  <c r="J153" i="1" s="1"/>
  <c r="I153" i="1"/>
  <c r="E177" i="1"/>
  <c r="J177" i="1" s="1"/>
  <c r="I177" i="1"/>
  <c r="I309" i="1"/>
  <c r="E309" i="1"/>
  <c r="J309" i="1" s="1"/>
  <c r="I310" i="1"/>
  <c r="E310" i="1"/>
  <c r="J310" i="1" s="1"/>
  <c r="I348" i="1"/>
  <c r="E348" i="1"/>
  <c r="J348" i="1" s="1"/>
  <c r="E95" i="1"/>
  <c r="J95" i="1" s="1"/>
  <c r="I95" i="1"/>
  <c r="E107" i="1"/>
  <c r="J107" i="1" s="1"/>
  <c r="I107" i="1"/>
  <c r="E119" i="1"/>
  <c r="J119" i="1" s="1"/>
  <c r="I119" i="1"/>
  <c r="E131" i="1"/>
  <c r="J131" i="1" s="1"/>
  <c r="I131" i="1"/>
  <c r="E143" i="1"/>
  <c r="J143" i="1" s="1"/>
  <c r="I143" i="1"/>
  <c r="E155" i="1"/>
  <c r="J155" i="1" s="1"/>
  <c r="I155" i="1"/>
  <c r="E167" i="1"/>
  <c r="J167" i="1" s="1"/>
  <c r="I167" i="1"/>
  <c r="E179" i="1"/>
  <c r="J179" i="1" s="1"/>
  <c r="I179" i="1"/>
  <c r="E191" i="1"/>
  <c r="J191" i="1" s="1"/>
  <c r="I191" i="1"/>
  <c r="E285" i="1"/>
  <c r="J285" i="1" s="1"/>
  <c r="I285" i="1"/>
  <c r="E323" i="1"/>
  <c r="J323" i="1" s="1"/>
  <c r="I323" i="1"/>
  <c r="E349" i="1"/>
  <c r="J349" i="1" s="1"/>
  <c r="I349" i="1"/>
  <c r="E385" i="1"/>
  <c r="J385" i="1" s="1"/>
  <c r="I385" i="1"/>
  <c r="I236" i="1"/>
  <c r="E236" i="1"/>
  <c r="J236" i="1" s="1"/>
  <c r="I246" i="1"/>
  <c r="E246" i="1"/>
  <c r="J246" i="1" s="1"/>
  <c r="E109" i="1"/>
  <c r="J109" i="1" s="1"/>
  <c r="I109" i="1"/>
  <c r="E145" i="1"/>
  <c r="J145" i="1" s="1"/>
  <c r="I145" i="1"/>
  <c r="E193" i="1"/>
  <c r="J193" i="1" s="1"/>
  <c r="I193" i="1"/>
  <c r="I301" i="1"/>
  <c r="J301" i="1"/>
  <c r="E133" i="1"/>
  <c r="J133" i="1" s="1"/>
  <c r="I133" i="1"/>
  <c r="E239" i="1"/>
  <c r="J239" i="1" s="1"/>
  <c r="I239" i="1"/>
  <c r="E268" i="1"/>
  <c r="J268" i="1" s="1"/>
  <c r="I268" i="1"/>
  <c r="I303" i="1"/>
  <c r="J303" i="1"/>
  <c r="I315" i="1"/>
  <c r="E315" i="1"/>
  <c r="J315" i="1" s="1"/>
  <c r="I341" i="1"/>
  <c r="E341" i="1"/>
  <c r="J341" i="1" s="1"/>
  <c r="I377" i="1"/>
  <c r="E377" i="1"/>
  <c r="J377" i="1" s="1"/>
  <c r="E117" i="1"/>
  <c r="J117" i="1" s="1"/>
  <c r="I117" i="1"/>
  <c r="E169" i="1"/>
  <c r="J169" i="1" s="1"/>
  <c r="I169" i="1"/>
  <c r="I325" i="1"/>
  <c r="E325" i="1"/>
  <c r="J325" i="1" s="1"/>
  <c r="I316" i="1"/>
  <c r="E316" i="1"/>
  <c r="J316" i="1" s="1"/>
  <c r="I342" i="1"/>
  <c r="E342" i="1"/>
  <c r="J342" i="1" s="1"/>
  <c r="I366" i="1"/>
  <c r="E366" i="1"/>
  <c r="J366" i="1" s="1"/>
  <c r="E121" i="1"/>
  <c r="J121" i="1" s="1"/>
  <c r="I121" i="1"/>
  <c r="E181" i="1"/>
  <c r="J181" i="1" s="1"/>
  <c r="I181" i="1"/>
  <c r="I247" i="1"/>
  <c r="E247" i="1"/>
  <c r="J247" i="1" s="1"/>
  <c r="I289" i="1"/>
  <c r="J289" i="1"/>
  <c r="E339" i="1"/>
  <c r="J339" i="1" s="1"/>
  <c r="I339" i="1"/>
  <c r="E30" i="1"/>
  <c r="J30" i="1" s="1"/>
  <c r="I30" i="1"/>
  <c r="E62" i="1"/>
  <c r="J62" i="1" s="1"/>
  <c r="I62" i="1"/>
  <c r="E66" i="1"/>
  <c r="J66" i="1" s="1"/>
  <c r="I66" i="1"/>
  <c r="E70" i="1"/>
  <c r="J70" i="1" s="1"/>
  <c r="I70" i="1"/>
  <c r="E74" i="1"/>
  <c r="J74" i="1" s="1"/>
  <c r="I74" i="1"/>
  <c r="E220" i="1"/>
  <c r="J220" i="1" s="1"/>
  <c r="I220" i="1"/>
  <c r="I260" i="1"/>
  <c r="E260" i="1"/>
  <c r="J260" i="1" s="1"/>
  <c r="I270" i="1"/>
  <c r="E270" i="1"/>
  <c r="J270" i="1" s="1"/>
  <c r="J293" i="1"/>
  <c r="I293" i="1"/>
  <c r="E317" i="1"/>
  <c r="J317" i="1" s="1"/>
  <c r="I317" i="1"/>
  <c r="E329" i="1"/>
  <c r="J329" i="1" s="1"/>
  <c r="I329" i="1"/>
  <c r="E367" i="1"/>
  <c r="J367" i="1" s="1"/>
  <c r="I367" i="1"/>
  <c r="E97" i="1"/>
  <c r="J97" i="1" s="1"/>
  <c r="I97" i="1"/>
  <c r="E157" i="1"/>
  <c r="J157" i="1" s="1"/>
  <c r="I157" i="1"/>
  <c r="E237" i="1"/>
  <c r="J237" i="1" s="1"/>
  <c r="I237" i="1"/>
  <c r="E351" i="1"/>
  <c r="J351" i="1" s="1"/>
  <c r="I351" i="1"/>
  <c r="E375" i="1"/>
  <c r="J375" i="1" s="1"/>
  <c r="I375" i="1"/>
  <c r="I302" i="1"/>
  <c r="J302" i="1"/>
  <c r="I378" i="1"/>
  <c r="E378" i="1"/>
  <c r="J378" i="1" s="1"/>
  <c r="E20" i="1"/>
  <c r="J20" i="1" s="1"/>
  <c r="I20" i="1"/>
  <c r="E26" i="1"/>
  <c r="J26" i="1" s="1"/>
  <c r="I26" i="1"/>
  <c r="E40" i="1"/>
  <c r="J40" i="1" s="1"/>
  <c r="I40" i="1"/>
  <c r="E44" i="1"/>
  <c r="J44" i="1" s="1"/>
  <c r="I44" i="1"/>
  <c r="E48" i="1"/>
  <c r="J48" i="1" s="1"/>
  <c r="I48" i="1"/>
  <c r="E52" i="1"/>
  <c r="J52" i="1" s="1"/>
  <c r="I52" i="1"/>
  <c r="E58" i="1"/>
  <c r="J58" i="1" s="1"/>
  <c r="I58" i="1"/>
  <c r="I12" i="1"/>
  <c r="E261" i="1"/>
  <c r="J261" i="1" s="1"/>
  <c r="I261" i="1"/>
  <c r="I271" i="1"/>
  <c r="E271" i="1"/>
  <c r="J271" i="1" s="1"/>
  <c r="E129" i="1"/>
  <c r="J129" i="1" s="1"/>
  <c r="I129" i="1"/>
  <c r="I212" i="1"/>
  <c r="E212" i="1"/>
  <c r="J212" i="1" s="1"/>
  <c r="E222" i="1"/>
  <c r="J222" i="1" s="1"/>
  <c r="I222" i="1"/>
  <c r="I295" i="1"/>
  <c r="J295" i="1"/>
  <c r="I331" i="1"/>
  <c r="E331" i="1"/>
  <c r="J331" i="1" s="1"/>
  <c r="E357" i="1"/>
  <c r="J357" i="1" s="1"/>
  <c r="I357" i="1"/>
  <c r="E369" i="1"/>
  <c r="J369" i="1" s="1"/>
  <c r="I369" i="1"/>
  <c r="E213" i="1"/>
  <c r="J213" i="1" s="1"/>
  <c r="I213" i="1"/>
  <c r="I223" i="1"/>
  <c r="E223" i="1"/>
  <c r="J223" i="1" s="1"/>
  <c r="E263" i="1"/>
  <c r="J263" i="1" s="1"/>
  <c r="I263" i="1"/>
  <c r="I296" i="1"/>
  <c r="J296" i="1"/>
  <c r="E308" i="1"/>
  <c r="J308" i="1" s="1"/>
  <c r="I308" i="1"/>
  <c r="I332" i="1"/>
  <c r="E332" i="1"/>
  <c r="J332" i="1" s="1"/>
  <c r="I32" i="1"/>
  <c r="I46" i="1"/>
  <c r="I64" i="1"/>
  <c r="E340" i="1"/>
  <c r="J340" i="1" s="1"/>
  <c r="I340" i="1"/>
  <c r="E358" i="1"/>
  <c r="J358" i="1" s="1"/>
  <c r="I358" i="1"/>
  <c r="I158" i="1"/>
  <c r="I122" i="1"/>
  <c r="I275" i="1"/>
  <c r="I258" i="1"/>
  <c r="I240" i="1"/>
  <c r="I333" i="1"/>
  <c r="I297" i="1"/>
  <c r="I376" i="1"/>
  <c r="I21" i="1"/>
  <c r="I15" i="1"/>
  <c r="I31" i="1"/>
  <c r="I25" i="1"/>
  <c r="I51" i="1"/>
  <c r="I45" i="1"/>
  <c r="I39" i="1"/>
  <c r="I75" i="1"/>
  <c r="I69" i="1"/>
  <c r="I63" i="1"/>
  <c r="E96" i="1"/>
  <c r="J96" i="1" s="1"/>
  <c r="I96" i="1"/>
  <c r="E108" i="1"/>
  <c r="J108" i="1" s="1"/>
  <c r="I108" i="1"/>
  <c r="E120" i="1"/>
  <c r="J120" i="1" s="1"/>
  <c r="I120" i="1"/>
  <c r="E132" i="1"/>
  <c r="J132" i="1" s="1"/>
  <c r="I132" i="1"/>
  <c r="E144" i="1"/>
  <c r="J144" i="1" s="1"/>
  <c r="I144" i="1"/>
  <c r="E156" i="1"/>
  <c r="J156" i="1" s="1"/>
  <c r="I156" i="1"/>
  <c r="E168" i="1"/>
  <c r="J168" i="1" s="1"/>
  <c r="I168" i="1"/>
  <c r="E214" i="1"/>
  <c r="J214" i="1" s="1"/>
  <c r="I214" i="1"/>
  <c r="E238" i="1"/>
  <c r="J238" i="1" s="1"/>
  <c r="I238" i="1"/>
  <c r="E262" i="1"/>
  <c r="J262" i="1" s="1"/>
  <c r="I262" i="1"/>
  <c r="E350" i="1"/>
  <c r="J350" i="1" s="1"/>
  <c r="I350" i="1"/>
  <c r="E368" i="1"/>
  <c r="J368" i="1" s="1"/>
  <c r="I368" i="1"/>
  <c r="I198" i="1"/>
  <c r="I195" i="1"/>
  <c r="I192" i="1"/>
  <c r="I186" i="1"/>
  <c r="I183" i="1"/>
  <c r="I180" i="1"/>
  <c r="I164" i="1"/>
  <c r="I151" i="1"/>
  <c r="I128" i="1"/>
  <c r="I115" i="1"/>
  <c r="I281" i="1"/>
  <c r="I243" i="1"/>
  <c r="I225" i="1"/>
  <c r="I207" i="1"/>
  <c r="I318" i="1"/>
  <c r="I300" i="1"/>
  <c r="I379" i="1"/>
  <c r="I14" i="1"/>
  <c r="I50" i="1"/>
  <c r="I38" i="1"/>
  <c r="I68" i="1"/>
  <c r="E352" i="1"/>
  <c r="J352" i="1" s="1"/>
  <c r="I352" i="1"/>
  <c r="I170" i="1"/>
  <c r="I134" i="1"/>
  <c r="I98" i="1"/>
  <c r="I264" i="1"/>
  <c r="I210" i="1"/>
  <c r="I321" i="1"/>
  <c r="I382" i="1"/>
  <c r="E99" i="1"/>
  <c r="J99" i="1" s="1"/>
  <c r="I99" i="1"/>
  <c r="E111" i="1"/>
  <c r="J111" i="1" s="1"/>
  <c r="I111" i="1"/>
  <c r="E123" i="1"/>
  <c r="J123" i="1" s="1"/>
  <c r="I123" i="1"/>
  <c r="E135" i="1"/>
  <c r="J135" i="1" s="1"/>
  <c r="I135" i="1"/>
  <c r="E147" i="1"/>
  <c r="J147" i="1" s="1"/>
  <c r="I147" i="1"/>
  <c r="E159" i="1"/>
  <c r="J159" i="1" s="1"/>
  <c r="I159" i="1"/>
  <c r="E171" i="1"/>
  <c r="J171" i="1" s="1"/>
  <c r="I171" i="1"/>
  <c r="E208" i="1"/>
  <c r="J208" i="1" s="1"/>
  <c r="I208" i="1"/>
  <c r="E216" i="1"/>
  <c r="J216" i="1" s="1"/>
  <c r="E232" i="1"/>
  <c r="J232" i="1" s="1"/>
  <c r="I232" i="1"/>
  <c r="E256" i="1"/>
  <c r="J256" i="1" s="1"/>
  <c r="I256" i="1"/>
  <c r="E280" i="1"/>
  <c r="J280" i="1" s="1"/>
  <c r="I280" i="1"/>
  <c r="E343" i="1"/>
  <c r="J343" i="1" s="1"/>
  <c r="I343" i="1"/>
  <c r="E361" i="1"/>
  <c r="J361" i="1" s="1"/>
  <c r="I361" i="1"/>
  <c r="I173" i="1"/>
  <c r="I160" i="1"/>
  <c r="I137" i="1"/>
  <c r="I124" i="1"/>
  <c r="I101" i="1"/>
  <c r="I267" i="1"/>
  <c r="I224" i="1"/>
  <c r="I335" i="1"/>
  <c r="I299" i="1"/>
  <c r="I19" i="1"/>
  <c r="I13" i="1"/>
  <c r="I29" i="1"/>
  <c r="I55" i="1"/>
  <c r="I49" i="1"/>
  <c r="I43" i="1"/>
  <c r="I37" i="1"/>
  <c r="I73" i="1"/>
  <c r="I67" i="1"/>
  <c r="I61" i="1"/>
  <c r="E248" i="1"/>
  <c r="J248" i="1" s="1"/>
  <c r="E319" i="1"/>
  <c r="J319" i="1" s="1"/>
  <c r="E344" i="1"/>
  <c r="J344" i="1" s="1"/>
  <c r="I344" i="1"/>
  <c r="E353" i="1"/>
  <c r="J353" i="1" s="1"/>
  <c r="E362" i="1"/>
  <c r="J362" i="1" s="1"/>
  <c r="I362" i="1"/>
  <c r="E371" i="1"/>
  <c r="J371" i="1" s="1"/>
  <c r="E380" i="1"/>
  <c r="J380" i="1" s="1"/>
  <c r="I380" i="1"/>
  <c r="I200" i="1"/>
  <c r="I197" i="1"/>
  <c r="I194" i="1"/>
  <c r="I188" i="1"/>
  <c r="I185" i="1"/>
  <c r="I182" i="1"/>
  <c r="I176" i="1"/>
  <c r="I163" i="1"/>
  <c r="I140" i="1"/>
  <c r="I127" i="1"/>
  <c r="I104" i="1"/>
  <c r="I249" i="1"/>
  <c r="I231" i="1"/>
  <c r="I324" i="1"/>
  <c r="I306" i="1"/>
  <c r="I24" i="1"/>
  <c r="E345" i="1"/>
  <c r="J345" i="1" s="1"/>
  <c r="I345" i="1"/>
  <c r="E363" i="1"/>
  <c r="J363" i="1" s="1"/>
  <c r="I363" i="1"/>
  <c r="I166" i="1"/>
  <c r="I130" i="1"/>
  <c r="I94" i="1"/>
  <c r="I273" i="1"/>
  <c r="I245" i="1"/>
  <c r="I227" i="1"/>
  <c r="I209" i="1"/>
  <c r="I320" i="1"/>
  <c r="I381" i="1"/>
  <c r="I18" i="1"/>
  <c r="I28" i="1"/>
  <c r="I54" i="1"/>
  <c r="I42" i="1"/>
  <c r="I72" i="1"/>
  <c r="I60" i="1"/>
  <c r="E102" i="1"/>
  <c r="J102" i="1" s="1"/>
  <c r="I102" i="1"/>
  <c r="E114" i="1"/>
  <c r="J114" i="1" s="1"/>
  <c r="I114" i="1"/>
  <c r="E126" i="1"/>
  <c r="J126" i="1" s="1"/>
  <c r="I126" i="1"/>
  <c r="E138" i="1"/>
  <c r="J138" i="1" s="1"/>
  <c r="I138" i="1"/>
  <c r="E150" i="1"/>
  <c r="J150" i="1" s="1"/>
  <c r="I150" i="1"/>
  <c r="E162" i="1"/>
  <c r="J162" i="1" s="1"/>
  <c r="I162" i="1"/>
  <c r="E174" i="1"/>
  <c r="J174" i="1" s="1"/>
  <c r="I174" i="1"/>
  <c r="E226" i="1"/>
  <c r="J226" i="1" s="1"/>
  <c r="I226" i="1"/>
  <c r="E234" i="1"/>
  <c r="J234" i="1" s="1"/>
  <c r="E250" i="1"/>
  <c r="J250" i="1" s="1"/>
  <c r="I250" i="1"/>
  <c r="E274" i="1"/>
  <c r="J274" i="1" s="1"/>
  <c r="I274" i="1"/>
  <c r="E282" i="1"/>
  <c r="J282" i="1" s="1"/>
  <c r="J291" i="1"/>
  <c r="J298" i="1"/>
  <c r="E313" i="1"/>
  <c r="J313" i="1" s="1"/>
  <c r="E327" i="1"/>
  <c r="J327" i="1" s="1"/>
  <c r="E334" i="1"/>
  <c r="J334" i="1" s="1"/>
  <c r="E346" i="1"/>
  <c r="J346" i="1" s="1"/>
  <c r="I346" i="1"/>
  <c r="E354" i="1"/>
  <c r="J354" i="1" s="1"/>
  <c r="E364" i="1"/>
  <c r="J364" i="1" s="1"/>
  <c r="I364" i="1"/>
  <c r="I146" i="1"/>
  <c r="I110" i="1"/>
  <c r="I370" i="1"/>
  <c r="I172" i="1"/>
  <c r="I149" i="1"/>
  <c r="I136" i="1"/>
  <c r="I113" i="1"/>
  <c r="I100" i="1"/>
  <c r="I279" i="1"/>
  <c r="I305" i="1"/>
  <c r="E355" i="1"/>
  <c r="J355" i="1" s="1"/>
  <c r="I355" i="1"/>
  <c r="I17" i="1"/>
  <c r="I33" i="1"/>
  <c r="I27" i="1"/>
  <c r="I53" i="1"/>
  <c r="I47" i="1"/>
  <c r="I41" i="1"/>
  <c r="I77" i="1"/>
  <c r="I71" i="1"/>
  <c r="I65" i="1"/>
  <c r="I59" i="1"/>
  <c r="E211" i="1"/>
  <c r="J211" i="1" s="1"/>
  <c r="E235" i="1"/>
  <c r="J235" i="1" s="1"/>
  <c r="E259" i="1"/>
  <c r="J259" i="1" s="1"/>
  <c r="E283" i="1"/>
  <c r="J283" i="1" s="1"/>
  <c r="J292" i="1"/>
  <c r="J307" i="1"/>
  <c r="E328" i="1"/>
  <c r="J328" i="1" s="1"/>
  <c r="E338" i="1"/>
  <c r="J338" i="1" s="1"/>
  <c r="I338" i="1"/>
  <c r="E347" i="1"/>
  <c r="J347" i="1" s="1"/>
  <c r="E356" i="1"/>
  <c r="J356" i="1" s="1"/>
  <c r="I356" i="1"/>
  <c r="E365" i="1"/>
  <c r="J365" i="1" s="1"/>
  <c r="E374" i="1"/>
  <c r="J374" i="1" s="1"/>
  <c r="I374" i="1"/>
  <c r="E383" i="1"/>
  <c r="J383" i="1" s="1"/>
  <c r="I202" i="1"/>
  <c r="I199" i="1"/>
  <c r="I196" i="1"/>
  <c r="I190" i="1"/>
  <c r="I187" i="1"/>
  <c r="I184" i="1"/>
  <c r="I178" i="1"/>
  <c r="I175" i="1"/>
  <c r="I152" i="1"/>
  <c r="I139" i="1"/>
  <c r="I116" i="1"/>
  <c r="I103" i="1"/>
  <c r="I269" i="1"/>
  <c r="I255" i="1"/>
  <c r="I219" i="1"/>
  <c r="I330" i="1"/>
  <c r="I312" i="1"/>
  <c r="I294" i="1"/>
  <c r="I373" i="1"/>
  <c r="E400" i="1"/>
  <c r="J400" i="1" s="1"/>
  <c r="E92" i="1"/>
  <c r="J92" i="1" s="1"/>
  <c r="E12" i="2"/>
  <c r="J12" i="2" s="1"/>
  <c r="E14" i="2"/>
  <c r="J14" i="2" s="1"/>
  <c r="E16" i="2"/>
  <c r="J16" i="2" s="1"/>
  <c r="E18" i="2"/>
  <c r="J18" i="2" s="1"/>
  <c r="E20" i="2"/>
  <c r="J20" i="2" s="1"/>
  <c r="E22" i="2"/>
  <c r="J22" i="2" s="1"/>
  <c r="E24" i="2"/>
  <c r="J24" i="2" s="1"/>
  <c r="E26" i="2"/>
  <c r="J26" i="2" s="1"/>
  <c r="E28" i="2"/>
  <c r="J28" i="2" s="1"/>
  <c r="E30" i="2"/>
  <c r="J30" i="2" s="1"/>
  <c r="E32" i="2"/>
  <c r="J32" i="2" s="1"/>
  <c r="E34" i="2"/>
  <c r="J34" i="2" s="1"/>
  <c r="E36" i="2"/>
  <c r="J36" i="2" s="1"/>
  <c r="E40" i="2"/>
  <c r="J40" i="2" s="1"/>
  <c r="E42" i="2"/>
  <c r="J42" i="2" s="1"/>
  <c r="E44" i="2"/>
  <c r="J44" i="2" s="1"/>
  <c r="E46" i="2"/>
  <c r="J46" i="2" s="1"/>
  <c r="E48" i="2"/>
  <c r="J48" i="2" s="1"/>
  <c r="E50" i="2"/>
  <c r="J50" i="2" s="1"/>
  <c r="E52" i="2"/>
  <c r="J52" i="2" s="1"/>
  <c r="E54" i="2"/>
  <c r="J54" i="2" s="1"/>
  <c r="E56" i="2"/>
  <c r="J56" i="2" s="1"/>
  <c r="E58" i="2"/>
  <c r="J58" i="2" s="1"/>
  <c r="E60" i="2"/>
  <c r="J60" i="2" s="1"/>
  <c r="E62" i="2"/>
  <c r="J62" i="2" s="1"/>
  <c r="E64" i="2"/>
  <c r="J64" i="2" s="1"/>
  <c r="E66" i="2"/>
  <c r="J66" i="2" s="1"/>
  <c r="E68" i="2"/>
  <c r="J68" i="2" s="1"/>
  <c r="E70" i="2"/>
  <c r="J70" i="2" s="1"/>
  <c r="E72" i="2"/>
  <c r="J72" i="2" s="1"/>
  <c r="E74" i="2"/>
  <c r="J74" i="2" s="1"/>
  <c r="E76" i="2"/>
  <c r="J76" i="2" s="1"/>
  <c r="E78" i="2"/>
  <c r="J78" i="2" s="1"/>
  <c r="E80" i="2"/>
  <c r="J80" i="2" s="1"/>
  <c r="E82" i="2"/>
  <c r="J82" i="2" s="1"/>
  <c r="E84" i="2"/>
  <c r="J84" i="2" s="1"/>
  <c r="E86" i="2"/>
  <c r="J86" i="2" s="1"/>
  <c r="E88" i="2"/>
  <c r="J88" i="2" s="1"/>
  <c r="E90" i="2"/>
  <c r="J90" i="2" s="1"/>
  <c r="E94" i="2"/>
  <c r="J94" i="2" s="1"/>
  <c r="E96" i="2"/>
  <c r="J96" i="2" s="1"/>
  <c r="E98" i="2"/>
  <c r="J98" i="2" s="1"/>
  <c r="E100" i="2"/>
  <c r="J100" i="2" s="1"/>
  <c r="E102" i="2"/>
  <c r="J102" i="2" s="1"/>
  <c r="E104" i="2"/>
  <c r="J104" i="2" s="1"/>
  <c r="E106" i="2"/>
  <c r="J106" i="2" s="1"/>
  <c r="E108" i="2"/>
  <c r="J108" i="2" s="1"/>
  <c r="E110" i="2"/>
  <c r="J110" i="2" s="1"/>
  <c r="E112" i="2"/>
  <c r="J112" i="2" s="1"/>
  <c r="E114" i="2"/>
  <c r="J114" i="2" s="1"/>
  <c r="E116" i="2"/>
  <c r="J116" i="2" s="1"/>
  <c r="E118" i="2"/>
  <c r="J118" i="2" s="1"/>
  <c r="E16" i="1"/>
  <c r="J16" i="1" s="1"/>
  <c r="E76" i="1"/>
  <c r="J76" i="1" s="1"/>
</calcChain>
</file>

<file path=xl/sharedStrings.xml><?xml version="1.0" encoding="utf-8"?>
<sst xmlns="http://schemas.openxmlformats.org/spreadsheetml/2006/main" count="1695" uniqueCount="947">
  <si>
    <t>UNCERTAINTIES OF NIST614 DURING SESSION</t>
  </si>
  <si>
    <t>2σ NIST 614 Raw 206/238 (%)</t>
  </si>
  <si>
    <t>2σ NIST 614 Raw 207/206 (%)</t>
  </si>
  <si>
    <t>WC-1 (%)</t>
  </si>
  <si>
    <t>correction factor</t>
  </si>
  <si>
    <t>Pb206/U238_mean</t>
  </si>
  <si>
    <t>Pb206/U238_2SE(int)</t>
  </si>
  <si>
    <t>U238/Pb206</t>
  </si>
  <si>
    <t>U238/Pb206_2SE</t>
  </si>
  <si>
    <t>DC Pb207/Pb206_mean</t>
  </si>
  <si>
    <t>DC Pb207/Pb206_2SE(int)</t>
  </si>
  <si>
    <t>WC-1 corrected 238U/206Pb</t>
  </si>
  <si>
    <t>2SE</t>
  </si>
  <si>
    <t>207Pb/206Pb</t>
  </si>
  <si>
    <t>age without systematic uncertainties</t>
  </si>
  <si>
    <t>age with propagation by quadratic addition</t>
  </si>
  <si>
    <t>age</t>
  </si>
  <si>
    <t>2σ (Ma)</t>
  </si>
  <si>
    <t>2σ (%)</t>
  </si>
  <si>
    <t>2σ (abs) Ma</t>
  </si>
  <si>
    <t>age and 2σ</t>
  </si>
  <si>
    <t>McK1</t>
  </si>
  <si>
    <t>McK 215.FIN2</t>
  </si>
  <si>
    <t>McK 216.FIN2</t>
  </si>
  <si>
    <t>McK 217.FIN2</t>
  </si>
  <si>
    <t>McK 218.FIN2</t>
  </si>
  <si>
    <t>McK 219.FIN2</t>
  </si>
  <si>
    <t>McK 220.FIN2</t>
  </si>
  <si>
    <t>McK 221.FIN2</t>
  </si>
  <si>
    <t>McK 222.FIN2</t>
  </si>
  <si>
    <t>McK 223.FIN2</t>
  </si>
  <si>
    <t>McK 224.FIN2</t>
  </si>
  <si>
    <t>McK2</t>
  </si>
  <si>
    <t>McK 225.FIN2</t>
  </si>
  <si>
    <t>McK 226.FIN2</t>
  </si>
  <si>
    <t>McK 227.FIN2</t>
  </si>
  <si>
    <t>McK 228.FIN2</t>
  </si>
  <si>
    <t>McK 229.FIN2</t>
  </si>
  <si>
    <t>McK 230.FIN2</t>
  </si>
  <si>
    <t>McK 231.FIN2</t>
  </si>
  <si>
    <t>McK 232.FIN2</t>
  </si>
  <si>
    <t>McK 233.FIN2</t>
  </si>
  <si>
    <t>McK 234.FIN2</t>
  </si>
  <si>
    <t>McK3</t>
  </si>
  <si>
    <t>McK 235.FIN2</t>
  </si>
  <si>
    <t>McK 236.FIN2</t>
  </si>
  <si>
    <t>McK 237.FIN2</t>
  </si>
  <si>
    <t>McK 238.FIN2</t>
  </si>
  <si>
    <t>McK 239.FIN2</t>
  </si>
  <si>
    <t>McK 240.FIN2</t>
  </si>
  <si>
    <t>Too large uncertainty</t>
  </si>
  <si>
    <t>McK 241.FIN2</t>
  </si>
  <si>
    <t>McK 242.FIN2</t>
  </si>
  <si>
    <t>McK 243.FIN2</t>
  </si>
  <si>
    <t>McK 244.FIN2</t>
  </si>
  <si>
    <t>McK 245.FIN2</t>
  </si>
  <si>
    <t>McK 246.FIN2</t>
  </si>
  <si>
    <t>McK 247.FIN2</t>
  </si>
  <si>
    <t>McK 248.FIN2</t>
  </si>
  <si>
    <t>McK 249.FIN2</t>
  </si>
  <si>
    <t>McK 250.FIN2</t>
  </si>
  <si>
    <t>McK 251.FIN2</t>
  </si>
  <si>
    <t>McK 252.FIN2</t>
  </si>
  <si>
    <t>McK 253.FIN2</t>
  </si>
  <si>
    <t>McK 254.FIN2</t>
  </si>
  <si>
    <t>McK9</t>
  </si>
  <si>
    <t>McK 255.FIN2</t>
  </si>
  <si>
    <t>McK 256.FIN2</t>
  </si>
  <si>
    <t>McK 257.FIN2</t>
  </si>
  <si>
    <t>McK 258.FIN2</t>
  </si>
  <si>
    <t>McK 259.FIN2</t>
  </si>
  <si>
    <t>McK 260.FIN2</t>
  </si>
  <si>
    <t>McK 261.FIN2</t>
  </si>
  <si>
    <t>McK 262.FIN2</t>
  </si>
  <si>
    <t>McK 263.FIN2</t>
  </si>
  <si>
    <t>McK 264.FIN2</t>
  </si>
  <si>
    <t>McK 265.FIN2</t>
  </si>
  <si>
    <t>McK 266.FIN2</t>
  </si>
  <si>
    <t>McK 267.FIN2</t>
  </si>
  <si>
    <t>McK 268.FIN2</t>
  </si>
  <si>
    <t>McK 269.FIN2</t>
  </si>
  <si>
    <t>McK 270.FIN2</t>
  </si>
  <si>
    <t>McK 271.FIN2</t>
  </si>
  <si>
    <t>McK 272.FIN2</t>
  </si>
  <si>
    <t>McK 273.FIN2</t>
  </si>
  <si>
    <t>McK 274.FIN2</t>
  </si>
  <si>
    <t xml:space="preserve">27.7±1.3Ma </t>
  </si>
  <si>
    <t xml:space="preserve">24.94±2.5Ma </t>
  </si>
  <si>
    <t xml:space="preserve">23.52±3.7Ma </t>
  </si>
  <si>
    <t xml:space="preserve">21.41±3.7Ma </t>
  </si>
  <si>
    <t>WC1</t>
  </si>
  <si>
    <t>WC1 1.FIN2</t>
  </si>
  <si>
    <t>WC1 2.FIN2</t>
  </si>
  <si>
    <t>WC1 3.FIN2</t>
  </si>
  <si>
    <t>WC1 4.FIN2</t>
  </si>
  <si>
    <t>WC1 21.FIN2</t>
  </si>
  <si>
    <t>WC1 5.FIN2</t>
  </si>
  <si>
    <t>WC1 6.FIN2</t>
  </si>
  <si>
    <t>WC1 7.FIN2</t>
  </si>
  <si>
    <t>WC1 8.FIN2</t>
  </si>
  <si>
    <t>WC1 9.FIN2</t>
  </si>
  <si>
    <t>WC1 10.FIN2</t>
  </si>
  <si>
    <t>WC1 11.FIN2</t>
  </si>
  <si>
    <t>WC1 12.FIN2</t>
  </si>
  <si>
    <t>WC1 13.FIN2</t>
  </si>
  <si>
    <t>WC1 14.FIN2</t>
  </si>
  <si>
    <t>WC1 15.FIN2</t>
  </si>
  <si>
    <t>WC1 16.FIN2</t>
  </si>
  <si>
    <t>WC1 17.FIN2</t>
  </si>
  <si>
    <t>WC1 18.FIN2</t>
  </si>
  <si>
    <t>WC1 19.FIN2</t>
  </si>
  <si>
    <t>WC1 20.FIN2</t>
  </si>
  <si>
    <t>B6</t>
  </si>
  <si>
    <t>B6 1.FIN2</t>
  </si>
  <si>
    <t>B6 2.FIN2</t>
  </si>
  <si>
    <t>B6 3.FIN2</t>
  </si>
  <si>
    <t>B6 4.FIN2</t>
  </si>
  <si>
    <t>B6 5.FIN2</t>
  </si>
  <si>
    <t>B6 6.FIN2</t>
  </si>
  <si>
    <t>B6 7.FIN2</t>
  </si>
  <si>
    <t>B6 8.FIN2</t>
  </si>
  <si>
    <t>B6 41.FIN2</t>
  </si>
  <si>
    <t>B6 42.FIN2</t>
  </si>
  <si>
    <t>B6 9.FIN2</t>
  </si>
  <si>
    <t>B6 10.FIN2</t>
  </si>
  <si>
    <t>B6 11.FIN2</t>
  </si>
  <si>
    <t>B6 12.FIN2</t>
  </si>
  <si>
    <t>B6 13.FIN2</t>
  </si>
  <si>
    <t>B6 14.FIN2</t>
  </si>
  <si>
    <t>B6 15.FIN2</t>
  </si>
  <si>
    <t>B6 16.FIN2</t>
  </si>
  <si>
    <t>B6 17.FIN2</t>
  </si>
  <si>
    <t>B6 18.FIN2</t>
  </si>
  <si>
    <t>B6 19.FIN2</t>
  </si>
  <si>
    <t>B6 20.FIN2</t>
  </si>
  <si>
    <t>B6 21.FIN2</t>
  </si>
  <si>
    <t>B6 22.FIN2</t>
  </si>
  <si>
    <t>B6 23.FIN2</t>
  </si>
  <si>
    <t>B6 24.FIN2</t>
  </si>
  <si>
    <t>B6 25.FIN2</t>
  </si>
  <si>
    <t>B6 26.FIN2</t>
  </si>
  <si>
    <t>B6 27.FIN2</t>
  </si>
  <si>
    <t>B6 28.FIN2</t>
  </si>
  <si>
    <t>B6 29.FIN2</t>
  </si>
  <si>
    <t>B6 30.FIN2</t>
  </si>
  <si>
    <t>B6 31.FIN2</t>
  </si>
  <si>
    <t>B6 32.FIN2</t>
  </si>
  <si>
    <t>B6 33.FIN2</t>
  </si>
  <si>
    <t>B6 34.FIN2</t>
  </si>
  <si>
    <t>B6 35.FIN2</t>
  </si>
  <si>
    <t>B6 36.FIN2</t>
  </si>
  <si>
    <t>B6 37.FIN2</t>
  </si>
  <si>
    <t>B6 38.FIN2</t>
  </si>
  <si>
    <t>B6 39.FIN2</t>
  </si>
  <si>
    <t>B6 40.FIN2</t>
  </si>
  <si>
    <t>DB</t>
  </si>
  <si>
    <t>DB 1.FIN2</t>
  </si>
  <si>
    <t>DB 2.FIN2</t>
  </si>
  <si>
    <t>DB 3.FIN2</t>
  </si>
  <si>
    <t>DB 4.FIN2</t>
  </si>
  <si>
    <t>DB 21.FIN2</t>
  </si>
  <si>
    <t>DB 5.FIN2</t>
  </si>
  <si>
    <t>DB 6.FIN2</t>
  </si>
  <si>
    <t>DB 7.FIN2</t>
  </si>
  <si>
    <t>DB 8.FIN2</t>
  </si>
  <si>
    <t>DB 9.FIN2</t>
  </si>
  <si>
    <t>DB 10.FIN2</t>
  </si>
  <si>
    <t>DB 11.FIN2</t>
  </si>
  <si>
    <t>DB 12.FIN2</t>
  </si>
  <si>
    <t>DB 13.FIN2</t>
  </si>
  <si>
    <t>DB 14.FIN2</t>
  </si>
  <si>
    <t>DB 15.FIN2</t>
  </si>
  <si>
    <t>DB 16.FIN2</t>
  </si>
  <si>
    <t>DB 17.FIN2</t>
  </si>
  <si>
    <t>DB 18.FIN2</t>
  </si>
  <si>
    <t>DB 19.FIN2</t>
  </si>
  <si>
    <t>DB 20.FIN2</t>
  </si>
  <si>
    <t xml:space="preserve">259.94±4.2Ma </t>
  </si>
  <si>
    <t xml:space="preserve">42.41±1.3Ma </t>
  </si>
  <si>
    <t xml:space="preserve">62.08±2.4Ma </t>
  </si>
  <si>
    <t xml:space="preserve">254.31±10.0Ma </t>
  </si>
  <si>
    <t xml:space="preserve">255.07±9.7Ma </t>
  </si>
  <si>
    <t>error</t>
  </si>
  <si>
    <t xml:space="preserve">43.56±1.8Ma </t>
  </si>
  <si>
    <t xml:space="preserve">65.05±3.9Ma </t>
  </si>
  <si>
    <t xml:space="preserve">43.57±1.6Ma </t>
  </si>
  <si>
    <t xml:space="preserve">67.25±3.1Ma </t>
  </si>
  <si>
    <t>McK2 1</t>
  </si>
  <si>
    <t>McK2-1 1.FIN2</t>
  </si>
  <si>
    <t>McK2-1 2.FIN2</t>
  </si>
  <si>
    <t>McK2-1 3.FIN2</t>
  </si>
  <si>
    <t>McK2-1 4.FIN2</t>
  </si>
  <si>
    <t>McK2-1 5.FIN2</t>
  </si>
  <si>
    <t>McK2-1 6.FIN2</t>
  </si>
  <si>
    <t>McK2-1 7.FIN2</t>
  </si>
  <si>
    <t>McK2-1 8.FIN2</t>
  </si>
  <si>
    <t>McK2-1 9.FIN2</t>
  </si>
  <si>
    <t>McK2-1 10.FIN2</t>
  </si>
  <si>
    <t>McK2-1 11.FIN2</t>
  </si>
  <si>
    <t>McK2-1 12.FIN2</t>
  </si>
  <si>
    <t>McK2-1 13.FIN2</t>
  </si>
  <si>
    <t>McK2-1 14.FIN2</t>
  </si>
  <si>
    <t>McK2-1 15.FIN2</t>
  </si>
  <si>
    <t>McK2-1 16.FIN2</t>
  </si>
  <si>
    <t>McK2-1 17.FIN2</t>
  </si>
  <si>
    <t>McK2-1 18.FIN2</t>
  </si>
  <si>
    <t>McK2-1 19.FIN2</t>
  </si>
  <si>
    <t>McK2-1 20.FIN2</t>
  </si>
  <si>
    <t>McK2-1 21.FIN2</t>
  </si>
  <si>
    <t>McK2-1 22.FIN2</t>
  </si>
  <si>
    <t>McK2-1 23.FIN2</t>
  </si>
  <si>
    <t>McK2-1 24.FIN2</t>
  </si>
  <si>
    <t>McK2-1 25.FIN2</t>
  </si>
  <si>
    <t>McK2-1 26.FIN2</t>
  </si>
  <si>
    <t>McK2-1 27.FIN2</t>
  </si>
  <si>
    <t>McK2-1 28.FIN2</t>
  </si>
  <si>
    <t>McK2-1 29.FIN2</t>
  </si>
  <si>
    <t>McK2-1 30.FIN2</t>
  </si>
  <si>
    <t>McK2-1 31.FIN2</t>
  </si>
  <si>
    <t>McK2-1 32.FIN2</t>
  </si>
  <si>
    <t>McK2-1 33.FIN2</t>
  </si>
  <si>
    <t>McK2-1 34.FIN2</t>
  </si>
  <si>
    <t>McK2-1 35.FIN2</t>
  </si>
  <si>
    <t>McK2-1 36.FIN2</t>
  </si>
  <si>
    <t>McK2-1 37.FIN2</t>
  </si>
  <si>
    <t>McK2-1 38.FIN2</t>
  </si>
  <si>
    <t>McK2-1 39.FIN2</t>
  </si>
  <si>
    <t>McK2-1 40.FIN2</t>
  </si>
  <si>
    <t>McK2-1 41.FIN2</t>
  </si>
  <si>
    <t>McK2-1 42.FIN2</t>
  </si>
  <si>
    <t>McK2-1 43.FIN2</t>
  </si>
  <si>
    <t>McK2-1 44.FIN2</t>
  </si>
  <si>
    <t>McK2-1 45.FIN2</t>
  </si>
  <si>
    <t>McK2-1 46.FIN2</t>
  </si>
  <si>
    <t>McK2-1 47.FIN2</t>
  </si>
  <si>
    <t>McK2-1 48.FIN2</t>
  </si>
  <si>
    <t>McK2-1 49.FIN2</t>
  </si>
  <si>
    <t>McK2-1 50.FIN2</t>
  </si>
  <si>
    <t>McK2-1 51.FIN2</t>
  </si>
  <si>
    <t>McK2-1 52.FIN2</t>
  </si>
  <si>
    <t>McK2-1 53.FIN2</t>
  </si>
  <si>
    <t>McK2-1 54.FIN2</t>
  </si>
  <si>
    <t>McK2-1 55.FIN2</t>
  </si>
  <si>
    <t>McK2-1 56.FIN2</t>
  </si>
  <si>
    <t>McK2-1 57.FIN2</t>
  </si>
  <si>
    <t>McK2-1 58.FIN2</t>
  </si>
  <si>
    <t>McK2-1 59.FIN2</t>
  </si>
  <si>
    <t>McK2-1 60.FIN2</t>
  </si>
  <si>
    <t>McK2-1 61.FIN2</t>
  </si>
  <si>
    <t>McK2-1 62.FIN2</t>
  </si>
  <si>
    <t>McK2-1 63.FIN2</t>
  </si>
  <si>
    <t>McK2-1 64.FIN2</t>
  </si>
  <si>
    <t>McK2-1 65.FIN2</t>
  </si>
  <si>
    <t>McK2-1 66.FIN2</t>
  </si>
  <si>
    <t>McK2-1 67.FIN2</t>
  </si>
  <si>
    <t>McK2-1 68.FIN2</t>
  </si>
  <si>
    <t>McK2-1 69.FIN2</t>
  </si>
  <si>
    <t>McK2-1 70.FIN2</t>
  </si>
  <si>
    <t>McK2-1 71.FIN2</t>
  </si>
  <si>
    <t>McK2-1 72.FIN2</t>
  </si>
  <si>
    <t>McK2-1 73.FIN2</t>
  </si>
  <si>
    <t>McK2-1 74.FIN2</t>
  </si>
  <si>
    <t>McK2-1 75.FIN2</t>
  </si>
  <si>
    <t>McK2-1 76.FIN2</t>
  </si>
  <si>
    <t>McK2-1 77.FIN2</t>
  </si>
  <si>
    <t>McK2-1 78.FIN2</t>
  </si>
  <si>
    <t>McK2-1 79.FIN2</t>
  </si>
  <si>
    <t>McK2-1 80.FIN2</t>
  </si>
  <si>
    <t>McK2-1 81.FIN2</t>
  </si>
  <si>
    <t>McK2-1 82.FIN2</t>
  </si>
  <si>
    <t>McK2-1 83.FIN2</t>
  </si>
  <si>
    <t>McK2-1 84.FIN2</t>
  </si>
  <si>
    <t>McK2-1 85.FIN2</t>
  </si>
  <si>
    <t>McK2-1 86.FIN2</t>
  </si>
  <si>
    <t>McK2-1 87.FIN2</t>
  </si>
  <si>
    <t>McK2-1 88.FIN2</t>
  </si>
  <si>
    <t>McK2-1 89.FIN2</t>
  </si>
  <si>
    <t>McK2-1 90.FIN2</t>
  </si>
  <si>
    <t>McK2-1 91.FIN2</t>
  </si>
  <si>
    <t>McK2-1 92.FIN2</t>
  </si>
  <si>
    <t>McK2-1 93.FIN2</t>
  </si>
  <si>
    <t>McK2-1 94.FIN2</t>
  </si>
  <si>
    <t>McK2-1 95.FIN2</t>
  </si>
  <si>
    <t>McK2-1 96.FIN2</t>
  </si>
  <si>
    <t>McK2-1 97.FIN2</t>
  </si>
  <si>
    <t>McK2-1 98.FIN2</t>
  </si>
  <si>
    <t>McK2-1 99.FIN2</t>
  </si>
  <si>
    <t>McK2-1 100.FIN2</t>
  </si>
  <si>
    <t>McK2-1 101.FIN2</t>
  </si>
  <si>
    <t>McK2-1 102.FIN2</t>
  </si>
  <si>
    <t>McK2-1 103.FIN2</t>
  </si>
  <si>
    <t>McK2-1 104.FIN2</t>
  </si>
  <si>
    <t>McK2-1 105.FIN2</t>
  </si>
  <si>
    <t>McK2-1 106.FIN2</t>
  </si>
  <si>
    <t>McK2-1 107.FIN2</t>
  </si>
  <si>
    <t>McK2-1 108.FIN2</t>
  </si>
  <si>
    <t>McK2-1 109.FIN2</t>
  </si>
  <si>
    <t>McK2-1 110.FIN2</t>
  </si>
  <si>
    <t>McK2-1 111.FIN2</t>
  </si>
  <si>
    <t>McK2-1 112.FIN2</t>
  </si>
  <si>
    <t>McK3 1a</t>
  </si>
  <si>
    <t>McK3-1a 161.FIN2</t>
  </si>
  <si>
    <t>McK3-1a 162.FIN2</t>
  </si>
  <si>
    <t>McK3-1a 163.FIN2</t>
  </si>
  <si>
    <t>McK3-1a 164.FIN2</t>
  </si>
  <si>
    <t>McK3-1a 165.FIN2</t>
  </si>
  <si>
    <t>McK3-1a 166.FIN2</t>
  </si>
  <si>
    <t>McK3-1a 167.FIN2</t>
  </si>
  <si>
    <t>McK3-1a 168.FIN2</t>
  </si>
  <si>
    <t>McK3-1a 169.FIN2</t>
  </si>
  <si>
    <t>McK3-1a 170.FIN2</t>
  </si>
  <si>
    <t>McK3-1a 171.FIN2</t>
  </si>
  <si>
    <t>McK3-1a 172.FIN2</t>
  </si>
  <si>
    <t>McK3-1a 173.FIN2</t>
  </si>
  <si>
    <t>McK3-1a 174.FIN2</t>
  </si>
  <si>
    <t>McK3-1a 175.FIN2</t>
  </si>
  <si>
    <t>McK3-1a 176.FIN2</t>
  </si>
  <si>
    <t>McK3-1a 177.FIN2</t>
  </si>
  <si>
    <t>McK3-1a 178.FIN2</t>
  </si>
  <si>
    <t>McK3-1a 179.FIN2</t>
  </si>
  <si>
    <t>McK3-1a 180.FIN2</t>
  </si>
  <si>
    <t>McK3-1a 181.FIN2</t>
  </si>
  <si>
    <t>McK3-1a 182.FIN2</t>
  </si>
  <si>
    <t>McK3-1a 183.FIN2</t>
  </si>
  <si>
    <t>McK3-1a 184.FIN2</t>
  </si>
  <si>
    <t>McK3-1a 185.FIN2</t>
  </si>
  <si>
    <t>McK3-1a 186.FIN2</t>
  </si>
  <si>
    <t>McK3-1a 187.FIN2</t>
  </si>
  <si>
    <t>McK3-1a 188.FIN2</t>
  </si>
  <si>
    <t>McK3-1a 189.FIN2</t>
  </si>
  <si>
    <t>McK3-1a 190.FIN2</t>
  </si>
  <si>
    <t>McK3-1a 191.FIN2</t>
  </si>
  <si>
    <t>McK3-1a 192.FIN2</t>
  </si>
  <si>
    <t>McK3-1a 193.FIN2</t>
  </si>
  <si>
    <t>McK3-1a 194.FIN2</t>
  </si>
  <si>
    <t>McK3-1a 195.FIN2</t>
  </si>
  <si>
    <t>McK3-1a 196.FIN2</t>
  </si>
  <si>
    <t>McK3-1a 197.FIN2</t>
  </si>
  <si>
    <t>McK3-1a 198.FIN2</t>
  </si>
  <si>
    <t>McK3-1a 199.FIN2</t>
  </si>
  <si>
    <t>McK3-1a 200.FIN2</t>
  </si>
  <si>
    <t>McK3-1a 201.FIN2</t>
  </si>
  <si>
    <t>McK3-1a 202.FIN2</t>
  </si>
  <si>
    <t>McK3-1a 203.FIN2</t>
  </si>
  <si>
    <t>McK3-1a 204.FIN2</t>
  </si>
  <si>
    <t>McK3-1a 205.FIN2</t>
  </si>
  <si>
    <t>McK3-1a 206.FIN2</t>
  </si>
  <si>
    <t>McK3-1a 207.FIN2</t>
  </si>
  <si>
    <t>McK3-1a 208.FIN2</t>
  </si>
  <si>
    <t>McK3-1a 209.FIN2</t>
  </si>
  <si>
    <t>McK3-1a 210.FIN2</t>
  </si>
  <si>
    <t>McK3-1a 211.FIN2</t>
  </si>
  <si>
    <t>McK3-1a 212.FIN2</t>
  </si>
  <si>
    <t>McK3-1a 213.FIN2</t>
  </si>
  <si>
    <t>McK3-1a 214.FIN2</t>
  </si>
  <si>
    <t>McK3-1a 215.FIN2</t>
  </si>
  <si>
    <t>McK3-1a 216.FIN2</t>
  </si>
  <si>
    <t>McK3-1a 217.FIN2</t>
  </si>
  <si>
    <t>McK3-1a 218.FIN2</t>
  </si>
  <si>
    <t>McK3-1a 219.FIN2</t>
  </si>
  <si>
    <t>McK3-1a 220.FIN2</t>
  </si>
  <si>
    <t>McK3-1a 221.FIN2</t>
  </si>
  <si>
    <t>McK3-1a 222.FIN2</t>
  </si>
  <si>
    <t>McK3-1a 223.FIN2</t>
  </si>
  <si>
    <t>McK3-1a 224.FIN2</t>
  </si>
  <si>
    <t>McK3-1a 273.FIN2</t>
  </si>
  <si>
    <t>McK3-1a 274.FIN2</t>
  </si>
  <si>
    <t>McK3-1a 275.FIN2</t>
  </si>
  <si>
    <t>McK3-1a 276.FIN2</t>
  </si>
  <si>
    <t>McK3-1a 277.FIN2</t>
  </si>
  <si>
    <t>McK3-1a 278.FIN2</t>
  </si>
  <si>
    <t>McK3-1a 279.FIN2</t>
  </si>
  <si>
    <t>McK3-1a 280.FIN2</t>
  </si>
  <si>
    <t>McK3-1a 281.FIN2</t>
  </si>
  <si>
    <t>McK3-1a 282.FIN2</t>
  </si>
  <si>
    <t>McK3-1a 283.FIN2</t>
  </si>
  <si>
    <t>McK3-1a 284.FIN2</t>
  </si>
  <si>
    <t>McK3-1a 285.FIN2</t>
  </si>
  <si>
    <t>McK3-1a 286.FIN2</t>
  </si>
  <si>
    <t>McK3-1a 287.FIN2</t>
  </si>
  <si>
    <t>McK3-1a 288.FIN2</t>
  </si>
  <si>
    <t>McK3 1c</t>
  </si>
  <si>
    <t>McK3-1c 225.FIN2</t>
  </si>
  <si>
    <t>McK3-1c 226.FIN2</t>
  </si>
  <si>
    <t>McK3-1c 227.FIN2</t>
  </si>
  <si>
    <t>McK3-1c 228.FIN2</t>
  </si>
  <si>
    <t>McK3-1c 229.FIN2</t>
  </si>
  <si>
    <t>McK3-1c 230.FIN2</t>
  </si>
  <si>
    <t>McK3-1c 231.FIN2</t>
  </si>
  <si>
    <t>McK3-1c 232.FIN2</t>
  </si>
  <si>
    <t>McK3-1c 233.FIN2</t>
  </si>
  <si>
    <t>McK3-1c 234.FIN2</t>
  </si>
  <si>
    <t>McK3-1c 235.FIN2</t>
  </si>
  <si>
    <t>McK3-1c 236.FIN2</t>
  </si>
  <si>
    <t>McK3-1c 237.FIN2</t>
  </si>
  <si>
    <t>McK3-1c 238.FIN2</t>
  </si>
  <si>
    <t>McK3-1c 239.FIN2</t>
  </si>
  <si>
    <t>McK3-1c 240.FIN2</t>
  </si>
  <si>
    <t>McK3-1c 241.FIN2</t>
  </si>
  <si>
    <t>McK3-1c 242.FIN2</t>
  </si>
  <si>
    <t>McK3-1c 243.FIN2</t>
  </si>
  <si>
    <t>McK3-1c 244.FIN2</t>
  </si>
  <si>
    <t>McK3-1c 245.FIN2</t>
  </si>
  <si>
    <t>McK3-1c 246.FIN2</t>
  </si>
  <si>
    <t>McK3-1c 247.FIN2</t>
  </si>
  <si>
    <t>McK3-1c 248.FIN2</t>
  </si>
  <si>
    <t>McK3-1c 249.FIN2</t>
  </si>
  <si>
    <t>McK3-1c 250.FIN2</t>
  </si>
  <si>
    <t>McK3-1c 251.FIN2</t>
  </si>
  <si>
    <t>McK3-1c 252.FIN2</t>
  </si>
  <si>
    <t>McK3-1c 253.FIN2</t>
  </si>
  <si>
    <t>McK3-1c 254.FIN2</t>
  </si>
  <si>
    <t>McK3-1c 255.FIN2</t>
  </si>
  <si>
    <t>McK3-1c 256.FIN2</t>
  </si>
  <si>
    <t>McK3-1c 257.FIN2</t>
  </si>
  <si>
    <t>McK3-1c 258.FIN2</t>
  </si>
  <si>
    <t>McK3-1c 259.FIN2</t>
  </si>
  <si>
    <t>McK3-1c 260.FIN2</t>
  </si>
  <si>
    <t>McK3-1c 261.FIN2</t>
  </si>
  <si>
    <t>McK3-1c 262.FIN2</t>
  </si>
  <si>
    <t>McK3-1c 263.FIN2</t>
  </si>
  <si>
    <t>McK3-1c 264.FIN2</t>
  </si>
  <si>
    <t>McK3-1c 265.FIN2</t>
  </si>
  <si>
    <t>McK3-1c 266.FIN2</t>
  </si>
  <si>
    <t>McK3-1c 267.FIN2</t>
  </si>
  <si>
    <t>McK3-1c 268.FIN2</t>
  </si>
  <si>
    <t>McK3-1c 269.FIN2</t>
  </si>
  <si>
    <t>McK3-1c 270.FIN2</t>
  </si>
  <si>
    <t>McK3-1c 271.FIN2</t>
  </si>
  <si>
    <t>McK3-1c 272.FIN2</t>
  </si>
  <si>
    <t>McK3 3</t>
  </si>
  <si>
    <t>McK3-3 113.FIN2</t>
  </si>
  <si>
    <t>McK3-3 114.FIN2</t>
  </si>
  <si>
    <t>McK3-3 115.FIN2</t>
  </si>
  <si>
    <t>McK3-3 116.FIN2</t>
  </si>
  <si>
    <t>McK3-3 117.FIN2</t>
  </si>
  <si>
    <t>McK3-3 118.FIN2</t>
  </si>
  <si>
    <t>McK3-3 119.FIN2</t>
  </si>
  <si>
    <t>McK3-3 120.FIN2</t>
  </si>
  <si>
    <t>McK3-3 121.FIN2</t>
  </si>
  <si>
    <t>McK3-3 122.FIN2</t>
  </si>
  <si>
    <t>McK3-3 123.FIN2</t>
  </si>
  <si>
    <t>McK3-3 124.FIN2</t>
  </si>
  <si>
    <t>McK3-3 125.FIN2</t>
  </si>
  <si>
    <t>McK3-3 126.FIN2</t>
  </si>
  <si>
    <t>McK3-3 127.FIN2</t>
  </si>
  <si>
    <t>McK3-3 128.FIN2</t>
  </si>
  <si>
    <t>McK3-3 129.FIN2</t>
  </si>
  <si>
    <t>McK3-3 130.FIN2</t>
  </si>
  <si>
    <t>McK3-3 131.FIN2</t>
  </si>
  <si>
    <t>McK3-3 132.FIN2</t>
  </si>
  <si>
    <t>McK3-3 133.FIN2</t>
  </si>
  <si>
    <t>McK3-3 134.FIN2</t>
  </si>
  <si>
    <t>McK3-3 135.FIN2</t>
  </si>
  <si>
    <t>McK3-3 136.FIN2</t>
  </si>
  <si>
    <t>McK3-3 137.FIN2</t>
  </si>
  <si>
    <t>McK3-3 138.FIN2</t>
  </si>
  <si>
    <t>McK3-3 139.FIN2</t>
  </si>
  <si>
    <t>McK3-3 140.FIN2</t>
  </si>
  <si>
    <t>McK3-3 141.FIN2</t>
  </si>
  <si>
    <t>McK3-3 142.FIN2</t>
  </si>
  <si>
    <t>McK3-3 143.FIN2</t>
  </si>
  <si>
    <t>McK3-3 144.FIN2</t>
  </si>
  <si>
    <t>McK3-3 145.FIN2</t>
  </si>
  <si>
    <t>McK3-3 146.FIN2</t>
  </si>
  <si>
    <t>McK3-3 147.FIN2</t>
  </si>
  <si>
    <t>McK3-3 148.FIN2</t>
  </si>
  <si>
    <t>McK3-3 149.FIN2</t>
  </si>
  <si>
    <t>McK3-3 150.FIN2</t>
  </si>
  <si>
    <t>McK3-3 151.FIN2</t>
  </si>
  <si>
    <t>McK3-3 152.FIN2</t>
  </si>
  <si>
    <t>McK3-3 153.FIN2</t>
  </si>
  <si>
    <t>McK3-3 154.FIN2</t>
  </si>
  <si>
    <t>McK3-3 155.FIN2</t>
  </si>
  <si>
    <t>McK3-3 156.FIN2</t>
  </si>
  <si>
    <t>McK3-3 157.FIN2</t>
  </si>
  <si>
    <t>McK3-3 158.FIN2</t>
  </si>
  <si>
    <t>McK3-3 159.FIN2</t>
  </si>
  <si>
    <t>McK3-3 160.FIN2</t>
  </si>
  <si>
    <t>McK2-2</t>
  </si>
  <si>
    <t>McK2-2 209.FIN2</t>
  </si>
  <si>
    <t>McK2-2 210.FIN2</t>
  </si>
  <si>
    <t>McK2-2 211.FIN2</t>
  </si>
  <si>
    <t>McK2-2 212.FIN2</t>
  </si>
  <si>
    <t>McK2-2 213.FIN2</t>
  </si>
  <si>
    <t>McK2-2 214.FIN2</t>
  </si>
  <si>
    <t>McK2-2 215.FIN2</t>
  </si>
  <si>
    <t>McK2-2 216.FIN2</t>
  </si>
  <si>
    <t>McK2-2 217.FIN2</t>
  </si>
  <si>
    <t>McK2-2 218.FIN2</t>
  </si>
  <si>
    <t>McK2-2 219.FIN2</t>
  </si>
  <si>
    <t>McK2-2 220.FIN2</t>
  </si>
  <si>
    <t>McK2-2 221.FIN2</t>
  </si>
  <si>
    <t>McK2-2 222.FIN2</t>
  </si>
  <si>
    <t>McK2-2 223.FIN2</t>
  </si>
  <si>
    <t>McK2-2 224.FIN2</t>
  </si>
  <si>
    <t>McK2-2 225.FIN2</t>
  </si>
  <si>
    <t>McK2-2 226.FIN2</t>
  </si>
  <si>
    <t>McK2-2 227.FIN2</t>
  </si>
  <si>
    <t>McK2-2 228.FIN2</t>
  </si>
  <si>
    <t>McK2-2 229.FIN2</t>
  </si>
  <si>
    <t>McK2-2 230.FIN2</t>
  </si>
  <si>
    <t>McK2-2 231.FIN2</t>
  </si>
  <si>
    <t>McK2-2 232.FIN2</t>
  </si>
  <si>
    <t>McK2-2 233.FIN2</t>
  </si>
  <si>
    <t>McK2-2 234.FIN2</t>
  </si>
  <si>
    <t>McK2-2 235.FIN2</t>
  </si>
  <si>
    <t>McK2-2 236.FIN2</t>
  </si>
  <si>
    <t>McK2-2 237.FIN2</t>
  </si>
  <si>
    <t>McK2-2 238.FIN2</t>
  </si>
  <si>
    <t>McK2-2 239.FIN2</t>
  </si>
  <si>
    <t>McK2-2 240.FIN2</t>
  </si>
  <si>
    <t>McK2-2 241.FIN2</t>
  </si>
  <si>
    <t>McK2-2 242.FIN2</t>
  </si>
  <si>
    <t>McK2-2 243.FIN2</t>
  </si>
  <si>
    <t>McK2-2 244.FIN2</t>
  </si>
  <si>
    <t>McK2-2 245.FIN2</t>
  </si>
  <si>
    <t>McK2-2 246.FIN2</t>
  </si>
  <si>
    <t>McK2-2 247.FIN2</t>
  </si>
  <si>
    <t>McK2-2 248.FIN2</t>
  </si>
  <si>
    <t>McK2-2 249.FIN2</t>
  </si>
  <si>
    <t>McK2-2 250.FIN2</t>
  </si>
  <si>
    <t>McK2-2 251.FIN2</t>
  </si>
  <si>
    <t>McK2-2 252.FIN2</t>
  </si>
  <si>
    <t>McK2-2 253.FIN2</t>
  </si>
  <si>
    <t>McK2-2 254.FIN2</t>
  </si>
  <si>
    <t>McK2-2 255.FIN2</t>
  </si>
  <si>
    <t>McK2-2 256.FIN2</t>
  </si>
  <si>
    <t>McK3-1b</t>
  </si>
  <si>
    <t>McK3-1b 97.FIN2</t>
  </si>
  <si>
    <t>McK3-1b 98.FIN2</t>
  </si>
  <si>
    <t>McK3-1b 99.FIN2</t>
  </si>
  <si>
    <t>McK3-1b 100.FIN2</t>
  </si>
  <si>
    <t>McK3-1b 101.FIN2</t>
  </si>
  <si>
    <t>McK3-1b 102.FIN2</t>
  </si>
  <si>
    <t>McK3-1b 103.FIN2</t>
  </si>
  <si>
    <t>McK3-1b 104.FIN2</t>
  </si>
  <si>
    <t>McK3-1b 105.FIN2</t>
  </si>
  <si>
    <t>McK3-1b 106.FIN2</t>
  </si>
  <si>
    <t>McK3-1b 107.FIN2</t>
  </si>
  <si>
    <t>McK3-1b 108.FIN2</t>
  </si>
  <si>
    <t>McK3-1b 109.FIN2</t>
  </si>
  <si>
    <t>McK3-1b 110.FIN2</t>
  </si>
  <si>
    <t>McK3-1b 111.FIN2</t>
  </si>
  <si>
    <t>McK3-1b 112.FIN2</t>
  </si>
  <si>
    <t>McK3-1b 113.FIN2</t>
  </si>
  <si>
    <t>McK3-1b 114.FIN2</t>
  </si>
  <si>
    <t>McK3-1b 115.FIN2</t>
  </si>
  <si>
    <t>McK3-1b 116.FIN2</t>
  </si>
  <si>
    <t>McK3-1b 117.FIN2</t>
  </si>
  <si>
    <t>McK3-1b 118.FIN2</t>
  </si>
  <si>
    <t>McK3-1b 119.FIN2</t>
  </si>
  <si>
    <t>McK3-1b 120.FIN2</t>
  </si>
  <si>
    <t>McK3-1b 121.FIN2</t>
  </si>
  <si>
    <t>McK3-1b 122.FIN2</t>
  </si>
  <si>
    <t>McK3-1b 123.FIN2</t>
  </si>
  <si>
    <t>McK3-1b 124.FIN2</t>
  </si>
  <si>
    <t>McK3-1b 125.FIN2</t>
  </si>
  <si>
    <t>McK3-1b 126.FIN2</t>
  </si>
  <si>
    <t>McK3-1b 127.FIN2</t>
  </si>
  <si>
    <t>McK3-1b 128.FIN2</t>
  </si>
  <si>
    <t>McK3-1b 129.FIN2</t>
  </si>
  <si>
    <t>McK3-1b 130.FIN2</t>
  </si>
  <si>
    <t>McK3-1b 131.FIN2</t>
  </si>
  <si>
    <t>McK3-1b 132.FIN2</t>
  </si>
  <si>
    <t>McK3-1b 133.FIN2</t>
  </si>
  <si>
    <t>McK3-1b 134.FIN2</t>
  </si>
  <si>
    <t>McK3-1b 135.FIN2</t>
  </si>
  <si>
    <t>McK3-1b 136.FIN2</t>
  </si>
  <si>
    <t>McK3-1b 137.FIN2</t>
  </si>
  <si>
    <t>McK3-1b 138.FIN2</t>
  </si>
  <si>
    <t>McK3-1b 139.FIN2</t>
  </si>
  <si>
    <t>McK3-1b 140.FIN2</t>
  </si>
  <si>
    <t>McK3-1b 141.FIN2</t>
  </si>
  <si>
    <t>McK3-1b 142.FIN2</t>
  </si>
  <si>
    <t>McK3-1b 143.FIN2</t>
  </si>
  <si>
    <t>McK3-1b 144.FIN2</t>
  </si>
  <si>
    <t>McK3-1b 145.FIN2</t>
  </si>
  <si>
    <t>McK3-1b 146.FIN2</t>
  </si>
  <si>
    <t>McK3-1b 147.FIN2</t>
  </si>
  <si>
    <t>McK3-1b 148.FIN2</t>
  </si>
  <si>
    <t>McK3-1b 149.FIN2</t>
  </si>
  <si>
    <t>McK3-1b 150.FIN2</t>
  </si>
  <si>
    <t>McK3-1b 151.FIN2</t>
  </si>
  <si>
    <t>McK3-1b 152.FIN2</t>
  </si>
  <si>
    <t>McK3-1b 153.FIN2</t>
  </si>
  <si>
    <t>McK3-1b 154.FIN2</t>
  </si>
  <si>
    <t>McK3-1b 155.FIN2</t>
  </si>
  <si>
    <t>McK3-1b 156.FIN2</t>
  </si>
  <si>
    <t>McK3-1b 157.FIN2</t>
  </si>
  <si>
    <t>McK3-1b 158.FIN2</t>
  </si>
  <si>
    <t>McK3-1b 159.FIN2</t>
  </si>
  <si>
    <t>McK3-1b 160.FIN2</t>
  </si>
  <si>
    <t>McK3-1b 161.FIN2</t>
  </si>
  <si>
    <t>McK3-1b 162.FIN2</t>
  </si>
  <si>
    <t>McK3-1b 163.FIN2</t>
  </si>
  <si>
    <t>McK3-1b 164.FIN2</t>
  </si>
  <si>
    <t>McK3-1b 165.FIN2</t>
  </si>
  <si>
    <t>McK3-1b 166.FIN2</t>
  </si>
  <si>
    <t>McK3-1b 167.FIN2</t>
  </si>
  <si>
    <t>McK3-1b 168.FIN2</t>
  </si>
  <si>
    <t>McK3-1b 169.FIN2</t>
  </si>
  <si>
    <t>McK3-1b 170.FIN2</t>
  </si>
  <si>
    <t>McK3-1b 171.FIN2</t>
  </si>
  <si>
    <t>McK3-1b 172.FIN2</t>
  </si>
  <si>
    <t>McK3-1b 173.FIN2</t>
  </si>
  <si>
    <t>McK3-1b 174.FIN2</t>
  </si>
  <si>
    <t>McK3-1b 175.FIN2</t>
  </si>
  <si>
    <t>McK3-1b 176.FIN2</t>
  </si>
  <si>
    <t>McK3-1b 177.FIN2</t>
  </si>
  <si>
    <t>McK3-1b 178.FIN2</t>
  </si>
  <si>
    <t>McK3-1b 179.FIN2</t>
  </si>
  <si>
    <t>McK3-1b 180.FIN2</t>
  </si>
  <si>
    <t>McK3-1b 181.FIN2</t>
  </si>
  <si>
    <t>McK3-1b 182.FIN2</t>
  </si>
  <si>
    <t>McK3-1b 183.FIN2</t>
  </si>
  <si>
    <t>McK3-1b 184.FIN2</t>
  </si>
  <si>
    <t>McK3-1b 185.FIN2</t>
  </si>
  <si>
    <t>McK3-1b 186.FIN2</t>
  </si>
  <si>
    <t>McK3-1b 187.FIN2</t>
  </si>
  <si>
    <t>McK3-1b 188.FIN2</t>
  </si>
  <si>
    <t>McK3-1b 189.FIN2</t>
  </si>
  <si>
    <t>McK3-1b 190.FIN2</t>
  </si>
  <si>
    <t>McK3-1b 191.FIN2</t>
  </si>
  <si>
    <t>McK3-1b 192.FIN2</t>
  </si>
  <si>
    <t>McK3-1b 193.FIN2</t>
  </si>
  <si>
    <t>McK3-1b 194.FIN2</t>
  </si>
  <si>
    <t>McK3-1b 195.FIN2</t>
  </si>
  <si>
    <t>McK3-1b 196.FIN2</t>
  </si>
  <si>
    <t>McK3-1b 197.FIN2</t>
  </si>
  <si>
    <t>McK3-1b 198.FIN2</t>
  </si>
  <si>
    <t>McK3-1b 199.FIN2</t>
  </si>
  <si>
    <t>McK3-1b 200.FIN2</t>
  </si>
  <si>
    <t>McK3-1b 201.FIN2</t>
  </si>
  <si>
    <t>McK3-1b 202.FIN2</t>
  </si>
  <si>
    <t>McK3-1b 203.FIN2</t>
  </si>
  <si>
    <t>McK3-1b 204.FIN2</t>
  </si>
  <si>
    <t>McK3-1b 205.FIN2</t>
  </si>
  <si>
    <t>McK3-1b 206.FIN2</t>
  </si>
  <si>
    <t>McK3-1b 207.FIN2</t>
  </si>
  <si>
    <t>McK3-1b 208.FIN2</t>
  </si>
  <si>
    <t>McK3-6</t>
  </si>
  <si>
    <t>McK3-6 257.FIN2</t>
  </si>
  <si>
    <t>McK3-6 258.FIN2</t>
  </si>
  <si>
    <t>McK3-6 259.FIN2</t>
  </si>
  <si>
    <t>McK3-6 260.FIN2</t>
  </si>
  <si>
    <t>McK3-6 261.FIN2</t>
  </si>
  <si>
    <t>McK3-6 262.FIN2</t>
  </si>
  <si>
    <t>McK3-6 263.FIN2</t>
  </si>
  <si>
    <t>McK3-6 264.FIN2</t>
  </si>
  <si>
    <t>McK3-6 265.FIN2</t>
  </si>
  <si>
    <t>McK3-6 266.FIN2</t>
  </si>
  <si>
    <t>McK3-6 267.FIN2</t>
  </si>
  <si>
    <t>McK3-6 268.FIN2</t>
  </si>
  <si>
    <t>McK3-6 269.FIN2</t>
  </si>
  <si>
    <t>McK3-6 270.FIN2</t>
  </si>
  <si>
    <t>McK3-6 271.FIN2</t>
  </si>
  <si>
    <t>McK3-6 272.FIN2</t>
  </si>
  <si>
    <t>McK3-6 273.FIN2</t>
  </si>
  <si>
    <t>McK3-6 274.FIN2</t>
  </si>
  <si>
    <t>McK3-6 275.FIN2</t>
  </si>
  <si>
    <t>McK3-6 276.FIN2</t>
  </si>
  <si>
    <t>McK3-6 277.FIN2</t>
  </si>
  <si>
    <t>McK3-6 278.FIN2</t>
  </si>
  <si>
    <t>McK3-6 279.FIN2</t>
  </si>
  <si>
    <t>McK3-6 280.FIN2</t>
  </si>
  <si>
    <t>McK3-6 281.FIN2</t>
  </si>
  <si>
    <t>McK3-6 282.FIN2</t>
  </si>
  <si>
    <t>McK3-6 283.FIN2</t>
  </si>
  <si>
    <t>McK3-6 284.FIN2</t>
  </si>
  <si>
    <t>McK3-6 285.FIN2</t>
  </si>
  <si>
    <t>McK3-6 286.FIN2</t>
  </si>
  <si>
    <t>McK3-6 287.FIN2</t>
  </si>
  <si>
    <t>McK3-6 288.FIN2</t>
  </si>
  <si>
    <t>McK3-7</t>
  </si>
  <si>
    <t>McK3-7 1.FIN2</t>
  </si>
  <si>
    <t>McK3-7 2.FIN2</t>
  </si>
  <si>
    <t>McK3-7 3.FIN2</t>
  </si>
  <si>
    <t>McK3-7 4.FIN2</t>
  </si>
  <si>
    <t>McK3-7 5.FIN2</t>
  </si>
  <si>
    <t>McK3-7 6.FIN2</t>
  </si>
  <si>
    <t>McK3-7 7.FIN2</t>
  </si>
  <si>
    <t>McK3-7 8.FIN2</t>
  </si>
  <si>
    <t>McK3-7 9.FIN2</t>
  </si>
  <si>
    <t>McK3-7 10.FIN2</t>
  </si>
  <si>
    <t>McK3-7 11.FIN2</t>
  </si>
  <si>
    <t>McK3-7 12.FIN2</t>
  </si>
  <si>
    <t>McK3-7 13.FIN2</t>
  </si>
  <si>
    <t>McK3-7 14.FIN2</t>
  </si>
  <si>
    <t>McK3-7 15.FIN2</t>
  </si>
  <si>
    <t>McK3-7 16.FIN2</t>
  </si>
  <si>
    <t>McK3-7 17.FIN2</t>
  </si>
  <si>
    <t>McK3-7 18.FIN2</t>
  </si>
  <si>
    <t>McK3-7 19.FIN2</t>
  </si>
  <si>
    <t>McK3-7 20.FIN2</t>
  </si>
  <si>
    <t>McK3-7 21.FIN2</t>
  </si>
  <si>
    <t>McK3-7 22.FIN2</t>
  </si>
  <si>
    <t>McK3-7 23.FIN2</t>
  </si>
  <si>
    <t>McK3-7 24.FIN2</t>
  </si>
  <si>
    <t>McK3-7 25.FIN2</t>
  </si>
  <si>
    <t>McK3-7 26.FIN2</t>
  </si>
  <si>
    <t>McK3-7 27.FIN2</t>
  </si>
  <si>
    <t>McK3-7 28.FIN2</t>
  </si>
  <si>
    <t>McK3-7 29.FIN2</t>
  </si>
  <si>
    <t>McK3-7 30.FIN2</t>
  </si>
  <si>
    <t>McK3-7 31.FIN2</t>
  </si>
  <si>
    <t>McK3-7 32.FIN2</t>
  </si>
  <si>
    <t>McK3-7 33.FIN2</t>
  </si>
  <si>
    <t>McK3-7 34.FIN2</t>
  </si>
  <si>
    <t>McK3-7 35.FIN2</t>
  </si>
  <si>
    <t>McK3-7 36.FIN2</t>
  </si>
  <si>
    <t>McK3-7 37.FIN2</t>
  </si>
  <si>
    <t>McK3-7 38.FIN2</t>
  </si>
  <si>
    <t>McK3-7 39.FIN2</t>
  </si>
  <si>
    <t>McK3-7 40.FIN2</t>
  </si>
  <si>
    <t>McK3-7 41.FIN2</t>
  </si>
  <si>
    <t>McK3-7 42.FIN2</t>
  </si>
  <si>
    <t>McK3-7 43.FIN2</t>
  </si>
  <si>
    <t>McK3-7 44.FIN2</t>
  </si>
  <si>
    <t>McK3-7 45.FIN2</t>
  </si>
  <si>
    <t>McK3-7 46.FIN2</t>
  </si>
  <si>
    <t>McK3-7 47.FIN2</t>
  </si>
  <si>
    <t>McK3-7 48.FIN2</t>
  </si>
  <si>
    <t>McK3-7 49.FIN2</t>
  </si>
  <si>
    <t>McK3-7 50.FIN2</t>
  </si>
  <si>
    <t>McK3-7 51.FIN2</t>
  </si>
  <si>
    <t>McK3-7 52.FIN2</t>
  </si>
  <si>
    <t>McK3-7 53.FIN2</t>
  </si>
  <si>
    <t>McK3-7 54.FIN2</t>
  </si>
  <si>
    <t>McK3-7 55.FIN2</t>
  </si>
  <si>
    <t>McK3-7 56.FIN2</t>
  </si>
  <si>
    <t>McK3-7 57.FIN2</t>
  </si>
  <si>
    <t>McK3-7 58.FIN2</t>
  </si>
  <si>
    <t>McK3-7 59.FIN2</t>
  </si>
  <si>
    <t>McK3-7 60.FIN2</t>
  </si>
  <si>
    <t>McK3-7 61.FIN2</t>
  </si>
  <si>
    <t>McK3-7 62.FIN2</t>
  </si>
  <si>
    <t>McK3-7 63.FIN2</t>
  </si>
  <si>
    <t>McK3-7 64.FIN2</t>
  </si>
  <si>
    <t>McK3-7 65.FIN2</t>
  </si>
  <si>
    <t>McK3-7 66.FIN2</t>
  </si>
  <si>
    <t>McK3-7 67.FIN2</t>
  </si>
  <si>
    <t>McK3-7 68.FIN2</t>
  </si>
  <si>
    <t>McK3-7 69.FIN2</t>
  </si>
  <si>
    <t>McK3-7 70.FIN2</t>
  </si>
  <si>
    <t>McK3-7 71.FIN2</t>
  </si>
  <si>
    <t>McK3-7 72.FIN2</t>
  </si>
  <si>
    <t>McK3-7 73.FIN2</t>
  </si>
  <si>
    <t>McK3-7 74.FIN2</t>
  </si>
  <si>
    <t>McK3-7 75.FIN2</t>
  </si>
  <si>
    <t>McK3-7 76.FIN2</t>
  </si>
  <si>
    <t>McK3-7 77.FIN2</t>
  </si>
  <si>
    <t>McK3-7 78.FIN2</t>
  </si>
  <si>
    <t>McK3-7 79.FIN2</t>
  </si>
  <si>
    <t>McK3-7 80.FIN2</t>
  </si>
  <si>
    <t>McK3-7 81.FIN2</t>
  </si>
  <si>
    <t>McK3-7 82.FIN2</t>
  </si>
  <si>
    <t>McK3-7 83.FIN2</t>
  </si>
  <si>
    <t>McK3-7 84.FIN2</t>
  </si>
  <si>
    <t>McK3-7 85.FIN2</t>
  </si>
  <si>
    <t>McK3-7 86.FIN2</t>
  </si>
  <si>
    <t>McK3-7 87.FIN2</t>
  </si>
  <si>
    <t>McK3-7 88.FIN2</t>
  </si>
  <si>
    <t>McK3-7 89.FIN2</t>
  </si>
  <si>
    <t>McK3-7 90.FIN2</t>
  </si>
  <si>
    <t>McK3-7 91.FIN2</t>
  </si>
  <si>
    <t>McK3-7 92.FIN2</t>
  </si>
  <si>
    <t>McK3-7 93.FIN2</t>
  </si>
  <si>
    <t>McK3-7 94.FIN2</t>
  </si>
  <si>
    <t>McK3-7 95.FIN2</t>
  </si>
  <si>
    <t>McK3-7 96.FIN2</t>
  </si>
  <si>
    <t>McK3-1a</t>
  </si>
  <si>
    <t>McK3 1a 1.FIN2</t>
  </si>
  <si>
    <t>McK3 1a 2.FIN2</t>
  </si>
  <si>
    <t>McK3 1a 3.FIN2</t>
  </si>
  <si>
    <t>McK3 1a 4.FIN2</t>
  </si>
  <si>
    <t>McK3 1a 5.FIN2</t>
  </si>
  <si>
    <t>McK3 1a 6.FIN2</t>
  </si>
  <si>
    <t>McK3 1a 7.FIN2</t>
  </si>
  <si>
    <t>McK3 1a 8.FIN2</t>
  </si>
  <si>
    <t>McK3 1a 9.FIN2</t>
  </si>
  <si>
    <t>McK3 1a 10.FIN2</t>
  </si>
  <si>
    <t>McK3 1a 11.FIN2</t>
  </si>
  <si>
    <t>McK3 1a 12.FIN2</t>
  </si>
  <si>
    <t>McK3 1a 13.FIN2</t>
  </si>
  <si>
    <t>McK3 1a 14.FIN2</t>
  </si>
  <si>
    <t>McK3 1a 15.FIN2</t>
  </si>
  <si>
    <t>McK3 1a 16.FIN2</t>
  </si>
  <si>
    <t>McK3 1a 17.FIN2</t>
  </si>
  <si>
    <t>McK3 1a 18.FIN2</t>
  </si>
  <si>
    <t>McK3 1a 19.FIN2</t>
  </si>
  <si>
    <t>McK3 1a 20.FIN2</t>
  </si>
  <si>
    <t>McK3 1a 21.FIN2</t>
  </si>
  <si>
    <t>McK3 1a 22.FIN2</t>
  </si>
  <si>
    <t>McK3 1a 23.FIN2</t>
  </si>
  <si>
    <t>McK3 1a 24.FIN2</t>
  </si>
  <si>
    <t>McK3 1a 25.FIN2</t>
  </si>
  <si>
    <t>McK3 1a 26.FIN2</t>
  </si>
  <si>
    <t>McK3 1a 27.FIN2</t>
  </si>
  <si>
    <t>McK3 1a 28.FIN2</t>
  </si>
  <si>
    <t>McK3 1a 29.FIN2</t>
  </si>
  <si>
    <t>McK3 1a 30.FIN2</t>
  </si>
  <si>
    <t>McK3 1a 31.FIN2</t>
  </si>
  <si>
    <t>McK3 1a 32.FIN2</t>
  </si>
  <si>
    <t>McK3 1a 33.FIN2</t>
  </si>
  <si>
    <t>McK3 1a 34.FIN2</t>
  </si>
  <si>
    <t>McK3 1a 35.FIN2</t>
  </si>
  <si>
    <t>McK3 1a 36.FIN2</t>
  </si>
  <si>
    <t>McK3 1a 37.FIN2</t>
  </si>
  <si>
    <t>McK3 1a 38.FIN2</t>
  </si>
  <si>
    <t>McK3 1a 39.FIN2</t>
  </si>
  <si>
    <t>McK3 1a 40.FIN2</t>
  </si>
  <si>
    <t>McK3 1a 41.FIN2</t>
  </si>
  <si>
    <t>McK3 1a 42.FIN2</t>
  </si>
  <si>
    <t>McK3 1a 43.FIN2</t>
  </si>
  <si>
    <t>McK3 1a 44.FIN2</t>
  </si>
  <si>
    <t>McK3 1a 45.FIN2</t>
  </si>
  <si>
    <t>McK3 1a 46.FIN2</t>
  </si>
  <si>
    <t>McK3 1a 47.FIN2</t>
  </si>
  <si>
    <t>McK3 1a 48.FIN2</t>
  </si>
  <si>
    <t xml:space="preserve">28.32±1.7Ma </t>
  </si>
  <si>
    <t xml:space="preserve">29.03±1.4Ma </t>
  </si>
  <si>
    <t xml:space="preserve">26.6±2.1Ma </t>
  </si>
  <si>
    <t xml:space="preserve">29.59±3.0Ma </t>
  </si>
  <si>
    <t xml:space="preserve">30.8±1.8Ma </t>
  </si>
  <si>
    <t xml:space="preserve">32.76±2.9Ma </t>
  </si>
  <si>
    <t xml:space="preserve">25.29±4.5Ma </t>
  </si>
  <si>
    <t xml:space="preserve">28.09±2.1Ma </t>
  </si>
  <si>
    <t xml:space="preserve">29.97±1.4Ma </t>
  </si>
  <si>
    <t xml:space="preserve">29.16±1.5Ma </t>
  </si>
  <si>
    <t xml:space="preserve">28.9±1.5Ma </t>
  </si>
  <si>
    <t xml:space="preserve">32.31±5.0Ma </t>
  </si>
  <si>
    <t xml:space="preserve">30.76±4.1Ma </t>
  </si>
  <si>
    <t xml:space="preserve">29.32±4.1Ma </t>
  </si>
  <si>
    <t xml:space="preserve">28.83±2.2Ma </t>
  </si>
  <si>
    <t xml:space="preserve">26.76±8.2Ma </t>
  </si>
  <si>
    <t xml:space="preserve">30.55±1.6Ma </t>
  </si>
  <si>
    <t xml:space="preserve">29.17±2.2Ma </t>
  </si>
  <si>
    <t>12/07/2022 n°2</t>
  </si>
  <si>
    <t xml:space="preserve">267.74±12.5Ma </t>
  </si>
  <si>
    <t>Laboratory and Sample Preparation</t>
  </si>
  <si>
    <t>Laboratory name</t>
  </si>
  <si>
    <t xml:space="preserve">      Géosciences Paris Saclay (GEOPS), Université Paris-Saclay, Orsay, France</t>
  </si>
  <si>
    <t>Sample type/mineral</t>
  </si>
  <si>
    <t>Calcite</t>
  </si>
  <si>
    <t>Sample preparation</t>
  </si>
  <si>
    <t>Polished thin section 30 μm</t>
  </si>
  <si>
    <t>Imaging</t>
  </si>
  <si>
    <t>Cathodoluminescence microscope</t>
  </si>
  <si>
    <t>Laser ablation system</t>
  </si>
  <si>
    <t>Make, Model and type</t>
  </si>
  <si>
    <r>
      <t>193nm ArF Photon Machines</t>
    </r>
    <r>
      <rPr>
        <sz val="18"/>
        <color rgb="FF000000"/>
        <rFont val="Calibri"/>
        <family val="2"/>
        <scheme val="minor"/>
      </rPr>
      <t xml:space="preserve"> (Teledyne)</t>
    </r>
  </si>
  <si>
    <t>Ablation cell</t>
  </si>
  <si>
    <t>HelEx</t>
  </si>
  <si>
    <t>Laser wavelength (nm)</t>
  </si>
  <si>
    <t>193 m</t>
  </si>
  <si>
    <t>Pulse width (ns)</t>
  </si>
  <si>
    <t>5 ns</t>
  </si>
  <si>
    <t>Fluence (J.cm-2)</t>
  </si>
  <si>
    <r>
      <t>1 J.cm</t>
    </r>
    <r>
      <rPr>
        <vertAlign val="superscript"/>
        <sz val="18"/>
        <color theme="1"/>
        <rFont val="Calibri"/>
        <family val="2"/>
        <scheme val="minor"/>
      </rPr>
      <t>-2</t>
    </r>
  </si>
  <si>
    <t>Repetition rate (Hz)</t>
  </si>
  <si>
    <t>8 Hz</t>
  </si>
  <si>
    <t>Pre-ablation</t>
  </si>
  <si>
    <t>each spot during 4 s</t>
  </si>
  <si>
    <t>Ablation duration (secs)</t>
  </si>
  <si>
    <t>30 s</t>
  </si>
  <si>
    <t>Spot size (mm)</t>
  </si>
  <si>
    <t>150 μm</t>
  </si>
  <si>
    <t xml:space="preserve">Sampling mode / pattern </t>
  </si>
  <si>
    <t>Static spot ablation</t>
  </si>
  <si>
    <t>Carrier gas</t>
  </si>
  <si>
    <t>He</t>
  </si>
  <si>
    <r>
      <t>Cell carrier gas flow (l.min</t>
    </r>
    <r>
      <rPr>
        <vertAlign val="superscript"/>
        <sz val="18"/>
        <color rgb="FF000000"/>
        <rFont val="Calibri"/>
        <family val="2"/>
        <scheme val="minor"/>
      </rPr>
      <t>-1</t>
    </r>
    <r>
      <rPr>
        <sz val="18"/>
        <color rgb="FF000000"/>
        <rFont val="Calibri"/>
        <family val="2"/>
        <scheme val="minor"/>
      </rPr>
      <t>)</t>
    </r>
  </si>
  <si>
    <t>Helium</t>
  </si>
  <si>
    <r>
      <t>Inner cup: 0.375 l.min</t>
    </r>
    <r>
      <rPr>
        <vertAlign val="superscript"/>
        <sz val="18"/>
        <color theme="1"/>
        <rFont val="Calibri"/>
        <family val="2"/>
        <scheme val="minor"/>
      </rPr>
      <t>-1</t>
    </r>
  </si>
  <si>
    <t>ICPMS instrument</t>
  </si>
  <si>
    <t xml:space="preserve">ICPMS instrument Make, Model &amp; type </t>
  </si>
  <si>
    <t>ThermoScientific Element XR, sector-field single collector ICP-MS with high capacity interface pump</t>
  </si>
  <si>
    <t xml:space="preserve">Sample introduction </t>
  </si>
  <si>
    <t>Ablation aerosol</t>
  </si>
  <si>
    <t xml:space="preserve">RF power (W) </t>
  </si>
  <si>
    <t>1300 W</t>
  </si>
  <si>
    <r>
      <t>Make-up gas flow in ablation funnel (l.min</t>
    </r>
    <r>
      <rPr>
        <vertAlign val="superscript"/>
        <sz val="18"/>
        <color rgb="FF000000"/>
        <rFont val="Calibri"/>
        <family val="2"/>
        <scheme val="minor"/>
      </rPr>
      <t>-1</t>
    </r>
    <r>
      <rPr>
        <sz val="18"/>
        <color rgb="FF000000"/>
        <rFont val="Calibri"/>
        <family val="2"/>
        <scheme val="minor"/>
      </rPr>
      <t xml:space="preserve">) </t>
    </r>
  </si>
  <si>
    <r>
      <t>Ar=0.950 to 1 l.min</t>
    </r>
    <r>
      <rPr>
        <vertAlign val="superscript"/>
        <sz val="18"/>
        <color theme="1"/>
        <rFont val="Calibri"/>
        <family val="2"/>
        <scheme val="minor"/>
      </rPr>
      <t>-1</t>
    </r>
    <r>
      <rPr>
        <sz val="18"/>
        <color theme="1"/>
        <rFont val="Calibri"/>
        <family val="2"/>
        <scheme val="minor"/>
      </rPr>
      <t>, N2=0.8 to 1.5 ml/min</t>
    </r>
  </si>
  <si>
    <t xml:space="preserve">Detection system </t>
  </si>
  <si>
    <t>Ion counter in counting mode</t>
  </si>
  <si>
    <t xml:space="preserve">Masses measured </t>
  </si>
  <si>
    <t>206, 207, 208, 232, 238</t>
  </si>
  <si>
    <t>Integration time per peak (ms)</t>
  </si>
  <si>
    <t>10 ms for 208 and 232, 20 ms for 238, 35 ms for 206 and 45 ms for 207 by 750 runs</t>
  </si>
  <si>
    <t xml:space="preserve">Total integration time per reading (secs) </t>
  </si>
  <si>
    <t>0.12 s</t>
  </si>
  <si>
    <t xml:space="preserve">IC Dead time (ns) </t>
  </si>
  <si>
    <t>25 ns</t>
  </si>
  <si>
    <t>Signal strength at ICPMS tuned conditions</t>
  </si>
  <si>
    <t>Th/U=1</t>
  </si>
  <si>
    <t>248ThO/232Th below 0.3%</t>
  </si>
  <si>
    <t xml:space="preserve">Data Processing </t>
  </si>
  <si>
    <t>Data acquisition</t>
  </si>
  <si>
    <t>Fully automated mode overnight in sequences of 398 analysis maximum</t>
  </si>
  <si>
    <t xml:space="preserve">Gas blank </t>
  </si>
  <si>
    <t>30 s background, 30 s sample ablation and 30 s washout</t>
  </si>
  <si>
    <t xml:space="preserve">Calibration strategy </t>
  </si>
  <si>
    <t>NIST614 glass standard as primary reference material for drift and 207Pb/206Pb ratios (see Roberts et al., 2017), WC-1 carbonate reference material for matrix matching of 206Pb/238U (anchored to initial Pb composition of 0.85, see Roberts et al., 2017), secondary reference material calcite Duff Brown Tank (Hill et al., 2016) and calcite breccia AUG-B6 (Pagel et al., 2018) for assessing accuracy and repeatability.</t>
  </si>
  <si>
    <t xml:space="preserve">Reference Material info </t>
  </si>
  <si>
    <r>
      <t>NIST614 (concentration data of Jochum et al., 2011, Pb isotopes of Baker et al., 2004), WC-1 age: 254.4</t>
    </r>
    <r>
      <rPr>
        <sz val="18"/>
        <color theme="1"/>
        <rFont val="Calibri"/>
        <family val="2"/>
        <scheme val="minor"/>
      </rPr>
      <t>±</t>
    </r>
    <r>
      <rPr>
        <sz val="18"/>
        <color rgb="FF000000"/>
        <rFont val="Calibri"/>
        <family val="2"/>
        <scheme val="minor"/>
      </rPr>
      <t xml:space="preserve">6.4 Ma (Roberts </t>
    </r>
    <r>
      <rPr>
        <i/>
        <sz val="18"/>
        <color rgb="FF000000"/>
        <rFont val="Calibri"/>
        <family val="2"/>
        <scheme val="minor"/>
      </rPr>
      <t>et al</t>
    </r>
    <r>
      <rPr>
        <sz val="18"/>
        <color rgb="FF000000"/>
        <rFont val="Calibri"/>
        <family val="2"/>
        <scheme val="minor"/>
      </rPr>
      <t>., 2017), Duff Brown Tank age: 64</t>
    </r>
    <r>
      <rPr>
        <sz val="18"/>
        <color theme="1"/>
        <rFont val="Calibri"/>
        <family val="2"/>
        <scheme val="minor"/>
      </rPr>
      <t>±</t>
    </r>
    <r>
      <rPr>
        <sz val="18"/>
        <color rgb="FF000000"/>
        <rFont val="Calibri"/>
        <family val="2"/>
        <scheme val="minor"/>
      </rPr>
      <t xml:space="preserve">0.7 Ma (Hill </t>
    </r>
    <r>
      <rPr>
        <i/>
        <sz val="18"/>
        <color rgb="FF000000"/>
        <rFont val="Calibri"/>
        <family val="2"/>
        <scheme val="minor"/>
      </rPr>
      <t>et al</t>
    </r>
    <r>
      <rPr>
        <sz val="18"/>
        <color rgb="FF000000"/>
        <rFont val="Calibri"/>
        <family val="2"/>
        <scheme val="minor"/>
      </rPr>
      <t>., 2016) and calcite breccia AUG-B6 age: 43</t>
    </r>
    <r>
      <rPr>
        <sz val="18"/>
        <color theme="1"/>
        <rFont val="Calibri"/>
        <family val="2"/>
        <scheme val="minor"/>
      </rPr>
      <t>±</t>
    </r>
    <r>
      <rPr>
        <sz val="18"/>
        <color rgb="FF000000"/>
        <rFont val="Calibri"/>
        <family val="2"/>
        <scheme val="minor"/>
      </rPr>
      <t>1 Ma (Pagel et al., 2018)</t>
    </r>
  </si>
  <si>
    <t xml:space="preserve">Data processing package used / Correction for LIEF </t>
  </si>
  <si>
    <t>Iolite4© to calculate uncertainties, no down-hole fractionation correction</t>
  </si>
  <si>
    <t xml:space="preserve">Mass discrimination </t>
  </si>
  <si>
    <t xml:space="preserve">207Pb/206Pb normalization to NIST614, 206Pb/238U normalized to WC-1 </t>
  </si>
  <si>
    <t xml:space="preserve">Common-Pb correction, composition and uncertainty </t>
  </si>
  <si>
    <t>No common-Pb correction applied, Ages calculated by linear regressions in Tera- Wasserburg concordia plots (discordia Model-1 on IsoplotR Online)</t>
  </si>
  <si>
    <t xml:space="preserve">Uncertainty level &amp; propagation </t>
  </si>
  <si>
    <t>Ages in the data table are quoted at 2sigma (2σ) absolute, uncertainty propagation by quadratic addition</t>
  </si>
  <si>
    <t xml:space="preserve">Quality control / Validation </t>
  </si>
  <si>
    <t>References</t>
  </si>
  <si>
    <t>Baker, J., Peate, D., Waight, T., Meyzen, C., 2004. Pb isotopic analysis of standards and samples using a 207Pb-204Pb double spike and thallium to correct for mass bias with a double-focusing MC-ICP-MS. Chemical Geology 211, 275-303.</t>
  </si>
  <si>
    <t>Hill, C.A., Polyak, V.J., Asmerom, Y. and Provencio, P., 2016. Constraints on a Late Cretaceous uplift, denudation, and incision of the Grand Canyon region, southwestern Colorado Plateau, USA, from U-Pb dating of lacustrine limestone: U-Pb age of lacustrine limestone. Tectonics, 35, 896–906.</t>
  </si>
  <si>
    <t xml:space="preserve">Jochum, K.P., Weis, U., Stoll, B., Kuzmin, D., Yang, Q., Raczek, I., Jacob, D.E., Stracke, A., Birbaum, K., Frick, D.A., Günther, D., Enzweiler, J., 2011. Determination of reference values for NIST SRM 610-617 glasses following ISO guidelines. Geostandards and Geoanalytical Research 35, 397-429. </t>
  </si>
  <si>
    <t xml:space="preserve">Pagel, M., Bonifacie, M., Schneider, D., Gautheron, C., Brigaud, B., Calmels, D., Cros, A., Saint-Bezar, B., Landrein, P., Sutcliffe, C., Davis, D., Chaduteau, C., 2018. Improving paleohydrological and diagenetic reconstructions in calcite veins and breccia of a sedimentary basin by combining Δ47 temperature, δ18Owater and U-Pb age. Chemical Geology 481, 1-17. </t>
  </si>
  <si>
    <t xml:space="preserve">Roberts, N.M.W., Rasbury, E.T., Parrish, R.R., Smith, C.J., Horstwood, M.S.A., Condon, D.J., 2017. A calcite reference material for LA-ICP-MS U-Pb geochronology. Geochemistry, Geophysics, Geosystems 18, 2807-2814. </t>
  </si>
  <si>
    <t>Metadata for LA-ICPMS U-Pb ages of calcite at Université Paris-Saclay</t>
  </si>
  <si>
    <t xml:space="preserve">28.51±1.2Ma </t>
  </si>
  <si>
    <t xml:space="preserve">28.04±1.9Ma </t>
  </si>
  <si>
    <t xml:space="preserve">26.86±2.5Ma </t>
  </si>
  <si>
    <t xml:space="preserve">28.54±1.0Ma </t>
  </si>
  <si>
    <t xml:space="preserve">29.15±1.0Ma </t>
  </si>
  <si>
    <t xml:space="preserve">29.96±1.1Ma </t>
  </si>
  <si>
    <t xml:space="preserve">28.64±1.0Ma </t>
  </si>
  <si>
    <t xml:space="preserve">27.66±1.6Ma </t>
  </si>
  <si>
    <t xml:space="preserve">24.88±4.1Ma </t>
  </si>
  <si>
    <t xml:space="preserve">29.87±1.1Ma </t>
  </si>
  <si>
    <t xml:space="preserve">30.1±1.4Ma </t>
  </si>
  <si>
    <t xml:space="preserve">27.92±1.0Ma </t>
  </si>
  <si>
    <t xml:space="preserve">29.31±1.1Ma </t>
  </si>
  <si>
    <t xml:space="preserve">28.72±1.1Ma </t>
  </si>
  <si>
    <t xml:space="preserve">29.36±1.1Ma </t>
  </si>
  <si>
    <t xml:space="preserve">28.99±1.0Ma </t>
  </si>
  <si>
    <t xml:space="preserve">29.01±1.2Ma </t>
  </si>
  <si>
    <t xml:space="preserve">30.54±2.1Ma </t>
  </si>
  <si>
    <t xml:space="preserve">31.08±1.8Ma </t>
  </si>
  <si>
    <t xml:space="preserve">31.97±1.2Ma </t>
  </si>
  <si>
    <t>Reasons to delete the data for Isoplot built</t>
  </si>
  <si>
    <t>After correction</t>
  </si>
  <si>
    <t>Before correction</t>
  </si>
  <si>
    <t>Measurements of WC-1, Duff Brown Tank (DBT) age were made along with samples throughout the analytical session in Supplementary Table XX. The DBT sample is slightly heterogeneous: two zones are of different ages (1) at 64 Ma and (2) at 70 Ma. On 7 July 2021, zone 2 at 70 Ma was sampled.</t>
  </si>
  <si>
    <r>
      <rPr>
        <sz val="18"/>
        <rFont val="Calibri (Body)"/>
      </rPr>
      <t>Lage</t>
    </r>
    <r>
      <rPr>
        <sz val="18"/>
        <rFont val="Calibri"/>
        <family val="2"/>
        <scheme val="minor"/>
      </rPr>
      <t xml:space="preserve"> volume: 0.5 l.min</t>
    </r>
    <r>
      <rPr>
        <vertAlign val="superscript"/>
        <sz val="18"/>
        <rFont val="Calibri"/>
        <family val="2"/>
        <scheme val="minor"/>
      </rPr>
      <t>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</si>
</sst>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26"/>
      <color theme="1"/>
      <name val="Calibri (Corps)_x0000_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vertAlign val="superscript"/>
      <sz val="18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2"/>
      <color rgb="FF000000"/>
      <name val="Calibri"/>
      <family val="2"/>
      <scheme val="minor"/>
    </font>
    <font>
      <i/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name val="Calibri (Body)"/>
    </font>
    <font>
      <vertAlign val="superscript"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7E6E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2" borderId="4" xfId="0" applyFill="1" applyBorder="1"/>
    <xf numFmtId="0" fontId="0" fillId="3" borderId="4" xfId="0" applyFill="1" applyBorder="1"/>
    <xf numFmtId="0" fontId="3" fillId="2" borderId="4" xfId="0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vertical="center" wrapText="1"/>
    </xf>
    <xf numFmtId="0" fontId="5" fillId="0" borderId="0" xfId="0" applyFont="1"/>
    <xf numFmtId="0" fontId="1" fillId="0" borderId="0" xfId="0" applyFont="1"/>
    <xf numFmtId="0" fontId="2" fillId="0" borderId="0" xfId="0" applyFont="1"/>
    <xf numFmtId="164" fontId="4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6" fillId="0" borderId="6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4" fontId="17" fillId="0" borderId="0" xfId="0" applyNumberFormat="1" applyFont="1"/>
    <xf numFmtId="0" fontId="18" fillId="0" borderId="14" xfId="0" applyFont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0</xdr:col>
      <xdr:colOff>12700</xdr:colOff>
      <xdr:row>35</xdr:row>
      <xdr:rowOff>12700</xdr:rowOff>
    </xdr:to>
    <xdr:pic>
      <xdr:nvPicPr>
        <xdr:cNvPr id="2" name="Image 13">
          <a:extLst>
            <a:ext uri="{FF2B5EF4-FFF2-40B4-BE49-F238E27FC236}">
              <a16:creationId xmlns:a16="http://schemas.microsoft.com/office/drawing/2014/main" id="{41EFCCC5-2B2B-4FB9-B0A6-5B4BF2CEC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3002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12700</xdr:colOff>
      <xdr:row>35</xdr:row>
      <xdr:rowOff>12700</xdr:rowOff>
    </xdr:to>
    <xdr:pic>
      <xdr:nvPicPr>
        <xdr:cNvPr id="3" name="Image 11">
          <a:extLst>
            <a:ext uri="{FF2B5EF4-FFF2-40B4-BE49-F238E27FC236}">
              <a16:creationId xmlns:a16="http://schemas.microsoft.com/office/drawing/2014/main" id="{19179D6C-83A3-4A5D-8249-BE2BD76D1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30025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12700</xdr:colOff>
      <xdr:row>42</xdr:row>
      <xdr:rowOff>12700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95C51470-88D8-4E36-8DA5-6535B3EE4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160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C6BBF-E6E1-412C-9FB7-07FB36D91516}">
  <dimension ref="A1:B57"/>
  <sheetViews>
    <sheetView tabSelected="1" zoomScale="63" zoomScaleNormal="63" workbookViewId="0">
      <selection activeCell="C1" sqref="C1"/>
    </sheetView>
  </sheetViews>
  <sheetFormatPr baseColWidth="10" defaultRowHeight="15"/>
  <cols>
    <col min="1" max="1" width="82.28515625" customWidth="1"/>
    <col min="2" max="2" width="100" customWidth="1"/>
  </cols>
  <sheetData>
    <row r="1" spans="1:2" ht="30.95" customHeight="1">
      <c r="A1" s="23" t="s">
        <v>921</v>
      </c>
      <c r="B1" s="24"/>
    </row>
    <row r="2" spans="1:2" ht="15.95" customHeight="1">
      <c r="A2" s="24"/>
      <c r="B2" s="24"/>
    </row>
    <row r="3" spans="1:2">
      <c r="A3" s="50"/>
      <c r="B3" s="50"/>
    </row>
    <row r="4" spans="1:2" ht="15.75" thickBot="1">
      <c r="A4" s="50"/>
      <c r="B4" s="50"/>
    </row>
    <row r="5" spans="1:2" ht="29.25" thickBot="1">
      <c r="A5" s="51" t="s">
        <v>840</v>
      </c>
      <c r="B5" s="52"/>
    </row>
    <row r="6" spans="1:2" ht="42" customHeight="1" thickBot="1">
      <c r="A6" s="25" t="s">
        <v>841</v>
      </c>
      <c r="B6" s="26" t="s">
        <v>842</v>
      </c>
    </row>
    <row r="7" spans="1:2" ht="24" thickBot="1">
      <c r="A7" s="27" t="s">
        <v>843</v>
      </c>
      <c r="B7" s="28" t="s">
        <v>844</v>
      </c>
    </row>
    <row r="8" spans="1:2" ht="24" thickBot="1">
      <c r="A8" s="27" t="s">
        <v>845</v>
      </c>
      <c r="B8" s="28" t="s">
        <v>846</v>
      </c>
    </row>
    <row r="9" spans="1:2" ht="24" thickBot="1">
      <c r="A9" s="27" t="s">
        <v>847</v>
      </c>
      <c r="B9" s="28" t="s">
        <v>848</v>
      </c>
    </row>
    <row r="10" spans="1:2" ht="24" thickBot="1">
      <c r="A10" s="53"/>
      <c r="B10" s="54"/>
    </row>
    <row r="11" spans="1:2" ht="29.25" thickBot="1">
      <c r="A11" s="51" t="s">
        <v>849</v>
      </c>
      <c r="B11" s="52"/>
    </row>
    <row r="12" spans="1:2" ht="24" thickBot="1">
      <c r="A12" s="27" t="s">
        <v>850</v>
      </c>
      <c r="B12" s="28" t="s">
        <v>851</v>
      </c>
    </row>
    <row r="13" spans="1:2" ht="24" thickBot="1">
      <c r="A13" s="27" t="s">
        <v>852</v>
      </c>
      <c r="B13" s="28" t="s">
        <v>853</v>
      </c>
    </row>
    <row r="14" spans="1:2" ht="24" thickBot="1">
      <c r="A14" s="29" t="s">
        <v>854</v>
      </c>
      <c r="B14" s="28" t="s">
        <v>855</v>
      </c>
    </row>
    <row r="15" spans="1:2" ht="24" thickBot="1">
      <c r="A15" s="29" t="s">
        <v>856</v>
      </c>
      <c r="B15" s="28" t="s">
        <v>857</v>
      </c>
    </row>
    <row r="16" spans="1:2" ht="27" thickBot="1">
      <c r="A16" s="29" t="s">
        <v>858</v>
      </c>
      <c r="B16" s="28" t="s">
        <v>859</v>
      </c>
    </row>
    <row r="17" spans="1:2" ht="24" thickBot="1">
      <c r="A17" s="29" t="s">
        <v>860</v>
      </c>
      <c r="B17" s="28" t="s">
        <v>861</v>
      </c>
    </row>
    <row r="18" spans="1:2" ht="24" thickBot="1">
      <c r="A18" s="29" t="s">
        <v>862</v>
      </c>
      <c r="B18" s="28" t="s">
        <v>863</v>
      </c>
    </row>
    <row r="19" spans="1:2" ht="24" thickBot="1">
      <c r="A19" s="29" t="s">
        <v>864</v>
      </c>
      <c r="B19" s="28" t="s">
        <v>865</v>
      </c>
    </row>
    <row r="20" spans="1:2" ht="24" thickBot="1">
      <c r="A20" s="29" t="s">
        <v>866</v>
      </c>
      <c r="B20" s="30" t="s">
        <v>867</v>
      </c>
    </row>
    <row r="21" spans="1:2" ht="24" thickBot="1">
      <c r="A21" s="29" t="s">
        <v>868</v>
      </c>
      <c r="B21" s="28" t="s">
        <v>869</v>
      </c>
    </row>
    <row r="22" spans="1:2" ht="24" thickBot="1">
      <c r="A22" s="29" t="s">
        <v>870</v>
      </c>
      <c r="B22" s="28" t="s">
        <v>871</v>
      </c>
    </row>
    <row r="23" spans="1:2" ht="23.25">
      <c r="A23" s="44" t="s">
        <v>872</v>
      </c>
      <c r="B23" s="31" t="s">
        <v>873</v>
      </c>
    </row>
    <row r="24" spans="1:2" ht="26.25">
      <c r="A24" s="55"/>
      <c r="B24" s="34" t="s">
        <v>946</v>
      </c>
    </row>
    <row r="25" spans="1:2" ht="27" thickBot="1">
      <c r="A25" s="45"/>
      <c r="B25" s="28" t="s">
        <v>874</v>
      </c>
    </row>
    <row r="26" spans="1:2" ht="24" thickBot="1">
      <c r="A26" s="46"/>
      <c r="B26" s="47"/>
    </row>
    <row r="27" spans="1:2" ht="27" thickBot="1">
      <c r="A27" s="42" t="s">
        <v>875</v>
      </c>
      <c r="B27" s="43"/>
    </row>
    <row r="28" spans="1:2" ht="47.25" thickBot="1">
      <c r="A28" s="29" t="s">
        <v>876</v>
      </c>
      <c r="B28" s="28" t="s">
        <v>877</v>
      </c>
    </row>
    <row r="29" spans="1:2" ht="24" thickBot="1">
      <c r="A29" s="29" t="s">
        <v>878</v>
      </c>
      <c r="B29" s="28" t="s">
        <v>879</v>
      </c>
    </row>
    <row r="30" spans="1:2" ht="24" thickBot="1">
      <c r="A30" s="29" t="s">
        <v>880</v>
      </c>
      <c r="B30" s="30" t="s">
        <v>881</v>
      </c>
    </row>
    <row r="31" spans="1:2" ht="27" thickBot="1">
      <c r="A31" s="29" t="s">
        <v>882</v>
      </c>
      <c r="B31" s="28" t="s">
        <v>883</v>
      </c>
    </row>
    <row r="32" spans="1:2" ht="24" thickBot="1">
      <c r="A32" s="29" t="s">
        <v>884</v>
      </c>
      <c r="B32" s="28" t="s">
        <v>885</v>
      </c>
    </row>
    <row r="33" spans="1:2" ht="24" thickBot="1">
      <c r="A33" s="29" t="s">
        <v>886</v>
      </c>
      <c r="B33" s="28" t="s">
        <v>887</v>
      </c>
    </row>
    <row r="34" spans="1:2" ht="51.95" customHeight="1" thickBot="1">
      <c r="A34" s="29" t="s">
        <v>888</v>
      </c>
      <c r="B34" s="28" t="s">
        <v>889</v>
      </c>
    </row>
    <row r="35" spans="1:2" ht="24" thickBot="1">
      <c r="A35" s="29" t="s">
        <v>890</v>
      </c>
      <c r="B35" s="28" t="s">
        <v>891</v>
      </c>
    </row>
    <row r="36" spans="1:2" ht="24" thickBot="1">
      <c r="A36" s="29" t="s">
        <v>892</v>
      </c>
      <c r="B36" s="28" t="s">
        <v>893</v>
      </c>
    </row>
    <row r="37" spans="1:2" ht="23.25">
      <c r="A37" s="44" t="s">
        <v>894</v>
      </c>
      <c r="B37" s="31" t="s">
        <v>895</v>
      </c>
    </row>
    <row r="38" spans="1:2" ht="24" thickBot="1">
      <c r="A38" s="45"/>
      <c r="B38" s="28" t="s">
        <v>896</v>
      </c>
    </row>
    <row r="39" spans="1:2" ht="24" thickBot="1">
      <c r="A39" s="46"/>
      <c r="B39" s="47"/>
    </row>
    <row r="40" spans="1:2" ht="29.25" thickBot="1">
      <c r="A40" s="48" t="s">
        <v>897</v>
      </c>
      <c r="B40" s="49"/>
    </row>
    <row r="41" spans="1:2" ht="47.25" thickBot="1">
      <c r="A41" s="29" t="s">
        <v>898</v>
      </c>
      <c r="B41" s="28" t="s">
        <v>899</v>
      </c>
    </row>
    <row r="42" spans="1:2" ht="24" thickBot="1">
      <c r="A42" s="29" t="s">
        <v>900</v>
      </c>
      <c r="B42" s="28" t="s">
        <v>901</v>
      </c>
    </row>
    <row r="43" spans="1:2" ht="168.95" customHeight="1" thickBot="1">
      <c r="A43" s="29" t="s">
        <v>902</v>
      </c>
      <c r="B43" s="30" t="s">
        <v>903</v>
      </c>
    </row>
    <row r="44" spans="1:2" ht="99.95" customHeight="1" thickBot="1">
      <c r="A44" s="29" t="s">
        <v>904</v>
      </c>
      <c r="B44" s="30" t="s">
        <v>905</v>
      </c>
    </row>
    <row r="45" spans="1:2" ht="47.25" thickBot="1">
      <c r="A45" s="29" t="s">
        <v>906</v>
      </c>
      <c r="B45" s="30" t="s">
        <v>907</v>
      </c>
    </row>
    <row r="46" spans="1:2" ht="50.1" customHeight="1" thickBot="1">
      <c r="A46" s="29" t="s">
        <v>908</v>
      </c>
      <c r="B46" s="30" t="s">
        <v>909</v>
      </c>
    </row>
    <row r="47" spans="1:2" ht="72.95" customHeight="1" thickBot="1">
      <c r="A47" s="29" t="s">
        <v>910</v>
      </c>
      <c r="B47" s="30" t="s">
        <v>911</v>
      </c>
    </row>
    <row r="48" spans="1:2" ht="56.1" customHeight="1" thickBot="1">
      <c r="A48" s="29" t="s">
        <v>912</v>
      </c>
      <c r="B48" s="30" t="s">
        <v>913</v>
      </c>
    </row>
    <row r="49" spans="1:2" ht="122.1" customHeight="1" thickBot="1">
      <c r="A49" s="29" t="s">
        <v>914</v>
      </c>
      <c r="B49" s="28" t="s">
        <v>945</v>
      </c>
    </row>
    <row r="52" spans="1:2" ht="23.25">
      <c r="A52" s="32" t="s">
        <v>915</v>
      </c>
    </row>
    <row r="53" spans="1:2">
      <c r="A53" t="s">
        <v>916</v>
      </c>
    </row>
    <row r="54" spans="1:2">
      <c r="A54" t="s">
        <v>917</v>
      </c>
    </row>
    <row r="55" spans="1:2">
      <c r="A55" t="s">
        <v>918</v>
      </c>
    </row>
    <row r="56" spans="1:2">
      <c r="A56" t="s">
        <v>919</v>
      </c>
    </row>
    <row r="57" spans="1:2">
      <c r="A57" t="s">
        <v>920</v>
      </c>
    </row>
  </sheetData>
  <mergeCells count="10">
    <mergeCell ref="A27:B27"/>
    <mergeCell ref="A37:A38"/>
    <mergeCell ref="A39:B39"/>
    <mergeCell ref="A40:B40"/>
    <mergeCell ref="A3:B4"/>
    <mergeCell ref="A5:B5"/>
    <mergeCell ref="A10:B10"/>
    <mergeCell ref="A11:B11"/>
    <mergeCell ref="A23:A25"/>
    <mergeCell ref="A26:B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6CC58-43D8-4A6C-961B-F207CF407703}">
  <dimension ref="A1:S754"/>
  <sheetViews>
    <sheetView zoomScale="70" zoomScaleNormal="70" workbookViewId="0"/>
  </sheetViews>
  <sheetFormatPr baseColWidth="10" defaultRowHeight="15"/>
  <cols>
    <col min="1" max="1" width="27.28515625" customWidth="1"/>
    <col min="2" max="2" width="17.28515625" bestFit="1" customWidth="1"/>
    <col min="3" max="3" width="19.140625" bestFit="1" customWidth="1"/>
    <col min="4" max="4" width="13" bestFit="1" customWidth="1"/>
    <col min="5" max="5" width="15.42578125" bestFit="1" customWidth="1"/>
    <col min="6" max="6" width="21" bestFit="1" customWidth="1"/>
    <col min="7" max="7" width="23" bestFit="1" customWidth="1"/>
    <col min="9" max="10" width="25.28515625" bestFit="1" customWidth="1"/>
    <col min="11" max="12" width="12.42578125" bestFit="1" customWidth="1"/>
    <col min="13" max="13" width="37.7109375" bestFit="1" customWidth="1"/>
    <col min="14" max="14" width="11.7109375" customWidth="1"/>
  </cols>
  <sheetData>
    <row r="1" spans="1:19" ht="21">
      <c r="A1" s="33">
        <v>44442</v>
      </c>
    </row>
    <row r="2" spans="1:19">
      <c r="A2" s="1"/>
    </row>
    <row r="3" spans="1:19">
      <c r="A3" s="62" t="s">
        <v>0</v>
      </c>
      <c r="B3" s="62"/>
    </row>
    <row r="4" spans="1:19">
      <c r="A4" t="s">
        <v>1</v>
      </c>
      <c r="B4">
        <v>1</v>
      </c>
    </row>
    <row r="5" spans="1:19">
      <c r="A5" t="s">
        <v>2</v>
      </c>
      <c r="B5">
        <v>0.33</v>
      </c>
    </row>
    <row r="7" spans="1:19">
      <c r="A7" t="s">
        <v>3</v>
      </c>
      <c r="B7">
        <v>2.565689759137836</v>
      </c>
    </row>
    <row r="8" spans="1:19">
      <c r="A8" t="s">
        <v>4</v>
      </c>
      <c r="B8">
        <v>0.88114196715958915</v>
      </c>
      <c r="E8" s="2"/>
    </row>
    <row r="10" spans="1:19">
      <c r="B10" t="s">
        <v>5</v>
      </c>
      <c r="C10" t="s">
        <v>6</v>
      </c>
      <c r="D10" t="s">
        <v>7</v>
      </c>
      <c r="E10" t="s">
        <v>8</v>
      </c>
      <c r="F10" t="s">
        <v>9</v>
      </c>
      <c r="G10" t="s">
        <v>10</v>
      </c>
      <c r="I10" t="s">
        <v>11</v>
      </c>
      <c r="J10" t="s">
        <v>12</v>
      </c>
      <c r="K10" t="s">
        <v>13</v>
      </c>
      <c r="L10" t="s">
        <v>12</v>
      </c>
      <c r="M10" t="s">
        <v>942</v>
      </c>
    </row>
    <row r="11" spans="1:19">
      <c r="A11" s="10" t="s">
        <v>21</v>
      </c>
    </row>
    <row r="12" spans="1:19">
      <c r="A12" t="s">
        <v>22</v>
      </c>
      <c r="B12">
        <v>5.0547538095225301E-3</v>
      </c>
      <c r="C12">
        <v>1.7634183250873201E-4</v>
      </c>
      <c r="D12">
        <f t="shared" ref="D12:D33" si="0">1/B12</f>
        <v>197.83357166003296</v>
      </c>
      <c r="E12">
        <f t="shared" ref="E12:E33" si="1">D12*(C12/B12)</f>
        <v>6.9016881677909279</v>
      </c>
      <c r="F12">
        <v>0.245094848970736</v>
      </c>
      <c r="G12">
        <v>1.2980295399564201E-2</v>
      </c>
      <c r="I12">
        <f>D12*$B$8</f>
        <v>174.31946250272898</v>
      </c>
      <c r="J12">
        <f>E12*$B$8</f>
        <v>6.0813670888893592</v>
      </c>
      <c r="K12">
        <f t="shared" ref="K12:L21" si="2">F12</f>
        <v>0.245094848970736</v>
      </c>
      <c r="L12">
        <f t="shared" si="2"/>
        <v>1.2980295399564201E-2</v>
      </c>
      <c r="N12" s="56" t="s">
        <v>14</v>
      </c>
      <c r="O12" s="57"/>
      <c r="P12" s="61"/>
      <c r="Q12" s="58" t="s">
        <v>15</v>
      </c>
      <c r="R12" s="59"/>
      <c r="S12" s="60"/>
    </row>
    <row r="13" spans="1:19">
      <c r="A13" t="s">
        <v>23</v>
      </c>
      <c r="B13">
        <v>1.4391135748019E-2</v>
      </c>
      <c r="C13">
        <v>5.2129980481923298E-4</v>
      </c>
      <c r="D13">
        <f t="shared" si="0"/>
        <v>69.487218904015563</v>
      </c>
      <c r="E13">
        <f t="shared" si="1"/>
        <v>2.5170823405707203</v>
      </c>
      <c r="F13">
        <v>0.64051377972666401</v>
      </c>
      <c r="G13">
        <v>2.9685068054222101E-2</v>
      </c>
      <c r="I13">
        <f t="shared" ref="I13:I21" si="3">D13*$B$8</f>
        <v>61.228104757533266</v>
      </c>
      <c r="J13">
        <f t="shared" ref="J13:J21" si="4">E13*$B$8</f>
        <v>2.2179068850731474</v>
      </c>
      <c r="K13">
        <f t="shared" si="2"/>
        <v>0.64051377972666401</v>
      </c>
      <c r="L13">
        <f t="shared" si="2"/>
        <v>2.9685068054222101E-2</v>
      </c>
      <c r="N13" s="3" t="s">
        <v>16</v>
      </c>
      <c r="O13" s="3" t="s">
        <v>17</v>
      </c>
      <c r="P13" s="3" t="s">
        <v>18</v>
      </c>
      <c r="Q13" s="4" t="s">
        <v>18</v>
      </c>
      <c r="R13" s="4" t="s">
        <v>19</v>
      </c>
      <c r="S13" s="4" t="s">
        <v>20</v>
      </c>
    </row>
    <row r="14" spans="1:19">
      <c r="A14" t="s">
        <v>24</v>
      </c>
      <c r="B14">
        <v>8.4377762036224203E-3</v>
      </c>
      <c r="C14">
        <v>2.8532374317262899E-4</v>
      </c>
      <c r="D14">
        <f t="shared" si="0"/>
        <v>118.51463891287969</v>
      </c>
      <c r="E14">
        <f t="shared" si="1"/>
        <v>4.0075773022823498</v>
      </c>
      <c r="F14">
        <v>0.49447632523396001</v>
      </c>
      <c r="G14">
        <v>2.1387399341876799E-2</v>
      </c>
      <c r="I14">
        <f t="shared" si="3"/>
        <v>104.4282220689032</v>
      </c>
      <c r="J14">
        <f t="shared" si="4"/>
        <v>3.531244547677189</v>
      </c>
      <c r="K14">
        <f t="shared" si="2"/>
        <v>0.49447632523396001</v>
      </c>
      <c r="L14">
        <f t="shared" si="2"/>
        <v>2.1387399341876799E-2</v>
      </c>
      <c r="N14" s="5">
        <v>27.7</v>
      </c>
      <c r="O14" s="5">
        <v>1</v>
      </c>
      <c r="P14" s="6">
        <f>O14*100/N14</f>
        <v>3.6101083032490977</v>
      </c>
      <c r="Q14" s="7">
        <f>SQRT(((O14/N14)*100)^2+($B$4)^2+($B$5)^2+($B$7)^2)</f>
        <v>4.5524219819051099</v>
      </c>
      <c r="R14" s="8">
        <f>N14*(Q14/100)</f>
        <v>1.2610208889877155</v>
      </c>
      <c r="S14" s="9" t="s">
        <v>86</v>
      </c>
    </row>
    <row r="15" spans="1:19">
      <c r="A15" t="s">
        <v>25</v>
      </c>
      <c r="B15">
        <v>9.40686662259059E-3</v>
      </c>
      <c r="C15">
        <v>3.3092619674120801E-4</v>
      </c>
      <c r="D15">
        <f t="shared" si="0"/>
        <v>106.30532355997268</v>
      </c>
      <c r="E15">
        <f t="shared" si="1"/>
        <v>3.7397379840129128</v>
      </c>
      <c r="F15">
        <v>0.52874603531047804</v>
      </c>
      <c r="G15">
        <v>2.2247826345322699E-2</v>
      </c>
      <c r="I15">
        <f t="shared" si="3"/>
        <v>93.670081921170947</v>
      </c>
      <c r="J15">
        <f t="shared" si="4"/>
        <v>3.2952400838945741</v>
      </c>
      <c r="K15">
        <f t="shared" si="2"/>
        <v>0.52874603531047804</v>
      </c>
      <c r="L15">
        <f t="shared" si="2"/>
        <v>2.2247826345322699E-2</v>
      </c>
      <c r="M15" s="35"/>
    </row>
    <row r="16" spans="1:19">
      <c r="A16" t="s">
        <v>26</v>
      </c>
      <c r="B16">
        <v>1.26648819141613E-2</v>
      </c>
      <c r="C16">
        <v>4.5135311669284998E-4</v>
      </c>
      <c r="D16">
        <f t="shared" si="0"/>
        <v>78.958493792338089</v>
      </c>
      <c r="E16">
        <f t="shared" si="1"/>
        <v>2.8139356137774851</v>
      </c>
      <c r="F16">
        <v>0.59897935541651803</v>
      </c>
      <c r="G16">
        <v>2.7342608037098801E-2</v>
      </c>
      <c r="I16">
        <f t="shared" si="3"/>
        <v>69.573642544138991</v>
      </c>
      <c r="J16">
        <f t="shared" si="4"/>
        <v>2.4794767621843192</v>
      </c>
      <c r="K16">
        <f t="shared" si="2"/>
        <v>0.59897935541651803</v>
      </c>
      <c r="L16">
        <f t="shared" si="2"/>
        <v>2.7342608037098801E-2</v>
      </c>
      <c r="N16" s="35"/>
      <c r="O16" s="35"/>
      <c r="P16" s="35"/>
      <c r="Q16" s="35"/>
      <c r="R16" s="35"/>
      <c r="S16" s="35"/>
    </row>
    <row r="17" spans="1:19">
      <c r="A17" t="s">
        <v>27</v>
      </c>
      <c r="B17">
        <v>1.07500328289079E-2</v>
      </c>
      <c r="C17">
        <v>3.5087310335112798E-4</v>
      </c>
      <c r="D17">
        <f t="shared" si="0"/>
        <v>93.022971735574728</v>
      </c>
      <c r="E17">
        <f t="shared" si="1"/>
        <v>3.0362008465718522</v>
      </c>
      <c r="F17">
        <v>0.56458388249925595</v>
      </c>
      <c r="G17">
        <v>1.9583230703586502E-2</v>
      </c>
      <c r="I17">
        <f t="shared" si="3"/>
        <v>81.966444306115179</v>
      </c>
      <c r="J17">
        <f t="shared" si="4"/>
        <v>2.6753239866399317</v>
      </c>
      <c r="K17">
        <f t="shared" si="2"/>
        <v>0.56458388249925595</v>
      </c>
      <c r="L17">
        <f t="shared" si="2"/>
        <v>1.9583230703586502E-2</v>
      </c>
      <c r="N17" s="41"/>
      <c r="O17" s="41"/>
      <c r="P17" s="41"/>
      <c r="Q17" s="41"/>
      <c r="R17" s="41"/>
      <c r="S17" s="41"/>
    </row>
    <row r="18" spans="1:19">
      <c r="A18" t="s">
        <v>28</v>
      </c>
      <c r="B18">
        <v>9.9280921040993293E-3</v>
      </c>
      <c r="C18">
        <v>3.54065565514639E-4</v>
      </c>
      <c r="D18">
        <f t="shared" si="0"/>
        <v>100.72428715554501</v>
      </c>
      <c r="E18">
        <f t="shared" si="1"/>
        <v>3.5921304233329594</v>
      </c>
      <c r="F18">
        <v>0.53833201029927102</v>
      </c>
      <c r="G18">
        <v>2.2576118714385401E-2</v>
      </c>
      <c r="I18">
        <f t="shared" si="3"/>
        <v>88.752396524984277</v>
      </c>
      <c r="J18">
        <f t="shared" si="4"/>
        <v>3.1651768675094116</v>
      </c>
      <c r="K18">
        <f t="shared" si="2"/>
        <v>0.53833201029927102</v>
      </c>
      <c r="L18">
        <f t="shared" si="2"/>
        <v>2.2576118714385401E-2</v>
      </c>
      <c r="N18" s="35"/>
      <c r="O18" s="35"/>
      <c r="P18" s="35"/>
      <c r="Q18" s="35"/>
      <c r="R18" s="35"/>
      <c r="S18" s="35"/>
    </row>
    <row r="19" spans="1:19">
      <c r="A19" t="s">
        <v>29</v>
      </c>
      <c r="B19">
        <v>5.7994329038108198E-3</v>
      </c>
      <c r="C19">
        <v>1.9204787390541099E-4</v>
      </c>
      <c r="D19">
        <f t="shared" si="0"/>
        <v>172.4306525458546</v>
      </c>
      <c r="E19">
        <f t="shared" si="1"/>
        <v>5.7100307507298034</v>
      </c>
      <c r="F19">
        <v>0.32274531016855001</v>
      </c>
      <c r="G19">
        <v>1.39212492633754E-2</v>
      </c>
      <c r="I19">
        <f t="shared" si="3"/>
        <v>151.93588438286594</v>
      </c>
      <c r="J19">
        <f t="shared" si="4"/>
        <v>5.0313477282398047</v>
      </c>
      <c r="K19">
        <f t="shared" si="2"/>
        <v>0.32274531016855001</v>
      </c>
      <c r="L19">
        <f t="shared" si="2"/>
        <v>1.39212492633754E-2</v>
      </c>
      <c r="N19" s="36"/>
      <c r="O19" s="36"/>
      <c r="P19" s="37"/>
      <c r="Q19" s="38"/>
      <c r="R19" s="39"/>
      <c r="S19" s="40"/>
    </row>
    <row r="20" spans="1:19">
      <c r="A20" t="s">
        <v>30</v>
      </c>
      <c r="B20">
        <v>7.4321291672824596E-3</v>
      </c>
      <c r="C20">
        <v>2.3470063612736301E-4</v>
      </c>
      <c r="D20">
        <f t="shared" si="0"/>
        <v>134.55094462057735</v>
      </c>
      <c r="E20">
        <f t="shared" si="1"/>
        <v>4.2490101535108211</v>
      </c>
      <c r="F20">
        <v>0.45607907800122999</v>
      </c>
      <c r="G20">
        <v>1.92606807438854E-2</v>
      </c>
      <c r="I20">
        <f t="shared" si="3"/>
        <v>118.55848402615646</v>
      </c>
      <c r="J20">
        <f t="shared" si="4"/>
        <v>3.743981165145593</v>
      </c>
      <c r="K20">
        <f t="shared" si="2"/>
        <v>0.45607907800122999</v>
      </c>
      <c r="L20">
        <f t="shared" si="2"/>
        <v>1.92606807438854E-2</v>
      </c>
    </row>
    <row r="21" spans="1:19">
      <c r="A21" t="s">
        <v>31</v>
      </c>
      <c r="B21">
        <v>1.5991752573829902E-2</v>
      </c>
      <c r="C21">
        <v>5.4944388164581803E-4</v>
      </c>
      <c r="D21">
        <f t="shared" si="0"/>
        <v>62.532233123496091</v>
      </c>
      <c r="E21">
        <f t="shared" si="1"/>
        <v>2.1484795200984292</v>
      </c>
      <c r="F21">
        <v>0.67472320631708804</v>
      </c>
      <c r="G21">
        <v>2.9000364104789102E-2</v>
      </c>
      <c r="I21">
        <f t="shared" si="3"/>
        <v>55.099774905319364</v>
      </c>
      <c r="J21">
        <f t="shared" si="4"/>
        <v>1.89311547074162</v>
      </c>
      <c r="K21">
        <f t="shared" si="2"/>
        <v>0.67472320631708804</v>
      </c>
      <c r="L21">
        <f t="shared" si="2"/>
        <v>2.9000364104789102E-2</v>
      </c>
    </row>
    <row r="23" spans="1:19">
      <c r="A23" s="10" t="s">
        <v>32</v>
      </c>
    </row>
    <row r="24" spans="1:19">
      <c r="A24" t="s">
        <v>33</v>
      </c>
      <c r="B24">
        <v>1.11049057729775E-2</v>
      </c>
      <c r="C24">
        <v>4.4797036073724802E-4</v>
      </c>
      <c r="D24">
        <f t="shared" si="0"/>
        <v>90.050291325603496</v>
      </c>
      <c r="E24">
        <f t="shared" si="1"/>
        <v>3.6326162791752137</v>
      </c>
      <c r="F24">
        <v>0.56011824138196897</v>
      </c>
      <c r="G24">
        <v>3.3561544047878498E-2</v>
      </c>
      <c r="I24">
        <f t="shared" ref="I24" si="5">D24*$B$8</f>
        <v>79.34709084193635</v>
      </c>
      <c r="J24">
        <f t="shared" ref="J24" si="6">E24*$B$8</f>
        <v>3.200850654168395</v>
      </c>
      <c r="K24">
        <f t="shared" ref="K24:L33" si="7">F24</f>
        <v>0.56011824138196897</v>
      </c>
      <c r="L24">
        <f t="shared" si="7"/>
        <v>3.3561544047878498E-2</v>
      </c>
      <c r="N24" s="56" t="s">
        <v>14</v>
      </c>
      <c r="O24" s="57"/>
      <c r="P24" s="61"/>
      <c r="Q24" s="58" t="s">
        <v>15</v>
      </c>
      <c r="R24" s="59"/>
      <c r="S24" s="60"/>
    </row>
    <row r="25" spans="1:19">
      <c r="A25" t="s">
        <v>34</v>
      </c>
      <c r="B25">
        <v>1.5998890636546199E-2</v>
      </c>
      <c r="C25">
        <v>5.8487962324420099E-4</v>
      </c>
      <c r="D25">
        <f t="shared" si="0"/>
        <v>62.504333751473006</v>
      </c>
      <c r="E25">
        <f t="shared" si="1"/>
        <v>2.2850028796486148</v>
      </c>
      <c r="F25">
        <v>0.67632151194520596</v>
      </c>
      <c r="G25">
        <v>3.6246813975309398E-2</v>
      </c>
      <c r="I25">
        <f t="shared" ref="I25:I33" si="8">D25*$B$8</f>
        <v>55.075191597772424</v>
      </c>
      <c r="J25">
        <f t="shared" ref="J25:J33" si="9">E25*$B$8</f>
        <v>2.0134119323389066</v>
      </c>
      <c r="K25">
        <f t="shared" si="7"/>
        <v>0.67632151194520596</v>
      </c>
      <c r="L25">
        <f t="shared" si="7"/>
        <v>3.6246813975309398E-2</v>
      </c>
      <c r="N25" s="3" t="s">
        <v>16</v>
      </c>
      <c r="O25" s="3" t="s">
        <v>17</v>
      </c>
      <c r="P25" s="3" t="s">
        <v>18</v>
      </c>
      <c r="Q25" s="4" t="s">
        <v>18</v>
      </c>
      <c r="R25" s="4" t="s">
        <v>19</v>
      </c>
      <c r="S25" s="4" t="s">
        <v>20</v>
      </c>
    </row>
    <row r="26" spans="1:19">
      <c r="A26" t="s">
        <v>35</v>
      </c>
      <c r="B26">
        <v>1.33101511216398E-2</v>
      </c>
      <c r="C26">
        <v>4.8240352253145399E-4</v>
      </c>
      <c r="D26">
        <f t="shared" si="0"/>
        <v>75.130627057583766</v>
      </c>
      <c r="E26">
        <f t="shared" si="1"/>
        <v>2.7229802886047345</v>
      </c>
      <c r="F26">
        <v>0.64359828775620997</v>
      </c>
      <c r="G26">
        <v>3.02679142099746E-2</v>
      </c>
      <c r="I26">
        <f t="shared" si="8"/>
        <v>66.200748519452816</v>
      </c>
      <c r="J26">
        <f t="shared" si="9"/>
        <v>2.3993322080379618</v>
      </c>
      <c r="K26">
        <f t="shared" si="7"/>
        <v>0.64359828775620997</v>
      </c>
      <c r="L26">
        <f t="shared" si="7"/>
        <v>3.02679142099746E-2</v>
      </c>
      <c r="N26" s="5">
        <v>24.94</v>
      </c>
      <c r="O26" s="5">
        <v>2.4300000000000002</v>
      </c>
      <c r="P26" s="6">
        <f>O26*100/N26</f>
        <v>9.743384121892543</v>
      </c>
      <c r="Q26" s="7">
        <f>SQRT(((O26/N26)*100)^2+($B$4)^2+($B$5)^2+($B$7)^2)</f>
        <v>10.130409571527327</v>
      </c>
      <c r="R26" s="8">
        <f>N26*(Q26/100)</f>
        <v>2.5265241471389155</v>
      </c>
      <c r="S26" s="9" t="s">
        <v>87</v>
      </c>
    </row>
    <row r="27" spans="1:19">
      <c r="A27" t="s">
        <v>36</v>
      </c>
      <c r="B27">
        <v>1.23951429282592E-2</v>
      </c>
      <c r="C27">
        <v>4.4466300287582998E-4</v>
      </c>
      <c r="D27">
        <f t="shared" si="0"/>
        <v>80.676762324389117</v>
      </c>
      <c r="E27">
        <f t="shared" si="1"/>
        <v>2.8941958640650145</v>
      </c>
      <c r="F27">
        <v>0.61118930101429003</v>
      </c>
      <c r="G27">
        <v>2.9584081329652099E-2</v>
      </c>
      <c r="I27">
        <f t="shared" si="8"/>
        <v>71.087681058578852</v>
      </c>
      <c r="J27">
        <f t="shared" si="9"/>
        <v>2.5501974370073937</v>
      </c>
      <c r="K27">
        <f t="shared" si="7"/>
        <v>0.61118930101429003</v>
      </c>
      <c r="L27">
        <f t="shared" si="7"/>
        <v>2.9584081329652099E-2</v>
      </c>
    </row>
    <row r="28" spans="1:19">
      <c r="A28" t="s">
        <v>37</v>
      </c>
      <c r="B28">
        <v>1.7810819404778602E-2</v>
      </c>
      <c r="C28">
        <v>6.1478840628450301E-4</v>
      </c>
      <c r="D28">
        <f t="shared" si="0"/>
        <v>56.145648174485579</v>
      </c>
      <c r="E28">
        <f t="shared" si="1"/>
        <v>1.9380182784707474</v>
      </c>
      <c r="F28">
        <v>0.689984773878483</v>
      </c>
      <c r="G28">
        <v>2.6921789151593802E-2</v>
      </c>
      <c r="I28">
        <f t="shared" si="8"/>
        <v>49.472286879916417</v>
      </c>
      <c r="J28">
        <f t="shared" si="9"/>
        <v>1.7076692382829548</v>
      </c>
      <c r="K28">
        <f t="shared" si="7"/>
        <v>0.689984773878483</v>
      </c>
      <c r="L28">
        <f t="shared" si="7"/>
        <v>2.6921789151593802E-2</v>
      </c>
    </row>
    <row r="29" spans="1:19">
      <c r="A29" t="s">
        <v>38</v>
      </c>
      <c r="B29">
        <v>1.46465734517119E-2</v>
      </c>
      <c r="C29">
        <v>5.6091280944773497E-4</v>
      </c>
      <c r="D29">
        <f t="shared" si="0"/>
        <v>68.275354866917311</v>
      </c>
      <c r="E29">
        <f t="shared" si="1"/>
        <v>2.6147085692570338</v>
      </c>
      <c r="F29">
        <v>0.69376713459480299</v>
      </c>
      <c r="G29">
        <v>3.8420140841968001E-2</v>
      </c>
      <c r="I29">
        <f t="shared" si="8"/>
        <v>60.160280495954545</v>
      </c>
      <c r="J29">
        <f t="shared" si="9"/>
        <v>2.3039294522641778</v>
      </c>
      <c r="K29">
        <f t="shared" si="7"/>
        <v>0.69376713459480299</v>
      </c>
      <c r="L29">
        <f t="shared" si="7"/>
        <v>3.8420140841968001E-2</v>
      </c>
    </row>
    <row r="30" spans="1:19">
      <c r="A30" t="s">
        <v>39</v>
      </c>
      <c r="B30">
        <v>1.0088241388914799E-2</v>
      </c>
      <c r="C30">
        <v>3.7653362518711E-4</v>
      </c>
      <c r="D30">
        <f t="shared" si="0"/>
        <v>99.125304545034368</v>
      </c>
      <c r="E30">
        <f t="shared" si="1"/>
        <v>3.6997538846691969</v>
      </c>
      <c r="F30">
        <v>0.57549660305752703</v>
      </c>
      <c r="G30">
        <v>2.8903583015349801E-2</v>
      </c>
      <c r="I30">
        <f t="shared" si="8"/>
        <v>87.343465842104948</v>
      </c>
      <c r="J30">
        <f t="shared" si="9"/>
        <v>3.2600084159437479</v>
      </c>
      <c r="K30">
        <f t="shared" si="7"/>
        <v>0.57549660305752703</v>
      </c>
      <c r="L30">
        <f t="shared" si="7"/>
        <v>2.8903583015349801E-2</v>
      </c>
    </row>
    <row r="31" spans="1:19">
      <c r="A31" t="s">
        <v>40</v>
      </c>
      <c r="B31">
        <v>1.16339946505902E-2</v>
      </c>
      <c r="C31">
        <v>4.7050206777412998E-4</v>
      </c>
      <c r="D31">
        <f t="shared" si="0"/>
        <v>85.954999123991286</v>
      </c>
      <c r="E31">
        <f t="shared" si="1"/>
        <v>3.4761924891644833</v>
      </c>
      <c r="F31">
        <v>0.61085235991418796</v>
      </c>
      <c r="G31">
        <v>3.2009065977880301E-2</v>
      </c>
      <c r="I31">
        <f t="shared" si="8"/>
        <v>75.738557015314441</v>
      </c>
      <c r="J31">
        <f t="shared" si="9"/>
        <v>3.0630190881277817</v>
      </c>
      <c r="K31">
        <f t="shared" si="7"/>
        <v>0.61085235991418796</v>
      </c>
      <c r="L31">
        <f t="shared" si="7"/>
        <v>3.2009065977880301E-2</v>
      </c>
    </row>
    <row r="32" spans="1:19">
      <c r="A32" t="s">
        <v>41</v>
      </c>
      <c r="B32">
        <v>5.7853470700231897E-2</v>
      </c>
      <c r="C32">
        <v>1.96467479266605E-3</v>
      </c>
      <c r="D32">
        <f t="shared" si="0"/>
        <v>17.285047688521679</v>
      </c>
      <c r="E32">
        <f t="shared" si="1"/>
        <v>0.58699153348345268</v>
      </c>
      <c r="F32">
        <v>0.79124642112448496</v>
      </c>
      <c r="G32">
        <v>2.3971201342872801E-2</v>
      </c>
      <c r="I32">
        <f t="shared" si="8"/>
        <v>15.230580922711301</v>
      </c>
      <c r="J32">
        <f t="shared" si="9"/>
        <v>0.51722287451963334</v>
      </c>
      <c r="K32">
        <f t="shared" si="7"/>
        <v>0.79124642112448496</v>
      </c>
      <c r="L32">
        <f t="shared" si="7"/>
        <v>2.3971201342872801E-2</v>
      </c>
    </row>
    <row r="33" spans="1:19">
      <c r="A33" t="s">
        <v>42</v>
      </c>
      <c r="B33">
        <v>5.9165944423103002E-2</v>
      </c>
      <c r="C33">
        <v>2.1310037480244998E-3</v>
      </c>
      <c r="D33">
        <f t="shared" si="0"/>
        <v>16.901614767591237</v>
      </c>
      <c r="E33">
        <f t="shared" si="1"/>
        <v>0.60875229439148704</v>
      </c>
      <c r="F33">
        <v>0.786553323854979</v>
      </c>
      <c r="G33">
        <v>2.8916183239359201E-2</v>
      </c>
      <c r="I33">
        <f t="shared" si="8"/>
        <v>14.892722084488906</v>
      </c>
      <c r="J33">
        <f t="shared" si="9"/>
        <v>0.53639719419302823</v>
      </c>
      <c r="K33">
        <f t="shared" si="7"/>
        <v>0.786553323854979</v>
      </c>
      <c r="L33">
        <f t="shared" si="7"/>
        <v>2.8916183239359201E-2</v>
      </c>
    </row>
    <row r="35" spans="1:19">
      <c r="A35" s="10" t="s">
        <v>43</v>
      </c>
    </row>
    <row r="36" spans="1:19">
      <c r="A36" t="s">
        <v>44</v>
      </c>
      <c r="B36">
        <v>5.1838933745843602E-3</v>
      </c>
      <c r="C36">
        <v>5.2604281011450304E-4</v>
      </c>
      <c r="D36">
        <f t="shared" ref="D36:D55" si="10">1/B36</f>
        <v>192.90520227572756</v>
      </c>
      <c r="E36">
        <f t="shared" ref="E36:E55" si="11">D36*(C36/B36)</f>
        <v>19.575324444046199</v>
      </c>
      <c r="F36">
        <v>0.399207065770736</v>
      </c>
      <c r="G36">
        <v>0.16496580075435199</v>
      </c>
      <c r="I36">
        <f t="shared" ref="I36" si="12">D36*$B$8</f>
        <v>169.97686940855303</v>
      </c>
      <c r="J36">
        <f t="shared" ref="J36" si="13">E36*$B$8</f>
        <v>17.248639888414058</v>
      </c>
      <c r="K36">
        <f t="shared" ref="K36:L51" si="14">F36</f>
        <v>0.399207065770736</v>
      </c>
      <c r="L36">
        <f t="shared" si="14"/>
        <v>0.16496580075435199</v>
      </c>
      <c r="N36" s="56" t="s">
        <v>14</v>
      </c>
      <c r="O36" s="57"/>
      <c r="P36" s="61"/>
      <c r="Q36" s="58" t="s">
        <v>15</v>
      </c>
      <c r="R36" s="59"/>
      <c r="S36" s="60"/>
    </row>
    <row r="37" spans="1:19">
      <c r="A37" t="s">
        <v>45</v>
      </c>
      <c r="B37">
        <v>1.09934982408027E-2</v>
      </c>
      <c r="C37">
        <v>8.0557006377787298E-4</v>
      </c>
      <c r="D37">
        <f t="shared" si="10"/>
        <v>90.962856235194536</v>
      </c>
      <c r="E37">
        <f t="shared" si="11"/>
        <v>6.6654810228498089</v>
      </c>
      <c r="F37">
        <v>0.82574830678084898</v>
      </c>
      <c r="G37">
        <v>0.13625657061690599</v>
      </c>
      <c r="I37">
        <f t="shared" ref="I37:I55" si="15">D37*$B$8</f>
        <v>80.15119008153421</v>
      </c>
      <c r="J37">
        <f t="shared" ref="J37:J55" si="16">E37*$B$8</f>
        <v>5.8732350605387911</v>
      </c>
      <c r="K37">
        <f t="shared" si="14"/>
        <v>0.82574830678084898</v>
      </c>
      <c r="L37">
        <f t="shared" si="14"/>
        <v>0.13625657061690599</v>
      </c>
      <c r="N37" s="3" t="s">
        <v>16</v>
      </c>
      <c r="O37" s="3" t="s">
        <v>17</v>
      </c>
      <c r="P37" s="3" t="s">
        <v>18</v>
      </c>
      <c r="Q37" s="4" t="s">
        <v>18</v>
      </c>
      <c r="R37" s="4" t="s">
        <v>19</v>
      </c>
      <c r="S37" s="4" t="s">
        <v>20</v>
      </c>
    </row>
    <row r="38" spans="1:19">
      <c r="A38" t="s">
        <v>46</v>
      </c>
      <c r="B38">
        <v>1.34100351676268E-2</v>
      </c>
      <c r="C38">
        <v>9.4938297388727402E-4</v>
      </c>
      <c r="D38">
        <f t="shared" si="10"/>
        <v>74.571019948859089</v>
      </c>
      <c r="E38">
        <f t="shared" si="11"/>
        <v>5.279363983754866</v>
      </c>
      <c r="F38">
        <v>0.83137797713408201</v>
      </c>
      <c r="G38">
        <v>0.136641582428882</v>
      </c>
      <c r="I38">
        <f t="shared" si="15"/>
        <v>65.707655210834659</v>
      </c>
      <c r="J38">
        <f t="shared" si="16"/>
        <v>4.6518691659972475</v>
      </c>
      <c r="K38">
        <f t="shared" si="14"/>
        <v>0.83137797713408201</v>
      </c>
      <c r="L38">
        <f t="shared" si="14"/>
        <v>0.136641582428882</v>
      </c>
      <c r="N38" s="5">
        <v>23.8</v>
      </c>
      <c r="O38" s="5">
        <v>3.5</v>
      </c>
      <c r="P38" s="6">
        <f>O38*100/N38</f>
        <v>14.705882352941176</v>
      </c>
      <c r="Q38" s="7">
        <f>SQRT(((O38/N38)*100)^2+($B$4)^2+($B$5)^2+($B$7)^2)</f>
        <v>14.965114089731875</v>
      </c>
      <c r="R38" s="8">
        <f>N38*(Q38/100)</f>
        <v>3.5616971533561865</v>
      </c>
      <c r="S38" s="9" t="s">
        <v>88</v>
      </c>
    </row>
    <row r="39" spans="1:19">
      <c r="A39" t="s">
        <v>47</v>
      </c>
      <c r="B39">
        <v>1.8738793900860699E-2</v>
      </c>
      <c r="C39">
        <v>1.1683613130787801E-3</v>
      </c>
      <c r="D39">
        <f t="shared" si="10"/>
        <v>53.365227521610592</v>
      </c>
      <c r="E39">
        <f t="shared" si="11"/>
        <v>3.3273148544012208</v>
      </c>
      <c r="F39">
        <v>0.78741838900741201</v>
      </c>
      <c r="G39">
        <v>7.1220632641252099E-2</v>
      </c>
      <c r="I39">
        <f t="shared" si="15"/>
        <v>47.022341556311005</v>
      </c>
      <c r="J39">
        <f t="shared" si="16"/>
        <v>2.9318367561664136</v>
      </c>
      <c r="K39">
        <f t="shared" si="14"/>
        <v>0.78741838900741201</v>
      </c>
      <c r="L39">
        <f t="shared" si="14"/>
        <v>7.1220632641252099E-2</v>
      </c>
    </row>
    <row r="40" spans="1:19">
      <c r="A40" t="s">
        <v>48</v>
      </c>
      <c r="B40">
        <v>7.6859460819128401E-3</v>
      </c>
      <c r="C40">
        <v>6.0821013920752504E-4</v>
      </c>
      <c r="D40">
        <f t="shared" si="10"/>
        <v>130.10760020204629</v>
      </c>
      <c r="E40">
        <f t="shared" si="11"/>
        <v>10.295773713149627</v>
      </c>
      <c r="F40">
        <v>0.67051581277301697</v>
      </c>
      <c r="G40">
        <v>0.16131102497897601</v>
      </c>
      <c r="I40">
        <f t="shared" si="15"/>
        <v>114.64326678444442</v>
      </c>
      <c r="J40">
        <f t="shared" si="16"/>
        <v>9.072038303034649</v>
      </c>
      <c r="K40">
        <f t="shared" si="14"/>
        <v>0.67051581277301697</v>
      </c>
      <c r="L40">
        <f t="shared" si="14"/>
        <v>0.16131102497897601</v>
      </c>
    </row>
    <row r="41" spans="1:19">
      <c r="A41" t="s">
        <v>49</v>
      </c>
      <c r="B41">
        <v>7.5722391190321701E-3</v>
      </c>
      <c r="C41">
        <v>6.8710325508478402E-4</v>
      </c>
      <c r="D41">
        <f t="shared" si="10"/>
        <v>132.06133407575393</v>
      </c>
      <c r="E41">
        <f t="shared" si="11"/>
        <v>11.983215411967517</v>
      </c>
      <c r="F41">
        <v>0.409965290848324</v>
      </c>
      <c r="G41">
        <v>1.2610287139243901</v>
      </c>
      <c r="I41" s="11">
        <f t="shared" si="15"/>
        <v>116.3647836932295</v>
      </c>
      <c r="J41" s="11">
        <f t="shared" si="16"/>
        <v>10.558914000998165</v>
      </c>
      <c r="K41" s="11">
        <f t="shared" si="14"/>
        <v>0.409965290848324</v>
      </c>
      <c r="L41" s="11">
        <f t="shared" si="14"/>
        <v>1.2610287139243901</v>
      </c>
      <c r="M41" s="11" t="s">
        <v>50</v>
      </c>
    </row>
    <row r="42" spans="1:19">
      <c r="A42" t="s">
        <v>51</v>
      </c>
      <c r="B42">
        <v>7.2403050360526E-3</v>
      </c>
      <c r="C42">
        <v>6.0033721763098002E-4</v>
      </c>
      <c r="D42">
        <f t="shared" si="10"/>
        <v>138.11572786237167</v>
      </c>
      <c r="E42">
        <f t="shared" si="11"/>
        <v>11.452005317883607</v>
      </c>
      <c r="F42">
        <v>1.43751497022758</v>
      </c>
      <c r="G42">
        <v>0.863329862830858</v>
      </c>
      <c r="I42" s="11">
        <f t="shared" si="15"/>
        <v>121.69956414432865</v>
      </c>
      <c r="J42" s="11">
        <f t="shared" si="16"/>
        <v>10.090842493722038</v>
      </c>
      <c r="K42" s="11">
        <f t="shared" si="14"/>
        <v>1.43751497022758</v>
      </c>
      <c r="L42" s="11">
        <f t="shared" si="14"/>
        <v>0.863329862830858</v>
      </c>
      <c r="M42" s="11" t="s">
        <v>50</v>
      </c>
    </row>
    <row r="43" spans="1:19">
      <c r="A43" t="s">
        <v>52</v>
      </c>
      <c r="B43">
        <v>7.1412451617497699E-3</v>
      </c>
      <c r="C43">
        <v>5.2639087141538403E-4</v>
      </c>
      <c r="D43">
        <f t="shared" si="10"/>
        <v>140.03160196155162</v>
      </c>
      <c r="E43">
        <f t="shared" si="11"/>
        <v>10.32191940098194</v>
      </c>
      <c r="F43">
        <v>0.57746714072915495</v>
      </c>
      <c r="G43">
        <v>7.3888933198401396E-2</v>
      </c>
      <c r="I43">
        <f t="shared" si="15"/>
        <v>123.38772121691018</v>
      </c>
      <c r="J43">
        <f t="shared" si="16"/>
        <v>9.0950763658439548</v>
      </c>
      <c r="K43">
        <f t="shared" si="14"/>
        <v>0.57746714072915495</v>
      </c>
      <c r="L43">
        <f t="shared" si="14"/>
        <v>7.3888933198401396E-2</v>
      </c>
    </row>
    <row r="44" spans="1:19">
      <c r="A44" t="s">
        <v>53</v>
      </c>
      <c r="B44">
        <v>7.4060308007373203E-3</v>
      </c>
      <c r="C44">
        <v>7.2073936692737095E-4</v>
      </c>
      <c r="D44">
        <f t="shared" si="10"/>
        <v>135.02509331995262</v>
      </c>
      <c r="E44">
        <f t="shared" si="11"/>
        <v>13.140358566837607</v>
      </c>
      <c r="F44">
        <v>2.3073503443826899</v>
      </c>
      <c r="G44">
        <v>2.1418995036114001</v>
      </c>
      <c r="I44" s="11">
        <f t="shared" si="15"/>
        <v>118.97627634385015</v>
      </c>
      <c r="J44" s="11">
        <f t="shared" si="16"/>
        <v>11.578521396765648</v>
      </c>
      <c r="K44" s="11">
        <f t="shared" si="14"/>
        <v>2.3073503443826899</v>
      </c>
      <c r="L44" s="11">
        <f t="shared" si="14"/>
        <v>2.1418995036114001</v>
      </c>
      <c r="M44" s="11" t="s">
        <v>50</v>
      </c>
    </row>
    <row r="45" spans="1:19">
      <c r="A45" t="s">
        <v>54</v>
      </c>
      <c r="B45">
        <v>6.5430827239950102E-3</v>
      </c>
      <c r="C45">
        <v>6.3379842534204097E-4</v>
      </c>
      <c r="D45">
        <f t="shared" si="10"/>
        <v>152.83315864749298</v>
      </c>
      <c r="E45">
        <f t="shared" si="11"/>
        <v>14.804247382598927</v>
      </c>
      <c r="F45">
        <v>2.3568501623921101</v>
      </c>
      <c r="G45">
        <v>2.1091293466812302</v>
      </c>
      <c r="I45" s="11">
        <f t="shared" si="15"/>
        <v>134.66771005786555</v>
      </c>
      <c r="J45" s="11">
        <f t="shared" si="16"/>
        <v>13.044643661020418</v>
      </c>
      <c r="K45" s="11">
        <f t="shared" si="14"/>
        <v>2.3568501623921101</v>
      </c>
      <c r="L45" s="11">
        <f t="shared" si="14"/>
        <v>2.1091293466812302</v>
      </c>
      <c r="M45" s="11" t="s">
        <v>50</v>
      </c>
    </row>
    <row r="46" spans="1:19">
      <c r="A46" t="s">
        <v>55</v>
      </c>
      <c r="B46">
        <v>7.2017257849278102E-3</v>
      </c>
      <c r="C46">
        <v>4.4672152111513398E-4</v>
      </c>
      <c r="D46">
        <f t="shared" si="10"/>
        <v>138.85560626216261</v>
      </c>
      <c r="E46">
        <f t="shared" si="11"/>
        <v>8.6131837697315472</v>
      </c>
      <c r="F46">
        <v>0.51378211961056897</v>
      </c>
      <c r="G46">
        <v>7.0223077549740706E-2</v>
      </c>
      <c r="I46">
        <f t="shared" si="15"/>
        <v>122.35150205297933</v>
      </c>
      <c r="J46">
        <f t="shared" si="16"/>
        <v>7.5894376903683014</v>
      </c>
      <c r="K46">
        <f t="shared" si="14"/>
        <v>0.51378211961056897</v>
      </c>
      <c r="L46">
        <f t="shared" si="14"/>
        <v>7.0223077549740706E-2</v>
      </c>
    </row>
    <row r="47" spans="1:19">
      <c r="A47" t="s">
        <v>56</v>
      </c>
      <c r="B47">
        <v>5.6499128951163604E-3</v>
      </c>
      <c r="C47">
        <v>4.6294299174175099E-4</v>
      </c>
      <c r="D47">
        <f t="shared" si="10"/>
        <v>176.99387912057446</v>
      </c>
      <c r="E47">
        <f t="shared" si="11"/>
        <v>14.502537904766946</v>
      </c>
      <c r="F47">
        <v>2.2978243148191901</v>
      </c>
      <c r="G47">
        <v>1.6409334601372301</v>
      </c>
      <c r="I47" s="11">
        <f t="shared" si="15"/>
        <v>155.95673482350952</v>
      </c>
      <c r="J47" s="11">
        <f t="shared" si="16"/>
        <v>12.778794778212854</v>
      </c>
      <c r="K47" s="11">
        <f t="shared" si="14"/>
        <v>2.2978243148191901</v>
      </c>
      <c r="L47" s="11">
        <f t="shared" si="14"/>
        <v>1.6409334601372301</v>
      </c>
      <c r="M47" s="11" t="s">
        <v>50</v>
      </c>
    </row>
    <row r="48" spans="1:19">
      <c r="A48" t="s">
        <v>57</v>
      </c>
      <c r="B48">
        <v>9.45734301709273E-3</v>
      </c>
      <c r="C48">
        <v>5.7091111002290204E-4</v>
      </c>
      <c r="D48">
        <f t="shared" si="10"/>
        <v>105.7379433306638</v>
      </c>
      <c r="E48">
        <f t="shared" si="11"/>
        <v>6.383078893230766</v>
      </c>
      <c r="F48">
        <v>0.61886850544319005</v>
      </c>
      <c r="G48">
        <v>5.7654868684451299E-2</v>
      </c>
      <c r="I48">
        <f t="shared" si="15"/>
        <v>93.170139389790251</v>
      </c>
      <c r="J48">
        <f t="shared" si="16"/>
        <v>5.6243986925162099</v>
      </c>
      <c r="K48">
        <f t="shared" si="14"/>
        <v>0.61886850544319005</v>
      </c>
      <c r="L48">
        <f t="shared" si="14"/>
        <v>5.7654868684451299E-2</v>
      </c>
    </row>
    <row r="49" spans="1:19">
      <c r="A49" t="s">
        <v>58</v>
      </c>
      <c r="B49">
        <v>9.5875227767959793E-3</v>
      </c>
      <c r="C49">
        <v>5.7622406743112E-4</v>
      </c>
      <c r="D49">
        <f t="shared" si="10"/>
        <v>104.30222939550465</v>
      </c>
      <c r="E49">
        <f t="shared" si="11"/>
        <v>6.2687157322714091</v>
      </c>
      <c r="F49">
        <v>0.60362873869602496</v>
      </c>
      <c r="G49">
        <v>5.8139602843331299E-2</v>
      </c>
      <c r="I49">
        <f t="shared" si="15"/>
        <v>91.905071588685701</v>
      </c>
      <c r="J49">
        <f t="shared" si="16"/>
        <v>5.5236285118978934</v>
      </c>
      <c r="K49">
        <f t="shared" si="14"/>
        <v>0.60362873869602496</v>
      </c>
      <c r="L49">
        <f t="shared" si="14"/>
        <v>5.8139602843331299E-2</v>
      </c>
    </row>
    <row r="50" spans="1:19">
      <c r="A50" t="s">
        <v>59</v>
      </c>
      <c r="B50">
        <v>6.7837513198821999E-3</v>
      </c>
      <c r="C50">
        <v>5.0687129556013604E-4</v>
      </c>
      <c r="D50">
        <f t="shared" si="10"/>
        <v>147.41106400364998</v>
      </c>
      <c r="E50">
        <f t="shared" si="11"/>
        <v>11.014324297596112</v>
      </c>
      <c r="F50">
        <v>0.65788834619167103</v>
      </c>
      <c r="G50">
        <v>0.136511217608807</v>
      </c>
      <c r="I50">
        <f t="shared" si="15"/>
        <v>129.89007491726426</v>
      </c>
      <c r="J50">
        <f t="shared" si="16"/>
        <v>9.7051833785174981</v>
      </c>
      <c r="K50">
        <f t="shared" si="14"/>
        <v>0.65788834619167103</v>
      </c>
      <c r="L50">
        <f t="shared" si="14"/>
        <v>0.136511217608807</v>
      </c>
    </row>
    <row r="51" spans="1:19">
      <c r="A51" t="s">
        <v>60</v>
      </c>
      <c r="B51">
        <v>8.2427677771437103E-3</v>
      </c>
      <c r="C51">
        <v>5.5390683943798197E-4</v>
      </c>
      <c r="D51">
        <f t="shared" si="10"/>
        <v>121.3184729979765</v>
      </c>
      <c r="E51">
        <f t="shared" si="11"/>
        <v>8.1524960742054553</v>
      </c>
      <c r="F51">
        <v>0.64498886890641305</v>
      </c>
      <c r="G51">
        <v>8.5026687221607902E-2</v>
      </c>
      <c r="I51">
        <f t="shared" si="15"/>
        <v>106.89879795023451</v>
      </c>
      <c r="J51">
        <f t="shared" si="16"/>
        <v>7.1835064280862229</v>
      </c>
      <c r="K51">
        <f t="shared" si="14"/>
        <v>0.64498886890641305</v>
      </c>
      <c r="L51">
        <f t="shared" si="14"/>
        <v>8.5026687221607902E-2</v>
      </c>
    </row>
    <row r="52" spans="1:19">
      <c r="A52" t="s">
        <v>61</v>
      </c>
      <c r="B52">
        <v>6.1115536005021502E-3</v>
      </c>
      <c r="C52">
        <v>3.9026408189738002E-4</v>
      </c>
      <c r="D52">
        <f t="shared" si="10"/>
        <v>163.62451601796243</v>
      </c>
      <c r="E52">
        <f t="shared" si="11"/>
        <v>10.448533334372872</v>
      </c>
      <c r="F52">
        <v>0.44873312438589502</v>
      </c>
      <c r="G52">
        <v>5.5673397970057201E-2</v>
      </c>
      <c r="I52">
        <f t="shared" si="15"/>
        <v>144.17642791960313</v>
      </c>
      <c r="J52">
        <f t="shared" si="16"/>
        <v>9.206641216181854</v>
      </c>
      <c r="K52">
        <f t="shared" ref="K52:L55" si="17">F52</f>
        <v>0.44873312438589502</v>
      </c>
      <c r="L52">
        <f t="shared" si="17"/>
        <v>5.5673397970057201E-2</v>
      </c>
    </row>
    <row r="53" spans="1:19">
      <c r="A53" t="s">
        <v>62</v>
      </c>
      <c r="B53">
        <v>8.2481816468482506E-3</v>
      </c>
      <c r="C53">
        <v>5.3548904736222601E-4</v>
      </c>
      <c r="D53">
        <f t="shared" si="10"/>
        <v>121.23884303422372</v>
      </c>
      <c r="E53">
        <f t="shared" si="11"/>
        <v>7.8710769645213343</v>
      </c>
      <c r="F53">
        <v>0.61110316372896301</v>
      </c>
      <c r="G53">
        <v>9.36951193812018E-2</v>
      </c>
      <c r="I53">
        <f t="shared" si="15"/>
        <v>106.82863264732855</v>
      </c>
      <c r="J53">
        <f t="shared" si="16"/>
        <v>6.9355362401828557</v>
      </c>
      <c r="K53">
        <f t="shared" si="17"/>
        <v>0.61110316372896301</v>
      </c>
      <c r="L53">
        <f t="shared" si="17"/>
        <v>9.36951193812018E-2</v>
      </c>
    </row>
    <row r="54" spans="1:19">
      <c r="A54" t="s">
        <v>63</v>
      </c>
      <c r="B54">
        <v>8.7799085907420693E-3</v>
      </c>
      <c r="C54">
        <v>6.0223291116768597E-4</v>
      </c>
      <c r="D54">
        <f t="shared" si="10"/>
        <v>113.8964021851486</v>
      </c>
      <c r="E54">
        <f t="shared" si="11"/>
        <v>7.8124004538970135</v>
      </c>
      <c r="F54">
        <v>0.59715928717060396</v>
      </c>
      <c r="G54">
        <v>7.7398251702708101E-2</v>
      </c>
      <c r="I54">
        <f t="shared" si="15"/>
        <v>100.35889987382157</v>
      </c>
      <c r="J54">
        <f t="shared" si="16"/>
        <v>6.8838339041852814</v>
      </c>
      <c r="K54">
        <f t="shared" si="17"/>
        <v>0.59715928717060396</v>
      </c>
      <c r="L54">
        <f t="shared" si="17"/>
        <v>7.7398251702708101E-2</v>
      </c>
    </row>
    <row r="55" spans="1:19">
      <c r="A55" t="s">
        <v>64</v>
      </c>
      <c r="B55">
        <v>6.10384923976041E-3</v>
      </c>
      <c r="C55">
        <v>5.1115871048813301E-4</v>
      </c>
      <c r="D55">
        <f t="shared" si="10"/>
        <v>163.83104508643669</v>
      </c>
      <c r="E55">
        <f t="shared" si="11"/>
        <v>13.719812278258905</v>
      </c>
      <c r="F55">
        <v>0.87727848371189798</v>
      </c>
      <c r="G55">
        <v>0.75628331607903498</v>
      </c>
      <c r="I55" s="11">
        <f t="shared" si="15"/>
        <v>144.35840934927415</v>
      </c>
      <c r="J55" s="11">
        <f t="shared" si="16"/>
        <v>12.089102379925336</v>
      </c>
      <c r="K55" s="11">
        <f t="shared" si="17"/>
        <v>0.87727848371189798</v>
      </c>
      <c r="L55" s="11">
        <f t="shared" si="17"/>
        <v>0.75628331607903498</v>
      </c>
      <c r="M55" s="11" t="s">
        <v>50</v>
      </c>
    </row>
    <row r="57" spans="1:19">
      <c r="A57" s="10" t="s">
        <v>65</v>
      </c>
    </row>
    <row r="58" spans="1:19">
      <c r="A58" t="s">
        <v>66</v>
      </c>
      <c r="B58">
        <v>7.6161266711546197E-3</v>
      </c>
      <c r="C58">
        <v>5.9491597041228905E-4</v>
      </c>
      <c r="D58">
        <f t="shared" ref="D58:D77" si="18">1/B58</f>
        <v>131.30033718942835</v>
      </c>
      <c r="E58">
        <f t="shared" ref="E58:E77" si="19">D58*(C58/B58)</f>
        <v>10.256219583420807</v>
      </c>
      <c r="F58">
        <v>0.51246928300900896</v>
      </c>
      <c r="G58">
        <v>8.9865199949783606E-2</v>
      </c>
      <c r="I58">
        <f t="shared" ref="I58" si="20">D58*$B$8</f>
        <v>115.69423739981025</v>
      </c>
      <c r="J58">
        <f t="shared" ref="J58" si="21">E58*$B$8</f>
        <v>9.0371854993561112</v>
      </c>
      <c r="K58">
        <f t="shared" ref="K58:L73" si="22">F58</f>
        <v>0.51246928300900896</v>
      </c>
      <c r="L58">
        <f t="shared" si="22"/>
        <v>8.9865199949783606E-2</v>
      </c>
      <c r="N58" s="56" t="s">
        <v>14</v>
      </c>
      <c r="O58" s="57"/>
      <c r="P58" s="61"/>
      <c r="Q58" s="58" t="s">
        <v>15</v>
      </c>
      <c r="R58" s="59"/>
      <c r="S58" s="60"/>
    </row>
    <row r="59" spans="1:19">
      <c r="A59" t="s">
        <v>67</v>
      </c>
      <c r="B59">
        <v>7.9498506166510094E-3</v>
      </c>
      <c r="C59">
        <v>5.4199315688036097E-4</v>
      </c>
      <c r="D59">
        <f t="shared" si="18"/>
        <v>125.78852713351544</v>
      </c>
      <c r="E59">
        <f t="shared" si="19"/>
        <v>8.5758241516675611</v>
      </c>
      <c r="F59">
        <v>0.95820441371280696</v>
      </c>
      <c r="G59">
        <v>0.459301226583471</v>
      </c>
      <c r="I59" s="22">
        <f t="shared" ref="I59:I77" si="23">D59*$B$8</f>
        <v>110.83755024453315</v>
      </c>
      <c r="J59" s="22">
        <f t="shared" ref="J59:J77" si="24">E59*$B$8</f>
        <v>7.5565185630150697</v>
      </c>
      <c r="K59" s="22">
        <f t="shared" si="22"/>
        <v>0.95820441371280696</v>
      </c>
      <c r="L59" s="22">
        <f t="shared" si="22"/>
        <v>0.459301226583471</v>
      </c>
      <c r="M59" s="11"/>
      <c r="N59" s="3" t="s">
        <v>16</v>
      </c>
      <c r="O59" s="3" t="s">
        <v>17</v>
      </c>
      <c r="P59" s="3" t="s">
        <v>18</v>
      </c>
      <c r="Q59" s="4" t="s">
        <v>18</v>
      </c>
      <c r="R59" s="4" t="s">
        <v>19</v>
      </c>
      <c r="S59" s="4" t="s">
        <v>20</v>
      </c>
    </row>
    <row r="60" spans="1:19">
      <c r="A60" t="s">
        <v>68</v>
      </c>
      <c r="B60">
        <v>9.4329703824517792E-3</v>
      </c>
      <c r="C60">
        <v>7.5871239927910103E-4</v>
      </c>
      <c r="D60">
        <f t="shared" si="18"/>
        <v>106.01114595465147</v>
      </c>
      <c r="E60">
        <f t="shared" si="19"/>
        <v>8.5266854062436934</v>
      </c>
      <c r="F60">
        <v>2.1687217361267201</v>
      </c>
      <c r="G60">
        <v>1.72023785783743</v>
      </c>
      <c r="I60" s="11">
        <f t="shared" si="23"/>
        <v>93.41086968732391</v>
      </c>
      <c r="J60" s="11">
        <f t="shared" si="24"/>
        <v>7.5132203522085286</v>
      </c>
      <c r="K60" s="11">
        <f t="shared" si="22"/>
        <v>2.1687217361267201</v>
      </c>
      <c r="L60" s="11">
        <f t="shared" si="22"/>
        <v>1.72023785783743</v>
      </c>
      <c r="M60" s="11" t="s">
        <v>50</v>
      </c>
      <c r="N60" s="5">
        <v>21.3</v>
      </c>
      <c r="O60" s="5">
        <v>3.9</v>
      </c>
      <c r="P60" s="6">
        <f>O60*100/N60</f>
        <v>18.309859154929576</v>
      </c>
      <c r="Q60" s="7">
        <f>SQRT(((O60/N60)*100)^2+($B$4)^2+($B$5)^2+($B$7)^2)</f>
        <v>18.518709626037751</v>
      </c>
      <c r="R60" s="8">
        <f>N60*(Q60/100)</f>
        <v>3.9444851503460412</v>
      </c>
      <c r="S60" s="9" t="s">
        <v>89</v>
      </c>
    </row>
    <row r="61" spans="1:19">
      <c r="A61" t="s">
        <v>69</v>
      </c>
      <c r="B61">
        <v>1.11324131938097E-2</v>
      </c>
      <c r="C61">
        <v>7.5637051929916695E-4</v>
      </c>
      <c r="D61">
        <f t="shared" si="18"/>
        <v>89.827783301832611</v>
      </c>
      <c r="E61">
        <f t="shared" si="19"/>
        <v>6.1031769051907512</v>
      </c>
      <c r="F61">
        <v>0.72609333782296703</v>
      </c>
      <c r="G61">
        <v>0.10587773083532299</v>
      </c>
      <c r="I61">
        <f t="shared" si="23"/>
        <v>79.151029684162083</v>
      </c>
      <c r="J61">
        <f t="shared" si="24"/>
        <v>5.377765304162752</v>
      </c>
      <c r="K61">
        <f t="shared" si="22"/>
        <v>0.72609333782296703</v>
      </c>
      <c r="L61">
        <f t="shared" si="22"/>
        <v>0.10587773083532299</v>
      </c>
    </row>
    <row r="62" spans="1:19">
      <c r="A62" t="s">
        <v>70</v>
      </c>
      <c r="B62">
        <v>9.9032419860308196E-3</v>
      </c>
      <c r="C62">
        <v>7.1319418927047104E-4</v>
      </c>
      <c r="D62">
        <f t="shared" si="18"/>
        <v>100.97703372396296</v>
      </c>
      <c r="E62">
        <f t="shared" si="19"/>
        <v>7.2719856591692356</v>
      </c>
      <c r="F62">
        <v>0.66858660916726098</v>
      </c>
      <c r="G62">
        <v>9.0583277610834401E-2</v>
      </c>
      <c r="I62">
        <f t="shared" si="23"/>
        <v>88.975102133472902</v>
      </c>
      <c r="J62">
        <f t="shared" si="24"/>
        <v>6.4076517488767015</v>
      </c>
      <c r="K62">
        <f t="shared" si="22"/>
        <v>0.66858660916726098</v>
      </c>
      <c r="L62">
        <f t="shared" si="22"/>
        <v>9.0583277610834401E-2</v>
      </c>
    </row>
    <row r="63" spans="1:19">
      <c r="A63" t="s">
        <v>71</v>
      </c>
      <c r="B63">
        <v>7.2188421847625903E-3</v>
      </c>
      <c r="C63">
        <v>4.8205667573671801E-4</v>
      </c>
      <c r="D63">
        <f t="shared" si="18"/>
        <v>138.52636952097154</v>
      </c>
      <c r="E63">
        <f t="shared" si="19"/>
        <v>9.2504531175523841</v>
      </c>
      <c r="F63">
        <v>0.50246174951864198</v>
      </c>
      <c r="G63">
        <v>0.112602270991028</v>
      </c>
      <c r="I63">
        <f t="shared" si="23"/>
        <v>122.06139774318501</v>
      </c>
      <c r="J63">
        <f t="shared" si="24"/>
        <v>8.1509624571176627</v>
      </c>
      <c r="K63">
        <f t="shared" si="22"/>
        <v>0.50246174951864198</v>
      </c>
      <c r="L63">
        <f t="shared" si="22"/>
        <v>0.112602270991028</v>
      </c>
    </row>
    <row r="64" spans="1:19">
      <c r="A64" t="s">
        <v>72</v>
      </c>
      <c r="B64">
        <v>8.1690849888210598E-2</v>
      </c>
      <c r="C64">
        <v>2.9909342511091098E-3</v>
      </c>
      <c r="D64">
        <f t="shared" si="18"/>
        <v>12.241273060182928</v>
      </c>
      <c r="E64">
        <f t="shared" si="19"/>
        <v>0.4481878071165008</v>
      </c>
      <c r="F64">
        <v>0.82012384474940303</v>
      </c>
      <c r="G64">
        <v>3.5225391131664799E-2</v>
      </c>
      <c r="I64">
        <f t="shared" si="23"/>
        <v>10.78629942478727</v>
      </c>
      <c r="J64">
        <f t="shared" si="24"/>
        <v>0.39491708601957604</v>
      </c>
      <c r="K64">
        <f t="shared" si="22"/>
        <v>0.82012384474940303</v>
      </c>
      <c r="L64">
        <f t="shared" si="22"/>
        <v>3.5225391131664799E-2</v>
      </c>
    </row>
    <row r="65" spans="1:13">
      <c r="A65" t="s">
        <v>73</v>
      </c>
      <c r="B65">
        <v>3.35300407225671E-2</v>
      </c>
      <c r="C65">
        <v>1.5822040824737601E-3</v>
      </c>
      <c r="D65">
        <f t="shared" si="18"/>
        <v>29.824001953178623</v>
      </c>
      <c r="E65">
        <f t="shared" si="19"/>
        <v>1.4073247938009621</v>
      </c>
      <c r="F65">
        <v>0.80168834104091102</v>
      </c>
      <c r="G65">
        <v>5.3109506345058302E-2</v>
      </c>
      <c r="I65">
        <f t="shared" si="23"/>
        <v>26.27917974959524</v>
      </c>
      <c r="J65">
        <f t="shared" si="24"/>
        <v>1.2400529372422429</v>
      </c>
      <c r="K65">
        <f t="shared" si="22"/>
        <v>0.80168834104091102</v>
      </c>
      <c r="L65">
        <f t="shared" si="22"/>
        <v>5.3109506345058302E-2</v>
      </c>
    </row>
    <row r="66" spans="1:13">
      <c r="A66" t="s">
        <v>74</v>
      </c>
      <c r="B66">
        <v>5.88522606830054E-3</v>
      </c>
      <c r="C66">
        <v>4.82086891269325E-4</v>
      </c>
      <c r="D66">
        <f t="shared" si="18"/>
        <v>169.91700716243975</v>
      </c>
      <c r="E66">
        <f t="shared" si="19"/>
        <v>13.918711160127533</v>
      </c>
      <c r="F66">
        <v>0.92296142663875402</v>
      </c>
      <c r="G66">
        <v>0.66724249134105296</v>
      </c>
      <c r="I66" s="11">
        <f t="shared" si="23"/>
        <v>149.72100594498215</v>
      </c>
      <c r="J66" s="11">
        <f t="shared" si="24"/>
        <v>12.264360531960902</v>
      </c>
      <c r="K66" s="11">
        <f t="shared" si="22"/>
        <v>0.92296142663875402</v>
      </c>
      <c r="L66" s="11">
        <f t="shared" si="22"/>
        <v>0.66724249134105296</v>
      </c>
      <c r="M66" s="11" t="s">
        <v>50</v>
      </c>
    </row>
    <row r="67" spans="1:13">
      <c r="A67" t="s">
        <v>75</v>
      </c>
      <c r="B67">
        <v>6.3214883516964204E-3</v>
      </c>
      <c r="C67">
        <v>3.66873176087808E-4</v>
      </c>
      <c r="D67">
        <f t="shared" si="18"/>
        <v>158.19059442411884</v>
      </c>
      <c r="E67">
        <f t="shared" si="19"/>
        <v>9.1807312732009372</v>
      </c>
      <c r="F67">
        <v>0.49429751552937801</v>
      </c>
      <c r="G67">
        <v>5.5209252024748197E-2</v>
      </c>
      <c r="I67">
        <f t="shared" si="23"/>
        <v>139.38837155701282</v>
      </c>
      <c r="J67">
        <f t="shared" si="24"/>
        <v>8.0895276140318337</v>
      </c>
      <c r="K67">
        <f t="shared" si="22"/>
        <v>0.49429751552937801</v>
      </c>
      <c r="L67">
        <f t="shared" si="22"/>
        <v>5.5209252024748197E-2</v>
      </c>
    </row>
    <row r="68" spans="1:13">
      <c r="A68" t="s">
        <v>76</v>
      </c>
      <c r="B68">
        <v>5.844436426144E-3</v>
      </c>
      <c r="C68">
        <v>4.5217861238385101E-4</v>
      </c>
      <c r="D68">
        <f t="shared" si="18"/>
        <v>171.10289634201271</v>
      </c>
      <c r="E68">
        <f t="shared" si="19"/>
        <v>13.238072005829862</v>
      </c>
      <c r="F68">
        <v>0.477458757583756</v>
      </c>
      <c r="G68">
        <v>9.4403555948072995E-2</v>
      </c>
      <c r="I68">
        <f t="shared" si="23"/>
        <v>150.76594266950434</v>
      </c>
      <c r="J68">
        <f t="shared" si="24"/>
        <v>11.664620808617212</v>
      </c>
      <c r="K68">
        <f t="shared" si="22"/>
        <v>0.477458757583756</v>
      </c>
      <c r="L68">
        <f t="shared" si="22"/>
        <v>9.4403555948072995E-2</v>
      </c>
    </row>
    <row r="69" spans="1:13">
      <c r="A69" t="s">
        <v>77</v>
      </c>
      <c r="B69">
        <v>8.1575589496241992E-3</v>
      </c>
      <c r="C69">
        <v>4.5583902401363899E-4</v>
      </c>
      <c r="D69">
        <f t="shared" si="18"/>
        <v>122.58569091260662</v>
      </c>
      <c r="E69">
        <f t="shared" si="19"/>
        <v>6.8500077104823687</v>
      </c>
      <c r="F69">
        <v>0.51283100937771198</v>
      </c>
      <c r="G69">
        <v>4.4790617673756403E-2</v>
      </c>
      <c r="I69">
        <f t="shared" si="23"/>
        <v>108.01539683635157</v>
      </c>
      <c r="J69">
        <f t="shared" si="24"/>
        <v>6.0358292690727877</v>
      </c>
      <c r="K69">
        <f t="shared" si="22"/>
        <v>0.51283100937771198</v>
      </c>
      <c r="L69">
        <f t="shared" si="22"/>
        <v>4.4790617673756403E-2</v>
      </c>
    </row>
    <row r="70" spans="1:13">
      <c r="A70" t="s">
        <v>78</v>
      </c>
      <c r="B70">
        <v>1.5921128000459701E-2</v>
      </c>
      <c r="C70">
        <v>9.8327343559316809E-4</v>
      </c>
      <c r="D70">
        <f t="shared" si="18"/>
        <v>62.809620020084402</v>
      </c>
      <c r="E70">
        <f t="shared" si="19"/>
        <v>3.8790612614675677</v>
      </c>
      <c r="F70">
        <v>0.86518633923809496</v>
      </c>
      <c r="G70">
        <v>7.6097373534589299E-2</v>
      </c>
      <c r="I70">
        <f t="shared" si="23"/>
        <v>55.344192141043486</v>
      </c>
      <c r="J70">
        <f t="shared" si="24"/>
        <v>3.41800367066209</v>
      </c>
      <c r="K70">
        <f t="shared" si="22"/>
        <v>0.86518633923809496</v>
      </c>
      <c r="L70">
        <f t="shared" si="22"/>
        <v>7.6097373534589299E-2</v>
      </c>
    </row>
    <row r="71" spans="1:13">
      <c r="A71" t="s">
        <v>79</v>
      </c>
      <c r="B71">
        <v>8.9000009049612101E-3</v>
      </c>
      <c r="C71">
        <v>5.8709789417687303E-4</v>
      </c>
      <c r="D71">
        <f t="shared" si="18"/>
        <v>112.35953913696353</v>
      </c>
      <c r="E71">
        <f t="shared" si="19"/>
        <v>7.4119148438763833</v>
      </c>
      <c r="F71">
        <v>0.681727609670987</v>
      </c>
      <c r="G71">
        <v>0.103151550208657</v>
      </c>
      <c r="I71">
        <f t="shared" si="23"/>
        <v>99.004705344288894</v>
      </c>
      <c r="J71">
        <f t="shared" si="24"/>
        <v>6.5309492259525959</v>
      </c>
      <c r="K71">
        <f t="shared" si="22"/>
        <v>0.681727609670987</v>
      </c>
      <c r="L71">
        <f t="shared" si="22"/>
        <v>0.103151550208657</v>
      </c>
    </row>
    <row r="72" spans="1:13">
      <c r="A72" t="s">
        <v>80</v>
      </c>
      <c r="B72">
        <v>5.6956109392346001E-3</v>
      </c>
      <c r="C72">
        <v>4.7971925232988201E-4</v>
      </c>
      <c r="D72">
        <f t="shared" si="18"/>
        <v>175.57379018138906</v>
      </c>
      <c r="E72">
        <f t="shared" si="19"/>
        <v>14.78790041193688</v>
      </c>
      <c r="F72">
        <v>0.35314912569005003</v>
      </c>
      <c r="G72">
        <v>0.31793328729642001</v>
      </c>
      <c r="I72" s="11">
        <f t="shared" si="23"/>
        <v>154.70543486209411</v>
      </c>
      <c r="J72" s="11">
        <f t="shared" si="24"/>
        <v>13.03023965913416</v>
      </c>
      <c r="K72" s="11">
        <f t="shared" si="22"/>
        <v>0.35314912569005003</v>
      </c>
      <c r="L72" s="11">
        <f t="shared" si="22"/>
        <v>0.31793328729642001</v>
      </c>
      <c r="M72" s="11" t="s">
        <v>50</v>
      </c>
    </row>
    <row r="73" spans="1:13">
      <c r="A73" t="s">
        <v>81</v>
      </c>
      <c r="B73">
        <v>7.1052646485936996E-3</v>
      </c>
      <c r="C73">
        <v>5.41712697388603E-4</v>
      </c>
      <c r="D73">
        <f t="shared" si="18"/>
        <v>140.74071121304732</v>
      </c>
      <c r="E73">
        <f t="shared" si="19"/>
        <v>10.730216828545602</v>
      </c>
      <c r="F73">
        <v>0.55779118175262998</v>
      </c>
      <c r="G73">
        <v>0.12899042700003599</v>
      </c>
      <c r="I73">
        <f t="shared" si="23"/>
        <v>124.01254713770416</v>
      </c>
      <c r="J73">
        <f t="shared" si="24"/>
        <v>9.4548443643535993</v>
      </c>
      <c r="K73">
        <f t="shared" si="22"/>
        <v>0.55779118175262998</v>
      </c>
      <c r="L73">
        <f t="shared" si="22"/>
        <v>0.12899042700003599</v>
      </c>
    </row>
    <row r="74" spans="1:13">
      <c r="A74" t="s">
        <v>82</v>
      </c>
      <c r="B74">
        <v>1.1454135211008101E-2</v>
      </c>
      <c r="C74">
        <v>6.0146471336100505E-4</v>
      </c>
      <c r="D74">
        <f t="shared" si="18"/>
        <v>87.304714112239651</v>
      </c>
      <c r="E74">
        <f t="shared" si="19"/>
        <v>4.5844320746377107</v>
      </c>
      <c r="F74">
        <v>0.62577901424717897</v>
      </c>
      <c r="G74">
        <v>5.2915667180533803E-2</v>
      </c>
      <c r="I74">
        <f t="shared" si="23"/>
        <v>76.927847535164389</v>
      </c>
      <c r="J74">
        <f t="shared" si="24"/>
        <v>4.0395354965557893</v>
      </c>
      <c r="K74">
        <f t="shared" ref="K74:L77" si="25">F74</f>
        <v>0.62577901424717897</v>
      </c>
      <c r="L74">
        <f t="shared" si="25"/>
        <v>5.2915667180533803E-2</v>
      </c>
    </row>
    <row r="75" spans="1:13">
      <c r="A75" t="s">
        <v>83</v>
      </c>
      <c r="B75">
        <v>8.9306802660297693E-3</v>
      </c>
      <c r="C75">
        <v>6.5717777718264398E-4</v>
      </c>
      <c r="D75">
        <f t="shared" si="18"/>
        <v>111.97355298943658</v>
      </c>
      <c r="E75">
        <f t="shared" si="19"/>
        <v>8.2397452898125785</v>
      </c>
      <c r="F75">
        <v>0.79638075215284099</v>
      </c>
      <c r="G75">
        <v>0.15870805080578601</v>
      </c>
      <c r="I75">
        <f t="shared" si="23"/>
        <v>98.664596750960641</v>
      </c>
      <c r="J75">
        <f t="shared" si="24"/>
        <v>7.2603853735594139</v>
      </c>
      <c r="K75">
        <f t="shared" si="25"/>
        <v>0.79638075215284099</v>
      </c>
      <c r="L75">
        <f t="shared" si="25"/>
        <v>0.15870805080578601</v>
      </c>
    </row>
    <row r="76" spans="1:13">
      <c r="A76" t="s">
        <v>84</v>
      </c>
      <c r="B76">
        <v>6.3516035050024903E-3</v>
      </c>
      <c r="C76">
        <v>4.90843661553238E-4</v>
      </c>
      <c r="D76">
        <f t="shared" si="18"/>
        <v>157.44055799648154</v>
      </c>
      <c r="E76">
        <f t="shared" si="19"/>
        <v>12.166801643571361</v>
      </c>
      <c r="F76">
        <v>0.54954041019457001</v>
      </c>
      <c r="G76">
        <v>0.14362224874532101</v>
      </c>
      <c r="I76">
        <f t="shared" si="23"/>
        <v>138.72748298372312</v>
      </c>
      <c r="J76">
        <f t="shared" si="24"/>
        <v>10.720679534256991</v>
      </c>
      <c r="K76">
        <f t="shared" si="25"/>
        <v>0.54954041019457001</v>
      </c>
      <c r="L76">
        <f t="shared" si="25"/>
        <v>0.14362224874532101</v>
      </c>
    </row>
    <row r="77" spans="1:13">
      <c r="A77" t="s">
        <v>85</v>
      </c>
      <c r="B77">
        <v>2.7007454918248901E-2</v>
      </c>
      <c r="C77">
        <v>1.4261229955123799E-3</v>
      </c>
      <c r="D77">
        <f t="shared" si="18"/>
        <v>37.026813634493983</v>
      </c>
      <c r="E77">
        <f t="shared" si="19"/>
        <v>1.9551931322126568</v>
      </c>
      <c r="F77">
        <v>0.81499749268826405</v>
      </c>
      <c r="G77">
        <v>5.5295492227433699E-2</v>
      </c>
      <c r="I77">
        <f t="shared" si="23"/>
        <v>32.625879403549526</v>
      </c>
      <c r="J77">
        <f t="shared" si="24"/>
        <v>1.7228027226947791</v>
      </c>
      <c r="K77">
        <f t="shared" si="25"/>
        <v>0.81499749268826405</v>
      </c>
      <c r="L77">
        <f t="shared" si="25"/>
        <v>5.5295492227433699E-2</v>
      </c>
    </row>
    <row r="81" spans="1:19" ht="21">
      <c r="A81" s="33">
        <v>44753</v>
      </c>
    </row>
    <row r="82" spans="1:19">
      <c r="A82" s="1"/>
    </row>
    <row r="83" spans="1:19">
      <c r="A83" s="62" t="s">
        <v>0</v>
      </c>
      <c r="B83" s="62"/>
    </row>
    <row r="84" spans="1:19">
      <c r="A84" t="s">
        <v>1</v>
      </c>
      <c r="B84">
        <v>2.5</v>
      </c>
    </row>
    <row r="85" spans="1:19">
      <c r="A85" t="s">
        <v>2</v>
      </c>
      <c r="B85">
        <v>0.47</v>
      </c>
    </row>
    <row r="87" spans="1:19">
      <c r="A87" t="s">
        <v>3</v>
      </c>
      <c r="B87">
        <v>2.565689759137836</v>
      </c>
    </row>
    <row r="88" spans="1:19">
      <c r="A88" t="s">
        <v>4</v>
      </c>
      <c r="B88">
        <v>0.9408777482072409</v>
      </c>
    </row>
    <row r="90" spans="1:19">
      <c r="B90" t="s">
        <v>5</v>
      </c>
      <c r="C90" t="s">
        <v>6</v>
      </c>
      <c r="D90" t="s">
        <v>7</v>
      </c>
      <c r="E90" t="s">
        <v>8</v>
      </c>
      <c r="F90" t="s">
        <v>9</v>
      </c>
      <c r="G90" t="s">
        <v>10</v>
      </c>
      <c r="I90" t="s">
        <v>11</v>
      </c>
      <c r="J90" t="s">
        <v>12</v>
      </c>
      <c r="K90" t="s">
        <v>13</v>
      </c>
      <c r="L90" t="s">
        <v>12</v>
      </c>
      <c r="M90" t="s">
        <v>942</v>
      </c>
    </row>
    <row r="91" spans="1:19">
      <c r="A91" s="10" t="s">
        <v>187</v>
      </c>
    </row>
    <row r="92" spans="1:19">
      <c r="A92" t="s">
        <v>188</v>
      </c>
      <c r="B92">
        <v>4.5839242551168301E-2</v>
      </c>
      <c r="C92">
        <v>1.42148026331299E-3</v>
      </c>
      <c r="D92">
        <f t="shared" ref="D92:D155" si="26">1/B92</f>
        <v>21.815369197772949</v>
      </c>
      <c r="E92">
        <f t="shared" ref="E92:E155" si="27">D92*(C92/B92)</f>
        <v>0.67649714580046061</v>
      </c>
      <c r="F92">
        <v>0.77862869297279802</v>
      </c>
      <c r="G92">
        <v>2.77519045556055E-2</v>
      </c>
      <c r="I92">
        <f>D92*$B$88</f>
        <v>20.525595447110216</v>
      </c>
      <c r="J92">
        <f>E92*$B$88</f>
        <v>0.63650111120936292</v>
      </c>
      <c r="K92">
        <f>F92</f>
        <v>0.77862869297279802</v>
      </c>
      <c r="L92">
        <f>G92</f>
        <v>2.77519045556055E-2</v>
      </c>
      <c r="N92" s="56" t="s">
        <v>14</v>
      </c>
      <c r="O92" s="57"/>
      <c r="P92" s="57"/>
      <c r="Q92" s="58" t="s">
        <v>15</v>
      </c>
      <c r="R92" s="59"/>
      <c r="S92" s="60"/>
    </row>
    <row r="93" spans="1:19">
      <c r="A93" t="s">
        <v>189</v>
      </c>
      <c r="B93">
        <v>3.5192870595436701E-2</v>
      </c>
      <c r="C93">
        <v>1.1990818430291999E-3</v>
      </c>
      <c r="D93">
        <f t="shared" si="26"/>
        <v>28.414846049235479</v>
      </c>
      <c r="E93">
        <f t="shared" si="27"/>
        <v>0.96814284807236439</v>
      </c>
      <c r="F93">
        <v>0.74672739106215702</v>
      </c>
      <c r="G93">
        <v>2.4806457867783498E-2</v>
      </c>
      <c r="I93">
        <f t="shared" ref="I93:I156" si="28">D93*$B$88</f>
        <v>26.734896366460092</v>
      </c>
      <c r="J93">
        <f t="shared" ref="J93:J156" si="29">E93*$B$88</f>
        <v>0.9109040628372711</v>
      </c>
      <c r="K93">
        <f t="shared" ref="K93:K156" si="30">F93</f>
        <v>0.74672739106215702</v>
      </c>
      <c r="L93">
        <f t="shared" ref="L93:L156" si="31">G93</f>
        <v>2.4806457867783498E-2</v>
      </c>
      <c r="N93" s="3" t="s">
        <v>16</v>
      </c>
      <c r="O93" s="3" t="s">
        <v>17</v>
      </c>
      <c r="P93" s="3" t="s">
        <v>18</v>
      </c>
      <c r="Q93" s="4" t="s">
        <v>18</v>
      </c>
      <c r="R93" s="4" t="s">
        <v>19</v>
      </c>
      <c r="S93" s="4" t="s">
        <v>20</v>
      </c>
    </row>
    <row r="94" spans="1:19">
      <c r="A94" t="s">
        <v>190</v>
      </c>
      <c r="B94">
        <v>1.2002065247583399E-2</v>
      </c>
      <c r="C94">
        <v>4.73958429336832E-4</v>
      </c>
      <c r="D94">
        <f t="shared" si="26"/>
        <v>83.318993804116232</v>
      </c>
      <c r="E94">
        <f t="shared" si="27"/>
        <v>3.2902453555045765</v>
      </c>
      <c r="F94">
        <v>0.569969002374482</v>
      </c>
      <c r="G94">
        <v>2.60228004619753E-2</v>
      </c>
      <c r="I94">
        <f t="shared" si="28"/>
        <v>78.392987273309942</v>
      </c>
      <c r="J94">
        <f t="shared" si="29"/>
        <v>3.0957186411364788</v>
      </c>
      <c r="K94">
        <f t="shared" si="30"/>
        <v>0.569969002374482</v>
      </c>
      <c r="L94">
        <f t="shared" si="31"/>
        <v>2.60228004619753E-2</v>
      </c>
      <c r="N94" s="5">
        <v>28.32</v>
      </c>
      <c r="O94" s="5">
        <v>1.33</v>
      </c>
      <c r="P94" s="6">
        <f>O94*100/N94</f>
        <v>4.6963276836158192</v>
      </c>
      <c r="Q94" s="16">
        <f>SQRT(((O94/N94)*100)^2+($B$84)^2+($B$85)^2+($B$87)^2)</f>
        <v>5.9252981065969248</v>
      </c>
      <c r="R94" s="17">
        <f>N94*(Q94/100)</f>
        <v>1.678044423788249</v>
      </c>
      <c r="S94" s="18" t="s">
        <v>820</v>
      </c>
    </row>
    <row r="95" spans="1:19">
      <c r="A95" t="s">
        <v>191</v>
      </c>
      <c r="B95">
        <v>7.3302027783523202E-3</v>
      </c>
      <c r="C95">
        <v>3.5955126195801501E-4</v>
      </c>
      <c r="D95">
        <f t="shared" si="26"/>
        <v>136.42187402416985</v>
      </c>
      <c r="E95">
        <f t="shared" si="27"/>
        <v>6.6915825451548017</v>
      </c>
      <c r="F95">
        <v>0.40650535217436601</v>
      </c>
      <c r="G95">
        <v>2.6932979705463E-2</v>
      </c>
      <c r="I95">
        <f t="shared" si="28"/>
        <v>128.35630563807283</v>
      </c>
      <c r="J95">
        <f t="shared" si="29"/>
        <v>6.2959611170281278</v>
      </c>
      <c r="K95">
        <f t="shared" si="30"/>
        <v>0.40650535217436601</v>
      </c>
      <c r="L95">
        <f t="shared" si="31"/>
        <v>2.6932979705463E-2</v>
      </c>
    </row>
    <row r="96" spans="1:19">
      <c r="A96" t="s">
        <v>192</v>
      </c>
      <c r="B96">
        <v>1.5809960722650899E-2</v>
      </c>
      <c r="C96">
        <v>6.0759956939001095E-4</v>
      </c>
      <c r="D96">
        <f t="shared" si="26"/>
        <v>63.251264031750694</v>
      </c>
      <c r="E96">
        <f t="shared" si="27"/>
        <v>2.4308372084697822</v>
      </c>
      <c r="F96">
        <v>0.64174285113396601</v>
      </c>
      <c r="G96">
        <v>2.6158074060384399E-2</v>
      </c>
      <c r="I96">
        <f t="shared" si="28"/>
        <v>59.511706873455239</v>
      </c>
      <c r="J96">
        <f t="shared" si="29"/>
        <v>2.2871206389634242</v>
      </c>
      <c r="K96">
        <f t="shared" si="30"/>
        <v>0.64174285113396601</v>
      </c>
      <c r="L96">
        <f t="shared" si="31"/>
        <v>2.6158074060384399E-2</v>
      </c>
    </row>
    <row r="97" spans="1:19">
      <c r="A97" t="s">
        <v>193</v>
      </c>
      <c r="B97">
        <v>6.7344716958812306E-2</v>
      </c>
      <c r="C97">
        <v>2.1519909964101002E-3</v>
      </c>
      <c r="D97">
        <f t="shared" si="26"/>
        <v>14.848974725242293</v>
      </c>
      <c r="E97">
        <f t="shared" si="27"/>
        <v>0.47449690722118543</v>
      </c>
      <c r="F97">
        <v>0.79356759910735897</v>
      </c>
      <c r="G97">
        <v>3.17780715968142E-2</v>
      </c>
      <c r="I97">
        <f t="shared" si="28"/>
        <v>13.971069902672202</v>
      </c>
      <c r="J97">
        <f t="shared" si="29"/>
        <v>0.44644358159756903</v>
      </c>
      <c r="K97">
        <f t="shared" si="30"/>
        <v>0.79356759910735897</v>
      </c>
      <c r="L97">
        <f t="shared" si="31"/>
        <v>3.17780715968142E-2</v>
      </c>
    </row>
    <row r="98" spans="1:19">
      <c r="A98" t="s">
        <v>194</v>
      </c>
      <c r="B98">
        <v>1.1405905384326599E-2</v>
      </c>
      <c r="C98">
        <v>5.3237349968205099E-4</v>
      </c>
      <c r="D98">
        <f t="shared" si="26"/>
        <v>87.67388175726478</v>
      </c>
      <c r="E98">
        <f t="shared" si="27"/>
        <v>4.0922004601199022</v>
      </c>
      <c r="F98">
        <v>0.54641168004148899</v>
      </c>
      <c r="G98">
        <v>3.0120576242943502E-2</v>
      </c>
      <c r="I98">
        <f t="shared" si="28"/>
        <v>82.490404444363179</v>
      </c>
      <c r="J98">
        <f t="shared" si="29"/>
        <v>3.8502603541302487</v>
      </c>
      <c r="K98">
        <f t="shared" si="30"/>
        <v>0.54641168004148899</v>
      </c>
      <c r="L98">
        <f t="shared" si="31"/>
        <v>3.0120576242943502E-2</v>
      </c>
    </row>
    <row r="99" spans="1:19">
      <c r="A99" t="s">
        <v>195</v>
      </c>
      <c r="B99">
        <v>6.51141606585404E-3</v>
      </c>
      <c r="C99">
        <v>2.9871922099716498E-4</v>
      </c>
      <c r="D99">
        <f t="shared" si="26"/>
        <v>153.57642483391814</v>
      </c>
      <c r="E99">
        <f t="shared" si="27"/>
        <v>7.0455073867101357</v>
      </c>
      <c r="F99">
        <v>0.32878815008124301</v>
      </c>
      <c r="G99">
        <v>2.7708785513128598E-2</v>
      </c>
      <c r="I99">
        <f t="shared" si="28"/>
        <v>144.49664077545549</v>
      </c>
      <c r="J99">
        <f t="shared" si="29"/>
        <v>6.6289611249853149</v>
      </c>
      <c r="K99">
        <f t="shared" si="30"/>
        <v>0.32878815008124301</v>
      </c>
      <c r="L99">
        <f t="shared" si="31"/>
        <v>2.7708785513128598E-2</v>
      </c>
    </row>
    <row r="100" spans="1:19">
      <c r="A100" t="s">
        <v>196</v>
      </c>
      <c r="B100">
        <v>1.1025697863060799E-2</v>
      </c>
      <c r="C100">
        <v>4.2512978272725302E-4</v>
      </c>
      <c r="D100">
        <f t="shared" si="26"/>
        <v>90.697206872526621</v>
      </c>
      <c r="E100">
        <f t="shared" si="27"/>
        <v>3.4971105077045901</v>
      </c>
      <c r="F100">
        <v>0.54977346786887205</v>
      </c>
      <c r="G100">
        <v>2.8552846470867799E-2</v>
      </c>
      <c r="I100">
        <f t="shared" si="28"/>
        <v>85.334983770909147</v>
      </c>
      <c r="J100">
        <f t="shared" si="29"/>
        <v>3.2903534597209756</v>
      </c>
      <c r="K100">
        <f t="shared" si="30"/>
        <v>0.54977346786887205</v>
      </c>
      <c r="L100">
        <f t="shared" si="31"/>
        <v>2.8552846470867799E-2</v>
      </c>
    </row>
    <row r="101" spans="1:19">
      <c r="A101" t="s">
        <v>197</v>
      </c>
      <c r="B101">
        <v>1.9064646978560001E-2</v>
      </c>
      <c r="C101">
        <v>7.6462694627866504E-4</v>
      </c>
      <c r="D101">
        <f t="shared" si="26"/>
        <v>52.453108684603215</v>
      </c>
      <c r="E101">
        <f t="shared" si="27"/>
        <v>2.1037399937924506</v>
      </c>
      <c r="F101">
        <v>0.67564380491105702</v>
      </c>
      <c r="G101">
        <v>3.57329537336337E-2</v>
      </c>
      <c r="I101">
        <f t="shared" si="28"/>
        <v>49.351962785639145</v>
      </c>
      <c r="J101">
        <f t="shared" si="29"/>
        <v>1.979362148172956</v>
      </c>
      <c r="K101">
        <f t="shared" si="30"/>
        <v>0.67564380491105702</v>
      </c>
      <c r="L101">
        <f t="shared" si="31"/>
        <v>3.57329537336337E-2</v>
      </c>
    </row>
    <row r="102" spans="1:19">
      <c r="A102" t="s">
        <v>198</v>
      </c>
      <c r="B102">
        <v>1.2282591023740999E-2</v>
      </c>
      <c r="C102">
        <v>1.3845823529363499E-3</v>
      </c>
      <c r="D102">
        <f t="shared" si="26"/>
        <v>81.416046342917525</v>
      </c>
      <c r="E102">
        <f t="shared" si="27"/>
        <v>9.1778046500417858</v>
      </c>
      <c r="F102">
        <v>0.55559681170597197</v>
      </c>
      <c r="G102">
        <v>3.1710879355546402E-2</v>
      </c>
      <c r="I102">
        <f t="shared" si="28"/>
        <v>76.60254635106061</v>
      </c>
      <c r="J102">
        <f t="shared" si="29"/>
        <v>8.6351921726172609</v>
      </c>
      <c r="K102">
        <f t="shared" si="30"/>
        <v>0.55559681170597197</v>
      </c>
      <c r="L102">
        <f t="shared" si="31"/>
        <v>3.1710879355546402E-2</v>
      </c>
    </row>
    <row r="103" spans="1:19">
      <c r="A103" t="s">
        <v>199</v>
      </c>
      <c r="B103">
        <v>2.1353519970829401E-2</v>
      </c>
      <c r="C103">
        <v>8.4226562734494197E-4</v>
      </c>
      <c r="D103">
        <f t="shared" si="26"/>
        <v>46.830686526908877</v>
      </c>
      <c r="E103">
        <f t="shared" si="27"/>
        <v>1.8471838657263386</v>
      </c>
      <c r="F103">
        <v>0.68147433416806902</v>
      </c>
      <c r="G103">
        <v>2.3416967492668E-2</v>
      </c>
      <c r="I103">
        <f t="shared" si="28"/>
        <v>44.061950886437202</v>
      </c>
      <c r="J103">
        <f t="shared" si="29"/>
        <v>1.737974196109344</v>
      </c>
      <c r="K103">
        <f t="shared" si="30"/>
        <v>0.68147433416806902</v>
      </c>
      <c r="L103">
        <f t="shared" si="31"/>
        <v>2.3416967492668E-2</v>
      </c>
    </row>
    <row r="104" spans="1:19">
      <c r="A104" t="s">
        <v>200</v>
      </c>
      <c r="B104">
        <v>9.4901957281002206E-3</v>
      </c>
      <c r="C104">
        <v>3.6579232762037401E-4</v>
      </c>
      <c r="D104">
        <f t="shared" si="26"/>
        <v>105.3719047162564</v>
      </c>
      <c r="E104">
        <f t="shared" si="27"/>
        <v>4.0614793831725962</v>
      </c>
      <c r="F104">
        <v>0.491581340726988</v>
      </c>
      <c r="G104">
        <v>2.66713103149053E-2</v>
      </c>
      <c r="I104">
        <f t="shared" si="28"/>
        <v>99.142080433739267</v>
      </c>
      <c r="J104">
        <f t="shared" si="29"/>
        <v>3.8213555764295659</v>
      </c>
      <c r="K104">
        <f t="shared" si="30"/>
        <v>0.491581340726988</v>
      </c>
      <c r="L104">
        <f t="shared" si="31"/>
        <v>2.66713103149053E-2</v>
      </c>
    </row>
    <row r="105" spans="1:19">
      <c r="A105" t="s">
        <v>201</v>
      </c>
      <c r="B105">
        <v>2.0169878465619399E-2</v>
      </c>
      <c r="C105">
        <v>6.7437364035199596E-4</v>
      </c>
      <c r="D105">
        <f t="shared" si="26"/>
        <v>49.578880790211585</v>
      </c>
      <c r="E105">
        <f t="shared" si="27"/>
        <v>1.6576545257852586</v>
      </c>
      <c r="F105">
        <v>0.69477133548996695</v>
      </c>
      <c r="G105">
        <v>2.76188469824841E-2</v>
      </c>
      <c r="I105">
        <f t="shared" si="28"/>
        <v>46.647665716529509</v>
      </c>
      <c r="J105">
        <f t="shared" si="29"/>
        <v>1.559650257526376</v>
      </c>
      <c r="K105">
        <f t="shared" si="30"/>
        <v>0.69477133548996695</v>
      </c>
      <c r="L105">
        <f t="shared" si="31"/>
        <v>2.76188469824841E-2</v>
      </c>
    </row>
    <row r="106" spans="1:19">
      <c r="A106" t="s">
        <v>202</v>
      </c>
      <c r="B106">
        <v>1.47287081598755E-2</v>
      </c>
      <c r="C106">
        <v>5.4733334863090897E-4</v>
      </c>
      <c r="D106">
        <f t="shared" si="26"/>
        <v>67.894617039411344</v>
      </c>
      <c r="E106">
        <f t="shared" si="27"/>
        <v>2.5230310557330169</v>
      </c>
      <c r="F106">
        <v>0.63894205705254703</v>
      </c>
      <c r="G106">
        <v>3.1743654794350401E-2</v>
      </c>
      <c r="I106">
        <f t="shared" si="28"/>
        <v>63.880534395434317</v>
      </c>
      <c r="J106">
        <f t="shared" si="29"/>
        <v>2.3738637783750187</v>
      </c>
      <c r="K106">
        <f t="shared" si="30"/>
        <v>0.63894205705254703</v>
      </c>
      <c r="L106">
        <f t="shared" si="31"/>
        <v>3.1743654794350401E-2</v>
      </c>
    </row>
    <row r="107" spans="1:19">
      <c r="A107" t="s">
        <v>203</v>
      </c>
      <c r="B107">
        <v>3.4558698937284603E-2</v>
      </c>
      <c r="C107">
        <v>1.1360940904230499E-3</v>
      </c>
      <c r="D107">
        <f t="shared" si="26"/>
        <v>28.936274534372661</v>
      </c>
      <c r="E107">
        <f t="shared" si="27"/>
        <v>0.95126065240530211</v>
      </c>
      <c r="F107">
        <v>0.74707567108180795</v>
      </c>
      <c r="G107">
        <v>3.1097068649436999E-2</v>
      </c>
      <c r="I107" s="20">
        <f t="shared" si="28"/>
        <v>27.225496825407077</v>
      </c>
      <c r="J107" s="20">
        <f t="shared" si="29"/>
        <v>0.8950199805932515</v>
      </c>
      <c r="K107" s="20">
        <f t="shared" si="30"/>
        <v>0.74707567108180795</v>
      </c>
      <c r="L107" s="20">
        <f t="shared" si="31"/>
        <v>3.1097068649436999E-2</v>
      </c>
    </row>
    <row r="108" spans="1:19">
      <c r="A108" s="19" t="s">
        <v>204</v>
      </c>
      <c r="B108" s="19">
        <v>7.48695501683996E-3</v>
      </c>
      <c r="C108" s="19">
        <v>3.48617373359834E-4</v>
      </c>
      <c r="D108" s="19">
        <f t="shared" si="26"/>
        <v>133.56564821756774</v>
      </c>
      <c r="E108" s="19">
        <f t="shared" si="27"/>
        <v>6.2192580759440919</v>
      </c>
      <c r="F108" s="19">
        <v>0.42866021668270299</v>
      </c>
      <c r="G108" s="19">
        <v>3.1926726220366998E-2</v>
      </c>
      <c r="I108">
        <f t="shared" si="28"/>
        <v>125.66894633278562</v>
      </c>
      <c r="J108">
        <f t="shared" si="29"/>
        <v>5.8515615340139746</v>
      </c>
      <c r="K108">
        <f t="shared" si="30"/>
        <v>0.42866021668270299</v>
      </c>
      <c r="L108">
        <f t="shared" si="31"/>
        <v>3.1926726220366998E-2</v>
      </c>
      <c r="N108" s="56" t="s">
        <v>14</v>
      </c>
      <c r="O108" s="57"/>
      <c r="P108" s="57"/>
      <c r="Q108" s="58" t="s">
        <v>15</v>
      </c>
      <c r="R108" s="59"/>
      <c r="S108" s="60"/>
    </row>
    <row r="109" spans="1:19">
      <c r="A109" t="s">
        <v>205</v>
      </c>
      <c r="B109">
        <v>4.7665562266451201E-3</v>
      </c>
      <c r="C109">
        <v>2.2154774241054E-4</v>
      </c>
      <c r="D109">
        <f t="shared" si="26"/>
        <v>209.79507058156267</v>
      </c>
      <c r="E109">
        <f t="shared" si="27"/>
        <v>9.7511960514350626</v>
      </c>
      <c r="F109">
        <v>0.166927970787942</v>
      </c>
      <c r="G109">
        <v>1.8161882439737299E-2</v>
      </c>
      <c r="I109">
        <f t="shared" si="28"/>
        <v>197.39151359375987</v>
      </c>
      <c r="J109">
        <f t="shared" si="29"/>
        <v>9.1746833832015611</v>
      </c>
      <c r="K109">
        <f t="shared" si="30"/>
        <v>0.166927970787942</v>
      </c>
      <c r="L109">
        <f t="shared" si="31"/>
        <v>1.8161882439737299E-2</v>
      </c>
      <c r="N109" s="3" t="s">
        <v>16</v>
      </c>
      <c r="O109" s="3" t="s">
        <v>17</v>
      </c>
      <c r="P109" s="3" t="s">
        <v>18</v>
      </c>
      <c r="Q109" s="4" t="s">
        <v>18</v>
      </c>
      <c r="R109" s="4" t="s">
        <v>19</v>
      </c>
      <c r="S109" s="4" t="s">
        <v>20</v>
      </c>
    </row>
    <row r="110" spans="1:19">
      <c r="A110" t="s">
        <v>206</v>
      </c>
      <c r="B110">
        <v>5.7353220749235996E-3</v>
      </c>
      <c r="C110">
        <v>2.85266464177101E-4</v>
      </c>
      <c r="D110">
        <f t="shared" si="26"/>
        <v>174.3581244325012</v>
      </c>
      <c r="E110">
        <f t="shared" si="27"/>
        <v>8.6723160456639548</v>
      </c>
      <c r="F110">
        <v>0.27626055809175099</v>
      </c>
      <c r="G110">
        <v>2.5114439529013301E-2</v>
      </c>
      <c r="I110">
        <f t="shared" si="28"/>
        <v>164.04967949768965</v>
      </c>
      <c r="J110">
        <f t="shared" si="29"/>
        <v>8.1595891927858251</v>
      </c>
      <c r="K110">
        <f t="shared" si="30"/>
        <v>0.27626055809175099</v>
      </c>
      <c r="L110">
        <f t="shared" si="31"/>
        <v>2.5114439529013301E-2</v>
      </c>
      <c r="N110" s="5">
        <v>29.03</v>
      </c>
      <c r="O110" s="5">
        <v>0.92</v>
      </c>
      <c r="P110" s="6">
        <f>O110*100/N110</f>
        <v>3.169135377196004</v>
      </c>
      <c r="Q110" s="16">
        <f>SQRT(((O110/N110)*100)^2+($B$84)^2+($B$85)^2+($B$87)^2)</f>
        <v>4.8059424652340592</v>
      </c>
      <c r="R110" s="17">
        <f>N110*(Q110/100)</f>
        <v>1.3951650976574475</v>
      </c>
      <c r="S110" s="18" t="s">
        <v>821</v>
      </c>
    </row>
    <row r="111" spans="1:19">
      <c r="A111" t="s">
        <v>207</v>
      </c>
      <c r="B111">
        <v>7.1792681223832597E-3</v>
      </c>
      <c r="C111">
        <v>2.9984024948486902E-4</v>
      </c>
      <c r="D111">
        <f t="shared" si="26"/>
        <v>139.28996423496659</v>
      </c>
      <c r="E111">
        <f t="shared" si="27"/>
        <v>5.8174088103407486</v>
      </c>
      <c r="F111">
        <v>0.40202102582404903</v>
      </c>
      <c r="G111">
        <v>2.3804464001027901E-2</v>
      </c>
      <c r="I111">
        <f t="shared" si="28"/>
        <v>131.0548278972625</v>
      </c>
      <c r="J111">
        <f t="shared" si="29"/>
        <v>5.4734705018743677</v>
      </c>
      <c r="K111">
        <f t="shared" si="30"/>
        <v>0.40202102582404903</v>
      </c>
      <c r="L111">
        <f t="shared" si="31"/>
        <v>2.3804464001027901E-2</v>
      </c>
    </row>
    <row r="112" spans="1:19">
      <c r="A112" t="s">
        <v>208</v>
      </c>
      <c r="B112">
        <v>5.5034250402302403E-3</v>
      </c>
      <c r="C112">
        <v>2.4554323014007402E-4</v>
      </c>
      <c r="D112">
        <f t="shared" si="26"/>
        <v>181.70502781267356</v>
      </c>
      <c r="E112">
        <f t="shared" si="27"/>
        <v>8.1070313733117167</v>
      </c>
      <c r="F112">
        <v>0.258806288640055</v>
      </c>
      <c r="G112">
        <v>2.3874038369526802E-2</v>
      </c>
      <c r="I112">
        <f t="shared" si="28"/>
        <v>170.9622174063224</v>
      </c>
      <c r="J112">
        <f t="shared" si="29"/>
        <v>7.627725423166984</v>
      </c>
      <c r="K112">
        <f t="shared" si="30"/>
        <v>0.258806288640055</v>
      </c>
      <c r="L112">
        <f t="shared" si="31"/>
        <v>2.3874038369526802E-2</v>
      </c>
    </row>
    <row r="113" spans="1:19">
      <c r="A113" t="s">
        <v>209</v>
      </c>
      <c r="B113">
        <v>5.1443815767315904E-3</v>
      </c>
      <c r="C113">
        <v>2.3629445595899599E-4</v>
      </c>
      <c r="D113">
        <f t="shared" si="26"/>
        <v>194.38682474936778</v>
      </c>
      <c r="E113">
        <f t="shared" si="27"/>
        <v>8.9286784649693764</v>
      </c>
      <c r="F113">
        <v>0.17840069582142601</v>
      </c>
      <c r="G113">
        <v>1.73348032812509E-2</v>
      </c>
      <c r="I113">
        <f t="shared" si="28"/>
        <v>182.89423795134073</v>
      </c>
      <c r="J113">
        <f t="shared" si="29"/>
        <v>8.4007948885868711</v>
      </c>
      <c r="K113">
        <f t="shared" si="30"/>
        <v>0.17840069582142601</v>
      </c>
      <c r="L113">
        <f t="shared" si="31"/>
        <v>1.73348032812509E-2</v>
      </c>
    </row>
    <row r="114" spans="1:19">
      <c r="A114" t="s">
        <v>210</v>
      </c>
      <c r="B114">
        <v>8.9817330432691595E-3</v>
      </c>
      <c r="C114">
        <v>3.32144595463453E-4</v>
      </c>
      <c r="D114">
        <f t="shared" si="26"/>
        <v>111.33708775161072</v>
      </c>
      <c r="E114">
        <f t="shared" si="27"/>
        <v>4.1172468379084419</v>
      </c>
      <c r="F114">
        <v>0.48253775936600801</v>
      </c>
      <c r="G114">
        <v>3.0464037201957402E-2</v>
      </c>
      <c r="I114">
        <f t="shared" si="28"/>
        <v>104.75458841568748</v>
      </c>
      <c r="J114">
        <f t="shared" si="29"/>
        <v>3.8738259336646776</v>
      </c>
      <c r="K114">
        <f t="shared" si="30"/>
        <v>0.48253775936600801</v>
      </c>
      <c r="L114">
        <f t="shared" si="31"/>
        <v>3.0464037201957402E-2</v>
      </c>
    </row>
    <row r="115" spans="1:19">
      <c r="A115" t="s">
        <v>211</v>
      </c>
      <c r="B115">
        <v>8.4820623474964503E-3</v>
      </c>
      <c r="C115">
        <v>4.2660033009767198E-4</v>
      </c>
      <c r="D115">
        <f t="shared" si="26"/>
        <v>117.89585586990623</v>
      </c>
      <c r="E115">
        <f t="shared" si="27"/>
        <v>5.9295026340020192</v>
      </c>
      <c r="F115">
        <v>0.46528501889870699</v>
      </c>
      <c r="G115">
        <v>2.98248943503811E-2</v>
      </c>
      <c r="I115">
        <f t="shared" si="28"/>
        <v>110.92558739384279</v>
      </c>
      <c r="J115">
        <f t="shared" si="29"/>
        <v>5.5789370862687235</v>
      </c>
      <c r="K115">
        <f t="shared" si="30"/>
        <v>0.46528501889870699</v>
      </c>
      <c r="L115">
        <f t="shared" si="31"/>
        <v>2.98248943503811E-2</v>
      </c>
    </row>
    <row r="116" spans="1:19">
      <c r="A116" t="s">
        <v>212</v>
      </c>
      <c r="B116">
        <v>6.3509530798873904E-3</v>
      </c>
      <c r="C116">
        <v>2.9350323208631298E-4</v>
      </c>
      <c r="D116">
        <f t="shared" si="26"/>
        <v>157.45668207924015</v>
      </c>
      <c r="E116">
        <f t="shared" si="27"/>
        <v>7.2767102075116341</v>
      </c>
      <c r="F116">
        <v>0.30151819655408602</v>
      </c>
      <c r="G116">
        <v>2.5480385500707501E-2</v>
      </c>
      <c r="I116">
        <f t="shared" si="28"/>
        <v>148.14748847489889</v>
      </c>
      <c r="J116">
        <f t="shared" si="29"/>
        <v>6.8464947144001913</v>
      </c>
      <c r="K116">
        <f t="shared" si="30"/>
        <v>0.30151819655408602</v>
      </c>
      <c r="L116">
        <f t="shared" si="31"/>
        <v>2.5480385500707501E-2</v>
      </c>
    </row>
    <row r="117" spans="1:19">
      <c r="A117" t="s">
        <v>213</v>
      </c>
      <c r="B117">
        <v>7.6391754198305304E-3</v>
      </c>
      <c r="C117">
        <v>3.2189732423098399E-4</v>
      </c>
      <c r="D117">
        <f t="shared" si="26"/>
        <v>130.90418075805678</v>
      </c>
      <c r="E117">
        <f t="shared" si="27"/>
        <v>5.5160018196836145</v>
      </c>
      <c r="F117">
        <v>0.41347956589424301</v>
      </c>
      <c r="G117">
        <v>2.9120784850534501E-2</v>
      </c>
      <c r="I117">
        <f t="shared" si="28"/>
        <v>123.16483082255409</v>
      </c>
      <c r="J117">
        <f t="shared" si="29"/>
        <v>5.1898833712109624</v>
      </c>
      <c r="K117">
        <f t="shared" si="30"/>
        <v>0.41347956589424301</v>
      </c>
      <c r="L117">
        <f t="shared" si="31"/>
        <v>2.9120784850534501E-2</v>
      </c>
    </row>
    <row r="118" spans="1:19">
      <c r="A118" t="s">
        <v>214</v>
      </c>
      <c r="B118">
        <v>8.9347525488179501E-3</v>
      </c>
      <c r="C118">
        <v>4.0664947959132301E-4</v>
      </c>
      <c r="D118">
        <f t="shared" si="26"/>
        <v>111.92251766752041</v>
      </c>
      <c r="E118">
        <f t="shared" si="27"/>
        <v>5.0939556876781262</v>
      </c>
      <c r="F118">
        <v>0.512519476012397</v>
      </c>
      <c r="G118">
        <v>3.1511679880887399E-2</v>
      </c>
      <c r="I118">
        <f t="shared" si="28"/>
        <v>105.30540639670174</v>
      </c>
      <c r="J118">
        <f t="shared" si="29"/>
        <v>4.7927895568900629</v>
      </c>
      <c r="K118">
        <f t="shared" si="30"/>
        <v>0.512519476012397</v>
      </c>
      <c r="L118">
        <f t="shared" si="31"/>
        <v>3.1511679880887399E-2</v>
      </c>
    </row>
    <row r="119" spans="1:19">
      <c r="A119" t="s">
        <v>215</v>
      </c>
      <c r="B119">
        <v>5.6736790181784302E-3</v>
      </c>
      <c r="C119">
        <v>2.6646161625832801E-4</v>
      </c>
      <c r="D119">
        <f t="shared" si="26"/>
        <v>176.25248040927352</v>
      </c>
      <c r="E119">
        <f t="shared" si="27"/>
        <v>8.2776132821261648</v>
      </c>
      <c r="F119">
        <v>0.24668440158376101</v>
      </c>
      <c r="G119">
        <v>2.6136890506324E-2</v>
      </c>
      <c r="I119">
        <f t="shared" si="28"/>
        <v>165.83203688341811</v>
      </c>
      <c r="J119">
        <f t="shared" si="29"/>
        <v>7.7882221454172145</v>
      </c>
      <c r="K119">
        <f t="shared" si="30"/>
        <v>0.24668440158376101</v>
      </c>
      <c r="L119">
        <f t="shared" si="31"/>
        <v>2.6136890506324E-2</v>
      </c>
    </row>
    <row r="120" spans="1:19">
      <c r="A120" t="s">
        <v>216</v>
      </c>
      <c r="B120">
        <v>5.8569511204736796E-3</v>
      </c>
      <c r="C120">
        <v>2.5813149330795101E-4</v>
      </c>
      <c r="D120">
        <f t="shared" si="26"/>
        <v>170.73729649277408</v>
      </c>
      <c r="E120">
        <f t="shared" si="27"/>
        <v>7.5248490896536273</v>
      </c>
      <c r="F120">
        <v>0.26538290093783101</v>
      </c>
      <c r="G120">
        <v>2.13081002999309E-2</v>
      </c>
      <c r="I120">
        <f t="shared" si="28"/>
        <v>160.64292305911331</v>
      </c>
      <c r="J120">
        <f t="shared" si="29"/>
        <v>7.0799630670726117</v>
      </c>
      <c r="K120">
        <f t="shared" si="30"/>
        <v>0.26538290093783101</v>
      </c>
      <c r="L120">
        <f t="shared" si="31"/>
        <v>2.13081002999309E-2</v>
      </c>
    </row>
    <row r="121" spans="1:19">
      <c r="A121" t="s">
        <v>217</v>
      </c>
      <c r="B121">
        <v>7.5748199396570301E-3</v>
      </c>
      <c r="C121">
        <v>3.1929337058913702E-4</v>
      </c>
      <c r="D121">
        <f t="shared" si="26"/>
        <v>132.01633939370942</v>
      </c>
      <c r="E121">
        <f t="shared" si="27"/>
        <v>5.5647450782527104</v>
      </c>
      <c r="F121">
        <v>0.40518176475096901</v>
      </c>
      <c r="G121">
        <v>2.58257811757459E-2</v>
      </c>
      <c r="I121">
        <f t="shared" si="28"/>
        <v>124.21123613531618</v>
      </c>
      <c r="J121">
        <f t="shared" si="29"/>
        <v>5.2357448185737363</v>
      </c>
      <c r="K121">
        <f t="shared" si="30"/>
        <v>0.40518176475096901</v>
      </c>
      <c r="L121">
        <f t="shared" si="31"/>
        <v>2.58257811757459E-2</v>
      </c>
    </row>
    <row r="122" spans="1:19">
      <c r="A122" t="s">
        <v>218</v>
      </c>
      <c r="B122">
        <v>5.2942587415142003E-3</v>
      </c>
      <c r="C122">
        <v>2.6323409608719402E-4</v>
      </c>
      <c r="D122">
        <f t="shared" si="26"/>
        <v>188.88385491223499</v>
      </c>
      <c r="E122">
        <f t="shared" si="27"/>
        <v>9.3914319720358748</v>
      </c>
      <c r="F122">
        <v>0.21055033841738199</v>
      </c>
      <c r="G122">
        <v>2.2256876012102401E-2</v>
      </c>
      <c r="I122">
        <f t="shared" si="28"/>
        <v>177.71661608252685</v>
      </c>
      <c r="J122">
        <f t="shared" si="29"/>
        <v>8.8361893662906024</v>
      </c>
      <c r="K122">
        <f t="shared" si="30"/>
        <v>0.21055033841738199</v>
      </c>
      <c r="L122">
        <f t="shared" si="31"/>
        <v>2.2256876012102401E-2</v>
      </c>
    </row>
    <row r="123" spans="1:19">
      <c r="A123" t="s">
        <v>219</v>
      </c>
      <c r="B123">
        <v>6.0174919287624001E-3</v>
      </c>
      <c r="C123">
        <v>4.8089596683067402E-4</v>
      </c>
      <c r="D123">
        <f t="shared" si="26"/>
        <v>166.1821921555393</v>
      </c>
      <c r="E123">
        <f t="shared" si="27"/>
        <v>13.280673561803194</v>
      </c>
      <c r="F123">
        <v>0.29087268139952999</v>
      </c>
      <c r="G123">
        <v>4.44398773724093E-2</v>
      </c>
      <c r="I123" s="20">
        <f t="shared" si="28"/>
        <v>156.35712674744684</v>
      </c>
      <c r="J123" s="20">
        <f t="shared" si="29"/>
        <v>12.495490235504827</v>
      </c>
      <c r="K123" s="20">
        <f t="shared" si="30"/>
        <v>0.29087268139952999</v>
      </c>
      <c r="L123" s="20">
        <f t="shared" si="31"/>
        <v>4.44398773724093E-2</v>
      </c>
    </row>
    <row r="124" spans="1:19">
      <c r="A124" s="19" t="s">
        <v>220</v>
      </c>
      <c r="B124" s="19">
        <v>1.31715707842839E-2</v>
      </c>
      <c r="C124" s="19">
        <v>9.0562582033513496E-4</v>
      </c>
      <c r="D124" s="19">
        <f t="shared" si="26"/>
        <v>75.921089168285334</v>
      </c>
      <c r="E124" s="19">
        <f t="shared" si="27"/>
        <v>5.2200378971355468</v>
      </c>
      <c r="F124" s="19">
        <v>0.68465457479564795</v>
      </c>
      <c r="G124" s="19">
        <v>7.28076228239075E-2</v>
      </c>
      <c r="I124">
        <f t="shared" si="28"/>
        <v>71.432463418097456</v>
      </c>
      <c r="J124">
        <f t="shared" si="29"/>
        <v>4.9114175022133546</v>
      </c>
      <c r="K124">
        <f t="shared" si="30"/>
        <v>0.68465457479564795</v>
      </c>
      <c r="L124">
        <f t="shared" si="31"/>
        <v>7.28076228239075E-2</v>
      </c>
      <c r="N124" s="56" t="s">
        <v>14</v>
      </c>
      <c r="O124" s="57"/>
      <c r="P124" s="57"/>
      <c r="Q124" s="58" t="s">
        <v>15</v>
      </c>
      <c r="R124" s="59"/>
      <c r="S124" s="60"/>
    </row>
    <row r="125" spans="1:19">
      <c r="A125" t="s">
        <v>221</v>
      </c>
      <c r="B125">
        <v>1.48107477947879E-2</v>
      </c>
      <c r="C125">
        <v>1.06073256939606E-3</v>
      </c>
      <c r="D125">
        <f t="shared" si="26"/>
        <v>67.518535448420323</v>
      </c>
      <c r="E125">
        <f t="shared" si="27"/>
        <v>4.8356173895058534</v>
      </c>
      <c r="F125">
        <v>0.63854801252293003</v>
      </c>
      <c r="G125">
        <v>8.1056288514296096E-2</v>
      </c>
      <c r="I125">
        <f t="shared" si="28"/>
        <v>63.526687594960485</v>
      </c>
      <c r="J125">
        <f t="shared" si="29"/>
        <v>4.5497248006300435</v>
      </c>
      <c r="K125">
        <f t="shared" si="30"/>
        <v>0.63854801252293003</v>
      </c>
      <c r="L125">
        <f t="shared" si="31"/>
        <v>8.1056288514296096E-2</v>
      </c>
      <c r="N125" s="3" t="s">
        <v>16</v>
      </c>
      <c r="O125" s="3" t="s">
        <v>17</v>
      </c>
      <c r="P125" s="3" t="s">
        <v>18</v>
      </c>
      <c r="Q125" s="4" t="s">
        <v>18</v>
      </c>
      <c r="R125" s="4" t="s">
        <v>19</v>
      </c>
      <c r="S125" s="4" t="s">
        <v>20</v>
      </c>
    </row>
    <row r="126" spans="1:19">
      <c r="A126" t="s">
        <v>222</v>
      </c>
      <c r="B126">
        <v>7.3765106354120903E-3</v>
      </c>
      <c r="C126">
        <v>4.7183457441815E-4</v>
      </c>
      <c r="D126">
        <f t="shared" si="26"/>
        <v>135.56545220708338</v>
      </c>
      <c r="E126">
        <f t="shared" si="27"/>
        <v>8.671371954764334</v>
      </c>
      <c r="F126">
        <v>0.38765619179129202</v>
      </c>
      <c r="G126">
        <v>3.8748847520407401E-2</v>
      </c>
      <c r="I126">
        <f t="shared" si="28"/>
        <v>127.55051740729695</v>
      </c>
      <c r="J126">
        <f t="shared" si="29"/>
        <v>8.1587009186660868</v>
      </c>
      <c r="K126">
        <f t="shared" si="30"/>
        <v>0.38765619179129202</v>
      </c>
      <c r="L126">
        <f t="shared" si="31"/>
        <v>3.8748847520407401E-2</v>
      </c>
      <c r="N126" s="5">
        <v>26.6</v>
      </c>
      <c r="O126" s="5">
        <v>1.82</v>
      </c>
      <c r="P126" s="6">
        <f>O126*100/N126</f>
        <v>6.8421052631578947</v>
      </c>
      <c r="Q126" s="16">
        <f>SQRT(((O126/N126)*100)^2+($B$84)^2+($B$85)^2+($B$87)^2)</f>
        <v>7.7374458558543555</v>
      </c>
      <c r="R126" s="17">
        <f>N126*(Q126/100)</f>
        <v>2.0581605976572588</v>
      </c>
      <c r="S126" s="18" t="s">
        <v>822</v>
      </c>
    </row>
    <row r="127" spans="1:19">
      <c r="A127" t="s">
        <v>223</v>
      </c>
      <c r="B127">
        <v>5.3380348374001997E-3</v>
      </c>
      <c r="C127">
        <v>3.1135870191885802E-4</v>
      </c>
      <c r="D127">
        <f t="shared" si="26"/>
        <v>187.33485832532207</v>
      </c>
      <c r="E127">
        <f t="shared" si="27"/>
        <v>10.926930994090943</v>
      </c>
      <c r="F127">
        <v>0.249353711176275</v>
      </c>
      <c r="G127">
        <v>2.96524391299362E-2</v>
      </c>
      <c r="I127">
        <f t="shared" si="28"/>
        <v>176.25919966185154</v>
      </c>
      <c r="J127">
        <f t="shared" si="29"/>
        <v>10.280906228536194</v>
      </c>
      <c r="K127">
        <f t="shared" si="30"/>
        <v>0.249353711176275</v>
      </c>
      <c r="L127">
        <f t="shared" si="31"/>
        <v>2.96524391299362E-2</v>
      </c>
    </row>
    <row r="128" spans="1:19">
      <c r="A128" t="s">
        <v>224</v>
      </c>
      <c r="B128">
        <v>9.9990585569009298E-3</v>
      </c>
      <c r="C128">
        <v>6.7906218407115797E-4</v>
      </c>
      <c r="D128">
        <f t="shared" si="26"/>
        <v>100.00941531738926</v>
      </c>
      <c r="E128">
        <f t="shared" si="27"/>
        <v>6.7919006181072357</v>
      </c>
      <c r="F128">
        <v>0.62348790489850903</v>
      </c>
      <c r="G128">
        <v>6.8740715370956301E-2</v>
      </c>
      <c r="I128">
        <f t="shared" si="28"/>
        <v>94.096633483347944</v>
      </c>
      <c r="J128">
        <f t="shared" si="29"/>
        <v>6.3903481596121035</v>
      </c>
      <c r="K128">
        <f t="shared" si="30"/>
        <v>0.62348790489850903</v>
      </c>
      <c r="L128">
        <f t="shared" si="31"/>
        <v>6.8740715370956301E-2</v>
      </c>
    </row>
    <row r="129" spans="1:19">
      <c r="A129" t="s">
        <v>225</v>
      </c>
      <c r="B129">
        <v>6.5867103256404304E-3</v>
      </c>
      <c r="C129">
        <v>3.7662543814850099E-4</v>
      </c>
      <c r="D129">
        <f t="shared" si="26"/>
        <v>151.82085602083455</v>
      </c>
      <c r="E129">
        <f t="shared" si="27"/>
        <v>8.6810552752473882</v>
      </c>
      <c r="F129">
        <v>0.33735329137659797</v>
      </c>
      <c r="G129">
        <v>2.92140010633282E-2</v>
      </c>
      <c r="I129">
        <f t="shared" si="28"/>
        <v>142.84486514377855</v>
      </c>
      <c r="J129">
        <f t="shared" si="29"/>
        <v>8.1678117394373526</v>
      </c>
      <c r="K129">
        <f t="shared" si="30"/>
        <v>0.33735329137659797</v>
      </c>
      <c r="L129">
        <f t="shared" si="31"/>
        <v>2.92140010633282E-2</v>
      </c>
    </row>
    <row r="130" spans="1:19">
      <c r="A130" t="s">
        <v>226</v>
      </c>
      <c r="B130">
        <v>0.11644545074657101</v>
      </c>
      <c r="C130">
        <v>4.3171552317077802E-3</v>
      </c>
      <c r="D130">
        <f t="shared" si="26"/>
        <v>8.587712045328205</v>
      </c>
      <c r="E130">
        <f t="shared" si="27"/>
        <v>0.31838500986677937</v>
      </c>
      <c r="F130">
        <v>0.81021489628228804</v>
      </c>
      <c r="G130">
        <v>3.0045562053009001E-2</v>
      </c>
      <c r="I130">
        <f t="shared" si="28"/>
        <v>8.0799871714606013</v>
      </c>
      <c r="J130">
        <f t="shared" si="29"/>
        <v>0.29956137114639553</v>
      </c>
      <c r="K130">
        <f t="shared" si="30"/>
        <v>0.81021489628228804</v>
      </c>
      <c r="L130">
        <f t="shared" si="31"/>
        <v>3.0045562053009001E-2</v>
      </c>
    </row>
    <row r="131" spans="1:19">
      <c r="A131" t="s">
        <v>227</v>
      </c>
      <c r="B131">
        <v>1.7332394614830101E-2</v>
      </c>
      <c r="C131">
        <v>1.1545790779235101E-3</v>
      </c>
      <c r="D131">
        <f t="shared" si="26"/>
        <v>57.695432294414239</v>
      </c>
      <c r="E131">
        <f t="shared" si="27"/>
        <v>3.8433200085282087</v>
      </c>
      <c r="F131">
        <v>0.781595037365998</v>
      </c>
      <c r="G131">
        <v>8.1885162152674107E-2</v>
      </c>
      <c r="I131">
        <f t="shared" si="28"/>
        <v>54.284348419011799</v>
      </c>
      <c r="J131">
        <f t="shared" si="29"/>
        <v>3.6160942752638547</v>
      </c>
      <c r="K131">
        <f t="shared" si="30"/>
        <v>0.781595037365998</v>
      </c>
      <c r="L131">
        <f t="shared" si="31"/>
        <v>8.1885162152674107E-2</v>
      </c>
    </row>
    <row r="132" spans="1:19">
      <c r="A132" t="s">
        <v>228</v>
      </c>
      <c r="B132">
        <v>0.12651202447179699</v>
      </c>
      <c r="C132">
        <v>5.6462890130189103E-3</v>
      </c>
      <c r="D132">
        <f t="shared" si="26"/>
        <v>7.9043869875224981</v>
      </c>
      <c r="E132">
        <f t="shared" si="27"/>
        <v>0.35277637512035293</v>
      </c>
      <c r="F132">
        <v>0.81170097034646804</v>
      </c>
      <c r="G132">
        <v>3.25377771311798E-2</v>
      </c>
      <c r="I132">
        <f t="shared" si="28"/>
        <v>7.4370618297787843</v>
      </c>
      <c r="J132">
        <f t="shared" si="29"/>
        <v>0.33191944144395058</v>
      </c>
      <c r="K132">
        <f t="shared" si="30"/>
        <v>0.81170097034646804</v>
      </c>
      <c r="L132">
        <f t="shared" si="31"/>
        <v>3.25377771311798E-2</v>
      </c>
    </row>
    <row r="133" spans="1:19">
      <c r="A133" t="s">
        <v>229</v>
      </c>
      <c r="B133">
        <v>9.4998920776117202E-3</v>
      </c>
      <c r="C133">
        <v>6.9411958533149398E-4</v>
      </c>
      <c r="D133">
        <f t="shared" si="26"/>
        <v>105.26435372425838</v>
      </c>
      <c r="E133">
        <f t="shared" si="27"/>
        <v>7.691250485830655</v>
      </c>
      <c r="F133">
        <v>0.55997006993024101</v>
      </c>
      <c r="G133">
        <v>6.9393452565124705E-2</v>
      </c>
      <c r="I133">
        <f t="shared" si="28"/>
        <v>99.040888098570719</v>
      </c>
      <c r="J133">
        <f t="shared" si="29"/>
        <v>7.2365264380061944</v>
      </c>
      <c r="K133">
        <f t="shared" si="30"/>
        <v>0.55997006993024101</v>
      </c>
      <c r="L133">
        <f t="shared" si="31"/>
        <v>6.9393452565124705E-2</v>
      </c>
    </row>
    <row r="134" spans="1:19">
      <c r="A134" t="s">
        <v>230</v>
      </c>
      <c r="B134">
        <v>1.0465348892990899E-2</v>
      </c>
      <c r="C134">
        <v>8.2077931294407896E-4</v>
      </c>
      <c r="D134">
        <f t="shared" si="26"/>
        <v>95.553431636640767</v>
      </c>
      <c r="E134">
        <f t="shared" si="27"/>
        <v>7.4940912883179518</v>
      </c>
      <c r="F134">
        <v>0.59029287860225499</v>
      </c>
      <c r="G134">
        <v>0.165125942011771</v>
      </c>
      <c r="I134">
        <f t="shared" si="28"/>
        <v>89.904097591757093</v>
      </c>
      <c r="J134">
        <f t="shared" si="29"/>
        <v>7.0510237362120955</v>
      </c>
      <c r="K134">
        <f t="shared" si="30"/>
        <v>0.59029287860225499</v>
      </c>
      <c r="L134">
        <f t="shared" si="31"/>
        <v>0.165125942011771</v>
      </c>
    </row>
    <row r="135" spans="1:19">
      <c r="A135" t="s">
        <v>231</v>
      </c>
      <c r="B135">
        <v>9.9353992056902991E-3</v>
      </c>
      <c r="C135">
        <v>5.4338737601674996E-4</v>
      </c>
      <c r="D135">
        <f t="shared" si="26"/>
        <v>100.65020834062412</v>
      </c>
      <c r="E135">
        <f t="shared" si="27"/>
        <v>5.5047664893452062</v>
      </c>
      <c r="F135">
        <v>0.587405344250573</v>
      </c>
      <c r="G135">
        <v>4.5252359033858901E-2</v>
      </c>
      <c r="I135">
        <f t="shared" si="28"/>
        <v>94.699541380116074</v>
      </c>
      <c r="J135">
        <f t="shared" si="29"/>
        <v>5.1793122989017961</v>
      </c>
      <c r="K135">
        <f t="shared" si="30"/>
        <v>0.587405344250573</v>
      </c>
      <c r="L135">
        <f t="shared" si="31"/>
        <v>4.5252359033858901E-2</v>
      </c>
    </row>
    <row r="136" spans="1:19">
      <c r="A136" t="s">
        <v>232</v>
      </c>
      <c r="B136">
        <v>1.0125307050342799E-2</v>
      </c>
      <c r="C136">
        <v>5.8800784425008703E-4</v>
      </c>
      <c r="D136">
        <f t="shared" si="26"/>
        <v>98.762437033071933</v>
      </c>
      <c r="E136">
        <f t="shared" si="27"/>
        <v>5.7354396665665046</v>
      </c>
      <c r="F136">
        <v>0.55446949139574397</v>
      </c>
      <c r="G136">
        <v>5.0378373176057097E-2</v>
      </c>
      <c r="I136">
        <f t="shared" si="28"/>
        <v>92.923379363136135</v>
      </c>
      <c r="J136">
        <f t="shared" si="29"/>
        <v>5.3963475584575811</v>
      </c>
      <c r="K136">
        <f t="shared" si="30"/>
        <v>0.55446949139574397</v>
      </c>
      <c r="L136">
        <f t="shared" si="31"/>
        <v>5.0378373176057097E-2</v>
      </c>
    </row>
    <row r="137" spans="1:19">
      <c r="A137" t="s">
        <v>233</v>
      </c>
      <c r="B137">
        <v>5.5869373429195202E-3</v>
      </c>
      <c r="C137">
        <v>3.5957740760768998E-4</v>
      </c>
      <c r="D137">
        <f t="shared" si="26"/>
        <v>178.9889412787719</v>
      </c>
      <c r="E137">
        <f t="shared" si="27"/>
        <v>11.519796186193414</v>
      </c>
      <c r="F137">
        <v>0.26711096229544501</v>
      </c>
      <c r="G137">
        <v>2.8900147372965899E-2</v>
      </c>
      <c r="I137">
        <f t="shared" si="28"/>
        <v>168.40671202436897</v>
      </c>
      <c r="J137">
        <f t="shared" si="29"/>
        <v>10.838719895472021</v>
      </c>
      <c r="K137">
        <f t="shared" si="30"/>
        <v>0.26711096229544501</v>
      </c>
      <c r="L137">
        <f t="shared" si="31"/>
        <v>2.8900147372965899E-2</v>
      </c>
    </row>
    <row r="138" spans="1:19">
      <c r="A138" t="s">
        <v>234</v>
      </c>
      <c r="B138">
        <v>8.8946106680789297E-3</v>
      </c>
      <c r="C138">
        <v>5.7907506201044102E-4</v>
      </c>
      <c r="D138">
        <f t="shared" si="26"/>
        <v>112.42763031650281</v>
      </c>
      <c r="E138">
        <f t="shared" si="27"/>
        <v>7.3194926036348997</v>
      </c>
      <c r="F138">
        <v>0.62729332905174096</v>
      </c>
      <c r="G138">
        <v>8.4830284486116805E-2</v>
      </c>
      <c r="I138">
        <f t="shared" si="28"/>
        <v>105.7806556484673</v>
      </c>
      <c r="J138">
        <f t="shared" si="29"/>
        <v>6.886747718927559</v>
      </c>
      <c r="K138">
        <f t="shared" si="30"/>
        <v>0.62729332905174096</v>
      </c>
      <c r="L138">
        <f t="shared" si="31"/>
        <v>8.4830284486116805E-2</v>
      </c>
    </row>
    <row r="139" spans="1:19">
      <c r="A139" t="s">
        <v>235</v>
      </c>
      <c r="B139">
        <v>4.9410970073688497E-3</v>
      </c>
      <c r="C139">
        <v>3.0396825276961898E-4</v>
      </c>
      <c r="D139">
        <f t="shared" si="26"/>
        <v>202.38420709179786</v>
      </c>
      <c r="E139">
        <f t="shared" si="27"/>
        <v>12.450347306704117</v>
      </c>
      <c r="F139">
        <v>0.23604697866265201</v>
      </c>
      <c r="G139">
        <v>3.5957711079416303E-2</v>
      </c>
      <c r="I139" s="21">
        <f t="shared" si="28"/>
        <v>190.41879704123869</v>
      </c>
      <c r="J139" s="21">
        <f t="shared" si="29"/>
        <v>11.714254738329856</v>
      </c>
      <c r="K139" s="21">
        <f t="shared" si="30"/>
        <v>0.23604697866265201</v>
      </c>
      <c r="L139" s="21">
        <f t="shared" si="31"/>
        <v>3.5957711079416303E-2</v>
      </c>
      <c r="M139" s="22"/>
    </row>
    <row r="140" spans="1:19">
      <c r="A140" s="19" t="s">
        <v>236</v>
      </c>
      <c r="B140" s="19">
        <v>9.68326917747106E-3</v>
      </c>
      <c r="C140" s="19">
        <v>7.0083430447539098E-4</v>
      </c>
      <c r="D140" s="19">
        <f t="shared" si="26"/>
        <v>103.27090796221839</v>
      </c>
      <c r="E140" s="19">
        <f t="shared" si="27"/>
        <v>7.4743140594120643</v>
      </c>
      <c r="F140" s="19">
        <v>0.61691400759191894</v>
      </c>
      <c r="G140" s="19">
        <v>8.7402410075304499E-2</v>
      </c>
      <c r="I140">
        <f t="shared" si="28"/>
        <v>97.165299338809263</v>
      </c>
      <c r="J140">
        <f t="shared" si="29"/>
        <v>7.032415781613345</v>
      </c>
      <c r="K140">
        <f t="shared" si="30"/>
        <v>0.61691400759191894</v>
      </c>
      <c r="L140">
        <f t="shared" si="31"/>
        <v>8.7402410075304499E-2</v>
      </c>
      <c r="N140" s="56" t="s">
        <v>14</v>
      </c>
      <c r="O140" s="57"/>
      <c r="P140" s="57"/>
      <c r="Q140" s="58" t="s">
        <v>15</v>
      </c>
      <c r="R140" s="59"/>
      <c r="S140" s="60"/>
    </row>
    <row r="141" spans="1:19">
      <c r="A141" t="s">
        <v>237</v>
      </c>
      <c r="B141">
        <v>6.7306285500915997E-3</v>
      </c>
      <c r="C141">
        <v>3.57895044600117E-4</v>
      </c>
      <c r="D141">
        <f t="shared" si="26"/>
        <v>148.57453394696557</v>
      </c>
      <c r="E141">
        <f t="shared" si="27"/>
        <v>7.9003155585918012</v>
      </c>
      <c r="F141">
        <v>0.36040184636120198</v>
      </c>
      <c r="G141">
        <v>3.1437468445208103E-2</v>
      </c>
      <c r="I141">
        <f t="shared" si="28"/>
        <v>139.79047294096125</v>
      </c>
      <c r="J141">
        <f t="shared" si="29"/>
        <v>7.4332311128944841</v>
      </c>
      <c r="K141">
        <f t="shared" si="30"/>
        <v>0.36040184636120198</v>
      </c>
      <c r="L141">
        <f t="shared" si="31"/>
        <v>3.1437468445208103E-2</v>
      </c>
      <c r="N141" s="3" t="s">
        <v>16</v>
      </c>
      <c r="O141" s="3" t="s">
        <v>17</v>
      </c>
      <c r="P141" s="3" t="s">
        <v>18</v>
      </c>
      <c r="Q141" s="4" t="s">
        <v>18</v>
      </c>
      <c r="R141" s="4" t="s">
        <v>19</v>
      </c>
      <c r="S141" s="4" t="s">
        <v>20</v>
      </c>
    </row>
    <row r="142" spans="1:19">
      <c r="A142" t="s">
        <v>238</v>
      </c>
      <c r="B142">
        <v>5.2015709242895702E-3</v>
      </c>
      <c r="C142">
        <v>2.41235000500577E-4</v>
      </c>
      <c r="D142">
        <f t="shared" si="26"/>
        <v>192.24961354085158</v>
      </c>
      <c r="E142">
        <f t="shared" si="27"/>
        <v>8.9160248497615715</v>
      </c>
      <c r="F142">
        <v>0.204130934962305</v>
      </c>
      <c r="G142">
        <v>2.6136508340587901E-2</v>
      </c>
      <c r="I142">
        <f t="shared" si="28"/>
        <v>180.88338348202873</v>
      </c>
      <c r="J142">
        <f t="shared" si="29"/>
        <v>8.3888893836034715</v>
      </c>
      <c r="K142">
        <f t="shared" si="30"/>
        <v>0.204130934962305</v>
      </c>
      <c r="L142">
        <f t="shared" si="31"/>
        <v>2.6136508340587901E-2</v>
      </c>
      <c r="N142" s="5">
        <v>29.7</v>
      </c>
      <c r="O142" s="5">
        <v>3</v>
      </c>
      <c r="P142" s="6">
        <f>O142*100/N142</f>
        <v>10.101010101010102</v>
      </c>
      <c r="Q142" s="16">
        <f>SQRT(((O142/N142)*100)^2+($B$84)^2+($B$85)^2+($B$87)^2)</f>
        <v>10.727724316035198</v>
      </c>
      <c r="R142" s="17">
        <f>N142*(Q142/100)</f>
        <v>3.1861341218624535</v>
      </c>
      <c r="S142" s="18" t="s">
        <v>823</v>
      </c>
    </row>
    <row r="143" spans="1:19">
      <c r="A143" t="s">
        <v>239</v>
      </c>
      <c r="B143">
        <v>7.5990066767421503E-3</v>
      </c>
      <c r="C143">
        <v>3.9397587347271399E-4</v>
      </c>
      <c r="D143">
        <f t="shared" si="26"/>
        <v>131.59614704124994</v>
      </c>
      <c r="E143">
        <f t="shared" si="27"/>
        <v>6.8226952787002251</v>
      </c>
      <c r="F143">
        <v>0.367107902517333</v>
      </c>
      <c r="G143">
        <v>2.87403574990912E-2</v>
      </c>
      <c r="I143">
        <f t="shared" si="28"/>
        <v>123.8158865009202</v>
      </c>
      <c r="J143">
        <f t="shared" si="29"/>
        <v>6.419322170527642</v>
      </c>
      <c r="K143">
        <f t="shared" si="30"/>
        <v>0.367107902517333</v>
      </c>
      <c r="L143">
        <f t="shared" si="31"/>
        <v>2.87403574990912E-2</v>
      </c>
    </row>
    <row r="144" spans="1:19">
      <c r="A144" t="s">
        <v>240</v>
      </c>
      <c r="B144">
        <v>6.2452288026774898E-3</v>
      </c>
      <c r="C144">
        <v>5.4983772586392296E-4</v>
      </c>
      <c r="D144">
        <f t="shared" si="26"/>
        <v>160.12223596536197</v>
      </c>
      <c r="E144">
        <f t="shared" si="27"/>
        <v>14.097361180057252</v>
      </c>
      <c r="F144">
        <v>0.36098938866546898</v>
      </c>
      <c r="G144">
        <v>0.10656898742613</v>
      </c>
      <c r="I144">
        <f t="shared" si="28"/>
        <v>150.65544881299826</v>
      </c>
      <c r="J144">
        <f t="shared" si="29"/>
        <v>13.263893442756439</v>
      </c>
      <c r="K144">
        <f t="shared" si="30"/>
        <v>0.36098938866546898</v>
      </c>
      <c r="L144">
        <f t="shared" si="31"/>
        <v>0.10656898742613</v>
      </c>
    </row>
    <row r="145" spans="1:19">
      <c r="A145" t="s">
        <v>241</v>
      </c>
      <c r="B145">
        <v>7.8189952493734598E-3</v>
      </c>
      <c r="C145">
        <v>3.78460976501406E-4</v>
      </c>
      <c r="D145">
        <f t="shared" si="26"/>
        <v>127.89367023597188</v>
      </c>
      <c r="E145">
        <f t="shared" si="27"/>
        <v>6.1904070513066571</v>
      </c>
      <c r="F145">
        <v>0.42080733487606498</v>
      </c>
      <c r="G145">
        <v>3.2384409532703898E-2</v>
      </c>
      <c r="I145">
        <f t="shared" si="28"/>
        <v>120.33230846158065</v>
      </c>
      <c r="J145">
        <f t="shared" si="29"/>
        <v>5.8244162469196334</v>
      </c>
      <c r="K145">
        <f t="shared" si="30"/>
        <v>0.42080733487606498</v>
      </c>
      <c r="L145">
        <f t="shared" si="31"/>
        <v>3.2384409532703898E-2</v>
      </c>
    </row>
    <row r="146" spans="1:19">
      <c r="A146" t="s">
        <v>242</v>
      </c>
      <c r="B146">
        <v>8.3930809129920802E-3</v>
      </c>
      <c r="C146">
        <v>4.3703326326103702E-4</v>
      </c>
      <c r="D146">
        <f t="shared" si="26"/>
        <v>119.14575950912719</v>
      </c>
      <c r="E146">
        <f t="shared" si="27"/>
        <v>6.2039983436101211</v>
      </c>
      <c r="F146">
        <v>0.47330709777376101</v>
      </c>
      <c r="G146">
        <v>3.3016113213036297E-2</v>
      </c>
      <c r="I146">
        <f t="shared" si="28"/>
        <v>112.10159391538905</v>
      </c>
      <c r="J146">
        <f t="shared" si="29"/>
        <v>5.8372039914173435</v>
      </c>
      <c r="K146">
        <f t="shared" si="30"/>
        <v>0.47330709777376101</v>
      </c>
      <c r="L146">
        <f t="shared" si="31"/>
        <v>3.3016113213036297E-2</v>
      </c>
    </row>
    <row r="147" spans="1:19">
      <c r="A147" t="s">
        <v>243</v>
      </c>
      <c r="B147">
        <v>5.4020991190521801E-3</v>
      </c>
      <c r="C147">
        <v>4.6358376125638399E-4</v>
      </c>
      <c r="D147">
        <f t="shared" si="26"/>
        <v>185.11322690714604</v>
      </c>
      <c r="E147">
        <f t="shared" si="27"/>
        <v>15.885581529829073</v>
      </c>
      <c r="F147">
        <v>0.36422863255608301</v>
      </c>
      <c r="G147">
        <v>0.110431048392216</v>
      </c>
      <c r="I147">
        <f t="shared" si="28"/>
        <v>174.16891609577161</v>
      </c>
      <c r="J147">
        <f t="shared" si="29"/>
        <v>14.946390178748116</v>
      </c>
      <c r="K147">
        <f t="shared" si="30"/>
        <v>0.36422863255608301</v>
      </c>
      <c r="L147">
        <f t="shared" si="31"/>
        <v>0.110431048392216</v>
      </c>
    </row>
    <row r="148" spans="1:19">
      <c r="A148" t="s">
        <v>244</v>
      </c>
      <c r="B148">
        <v>6.8178633526295796E-3</v>
      </c>
      <c r="C148">
        <v>4.02354106493075E-4</v>
      </c>
      <c r="D148">
        <f t="shared" si="26"/>
        <v>146.67351753453821</v>
      </c>
      <c r="E148">
        <f t="shared" si="27"/>
        <v>8.6558924756161524</v>
      </c>
      <c r="F148">
        <v>0.408747501122527</v>
      </c>
      <c r="G148">
        <v>4.2466302944038199E-2</v>
      </c>
      <c r="I148">
        <f t="shared" si="28"/>
        <v>138.00184889953158</v>
      </c>
      <c r="J148">
        <f t="shared" si="29"/>
        <v>8.1441366211817261</v>
      </c>
      <c r="K148">
        <f t="shared" si="30"/>
        <v>0.408747501122527</v>
      </c>
      <c r="L148">
        <f t="shared" si="31"/>
        <v>4.2466302944038199E-2</v>
      </c>
    </row>
    <row r="149" spans="1:19">
      <c r="A149" t="s">
        <v>245</v>
      </c>
      <c r="B149">
        <v>7.2283131319447504E-3</v>
      </c>
      <c r="C149">
        <v>3.69741643599648E-4</v>
      </c>
      <c r="D149">
        <f t="shared" si="26"/>
        <v>138.34486438898278</v>
      </c>
      <c r="E149">
        <f t="shared" si="27"/>
        <v>7.0765967949967177</v>
      </c>
      <c r="F149">
        <v>0.40691226181816398</v>
      </c>
      <c r="G149">
        <v>3.1605131769370701E-2</v>
      </c>
      <c r="I149">
        <f t="shared" si="28"/>
        <v>130.16560448234225</v>
      </c>
      <c r="J149">
        <f t="shared" si="29"/>
        <v>6.6582124574470898</v>
      </c>
      <c r="K149">
        <f t="shared" si="30"/>
        <v>0.40691226181816398</v>
      </c>
      <c r="L149">
        <f t="shared" si="31"/>
        <v>3.1605131769370701E-2</v>
      </c>
    </row>
    <row r="150" spans="1:19">
      <c r="A150" t="s">
        <v>246</v>
      </c>
      <c r="B150">
        <v>6.0530244341309098E-3</v>
      </c>
      <c r="C150">
        <v>3.2104098116066202E-4</v>
      </c>
      <c r="D150">
        <f t="shared" si="26"/>
        <v>165.20666831631243</v>
      </c>
      <c r="E150">
        <f t="shared" si="27"/>
        <v>8.7622495940193872</v>
      </c>
      <c r="F150">
        <v>0.30825400910240403</v>
      </c>
      <c r="G150">
        <v>2.3971104637434501E-2</v>
      </c>
      <c r="I150">
        <f t="shared" si="28"/>
        <v>155.43927807427258</v>
      </c>
      <c r="J150">
        <f t="shared" si="29"/>
        <v>8.2442056672507711</v>
      </c>
      <c r="K150">
        <f t="shared" si="30"/>
        <v>0.30825400910240403</v>
      </c>
      <c r="L150">
        <f t="shared" si="31"/>
        <v>2.3971104637434501E-2</v>
      </c>
    </row>
    <row r="151" spans="1:19">
      <c r="A151" t="s">
        <v>247</v>
      </c>
      <c r="B151">
        <v>8.0619207605258196E-3</v>
      </c>
      <c r="C151">
        <v>5.5404450918479303E-4</v>
      </c>
      <c r="D151">
        <f t="shared" si="26"/>
        <v>124.03991923318995</v>
      </c>
      <c r="E151">
        <f t="shared" si="27"/>
        <v>8.5244742800463538</v>
      </c>
      <c r="F151">
        <v>0.54024154907136701</v>
      </c>
      <c r="G151">
        <v>7.08478186710325E-2</v>
      </c>
      <c r="I151">
        <f t="shared" si="28"/>
        <v>116.7063998959318</v>
      </c>
      <c r="J151">
        <f t="shared" si="29"/>
        <v>8.020488165260554</v>
      </c>
      <c r="K151">
        <f t="shared" si="30"/>
        <v>0.54024154907136701</v>
      </c>
      <c r="L151">
        <f t="shared" si="31"/>
        <v>7.08478186710325E-2</v>
      </c>
    </row>
    <row r="152" spans="1:19">
      <c r="A152" t="s">
        <v>248</v>
      </c>
      <c r="B152">
        <v>7.97679528098026E-3</v>
      </c>
      <c r="C152">
        <v>5.4957116110512599E-4</v>
      </c>
      <c r="D152">
        <f t="shared" si="26"/>
        <v>125.36362847174775</v>
      </c>
      <c r="E152">
        <f t="shared" si="27"/>
        <v>8.6370819900374141</v>
      </c>
      <c r="F152">
        <v>0.46839610233456702</v>
      </c>
      <c r="G152">
        <v>6.9070462607671995E-2</v>
      </c>
      <c r="I152">
        <f t="shared" si="28"/>
        <v>117.95184846358717</v>
      </c>
      <c r="J152">
        <f t="shared" si="29"/>
        <v>8.1264382538677165</v>
      </c>
      <c r="K152">
        <f t="shared" si="30"/>
        <v>0.46839610233456702</v>
      </c>
      <c r="L152">
        <f t="shared" si="31"/>
        <v>6.9070462607671995E-2</v>
      </c>
    </row>
    <row r="153" spans="1:19">
      <c r="A153" t="s">
        <v>249</v>
      </c>
      <c r="B153">
        <v>8.2796965303389009E-3</v>
      </c>
      <c r="C153">
        <v>5.7193713981986696E-4</v>
      </c>
      <c r="D153">
        <f t="shared" si="26"/>
        <v>120.77737346239047</v>
      </c>
      <c r="E153">
        <f t="shared" si="27"/>
        <v>8.3429465415694501</v>
      </c>
      <c r="F153">
        <v>0.52834638573511306</v>
      </c>
      <c r="G153">
        <v>6.2520304273568E-2</v>
      </c>
      <c r="I153">
        <f t="shared" si="28"/>
        <v>113.63674317767892</v>
      </c>
      <c r="J153">
        <f t="shared" si="29"/>
        <v>7.8496927554452522</v>
      </c>
      <c r="K153">
        <f t="shared" si="30"/>
        <v>0.52834638573511306</v>
      </c>
      <c r="L153">
        <f t="shared" si="31"/>
        <v>6.2520304273568E-2</v>
      </c>
    </row>
    <row r="154" spans="1:19">
      <c r="A154" t="s">
        <v>250</v>
      </c>
      <c r="B154">
        <v>8.1292784029854195E-3</v>
      </c>
      <c r="C154">
        <v>4.1138506421568502E-4</v>
      </c>
      <c r="D154">
        <f t="shared" si="26"/>
        <v>123.01214824095052</v>
      </c>
      <c r="E154">
        <f t="shared" si="27"/>
        <v>6.2250741080325582</v>
      </c>
      <c r="F154">
        <v>0.478244473749732</v>
      </c>
      <c r="G154">
        <v>3.9331581435703103E-2</v>
      </c>
      <c r="I154">
        <f t="shared" si="28"/>
        <v>115.73939303908084</v>
      </c>
      <c r="J154">
        <f t="shared" si="29"/>
        <v>5.8570337091888725</v>
      </c>
      <c r="K154">
        <f t="shared" si="30"/>
        <v>0.478244473749732</v>
      </c>
      <c r="L154">
        <f t="shared" si="31"/>
        <v>3.9331581435703103E-2</v>
      </c>
    </row>
    <row r="155" spans="1:19">
      <c r="A155" t="s">
        <v>251</v>
      </c>
      <c r="B155">
        <v>1.0041377854950399E-2</v>
      </c>
      <c r="C155">
        <v>1.1146130775962701E-3</v>
      </c>
      <c r="D155">
        <f t="shared" si="26"/>
        <v>99.587926522155527</v>
      </c>
      <c r="E155">
        <f t="shared" si="27"/>
        <v>11.054459544868834</v>
      </c>
      <c r="F155">
        <v>0.90658254232458502</v>
      </c>
      <c r="G155">
        <v>0.351971629236287</v>
      </c>
      <c r="I155" s="21">
        <f t="shared" si="28"/>
        <v>93.700064054793856</v>
      </c>
      <c r="J155" s="21">
        <f t="shared" si="29"/>
        <v>10.40089500422423</v>
      </c>
      <c r="K155" s="21">
        <f t="shared" si="30"/>
        <v>0.90658254232458502</v>
      </c>
      <c r="L155" s="21">
        <f t="shared" si="31"/>
        <v>0.351971629236287</v>
      </c>
      <c r="M155" s="22"/>
    </row>
    <row r="156" spans="1:19">
      <c r="A156" s="19" t="s">
        <v>252</v>
      </c>
      <c r="B156" s="19">
        <v>1.21549162910647E-2</v>
      </c>
      <c r="C156" s="19">
        <v>9.0739727856393602E-4</v>
      </c>
      <c r="D156" s="19">
        <f t="shared" ref="D156:D203" si="32">1/B156</f>
        <v>82.271237090716795</v>
      </c>
      <c r="E156" s="19">
        <f t="shared" ref="E156:E203" si="33">D156*(C156/B156)</f>
        <v>6.1417697047476434</v>
      </c>
      <c r="F156" s="19">
        <v>0.77209829022276499</v>
      </c>
      <c r="G156" s="19">
        <v>0.105848388285223</v>
      </c>
      <c r="I156">
        <f t="shared" si="28"/>
        <v>77.407176296137649</v>
      </c>
      <c r="J156">
        <f t="shared" si="29"/>
        <v>5.7786544498104133</v>
      </c>
      <c r="K156">
        <f t="shared" si="30"/>
        <v>0.77209829022276499</v>
      </c>
      <c r="L156">
        <f t="shared" si="31"/>
        <v>0.105848388285223</v>
      </c>
      <c r="N156" s="56" t="s">
        <v>14</v>
      </c>
      <c r="O156" s="57"/>
      <c r="P156" s="57"/>
      <c r="Q156" s="58" t="s">
        <v>15</v>
      </c>
      <c r="R156" s="59"/>
      <c r="S156" s="60"/>
    </row>
    <row r="157" spans="1:19">
      <c r="A157" t="s">
        <v>253</v>
      </c>
      <c r="B157">
        <v>9.5061747350838506E-3</v>
      </c>
      <c r="C157">
        <v>7.2618170331233101E-4</v>
      </c>
      <c r="D157">
        <f t="shared" si="32"/>
        <v>105.19478421844718</v>
      </c>
      <c r="E157">
        <f t="shared" si="33"/>
        <v>8.0358850654612208</v>
      </c>
      <c r="F157">
        <v>0.56030396308165697</v>
      </c>
      <c r="G157">
        <v>7.5750165035507994E-2</v>
      </c>
      <c r="I157">
        <f t="shared" ref="I157:I203" si="34">D157*$B$88</f>
        <v>98.975431698599181</v>
      </c>
      <c r="J157">
        <f t="shared" ref="J157:J203" si="35">E157*$B$88</f>
        <v>7.5607854452433498</v>
      </c>
      <c r="K157">
        <f t="shared" ref="K157:K203" si="36">F157</f>
        <v>0.56030396308165697</v>
      </c>
      <c r="L157">
        <f t="shared" ref="L157:L203" si="37">G157</f>
        <v>7.5750165035507994E-2</v>
      </c>
      <c r="N157" s="3" t="s">
        <v>16</v>
      </c>
      <c r="O157" s="3" t="s">
        <v>17</v>
      </c>
      <c r="P157" s="3" t="s">
        <v>18</v>
      </c>
      <c r="Q157" s="4" t="s">
        <v>18</v>
      </c>
      <c r="R157" s="4" t="s">
        <v>19</v>
      </c>
      <c r="S157" s="4" t="s">
        <v>20</v>
      </c>
    </row>
    <row r="158" spans="1:19">
      <c r="A158" t="s">
        <v>254</v>
      </c>
      <c r="B158">
        <v>1.18048486392853E-2</v>
      </c>
      <c r="C158">
        <v>7.4683565694146298E-4</v>
      </c>
      <c r="D158">
        <f t="shared" si="32"/>
        <v>84.710954842072667</v>
      </c>
      <c r="E158">
        <f t="shared" si="33"/>
        <v>5.359252248188775</v>
      </c>
      <c r="F158">
        <v>0.68833126103263698</v>
      </c>
      <c r="G158">
        <v>8.4594084743673303E-2</v>
      </c>
      <c r="I158">
        <f t="shared" si="34"/>
        <v>79.7026524402946</v>
      </c>
      <c r="J158">
        <f t="shared" si="35"/>
        <v>5.042401187350448</v>
      </c>
      <c r="K158">
        <f t="shared" si="36"/>
        <v>0.68833126103263698</v>
      </c>
      <c r="L158">
        <f t="shared" si="37"/>
        <v>8.4594084743673303E-2</v>
      </c>
      <c r="N158" s="5">
        <v>30.8</v>
      </c>
      <c r="O158" s="5">
        <v>1.8</v>
      </c>
      <c r="P158" s="6">
        <f>O158*100/N158</f>
        <v>5.8441558441558437</v>
      </c>
      <c r="Q158" s="16">
        <f>SQRT(((O158/N158)*100)^2+($B$84)^2+($B$85)^2+($B$87)^2)</f>
        <v>6.8707948209014118</v>
      </c>
      <c r="R158" s="17">
        <f>N158*(Q158/100)</f>
        <v>2.116204804837635</v>
      </c>
      <c r="S158" s="18" t="s">
        <v>824</v>
      </c>
    </row>
    <row r="159" spans="1:19">
      <c r="A159" t="s">
        <v>255</v>
      </c>
      <c r="B159">
        <v>9.4453758405641797E-3</v>
      </c>
      <c r="C159">
        <v>5.0260357990628902E-4</v>
      </c>
      <c r="D159">
        <f t="shared" si="32"/>
        <v>105.87191202126577</v>
      </c>
      <c r="E159">
        <f t="shared" si="33"/>
        <v>5.6336140447571097</v>
      </c>
      <c r="F159">
        <v>0.47138120704978798</v>
      </c>
      <c r="G159">
        <v>2.9284347417470401E-2</v>
      </c>
      <c r="I159">
        <f t="shared" si="34"/>
        <v>99.612526180963656</v>
      </c>
      <c r="J159">
        <f t="shared" si="35"/>
        <v>5.3005420966997558</v>
      </c>
      <c r="K159">
        <f t="shared" si="36"/>
        <v>0.47138120704978798</v>
      </c>
      <c r="L159">
        <f t="shared" si="37"/>
        <v>2.9284347417470401E-2</v>
      </c>
    </row>
    <row r="160" spans="1:19">
      <c r="A160" t="s">
        <v>256</v>
      </c>
      <c r="B160">
        <v>6.0989317419534797E-3</v>
      </c>
      <c r="C160">
        <v>3.0994760810292601E-4</v>
      </c>
      <c r="D160">
        <f t="shared" si="32"/>
        <v>163.9631401547218</v>
      </c>
      <c r="E160">
        <f t="shared" si="33"/>
        <v>8.3326040129977361</v>
      </c>
      <c r="F160">
        <v>0.27469229432700198</v>
      </c>
      <c r="G160">
        <v>2.5814060749698099E-2</v>
      </c>
      <c r="I160">
        <f t="shared" si="34"/>
        <v>154.2692700977629</v>
      </c>
      <c r="J160">
        <f t="shared" si="35"/>
        <v>7.8399617004519291</v>
      </c>
      <c r="K160">
        <f t="shared" si="36"/>
        <v>0.27469229432700198</v>
      </c>
      <c r="L160">
        <f t="shared" si="37"/>
        <v>2.5814060749698099E-2</v>
      </c>
    </row>
    <row r="161" spans="1:19">
      <c r="A161" t="s">
        <v>257</v>
      </c>
      <c r="B161">
        <v>5.46733027257557E-3</v>
      </c>
      <c r="C161">
        <v>2.8633630657080497E-4</v>
      </c>
      <c r="D161">
        <f t="shared" si="32"/>
        <v>182.90462623340227</v>
      </c>
      <c r="E161">
        <f t="shared" si="33"/>
        <v>9.5791240915311047</v>
      </c>
      <c r="F161">
        <v>0.260254651376084</v>
      </c>
      <c r="G161">
        <v>3.2456248366644597E-2</v>
      </c>
      <c r="I161">
        <f t="shared" si="34"/>
        <v>172.09089286717057</v>
      </c>
      <c r="J161">
        <f t="shared" si="35"/>
        <v>9.0127847050375181</v>
      </c>
      <c r="K161">
        <f t="shared" si="36"/>
        <v>0.260254651376084</v>
      </c>
      <c r="L161">
        <f t="shared" si="37"/>
        <v>3.2456248366644597E-2</v>
      </c>
    </row>
    <row r="162" spans="1:19">
      <c r="A162" t="s">
        <v>258</v>
      </c>
      <c r="B162">
        <v>-554.97436140536502</v>
      </c>
      <c r="C162">
        <v>147.730817364459</v>
      </c>
      <c r="D162">
        <f t="shared" si="32"/>
        <v>-1.8018850410813463E-3</v>
      </c>
      <c r="E162">
        <f t="shared" si="33"/>
        <v>4.7965089637952733E-4</v>
      </c>
      <c r="F162">
        <v>0.96265888899749297</v>
      </c>
      <c r="G162">
        <v>6.2932550050925698E-2</v>
      </c>
      <c r="I162" s="11">
        <f t="shared" si="34"/>
        <v>-1.6953535399809288E-3</v>
      </c>
      <c r="J162" s="11">
        <f t="shared" si="35"/>
        <v>4.5129285531115431E-4</v>
      </c>
      <c r="K162" s="11">
        <f t="shared" si="36"/>
        <v>0.96265888899749297</v>
      </c>
      <c r="L162" s="11">
        <f t="shared" si="37"/>
        <v>6.2932550050925698E-2</v>
      </c>
    </row>
    <row r="163" spans="1:19">
      <c r="A163" t="s">
        <v>259</v>
      </c>
      <c r="B163">
        <v>5.9683523133603096E-3</v>
      </c>
      <c r="C163">
        <v>2.9903211383778199E-4</v>
      </c>
      <c r="D163">
        <f t="shared" si="32"/>
        <v>167.55043058726181</v>
      </c>
      <c r="E163">
        <f t="shared" si="33"/>
        <v>8.3947724266851189</v>
      </c>
      <c r="F163">
        <v>0.238435528159684</v>
      </c>
      <c r="G163">
        <v>2.2263637244139E-2</v>
      </c>
      <c r="I163">
        <f t="shared" si="34"/>
        <v>157.64447184209652</v>
      </c>
      <c r="J163">
        <f t="shared" si="35"/>
        <v>7.8984545775317301</v>
      </c>
      <c r="K163">
        <f t="shared" si="36"/>
        <v>0.238435528159684</v>
      </c>
      <c r="L163">
        <f t="shared" si="37"/>
        <v>2.2263637244139E-2</v>
      </c>
    </row>
    <row r="164" spans="1:19">
      <c r="A164" t="s">
        <v>260</v>
      </c>
      <c r="B164">
        <v>1.03842842135959E-2</v>
      </c>
      <c r="C164">
        <v>7.1191548424817002E-4</v>
      </c>
      <c r="D164">
        <f t="shared" si="32"/>
        <v>96.299367335374299</v>
      </c>
      <c r="E164">
        <f t="shared" si="33"/>
        <v>6.6019967596413922</v>
      </c>
      <c r="F164">
        <v>0.62070232737250297</v>
      </c>
      <c r="G164">
        <v>8.4796903735869997E-2</v>
      </c>
      <c r="I164">
        <f t="shared" si="34"/>
        <v>90.605931892288893</v>
      </c>
      <c r="J164">
        <f t="shared" si="35"/>
        <v>6.2116718448828943</v>
      </c>
      <c r="K164">
        <f t="shared" si="36"/>
        <v>0.62070232737250297</v>
      </c>
      <c r="L164">
        <f t="shared" si="37"/>
        <v>8.4796903735869997E-2</v>
      </c>
    </row>
    <row r="165" spans="1:19">
      <c r="A165" t="s">
        <v>261</v>
      </c>
      <c r="B165">
        <v>6.0624655666751699E-3</v>
      </c>
      <c r="C165">
        <v>3.0479327991335701E-4</v>
      </c>
      <c r="D165">
        <f t="shared" si="32"/>
        <v>164.94939047520705</v>
      </c>
      <c r="E165">
        <f t="shared" si="33"/>
        <v>8.2929074301068422</v>
      </c>
      <c r="F165">
        <v>0.27615760479835499</v>
      </c>
      <c r="G165">
        <v>2.3182137409910999E-2</v>
      </c>
      <c r="I165">
        <f t="shared" si="34"/>
        <v>155.19721107846973</v>
      </c>
      <c r="J165">
        <f t="shared" si="35"/>
        <v>7.8026120689300225</v>
      </c>
      <c r="K165">
        <f t="shared" si="36"/>
        <v>0.27615760479835499</v>
      </c>
      <c r="L165">
        <f t="shared" si="37"/>
        <v>2.3182137409910999E-2</v>
      </c>
    </row>
    <row r="166" spans="1:19">
      <c r="A166" t="s">
        <v>262</v>
      </c>
      <c r="B166">
        <v>5.6609025204263901E-3</v>
      </c>
      <c r="C166">
        <v>2.7055966900898902E-4</v>
      </c>
      <c r="D166">
        <f t="shared" si="32"/>
        <v>176.65027729971899</v>
      </c>
      <c r="E166">
        <f t="shared" si="33"/>
        <v>8.4429011777009233</v>
      </c>
      <c r="F166">
        <v>0.243355255977107</v>
      </c>
      <c r="G166">
        <v>2.21355407678188E-2</v>
      </c>
      <c r="I166">
        <f t="shared" si="34"/>
        <v>166.20631512594429</v>
      </c>
      <c r="J166">
        <f t="shared" si="35"/>
        <v>7.9437378484115069</v>
      </c>
      <c r="K166">
        <f t="shared" si="36"/>
        <v>0.243355255977107</v>
      </c>
      <c r="L166">
        <f t="shared" si="37"/>
        <v>2.21355407678188E-2</v>
      </c>
    </row>
    <row r="167" spans="1:19">
      <c r="A167" t="s">
        <v>263</v>
      </c>
      <c r="B167">
        <v>4.66061144680189E-3</v>
      </c>
      <c r="C167">
        <v>2.28448322174487E-4</v>
      </c>
      <c r="D167">
        <f t="shared" si="32"/>
        <v>214.56412134210407</v>
      </c>
      <c r="E167">
        <f t="shared" si="33"/>
        <v>10.517249523789852</v>
      </c>
      <c r="F167">
        <v>0.113732051864904</v>
      </c>
      <c r="G167">
        <v>1.33055581326055E-2</v>
      </c>
      <c r="I167">
        <f t="shared" si="34"/>
        <v>201.87860733442409</v>
      </c>
      <c r="J167">
        <f t="shared" si="35"/>
        <v>9.8954460492770728</v>
      </c>
      <c r="K167">
        <f t="shared" si="36"/>
        <v>0.113732051864904</v>
      </c>
      <c r="L167">
        <f t="shared" si="37"/>
        <v>1.33055581326055E-2</v>
      </c>
    </row>
    <row r="168" spans="1:19">
      <c r="A168" t="s">
        <v>264</v>
      </c>
      <c r="B168">
        <v>1.01725081604895E-2</v>
      </c>
      <c r="C168">
        <v>8.6024104064922995E-4</v>
      </c>
      <c r="D168">
        <f t="shared" si="32"/>
        <v>98.304172798213813</v>
      </c>
      <c r="E168">
        <f t="shared" si="33"/>
        <v>8.3131202820315941</v>
      </c>
      <c r="F168">
        <v>0.84050451648692703</v>
      </c>
      <c r="G168">
        <v>0.33935342461053603</v>
      </c>
      <c r="I168" s="22">
        <f t="shared" si="34"/>
        <v>92.492208741758915</v>
      </c>
      <c r="J168" s="22">
        <f t="shared" si="35"/>
        <v>7.8216298915338296</v>
      </c>
      <c r="K168" s="22">
        <f t="shared" si="36"/>
        <v>0.84050451648692703</v>
      </c>
      <c r="L168" s="22">
        <f t="shared" si="37"/>
        <v>0.33935342461053603</v>
      </c>
      <c r="M168" s="11"/>
    </row>
    <row r="169" spans="1:19">
      <c r="A169" t="s">
        <v>265</v>
      </c>
      <c r="B169">
        <v>5.7872603409741298E-3</v>
      </c>
      <c r="C169">
        <v>3.0007467327691903E-4</v>
      </c>
      <c r="D169">
        <f t="shared" si="32"/>
        <v>172.79333243744773</v>
      </c>
      <c r="E169">
        <f t="shared" si="33"/>
        <v>8.9594902804855465</v>
      </c>
      <c r="F169">
        <v>0.223977261788388</v>
      </c>
      <c r="G169">
        <v>2.1975428889876001E-2</v>
      </c>
      <c r="I169">
        <f t="shared" si="34"/>
        <v>162.57740152897102</v>
      </c>
      <c r="J169">
        <f t="shared" si="35"/>
        <v>8.4297850401879018</v>
      </c>
      <c r="K169">
        <f t="shared" si="36"/>
        <v>0.223977261788388</v>
      </c>
      <c r="L169">
        <f t="shared" si="37"/>
        <v>2.1975428889876001E-2</v>
      </c>
    </row>
    <row r="170" spans="1:19">
      <c r="A170" t="s">
        <v>266</v>
      </c>
      <c r="B170">
        <v>7.30415817152662E-3</v>
      </c>
      <c r="C170">
        <v>3.2159735798795099E-4</v>
      </c>
      <c r="D170">
        <f t="shared" si="32"/>
        <v>136.90831667614245</v>
      </c>
      <c r="E170">
        <f t="shared" si="33"/>
        <v>6.0279845939347592</v>
      </c>
      <c r="F170">
        <v>0.36736947215713101</v>
      </c>
      <c r="G170">
        <v>2.8347876458886499E-2</v>
      </c>
      <c r="I170">
        <f t="shared" si="34"/>
        <v>128.81398870509275</v>
      </c>
      <c r="J170">
        <f t="shared" si="35"/>
        <v>5.6715965709692755</v>
      </c>
      <c r="K170">
        <f t="shared" si="36"/>
        <v>0.36736947215713101</v>
      </c>
      <c r="L170">
        <f t="shared" si="37"/>
        <v>2.8347876458886499E-2</v>
      </c>
    </row>
    <row r="171" spans="1:19">
      <c r="A171" t="s">
        <v>267</v>
      </c>
      <c r="B171">
        <v>8.0918557475201693E-3</v>
      </c>
      <c r="C171">
        <v>5.1117405159703403E-4</v>
      </c>
      <c r="D171">
        <f t="shared" si="32"/>
        <v>123.58104632629667</v>
      </c>
      <c r="E171">
        <f t="shared" si="33"/>
        <v>7.8067906945292922</v>
      </c>
      <c r="F171">
        <v>0.46247998110935101</v>
      </c>
      <c r="G171">
        <v>4.1430125304309298E-2</v>
      </c>
      <c r="I171" s="20">
        <f t="shared" si="34"/>
        <v>116.27465658858074</v>
      </c>
      <c r="J171" s="20">
        <f t="shared" si="35"/>
        <v>7.3452356493939623</v>
      </c>
      <c r="K171" s="20">
        <f t="shared" si="36"/>
        <v>0.46247998110935101</v>
      </c>
      <c r="L171" s="20">
        <f t="shared" si="37"/>
        <v>4.1430125304309298E-2</v>
      </c>
    </row>
    <row r="172" spans="1:19">
      <c r="A172" s="19" t="s">
        <v>268</v>
      </c>
      <c r="B172" s="19">
        <v>-448.45239141649199</v>
      </c>
      <c r="C172" s="19">
        <v>64.922685666665302</v>
      </c>
      <c r="D172" s="19">
        <f t="shared" si="32"/>
        <v>-2.2298911080424325E-3</v>
      </c>
      <c r="E172" s="19">
        <f t="shared" si="33"/>
        <v>3.2282249409141373E-4</v>
      </c>
      <c r="F172" s="19">
        <v>1.17876232809161</v>
      </c>
      <c r="G172" s="19">
        <v>0.31814589541308802</v>
      </c>
      <c r="I172" s="11">
        <f t="shared" si="34"/>
        <v>-2.0980549244823134E-3</v>
      </c>
      <c r="J172" s="11">
        <f t="shared" si="35"/>
        <v>3.0373650131137466E-4</v>
      </c>
      <c r="K172" s="11">
        <f t="shared" si="36"/>
        <v>1.17876232809161</v>
      </c>
      <c r="L172" s="11">
        <f t="shared" si="37"/>
        <v>0.31814589541308802</v>
      </c>
      <c r="M172" s="11" t="s">
        <v>182</v>
      </c>
      <c r="N172" s="56" t="s">
        <v>14</v>
      </c>
      <c r="O172" s="57"/>
      <c r="P172" s="57"/>
      <c r="Q172" s="58" t="s">
        <v>15</v>
      </c>
      <c r="R172" s="59"/>
      <c r="S172" s="60"/>
    </row>
    <row r="173" spans="1:19">
      <c r="A173" t="s">
        <v>269</v>
      </c>
      <c r="B173">
        <v>9.0669639020967505E-3</v>
      </c>
      <c r="C173">
        <v>8.0636280904988495E-4</v>
      </c>
      <c r="D173">
        <f t="shared" si="32"/>
        <v>110.29050195829591</v>
      </c>
      <c r="E173">
        <f t="shared" si="33"/>
        <v>9.8085930341078278</v>
      </c>
      <c r="F173">
        <v>0.54020890760546403</v>
      </c>
      <c r="G173">
        <v>0.11802428959895001</v>
      </c>
      <c r="I173">
        <f t="shared" si="34"/>
        <v>103.76987913116774</v>
      </c>
      <c r="J173">
        <f t="shared" si="35"/>
        <v>9.2286869270126015</v>
      </c>
      <c r="K173">
        <f t="shared" si="36"/>
        <v>0.54020890760546403</v>
      </c>
      <c r="L173">
        <f t="shared" si="37"/>
        <v>0.11802428959895001</v>
      </c>
      <c r="N173" s="3" t="s">
        <v>16</v>
      </c>
      <c r="O173" s="3" t="s">
        <v>17</v>
      </c>
      <c r="P173" s="3" t="s">
        <v>18</v>
      </c>
      <c r="Q173" s="4" t="s">
        <v>18</v>
      </c>
      <c r="R173" s="4" t="s">
        <v>19</v>
      </c>
      <c r="S173" s="4" t="s">
        <v>20</v>
      </c>
    </row>
    <row r="174" spans="1:19">
      <c r="A174" t="s">
        <v>270</v>
      </c>
      <c r="B174">
        <v>8.1008075947248299E-3</v>
      </c>
      <c r="C174">
        <v>8.9013393749460504E-4</v>
      </c>
      <c r="D174">
        <f t="shared" si="32"/>
        <v>123.44448233176043</v>
      </c>
      <c r="E174">
        <f t="shared" si="33"/>
        <v>13.564341806057376</v>
      </c>
      <c r="F174">
        <v>0.443847760671296</v>
      </c>
      <c r="G174">
        <v>0.111770558005292</v>
      </c>
      <c r="I174">
        <f t="shared" si="34"/>
        <v>116.14616656491529</v>
      </c>
      <c r="J174">
        <f t="shared" si="35"/>
        <v>12.762387374396603</v>
      </c>
      <c r="K174">
        <f t="shared" si="36"/>
        <v>0.443847760671296</v>
      </c>
      <c r="L174">
        <f t="shared" si="37"/>
        <v>0.111770558005292</v>
      </c>
      <c r="N174" s="5">
        <v>32.82</v>
      </c>
      <c r="O174" s="5">
        <v>2.6</v>
      </c>
      <c r="P174" s="6">
        <f>O174*100/N174</f>
        <v>7.9219987812309567</v>
      </c>
      <c r="Q174" s="16">
        <f>SQRT(((O174/N174)*100)^2+($B$84)^2+($B$85)^2+($B$87)^2)</f>
        <v>8.7069930877409991</v>
      </c>
      <c r="R174" s="17">
        <f>N174*(Q174/100)</f>
        <v>2.857635131396596</v>
      </c>
      <c r="S174" s="18" t="s">
        <v>825</v>
      </c>
    </row>
    <row r="175" spans="1:19">
      <c r="A175" t="s">
        <v>271</v>
      </c>
      <c r="B175">
        <v>5.7201555546312396E-3</v>
      </c>
      <c r="C175">
        <v>7.65525912584586E-4</v>
      </c>
      <c r="D175">
        <f t="shared" si="32"/>
        <v>174.82042060733204</v>
      </c>
      <c r="E175">
        <f t="shared" si="33"/>
        <v>23.396140322704316</v>
      </c>
      <c r="F175">
        <v>0.23381807643267999</v>
      </c>
      <c r="G175">
        <v>0.16111453877611401</v>
      </c>
      <c r="I175">
        <f t="shared" si="34"/>
        <v>164.4846436816693</v>
      </c>
      <c r="J175">
        <f t="shared" si="35"/>
        <v>22.012907823566668</v>
      </c>
      <c r="K175">
        <f t="shared" si="36"/>
        <v>0.23381807643267999</v>
      </c>
      <c r="L175">
        <f t="shared" si="37"/>
        <v>0.16111453877611401</v>
      </c>
    </row>
    <row r="176" spans="1:19">
      <c r="A176" t="s">
        <v>272</v>
      </c>
      <c r="B176">
        <v>5.8593611592949596E-3</v>
      </c>
      <c r="C176">
        <v>7.4581794773111295E-4</v>
      </c>
      <c r="D176">
        <f t="shared" si="32"/>
        <v>170.66706980737251</v>
      </c>
      <c r="E176">
        <f t="shared" si="33"/>
        <v>21.723624860894081</v>
      </c>
      <c r="F176">
        <v>0.217127734235154</v>
      </c>
      <c r="G176">
        <v>0.14340852105483701</v>
      </c>
      <c r="I176">
        <f t="shared" si="34"/>
        <v>160.57684833348864</v>
      </c>
      <c r="J176">
        <f t="shared" si="35"/>
        <v>20.439275242016858</v>
      </c>
      <c r="K176">
        <f t="shared" si="36"/>
        <v>0.217127734235154</v>
      </c>
      <c r="L176">
        <f t="shared" si="37"/>
        <v>0.14340852105483701</v>
      </c>
    </row>
    <row r="177" spans="1:19">
      <c r="A177" t="s">
        <v>273</v>
      </c>
      <c r="B177">
        <v>5.9626483121765399E-3</v>
      </c>
      <c r="C177">
        <v>7.1148173296794895E-4</v>
      </c>
      <c r="D177">
        <f t="shared" si="32"/>
        <v>167.71071303297626</v>
      </c>
      <c r="E177">
        <f t="shared" si="33"/>
        <v>20.011763649101741</v>
      </c>
      <c r="F177">
        <v>0.28708047337103898</v>
      </c>
      <c r="G177">
        <v>0.15794879489820901</v>
      </c>
      <c r="I177">
        <f t="shared" si="34"/>
        <v>157.79527802869748</v>
      </c>
      <c r="J177">
        <f t="shared" si="35"/>
        <v>18.828623119822364</v>
      </c>
      <c r="K177">
        <f t="shared" si="36"/>
        <v>0.28708047337103898</v>
      </c>
      <c r="L177">
        <f t="shared" si="37"/>
        <v>0.15794879489820901</v>
      </c>
    </row>
    <row r="178" spans="1:19">
      <c r="A178" t="s">
        <v>274</v>
      </c>
      <c r="B178">
        <v>6.3864146942615701E-3</v>
      </c>
      <c r="C178">
        <v>6.8283619354736903E-4</v>
      </c>
      <c r="D178">
        <f t="shared" si="32"/>
        <v>156.58237804358947</v>
      </c>
      <c r="E178">
        <f t="shared" si="33"/>
        <v>16.741805867375234</v>
      </c>
      <c r="F178">
        <v>0.25123625948685901</v>
      </c>
      <c r="G178">
        <v>0.125410412847893</v>
      </c>
      <c r="I178">
        <f t="shared" si="34"/>
        <v>147.32487526258737</v>
      </c>
      <c r="J178">
        <f t="shared" si="35"/>
        <v>15.751992605418783</v>
      </c>
      <c r="K178">
        <f t="shared" si="36"/>
        <v>0.25123625948685901</v>
      </c>
      <c r="L178">
        <f t="shared" si="37"/>
        <v>0.125410412847893</v>
      </c>
    </row>
    <row r="179" spans="1:19">
      <c r="A179" t="s">
        <v>275</v>
      </c>
      <c r="B179">
        <v>6.5865421307133897E-3</v>
      </c>
      <c r="C179">
        <v>7.3851101529945503E-4</v>
      </c>
      <c r="D179">
        <f t="shared" si="32"/>
        <v>151.8247329409688</v>
      </c>
      <c r="E179">
        <f t="shared" si="33"/>
        <v>17.023232440731277</v>
      </c>
      <c r="F179">
        <v>0.388712608015227</v>
      </c>
      <c r="G179">
        <v>0.14517764061217101</v>
      </c>
      <c r="I179">
        <f t="shared" si="34"/>
        <v>142.84851285166442</v>
      </c>
      <c r="J179">
        <f t="shared" si="35"/>
        <v>16.016780606043699</v>
      </c>
      <c r="K179">
        <f t="shared" si="36"/>
        <v>0.388712608015227</v>
      </c>
      <c r="L179">
        <f t="shared" si="37"/>
        <v>0.14517764061217101</v>
      </c>
    </row>
    <row r="180" spans="1:19">
      <c r="A180" t="s">
        <v>276</v>
      </c>
      <c r="B180">
        <v>1.4064676043969901E-2</v>
      </c>
      <c r="C180">
        <v>1.8054759182936199E-3</v>
      </c>
      <c r="D180">
        <f t="shared" si="32"/>
        <v>71.100109015930073</v>
      </c>
      <c r="E180">
        <f t="shared" si="33"/>
        <v>9.1270879055440517</v>
      </c>
      <c r="F180">
        <v>0.50920768215571599</v>
      </c>
      <c r="G180">
        <v>0.151215907356749</v>
      </c>
      <c r="I180" s="22">
        <f t="shared" si="34"/>
        <v>66.896510468197633</v>
      </c>
      <c r="J180" s="22">
        <f t="shared" si="35"/>
        <v>8.5874739162578297</v>
      </c>
      <c r="K180" s="22">
        <f t="shared" si="36"/>
        <v>0.50920768215571599</v>
      </c>
      <c r="L180" s="22">
        <f t="shared" si="37"/>
        <v>0.151215907356749</v>
      </c>
      <c r="M180" s="11"/>
    </row>
    <row r="181" spans="1:19">
      <c r="A181" t="s">
        <v>277</v>
      </c>
      <c r="B181">
        <v>7.6294446873315901E-3</v>
      </c>
      <c r="C181">
        <v>8.6626279650760805E-4</v>
      </c>
      <c r="D181">
        <f t="shared" si="32"/>
        <v>131.07113833074416</v>
      </c>
      <c r="E181">
        <f t="shared" si="33"/>
        <v>14.882085850934647</v>
      </c>
      <c r="F181">
        <v>0.36868398366299499</v>
      </c>
      <c r="G181">
        <v>0.167971490162698</v>
      </c>
      <c r="I181">
        <f t="shared" si="34"/>
        <v>123.32191748759035</v>
      </c>
      <c r="J181">
        <f t="shared" si="35"/>
        <v>14.002223424054231</v>
      </c>
      <c r="K181">
        <f t="shared" si="36"/>
        <v>0.36868398366299499</v>
      </c>
      <c r="L181">
        <f t="shared" si="37"/>
        <v>0.167971490162698</v>
      </c>
    </row>
    <row r="182" spans="1:19">
      <c r="A182" t="s">
        <v>278</v>
      </c>
      <c r="B182">
        <v>7.4556206684032802E-3</v>
      </c>
      <c r="C182">
        <v>7.5556753105332605E-4</v>
      </c>
      <c r="D182">
        <f t="shared" si="32"/>
        <v>134.12699552137531</v>
      </c>
      <c r="E182">
        <f t="shared" si="33"/>
        <v>13.592698362883555</v>
      </c>
      <c r="F182">
        <v>0.45176985724947999</v>
      </c>
      <c r="G182">
        <v>0.11056031068821801</v>
      </c>
      <c r="I182">
        <f t="shared" si="34"/>
        <v>126.19710551995428</v>
      </c>
      <c r="J182">
        <f t="shared" si="35"/>
        <v>12.78906742773013</v>
      </c>
      <c r="K182">
        <f t="shared" si="36"/>
        <v>0.45176985724947999</v>
      </c>
      <c r="L182">
        <f t="shared" si="37"/>
        <v>0.11056031068821801</v>
      </c>
    </row>
    <row r="183" spans="1:19">
      <c r="A183" t="s">
        <v>279</v>
      </c>
      <c r="B183">
        <v>1.12822761760065E-2</v>
      </c>
      <c r="C183">
        <v>9.4682793432529597E-4</v>
      </c>
      <c r="D183">
        <f t="shared" si="32"/>
        <v>88.634596813598151</v>
      </c>
      <c r="E183">
        <f t="shared" si="33"/>
        <v>7.4383671257088224</v>
      </c>
      <c r="F183">
        <v>0.62173049644293599</v>
      </c>
      <c r="G183">
        <v>0.13661253084533601</v>
      </c>
      <c r="I183">
        <f t="shared" si="34"/>
        <v>83.394319863234912</v>
      </c>
      <c r="J183">
        <f t="shared" si="35"/>
        <v>6.9985941115756836</v>
      </c>
      <c r="K183">
        <f t="shared" si="36"/>
        <v>0.62173049644293599</v>
      </c>
      <c r="L183">
        <f t="shared" si="37"/>
        <v>0.13661253084533601</v>
      </c>
    </row>
    <row r="184" spans="1:19">
      <c r="A184" t="s">
        <v>280</v>
      </c>
      <c r="B184">
        <v>8.8407842575914299E-3</v>
      </c>
      <c r="C184">
        <v>8.9290556401200305E-4</v>
      </c>
      <c r="D184">
        <f t="shared" si="32"/>
        <v>113.11213698505505</v>
      </c>
      <c r="E184">
        <f t="shared" si="33"/>
        <v>11.424151243654418</v>
      </c>
      <c r="F184">
        <v>0.218882254473654</v>
      </c>
      <c r="G184">
        <v>0.32788783510234198</v>
      </c>
      <c r="I184" s="11">
        <f t="shared" si="34"/>
        <v>106.42469274140757</v>
      </c>
      <c r="J184" s="11">
        <f t="shared" si="35"/>
        <v>10.748729697308519</v>
      </c>
      <c r="K184" s="11">
        <f t="shared" si="36"/>
        <v>0.218882254473654</v>
      </c>
      <c r="L184" s="11">
        <f t="shared" si="37"/>
        <v>0.32788783510234198</v>
      </c>
      <c r="M184" s="11" t="s">
        <v>50</v>
      </c>
    </row>
    <row r="185" spans="1:19">
      <c r="A185" t="s">
        <v>281</v>
      </c>
      <c r="B185">
        <v>2.3824430864056102E-2</v>
      </c>
      <c r="C185">
        <v>1.91296878640287E-3</v>
      </c>
      <c r="D185">
        <f t="shared" si="32"/>
        <v>41.973720409359252</v>
      </c>
      <c r="E185">
        <f t="shared" si="33"/>
        <v>3.370255409267529</v>
      </c>
      <c r="F185">
        <v>0.82532706633980601</v>
      </c>
      <c r="G185">
        <v>7.0255696566108097E-2</v>
      </c>
      <c r="I185">
        <f t="shared" si="34"/>
        <v>39.492139542638242</v>
      </c>
      <c r="J185">
        <f t="shared" si="35"/>
        <v>3.1709983203549057</v>
      </c>
      <c r="K185">
        <f t="shared" si="36"/>
        <v>0.82532706633980601</v>
      </c>
      <c r="L185">
        <f t="shared" si="37"/>
        <v>7.0255696566108097E-2</v>
      </c>
    </row>
    <row r="186" spans="1:19">
      <c r="A186" t="s">
        <v>282</v>
      </c>
      <c r="B186">
        <v>6.5473559982807102E-3</v>
      </c>
      <c r="C186">
        <v>6.7252962281144396E-4</v>
      </c>
      <c r="D186">
        <f t="shared" si="32"/>
        <v>152.73340876265061</v>
      </c>
      <c r="E186">
        <f t="shared" si="33"/>
        <v>15.688430843354855</v>
      </c>
      <c r="F186">
        <v>0.31781870021697101</v>
      </c>
      <c r="G186">
        <v>0.134920057693351</v>
      </c>
      <c r="I186">
        <f t="shared" si="34"/>
        <v>143.70346571261879</v>
      </c>
      <c r="J186">
        <f t="shared" si="35"/>
        <v>14.760895484800741</v>
      </c>
      <c r="K186">
        <f t="shared" si="36"/>
        <v>0.31781870021697101</v>
      </c>
      <c r="L186">
        <f t="shared" si="37"/>
        <v>0.134920057693351</v>
      </c>
    </row>
    <row r="187" spans="1:19">
      <c r="A187" t="s">
        <v>283</v>
      </c>
      <c r="B187">
        <v>5.7944664979880899E-2</v>
      </c>
      <c r="C187">
        <v>4.7684601185157601E-3</v>
      </c>
      <c r="D187">
        <f t="shared" si="32"/>
        <v>17.257844192337849</v>
      </c>
      <c r="E187">
        <f t="shared" si="33"/>
        <v>1.4202056702078634</v>
      </c>
      <c r="F187">
        <v>1.04211784313553</v>
      </c>
      <c r="G187">
        <v>9.7742725493609503E-2</v>
      </c>
      <c r="I187" s="20">
        <f t="shared" si="34"/>
        <v>16.237521582598244</v>
      </c>
      <c r="J187" s="20">
        <f t="shared" si="35"/>
        <v>1.3362399129763298</v>
      </c>
      <c r="K187" s="20">
        <f t="shared" si="36"/>
        <v>1.04211784313553</v>
      </c>
      <c r="L187" s="20">
        <f t="shared" si="37"/>
        <v>9.7742725493609503E-2</v>
      </c>
    </row>
    <row r="188" spans="1:19">
      <c r="A188" s="19" t="s">
        <v>284</v>
      </c>
      <c r="B188" s="19">
        <v>1.15128156448881E-2</v>
      </c>
      <c r="C188" s="19">
        <v>7.5762712102846197E-4</v>
      </c>
      <c r="D188" s="19">
        <f t="shared" si="32"/>
        <v>86.859724922635948</v>
      </c>
      <c r="E188" s="19">
        <f t="shared" si="33"/>
        <v>5.7160025276423543</v>
      </c>
      <c r="F188" s="19">
        <v>0.65687813033331499</v>
      </c>
      <c r="G188" s="19">
        <v>8.2651441894781894E-2</v>
      </c>
      <c r="I188">
        <f t="shared" si="34"/>
        <v>81.724382395110069</v>
      </c>
      <c r="J188">
        <f t="shared" si="35"/>
        <v>5.3780595869550352</v>
      </c>
      <c r="K188">
        <f t="shared" si="36"/>
        <v>0.65687813033331499</v>
      </c>
      <c r="L188">
        <f t="shared" si="37"/>
        <v>8.2651441894781894E-2</v>
      </c>
      <c r="N188" s="56" t="s">
        <v>14</v>
      </c>
      <c r="O188" s="57"/>
      <c r="P188" s="57"/>
      <c r="Q188" s="58" t="s">
        <v>15</v>
      </c>
      <c r="R188" s="59"/>
      <c r="S188" s="60"/>
    </row>
    <row r="189" spans="1:19">
      <c r="A189" t="s">
        <v>285</v>
      </c>
      <c r="B189">
        <v>6.9906554362019003E-3</v>
      </c>
      <c r="C189">
        <v>4.8419744950439401E-4</v>
      </c>
      <c r="D189">
        <f t="shared" si="32"/>
        <v>143.04810316088344</v>
      </c>
      <c r="E189">
        <f t="shared" si="33"/>
        <v>9.9080161136611302</v>
      </c>
      <c r="F189">
        <v>0.47027762992334898</v>
      </c>
      <c r="G189">
        <v>7.3587588662133205E-2</v>
      </c>
      <c r="I189">
        <f t="shared" si="34"/>
        <v>134.59077718732911</v>
      </c>
      <c r="J189">
        <f t="shared" si="35"/>
        <v>9.3222318902225432</v>
      </c>
      <c r="K189">
        <f t="shared" si="36"/>
        <v>0.47027762992334898</v>
      </c>
      <c r="L189">
        <f t="shared" si="37"/>
        <v>7.3587588662133205E-2</v>
      </c>
      <c r="N189" s="3" t="s">
        <v>16</v>
      </c>
      <c r="O189" s="3" t="s">
        <v>17</v>
      </c>
      <c r="P189" s="3" t="s">
        <v>18</v>
      </c>
      <c r="Q189" s="4" t="s">
        <v>18</v>
      </c>
      <c r="R189" s="4" t="s">
        <v>19</v>
      </c>
      <c r="S189" s="4" t="s">
        <v>20</v>
      </c>
    </row>
    <row r="190" spans="1:19">
      <c r="A190" t="s">
        <v>286</v>
      </c>
      <c r="B190">
        <v>7.0484055108944801E-3</v>
      </c>
      <c r="C190">
        <v>5.0476593750077201E-4</v>
      </c>
      <c r="D190">
        <f t="shared" si="32"/>
        <v>141.87605955053724</v>
      </c>
      <c r="E190">
        <f t="shared" si="33"/>
        <v>10.160340817118234</v>
      </c>
      <c r="F190">
        <v>0.50083730536326299</v>
      </c>
      <c r="G190">
        <v>7.0313784762729203E-2</v>
      </c>
      <c r="I190">
        <f t="shared" si="34"/>
        <v>133.4880274344259</v>
      </c>
      <c r="J190">
        <f t="shared" si="35"/>
        <v>9.5596385890283226</v>
      </c>
      <c r="K190">
        <f t="shared" si="36"/>
        <v>0.50083730536326299</v>
      </c>
      <c r="L190">
        <f t="shared" si="37"/>
        <v>7.0313784762729203E-2</v>
      </c>
      <c r="N190" s="5">
        <v>24.46</v>
      </c>
      <c r="O190" s="5">
        <v>6.6</v>
      </c>
      <c r="P190" s="6">
        <f>O190*100/N190</f>
        <v>26.982829108748977</v>
      </c>
      <c r="Q190" s="16">
        <f>SQRT(((O190/N190)*100)^2+($B$84)^2+($B$85)^2+($B$87)^2)</f>
        <v>27.22364286152931</v>
      </c>
      <c r="R190" s="17">
        <f>N190*(Q190/100)</f>
        <v>6.6589030439300698</v>
      </c>
      <c r="S190" s="18" t="s">
        <v>826</v>
      </c>
    </row>
    <row r="191" spans="1:19">
      <c r="A191" t="s">
        <v>287</v>
      </c>
      <c r="B191">
        <v>1.30433132453992E-2</v>
      </c>
      <c r="C191">
        <v>7.1971606949858095E-4</v>
      </c>
      <c r="D191">
        <f t="shared" si="32"/>
        <v>76.667636603202212</v>
      </c>
      <c r="E191">
        <f t="shared" si="33"/>
        <v>4.2304381590517757</v>
      </c>
      <c r="F191">
        <v>0.64821882969439504</v>
      </c>
      <c r="G191">
        <v>5.7580419295169501E-2</v>
      </c>
      <c r="I191">
        <f t="shared" si="34"/>
        <v>72.134873287591944</v>
      </c>
      <c r="J191">
        <f t="shared" si="35"/>
        <v>3.9803251290186203</v>
      </c>
      <c r="K191">
        <f t="shared" si="36"/>
        <v>0.64821882969439504</v>
      </c>
      <c r="L191">
        <f t="shared" si="37"/>
        <v>5.7580419295169501E-2</v>
      </c>
    </row>
    <row r="192" spans="1:19">
      <c r="A192" t="s">
        <v>288</v>
      </c>
      <c r="B192">
        <v>1.38053693329545E-2</v>
      </c>
      <c r="C192">
        <v>8.5958537595814597E-4</v>
      </c>
      <c r="D192">
        <f t="shared" si="32"/>
        <v>72.435584726655705</v>
      </c>
      <c r="E192">
        <f t="shared" si="33"/>
        <v>4.5101704871727017</v>
      </c>
      <c r="F192">
        <v>0.75951733168920599</v>
      </c>
      <c r="G192">
        <v>8.6955310422502305E-2</v>
      </c>
      <c r="I192">
        <f t="shared" si="34"/>
        <v>68.153029847690632</v>
      </c>
      <c r="J192">
        <f t="shared" si="35"/>
        <v>4.2435190520018065</v>
      </c>
      <c r="K192">
        <f t="shared" si="36"/>
        <v>0.75951733168920599</v>
      </c>
      <c r="L192">
        <f t="shared" si="37"/>
        <v>8.6955310422502305E-2</v>
      </c>
    </row>
    <row r="193" spans="1:19">
      <c r="A193" t="s">
        <v>289</v>
      </c>
      <c r="B193">
        <v>7.3074893100175996E-3</v>
      </c>
      <c r="C193">
        <v>5.3558130573372797E-4</v>
      </c>
      <c r="D193">
        <f t="shared" si="32"/>
        <v>136.84590665485237</v>
      </c>
      <c r="E193">
        <f t="shared" si="33"/>
        <v>10.029725157455642</v>
      </c>
      <c r="F193">
        <v>0.50941666349399894</v>
      </c>
      <c r="G193">
        <v>0.110602168638534</v>
      </c>
      <c r="I193">
        <f t="shared" si="34"/>
        <v>128.75526850479579</v>
      </c>
      <c r="J193">
        <f t="shared" si="35"/>
        <v>9.4367452212843794</v>
      </c>
      <c r="K193">
        <f t="shared" si="36"/>
        <v>0.50941666349399894</v>
      </c>
      <c r="L193">
        <f t="shared" si="37"/>
        <v>0.110602168638534</v>
      </c>
    </row>
    <row r="194" spans="1:19">
      <c r="A194" t="s">
        <v>290</v>
      </c>
      <c r="B194">
        <v>7.6305523356292601E-3</v>
      </c>
      <c r="C194">
        <v>5.8626513356871998E-4</v>
      </c>
      <c r="D194">
        <f t="shared" si="32"/>
        <v>131.05211209032802</v>
      </c>
      <c r="E194">
        <f t="shared" si="33"/>
        <v>10.06890204269375</v>
      </c>
      <c r="F194">
        <v>0.59502534357445702</v>
      </c>
      <c r="G194">
        <v>9.98699188135031E-2</v>
      </c>
      <c r="I194">
        <f t="shared" si="34"/>
        <v>123.30401612135076</v>
      </c>
      <c r="J194">
        <f t="shared" si="35"/>
        <v>9.473605880848984</v>
      </c>
      <c r="K194">
        <f t="shared" si="36"/>
        <v>0.59502534357445702</v>
      </c>
      <c r="L194">
        <f t="shared" si="37"/>
        <v>9.98699188135031E-2</v>
      </c>
    </row>
    <row r="195" spans="1:19">
      <c r="A195" t="s">
        <v>291</v>
      </c>
      <c r="B195">
        <v>1.06692910416568E-2</v>
      </c>
      <c r="C195">
        <v>7.3452347454760396E-4</v>
      </c>
      <c r="D195">
        <f t="shared" si="32"/>
        <v>93.726939877789022</v>
      </c>
      <c r="E195">
        <f t="shared" si="33"/>
        <v>6.4525972034086809</v>
      </c>
      <c r="F195">
        <v>0.656059528514775</v>
      </c>
      <c r="G195">
        <v>9.3465238985360299E-2</v>
      </c>
      <c r="I195">
        <f t="shared" si="34"/>
        <v>88.185592138569589</v>
      </c>
      <c r="J195">
        <f t="shared" si="35"/>
        <v>6.0711051268314993</v>
      </c>
      <c r="K195">
        <f t="shared" si="36"/>
        <v>0.656059528514775</v>
      </c>
      <c r="L195">
        <f t="shared" si="37"/>
        <v>9.3465238985360299E-2</v>
      </c>
    </row>
    <row r="196" spans="1:19">
      <c r="A196" t="s">
        <v>292</v>
      </c>
      <c r="B196">
        <v>8.2206604132749606E-3</v>
      </c>
      <c r="C196">
        <v>6.1914270284798504E-4</v>
      </c>
      <c r="D196">
        <f t="shared" si="32"/>
        <v>121.64472800569295</v>
      </c>
      <c r="E196">
        <f t="shared" si="33"/>
        <v>9.1617269049371206</v>
      </c>
      <c r="F196">
        <v>0.76533062222230797</v>
      </c>
      <c r="G196">
        <v>0.14242866300526399</v>
      </c>
      <c r="I196" s="22">
        <f t="shared" si="34"/>
        <v>114.45281776727869</v>
      </c>
      <c r="J196" s="22">
        <f t="shared" si="35"/>
        <v>8.6200649800069336</v>
      </c>
      <c r="K196" s="22">
        <f t="shared" si="36"/>
        <v>0.76533062222230797</v>
      </c>
      <c r="L196" s="22">
        <f t="shared" si="37"/>
        <v>0.14242866300526399</v>
      </c>
      <c r="M196" s="22"/>
    </row>
    <row r="197" spans="1:19">
      <c r="A197" t="s">
        <v>293</v>
      </c>
      <c r="B197">
        <v>9.0752951944799397E-3</v>
      </c>
      <c r="C197">
        <v>6.5980410810458599E-4</v>
      </c>
      <c r="D197">
        <f t="shared" si="32"/>
        <v>110.18925319456841</v>
      </c>
      <c r="E197">
        <f t="shared" si="33"/>
        <v>8.0111247478731595</v>
      </c>
      <c r="F197">
        <v>0.57526590283891599</v>
      </c>
      <c r="G197">
        <v>7.8849087156405595E-2</v>
      </c>
      <c r="I197" s="22">
        <f t="shared" si="34"/>
        <v>103.67461642234305</v>
      </c>
      <c r="J197" s="22">
        <f t="shared" si="35"/>
        <v>7.5374890133861987</v>
      </c>
      <c r="K197" s="22">
        <f t="shared" si="36"/>
        <v>0.57526590283891599</v>
      </c>
      <c r="L197" s="22">
        <f t="shared" si="37"/>
        <v>7.8849087156405595E-2</v>
      </c>
      <c r="M197" s="22"/>
    </row>
    <row r="198" spans="1:19">
      <c r="A198" t="s">
        <v>294</v>
      </c>
      <c r="B198">
        <v>9.1097063602012199E-3</v>
      </c>
      <c r="C198">
        <v>6.1481888848345602E-4</v>
      </c>
      <c r="D198">
        <f t="shared" si="32"/>
        <v>109.77302236313921</v>
      </c>
      <c r="E198">
        <f t="shared" si="33"/>
        <v>7.4086391949612782</v>
      </c>
      <c r="F198">
        <v>0.673252704252156</v>
      </c>
      <c r="G198">
        <v>0.25251792044072102</v>
      </c>
      <c r="I198" s="22">
        <f t="shared" si="34"/>
        <v>103.28299409493351</v>
      </c>
      <c r="J198" s="22">
        <f t="shared" si="35"/>
        <v>6.9706237630350731</v>
      </c>
      <c r="K198" s="22">
        <f t="shared" si="36"/>
        <v>0.673252704252156</v>
      </c>
      <c r="L198" s="22">
        <f t="shared" si="37"/>
        <v>0.25251792044072102</v>
      </c>
      <c r="M198" s="22"/>
    </row>
    <row r="199" spans="1:19">
      <c r="A199" t="s">
        <v>295</v>
      </c>
      <c r="B199">
        <v>8.1942587085358804E-3</v>
      </c>
      <c r="C199">
        <v>8.0495703701796803E-4</v>
      </c>
      <c r="D199">
        <f t="shared" si="32"/>
        <v>122.03666439751403</v>
      </c>
      <c r="E199">
        <f t="shared" si="33"/>
        <v>11.988182857669523</v>
      </c>
      <c r="F199">
        <v>0.39487587319657802</v>
      </c>
      <c r="G199">
        <v>9.3327893513724697E-2</v>
      </c>
      <c r="I199">
        <f t="shared" si="34"/>
        <v>114.82158199705577</v>
      </c>
      <c r="J199">
        <f t="shared" si="35"/>
        <v>11.279414492220747</v>
      </c>
      <c r="K199">
        <f t="shared" si="36"/>
        <v>0.39487587319657802</v>
      </c>
      <c r="L199">
        <f t="shared" si="37"/>
        <v>9.3327893513724697E-2</v>
      </c>
    </row>
    <row r="200" spans="1:19">
      <c r="A200" t="s">
        <v>296</v>
      </c>
      <c r="B200">
        <v>1.01046522877346E-2</v>
      </c>
      <c r="C200">
        <v>7.0216720861432499E-4</v>
      </c>
      <c r="D200">
        <f t="shared" si="32"/>
        <v>98.964315794798495</v>
      </c>
      <c r="E200">
        <f t="shared" si="33"/>
        <v>6.8769805625483151</v>
      </c>
      <c r="F200">
        <v>0.64093199347773999</v>
      </c>
      <c r="G200">
        <v>0.117502255359743</v>
      </c>
      <c r="I200">
        <f t="shared" si="34"/>
        <v>93.113322597880298</v>
      </c>
      <c r="J200">
        <f t="shared" si="35"/>
        <v>6.4703979861554233</v>
      </c>
      <c r="K200">
        <f t="shared" si="36"/>
        <v>0.64093199347773999</v>
      </c>
      <c r="L200">
        <f t="shared" si="37"/>
        <v>0.117502255359743</v>
      </c>
    </row>
    <row r="201" spans="1:19">
      <c r="A201" t="s">
        <v>297</v>
      </c>
      <c r="B201">
        <v>9.0532372144143097E-3</v>
      </c>
      <c r="C201">
        <v>7.3349893901491505E-4</v>
      </c>
      <c r="D201">
        <f t="shared" si="32"/>
        <v>110.45772648128872</v>
      </c>
      <c r="E201">
        <f t="shared" si="33"/>
        <v>8.9493540554782118</v>
      </c>
      <c r="F201">
        <v>0.55960383721640194</v>
      </c>
      <c r="G201">
        <v>8.7746679680639303E-2</v>
      </c>
      <c r="I201">
        <f t="shared" si="34"/>
        <v>103.92721696380625</v>
      </c>
      <c r="J201">
        <f t="shared" si="35"/>
        <v>8.4202480916276787</v>
      </c>
      <c r="K201">
        <f t="shared" si="36"/>
        <v>0.55960383721640194</v>
      </c>
      <c r="L201">
        <f t="shared" si="37"/>
        <v>8.7746679680639303E-2</v>
      </c>
    </row>
    <row r="202" spans="1:19">
      <c r="A202" t="s">
        <v>298</v>
      </c>
      <c r="B202">
        <v>1.0414099772862499E-2</v>
      </c>
      <c r="C202">
        <v>9.0842497225596705E-4</v>
      </c>
      <c r="D202">
        <f t="shared" si="32"/>
        <v>96.023662324211855</v>
      </c>
      <c r="E202">
        <f t="shared" si="33"/>
        <v>8.376172178616617</v>
      </c>
      <c r="F202">
        <v>0.728226629384501</v>
      </c>
      <c r="G202">
        <v>0.11016554350365</v>
      </c>
      <c r="I202">
        <f t="shared" si="34"/>
        <v>90.346527182216931</v>
      </c>
      <c r="J202">
        <f t="shared" si="35"/>
        <v>7.8809540180129423</v>
      </c>
      <c r="K202">
        <f t="shared" si="36"/>
        <v>0.728226629384501</v>
      </c>
      <c r="L202">
        <f t="shared" si="37"/>
        <v>0.11016554350365</v>
      </c>
    </row>
    <row r="203" spans="1:19">
      <c r="A203" t="s">
        <v>299</v>
      </c>
      <c r="B203">
        <v>1.3899225253947999E-2</v>
      </c>
      <c r="C203">
        <v>2.5494803166368801E-3</v>
      </c>
      <c r="D203">
        <f t="shared" si="32"/>
        <v>71.94645613185925</v>
      </c>
      <c r="E203">
        <f t="shared" si="33"/>
        <v>13.196855969209704</v>
      </c>
      <c r="F203">
        <v>0.73340723905966898</v>
      </c>
      <c r="G203">
        <v>9.5125705216984394E-2</v>
      </c>
      <c r="I203">
        <f t="shared" si="34"/>
        <v>67.69281963683477</v>
      </c>
      <c r="J203">
        <f t="shared" si="35"/>
        <v>12.416628127725312</v>
      </c>
      <c r="K203">
        <f t="shared" si="36"/>
        <v>0.73340723905966898</v>
      </c>
      <c r="L203">
        <f t="shared" si="37"/>
        <v>9.5125705216984394E-2</v>
      </c>
    </row>
    <row r="205" spans="1:19">
      <c r="A205" s="10" t="s">
        <v>300</v>
      </c>
    </row>
    <row r="206" spans="1:19">
      <c r="A206" t="s">
        <v>301</v>
      </c>
      <c r="B206">
        <v>4.9386004904564502E-3</v>
      </c>
      <c r="C206">
        <v>3.6037749129564598E-4</v>
      </c>
      <c r="D206">
        <f t="shared" ref="D206:D269" si="38">1/B206</f>
        <v>202.48651453634287</v>
      </c>
      <c r="E206">
        <f t="shared" ref="E206:E269" si="39">D206*(C206/B206)</f>
        <v>14.77576132566702</v>
      </c>
      <c r="F206">
        <v>0.211085756341933</v>
      </c>
      <c r="G206">
        <v>3.8605806876312897E-2</v>
      </c>
      <c r="I206">
        <f t="shared" ref="I206" si="40">D206*$B$88</f>
        <v>190.51505583928702</v>
      </c>
      <c r="J206">
        <f t="shared" ref="J206" si="41">E206*$B$88</f>
        <v>13.902185044141222</v>
      </c>
      <c r="K206">
        <f t="shared" ref="K206" si="42">F206</f>
        <v>0.211085756341933</v>
      </c>
      <c r="L206">
        <f t="shared" ref="L206" si="43">G206</f>
        <v>3.8605806876312897E-2</v>
      </c>
      <c r="N206" s="56" t="s">
        <v>14</v>
      </c>
      <c r="O206" s="57"/>
      <c r="P206" s="57"/>
      <c r="Q206" s="58" t="s">
        <v>15</v>
      </c>
      <c r="R206" s="59"/>
      <c r="S206" s="60"/>
    </row>
    <row r="207" spans="1:19">
      <c r="A207" t="s">
        <v>302</v>
      </c>
      <c r="B207">
        <v>6.1326700194088701E-3</v>
      </c>
      <c r="C207">
        <v>3.91077161079965E-4</v>
      </c>
      <c r="D207">
        <f t="shared" si="38"/>
        <v>163.06111315873315</v>
      </c>
      <c r="E207">
        <f t="shared" si="39"/>
        <v>10.398321940498445</v>
      </c>
      <c r="F207">
        <v>0.28145091823048601</v>
      </c>
      <c r="G207">
        <v>3.5031281620309003E-2</v>
      </c>
      <c r="I207">
        <f t="shared" ref="I207:I270" si="44">D207*$B$88</f>
        <v>153.42057296895496</v>
      </c>
      <c r="J207">
        <f t="shared" ref="J207:J270" si="45">E207*$B$88</f>
        <v>9.7835497325101244</v>
      </c>
      <c r="K207">
        <f t="shared" ref="K207:K270" si="46">F207</f>
        <v>0.28145091823048601</v>
      </c>
      <c r="L207">
        <f t="shared" ref="L207:L270" si="47">G207</f>
        <v>3.5031281620309003E-2</v>
      </c>
      <c r="N207" s="3" t="s">
        <v>16</v>
      </c>
      <c r="O207" s="3" t="s">
        <v>17</v>
      </c>
      <c r="P207" s="3" t="s">
        <v>18</v>
      </c>
      <c r="Q207" s="4" t="s">
        <v>18</v>
      </c>
      <c r="R207" s="4" t="s">
        <v>19</v>
      </c>
      <c r="S207" s="4" t="s">
        <v>20</v>
      </c>
    </row>
    <row r="208" spans="1:19">
      <c r="A208" t="s">
        <v>303</v>
      </c>
      <c r="B208">
        <v>1.45072482675859E-2</v>
      </c>
      <c r="C208">
        <v>1.0294211213917801E-3</v>
      </c>
      <c r="D208">
        <f t="shared" si="38"/>
        <v>68.931059947070622</v>
      </c>
      <c r="E208">
        <f t="shared" si="39"/>
        <v>4.8912852196776742</v>
      </c>
      <c r="F208">
        <v>0.759585034142228</v>
      </c>
      <c r="G208">
        <v>7.4549308662948802E-2</v>
      </c>
      <c r="I208">
        <f t="shared" si="44"/>
        <v>64.855700464538145</v>
      </c>
      <c r="J208">
        <f t="shared" si="45"/>
        <v>4.6021014233296897</v>
      </c>
      <c r="K208">
        <f t="shared" si="46"/>
        <v>0.759585034142228</v>
      </c>
      <c r="L208">
        <f t="shared" si="47"/>
        <v>7.4549308662948802E-2</v>
      </c>
      <c r="N208" s="5">
        <v>28.09</v>
      </c>
      <c r="O208" s="5">
        <v>1.79</v>
      </c>
      <c r="P208" s="6">
        <f>O208*100/N208</f>
        <v>6.3723745105019578</v>
      </c>
      <c r="Q208" s="16">
        <f>SQRT(((O208/N208)*100)^2+($B$84)^2+($B$85)^2+($B$87)^2)</f>
        <v>7.3253546564135599</v>
      </c>
      <c r="R208" s="17">
        <f>N208*(Q208/100)</f>
        <v>2.0576921229865692</v>
      </c>
      <c r="S208" s="18" t="s">
        <v>827</v>
      </c>
    </row>
    <row r="209" spans="1:19">
      <c r="A209" t="s">
        <v>304</v>
      </c>
      <c r="B209">
        <v>1.01933804710746E-2</v>
      </c>
      <c r="C209">
        <v>7.2145333800020296E-4</v>
      </c>
      <c r="D209">
        <f t="shared" si="38"/>
        <v>98.102881849418367</v>
      </c>
      <c r="E209">
        <f t="shared" si="39"/>
        <v>6.9433934874247898</v>
      </c>
      <c r="F209">
        <v>0.59207558341256705</v>
      </c>
      <c r="G209">
        <v>5.6961161824310602E-2</v>
      </c>
      <c r="I209">
        <f t="shared" si="44"/>
        <v>92.302818567121761</v>
      </c>
      <c r="J209">
        <f t="shared" si="45"/>
        <v>6.5328844293650574</v>
      </c>
      <c r="K209">
        <f t="shared" si="46"/>
        <v>0.59207558341256705</v>
      </c>
      <c r="L209">
        <f t="shared" si="47"/>
        <v>5.6961161824310602E-2</v>
      </c>
    </row>
    <row r="210" spans="1:19">
      <c r="A210" t="s">
        <v>305</v>
      </c>
      <c r="B210">
        <v>1.17267538361343E-2</v>
      </c>
      <c r="C210">
        <v>1.13940604000898E-3</v>
      </c>
      <c r="D210">
        <f t="shared" si="38"/>
        <v>85.275090956428556</v>
      </c>
      <c r="E210">
        <f t="shared" si="39"/>
        <v>8.2855797141981622</v>
      </c>
      <c r="F210">
        <v>0.55756562728941805</v>
      </c>
      <c r="G210">
        <v>6.8446518640741902E-2</v>
      </c>
      <c r="I210">
        <f t="shared" si="44"/>
        <v>80.23343555725215</v>
      </c>
      <c r="J210">
        <f t="shared" si="45"/>
        <v>7.7957175840863613</v>
      </c>
      <c r="K210">
        <f t="shared" si="46"/>
        <v>0.55756562728941805</v>
      </c>
      <c r="L210">
        <f t="shared" si="47"/>
        <v>6.8446518640741902E-2</v>
      </c>
    </row>
    <row r="211" spans="1:19">
      <c r="A211" t="s">
        <v>306</v>
      </c>
      <c r="B211">
        <v>7.9888587073551898E-3</v>
      </c>
      <c r="C211">
        <v>4.1908216145966198E-4</v>
      </c>
      <c r="D211">
        <f t="shared" si="38"/>
        <v>125.17432547396527</v>
      </c>
      <c r="E211">
        <f t="shared" si="39"/>
        <v>6.5664356825571604</v>
      </c>
      <c r="F211">
        <v>0.483538986817102</v>
      </c>
      <c r="G211">
        <v>4.2613938579904802E-2</v>
      </c>
      <c r="I211">
        <f t="shared" si="44"/>
        <v>117.77373748530472</v>
      </c>
      <c r="J211">
        <f t="shared" si="45"/>
        <v>6.1782132187520578</v>
      </c>
      <c r="K211">
        <f t="shared" si="46"/>
        <v>0.483538986817102</v>
      </c>
      <c r="L211">
        <f t="shared" si="47"/>
        <v>4.2613938579904802E-2</v>
      </c>
    </row>
    <row r="212" spans="1:19">
      <c r="A212" t="s">
        <v>307</v>
      </c>
      <c r="B212">
        <v>5.0149808434262798E-3</v>
      </c>
      <c r="C212">
        <v>3.14798862734022E-4</v>
      </c>
      <c r="D212">
        <f t="shared" si="38"/>
        <v>199.40255630503884</v>
      </c>
      <c r="E212">
        <f t="shared" si="39"/>
        <v>12.516837035053722</v>
      </c>
      <c r="F212">
        <v>0.24549364316747599</v>
      </c>
      <c r="G212">
        <v>3.58992776781E-2</v>
      </c>
      <c r="I212">
        <f t="shared" si="44"/>
        <v>187.6134281630525</v>
      </c>
      <c r="J212">
        <f t="shared" si="45"/>
        <v>11.776813444218345</v>
      </c>
      <c r="K212">
        <f t="shared" si="46"/>
        <v>0.24549364316747599</v>
      </c>
      <c r="L212">
        <f t="shared" si="47"/>
        <v>3.58992776781E-2</v>
      </c>
    </row>
    <row r="213" spans="1:19">
      <c r="A213" t="s">
        <v>308</v>
      </c>
      <c r="B213">
        <v>7.40593651759823E-2</v>
      </c>
      <c r="C213">
        <v>6.8331811600827802E-3</v>
      </c>
      <c r="D213">
        <f t="shared" si="38"/>
        <v>13.50268122908922</v>
      </c>
      <c r="E213">
        <f t="shared" si="39"/>
        <v>1.2458419912994085</v>
      </c>
      <c r="F213">
        <v>1.0072525464640201</v>
      </c>
      <c r="G213">
        <v>0.124556631016773</v>
      </c>
      <c r="I213">
        <f t="shared" si="44"/>
        <v>12.704372309585645</v>
      </c>
      <c r="J213">
        <f t="shared" si="45"/>
        <v>1.1721850073958124</v>
      </c>
      <c r="K213">
        <f t="shared" si="46"/>
        <v>1.0072525464640201</v>
      </c>
      <c r="L213">
        <f t="shared" si="47"/>
        <v>0.124556631016773</v>
      </c>
    </row>
    <row r="214" spans="1:19">
      <c r="A214" t="s">
        <v>309</v>
      </c>
      <c r="B214">
        <v>5.5164891778509599E-3</v>
      </c>
      <c r="C214">
        <v>4.0346313825078599E-4</v>
      </c>
      <c r="D214">
        <f t="shared" si="38"/>
        <v>181.27471436272563</v>
      </c>
      <c r="E214">
        <f t="shared" si="39"/>
        <v>13.258009357827129</v>
      </c>
      <c r="F214">
        <v>0.31179149373293003</v>
      </c>
      <c r="G214">
        <v>4.1708868011707902E-2</v>
      </c>
      <c r="I214">
        <f t="shared" si="44"/>
        <v>170.55734505651208</v>
      </c>
      <c r="J214">
        <f t="shared" si="45"/>
        <v>12.474165990302918</v>
      </c>
      <c r="K214">
        <f t="shared" si="46"/>
        <v>0.31179149373293003</v>
      </c>
      <c r="L214">
        <f t="shared" si="47"/>
        <v>4.1708868011707902E-2</v>
      </c>
    </row>
    <row r="215" spans="1:19">
      <c r="A215" t="s">
        <v>310</v>
      </c>
      <c r="B215">
        <v>5.3387381050651397E-3</v>
      </c>
      <c r="C215">
        <v>3.3843091258456702E-4</v>
      </c>
      <c r="D215">
        <f t="shared" si="38"/>
        <v>187.31018085551861</v>
      </c>
      <c r="E215">
        <f t="shared" si="39"/>
        <v>11.873883714799678</v>
      </c>
      <c r="F215">
        <v>0.26210248576883999</v>
      </c>
      <c r="G215">
        <v>4.6327162363103101E-2</v>
      </c>
      <c r="I215">
        <f t="shared" si="44"/>
        <v>176.23598117963138</v>
      </c>
      <c r="J215">
        <f t="shared" si="45"/>
        <v>11.17187297205535</v>
      </c>
      <c r="K215">
        <f t="shared" si="46"/>
        <v>0.26210248576883999</v>
      </c>
      <c r="L215">
        <f t="shared" si="47"/>
        <v>4.6327162363103101E-2</v>
      </c>
    </row>
    <row r="216" spans="1:19">
      <c r="A216" t="s">
        <v>311</v>
      </c>
      <c r="B216">
        <v>1.09864233615736E-2</v>
      </c>
      <c r="C216">
        <v>8.4881458089247305E-4</v>
      </c>
      <c r="D216">
        <f t="shared" si="38"/>
        <v>91.021433189770022</v>
      </c>
      <c r="E216">
        <f t="shared" si="39"/>
        <v>7.0323450246269035</v>
      </c>
      <c r="F216">
        <v>0.51507691181196602</v>
      </c>
      <c r="G216">
        <v>3.4423207597266997E-2</v>
      </c>
      <c r="I216">
        <f t="shared" si="44"/>
        <v>85.640041098186643</v>
      </c>
      <c r="J216">
        <f t="shared" si="45"/>
        <v>6.6165769513873549</v>
      </c>
      <c r="K216">
        <f t="shared" si="46"/>
        <v>0.51507691181196602</v>
      </c>
      <c r="L216">
        <f t="shared" si="47"/>
        <v>3.4423207597266997E-2</v>
      </c>
    </row>
    <row r="217" spans="1:19">
      <c r="A217" t="s">
        <v>312</v>
      </c>
      <c r="B217">
        <v>7.2071947768131001E-3</v>
      </c>
      <c r="C217">
        <v>5.9833518441858595E-4</v>
      </c>
      <c r="D217">
        <f t="shared" si="38"/>
        <v>138.75023930492179</v>
      </c>
      <c r="E217">
        <f t="shared" si="39"/>
        <v>11.518926932531576</v>
      </c>
      <c r="F217">
        <v>0.36812697675221501</v>
      </c>
      <c r="G217">
        <v>5.85539156896401E-2</v>
      </c>
      <c r="I217">
        <f t="shared" si="44"/>
        <v>130.54701272043062</v>
      </c>
      <c r="J217">
        <f t="shared" si="45"/>
        <v>10.837902034044051</v>
      </c>
      <c r="K217">
        <f t="shared" si="46"/>
        <v>0.36812697675221501</v>
      </c>
      <c r="L217">
        <f t="shared" si="47"/>
        <v>5.85539156896401E-2</v>
      </c>
    </row>
    <row r="218" spans="1:19">
      <c r="A218" t="s">
        <v>313</v>
      </c>
      <c r="B218">
        <v>1.32492275989735E-2</v>
      </c>
      <c r="C218">
        <v>1.17245420846999E-3</v>
      </c>
      <c r="D218">
        <f t="shared" si="38"/>
        <v>75.476097948342002</v>
      </c>
      <c r="E218">
        <f t="shared" si="39"/>
        <v>6.6790511384439348</v>
      </c>
      <c r="F218">
        <v>0.777288941648133</v>
      </c>
      <c r="G218">
        <v>0.11901309011981701</v>
      </c>
      <c r="I218">
        <f t="shared" si="44"/>
        <v>71.013781081105179</v>
      </c>
      <c r="J218">
        <f t="shared" si="45"/>
        <v>6.2841705953001386</v>
      </c>
      <c r="K218">
        <f t="shared" si="46"/>
        <v>0.777288941648133</v>
      </c>
      <c r="L218">
        <f t="shared" si="47"/>
        <v>0.11901309011981701</v>
      </c>
    </row>
    <row r="219" spans="1:19">
      <c r="A219" t="s">
        <v>314</v>
      </c>
      <c r="B219">
        <v>4.5743078505887103E-3</v>
      </c>
      <c r="C219">
        <v>2.4658365699828101E-4</v>
      </c>
      <c r="D219">
        <f t="shared" si="38"/>
        <v>218.61230871711021</v>
      </c>
      <c r="E219">
        <f t="shared" si="39"/>
        <v>11.784563765502693</v>
      </c>
      <c r="F219">
        <v>0.12585490018347401</v>
      </c>
      <c r="G219">
        <v>2.1633355479684799E-2</v>
      </c>
      <c r="I219">
        <f t="shared" si="44"/>
        <v>205.68745675614085</v>
      </c>
      <c r="J219">
        <f t="shared" si="45"/>
        <v>11.087833819290818</v>
      </c>
      <c r="K219">
        <f t="shared" si="46"/>
        <v>0.12585490018347401</v>
      </c>
      <c r="L219">
        <f t="shared" si="47"/>
        <v>2.1633355479684799E-2</v>
      </c>
    </row>
    <row r="220" spans="1:19">
      <c r="A220" t="s">
        <v>315</v>
      </c>
      <c r="B220">
        <v>5.0050952315780096E-3</v>
      </c>
      <c r="C220">
        <v>3.18705280471061E-4</v>
      </c>
      <c r="D220">
        <f t="shared" si="38"/>
        <v>199.79639821652691</v>
      </c>
      <c r="E220">
        <f t="shared" si="39"/>
        <v>12.72226884494866</v>
      </c>
      <c r="F220">
        <v>0.26273055333685702</v>
      </c>
      <c r="G220">
        <v>4.08710666706995E-2</v>
      </c>
      <c r="I220">
        <f t="shared" si="44"/>
        <v>187.98398525388305</v>
      </c>
      <c r="J220">
        <f t="shared" si="45"/>
        <v>11.970099662922431</v>
      </c>
      <c r="K220">
        <f t="shared" si="46"/>
        <v>0.26273055333685702</v>
      </c>
      <c r="L220">
        <f t="shared" si="47"/>
        <v>4.08710666706995E-2</v>
      </c>
    </row>
    <row r="221" spans="1:19">
      <c r="A221" t="s">
        <v>316</v>
      </c>
      <c r="B221">
        <v>4.75253253207252E-3</v>
      </c>
      <c r="C221">
        <v>3.04708764603255E-4</v>
      </c>
      <c r="D221">
        <f t="shared" si="38"/>
        <v>210.41413041394006</v>
      </c>
      <c r="E221">
        <f t="shared" si="39"/>
        <v>13.490708227838285</v>
      </c>
      <c r="F221">
        <v>0.14336283609169001</v>
      </c>
      <c r="G221">
        <v>3.9774780319123598E-2</v>
      </c>
      <c r="I221" s="20">
        <f t="shared" si="44"/>
        <v>197.97397321485263</v>
      </c>
      <c r="J221" s="20">
        <f t="shared" si="45"/>
        <v>12.693107179129383</v>
      </c>
      <c r="K221" s="20">
        <f t="shared" si="46"/>
        <v>0.14336283609169001</v>
      </c>
      <c r="L221" s="20">
        <f t="shared" si="47"/>
        <v>3.9774780319123598E-2</v>
      </c>
    </row>
    <row r="222" spans="1:19">
      <c r="A222" s="19" t="s">
        <v>317</v>
      </c>
      <c r="B222" s="19">
        <v>5.6614207660341202E-3</v>
      </c>
      <c r="C222" s="19">
        <v>4.9068187717291501E-4</v>
      </c>
      <c r="D222" s="19">
        <f t="shared" si="38"/>
        <v>176.63410675983189</v>
      </c>
      <c r="E222" s="19">
        <f t="shared" si="39"/>
        <v>15.309082058988059</v>
      </c>
      <c r="F222" s="19">
        <v>0.21381443178298101</v>
      </c>
      <c r="G222" s="19">
        <v>2.8975037378034502E-2</v>
      </c>
      <c r="I222">
        <f t="shared" si="44"/>
        <v>166.19110062478802</v>
      </c>
      <c r="J222">
        <f t="shared" si="45"/>
        <v>14.403974654780557</v>
      </c>
      <c r="K222">
        <f t="shared" si="46"/>
        <v>0.21381443178298101</v>
      </c>
      <c r="L222">
        <f t="shared" si="47"/>
        <v>2.8975037378034502E-2</v>
      </c>
      <c r="N222" s="56" t="s">
        <v>14</v>
      </c>
      <c r="O222" s="57"/>
      <c r="P222" s="57"/>
      <c r="Q222" s="58" t="s">
        <v>15</v>
      </c>
      <c r="R222" s="59"/>
      <c r="S222" s="60"/>
    </row>
    <row r="223" spans="1:19">
      <c r="A223" t="s">
        <v>318</v>
      </c>
      <c r="B223">
        <v>4.9350095529860803E-3</v>
      </c>
      <c r="C223">
        <v>3.88307251131719E-4</v>
      </c>
      <c r="D223">
        <f t="shared" si="38"/>
        <v>202.63385293649918</v>
      </c>
      <c r="E223">
        <f t="shared" si="39"/>
        <v>15.944081480529393</v>
      </c>
      <c r="F223">
        <v>0.13121945608112001</v>
      </c>
      <c r="G223">
        <v>3.1407360214865503E-2</v>
      </c>
      <c r="I223">
        <f t="shared" si="44"/>
        <v>190.65368326145057</v>
      </c>
      <c r="J223">
        <f t="shared" si="45"/>
        <v>15.001431480633267</v>
      </c>
      <c r="K223">
        <f t="shared" si="46"/>
        <v>0.13121945608112001</v>
      </c>
      <c r="L223">
        <f t="shared" si="47"/>
        <v>3.1407360214865503E-2</v>
      </c>
      <c r="N223" s="3" t="s">
        <v>16</v>
      </c>
      <c r="O223" s="3" t="s">
        <v>17</v>
      </c>
      <c r="P223" s="3" t="s">
        <v>18</v>
      </c>
      <c r="Q223" s="4" t="s">
        <v>18</v>
      </c>
      <c r="R223" s="4" t="s">
        <v>19</v>
      </c>
      <c r="S223" s="4" t="s">
        <v>20</v>
      </c>
    </row>
    <row r="224" spans="1:19">
      <c r="A224" t="s">
        <v>319</v>
      </c>
      <c r="B224">
        <v>1.25295410824813E-2</v>
      </c>
      <c r="C224">
        <v>1.42958947163051E-3</v>
      </c>
      <c r="D224">
        <f t="shared" si="38"/>
        <v>79.811382828553207</v>
      </c>
      <c r="E224">
        <f t="shared" si="39"/>
        <v>9.106280258540508</v>
      </c>
      <c r="F224">
        <v>0.67269062684742698</v>
      </c>
      <c r="G224">
        <v>0.18636317562844301</v>
      </c>
      <c r="I224">
        <f t="shared" si="44"/>
        <v>75.092754157035188</v>
      </c>
      <c r="J224">
        <f t="shared" si="45"/>
        <v>8.5678964641996451</v>
      </c>
      <c r="K224">
        <f t="shared" si="46"/>
        <v>0.67269062684742698</v>
      </c>
      <c r="L224">
        <f t="shared" si="47"/>
        <v>0.18636317562844301</v>
      </c>
      <c r="N224" s="5">
        <v>29.91</v>
      </c>
      <c r="O224" s="5">
        <v>0.84</v>
      </c>
      <c r="P224" s="6">
        <f>O224*100/N224</f>
        <v>2.8084252758274824</v>
      </c>
      <c r="Q224" s="16">
        <f>SQRT(((O224/N224)*100)^2+($B$84)^2+($B$85)^2+($B$87)^2)</f>
        <v>4.5761246126008679</v>
      </c>
      <c r="R224" s="17">
        <f>N224*(Q224/100)</f>
        <v>1.3687188716289196</v>
      </c>
      <c r="S224" s="18" t="s">
        <v>828</v>
      </c>
    </row>
    <row r="225" spans="1:19">
      <c r="A225" t="s">
        <v>320</v>
      </c>
      <c r="B225">
        <v>4.9709152856454797E-3</v>
      </c>
      <c r="C225">
        <v>3.6031783740990197E-4</v>
      </c>
      <c r="D225">
        <f t="shared" si="38"/>
        <v>201.17019553475427</v>
      </c>
      <c r="E225">
        <f t="shared" si="39"/>
        <v>14.581863830133143</v>
      </c>
      <c r="F225">
        <v>0.165470621406899</v>
      </c>
      <c r="G225">
        <v>3.0777994065556601E-2</v>
      </c>
      <c r="I225">
        <f t="shared" si="44"/>
        <v>189.27656058114994</v>
      </c>
      <c r="J225">
        <f t="shared" si="45"/>
        <v>13.719751205160284</v>
      </c>
      <c r="K225">
        <f t="shared" si="46"/>
        <v>0.165470621406899</v>
      </c>
      <c r="L225">
        <f t="shared" si="47"/>
        <v>3.0777994065556601E-2</v>
      </c>
    </row>
    <row r="226" spans="1:19">
      <c r="A226" t="s">
        <v>321</v>
      </c>
      <c r="B226">
        <v>4.1693295669843797E-2</v>
      </c>
      <c r="C226">
        <v>5.0885282952735601E-3</v>
      </c>
      <c r="D226">
        <f t="shared" si="38"/>
        <v>23.98467149056021</v>
      </c>
      <c r="E226">
        <f t="shared" si="39"/>
        <v>2.9272495151020514</v>
      </c>
      <c r="F226">
        <v>0.94779627037171499</v>
      </c>
      <c r="G226">
        <v>0.37612608080329302</v>
      </c>
      <c r="I226" s="22">
        <f t="shared" si="44"/>
        <v>22.566643703528698</v>
      </c>
      <c r="J226" s="22">
        <f t="shared" si="45"/>
        <v>2.7541839322099562</v>
      </c>
      <c r="K226" s="22">
        <f t="shared" si="46"/>
        <v>0.94779627037171499</v>
      </c>
      <c r="L226" s="22">
        <f t="shared" si="47"/>
        <v>0.37612608080329302</v>
      </c>
      <c r="M226" s="22"/>
    </row>
    <row r="227" spans="1:19">
      <c r="A227" t="s">
        <v>322</v>
      </c>
      <c r="B227">
        <v>5.8655150708542998E-3</v>
      </c>
      <c r="C227">
        <v>4.55277500902142E-4</v>
      </c>
      <c r="D227">
        <f t="shared" si="38"/>
        <v>170.48801135453431</v>
      </c>
      <c r="E227">
        <f t="shared" si="39"/>
        <v>13.23316960328998</v>
      </c>
      <c r="F227">
        <v>0.31891741879910601</v>
      </c>
      <c r="G227">
        <v>6.3127319143888597E-2</v>
      </c>
      <c r="I227" s="22">
        <f t="shared" si="44"/>
        <v>160.40837621958477</v>
      </c>
      <c r="J227" s="22">
        <f t="shared" si="45"/>
        <v>12.450794817987983</v>
      </c>
      <c r="K227" s="22">
        <f t="shared" si="46"/>
        <v>0.31891741879910601</v>
      </c>
      <c r="L227" s="22">
        <f t="shared" si="47"/>
        <v>6.3127319143888597E-2</v>
      </c>
      <c r="M227" s="22"/>
    </row>
    <row r="228" spans="1:19">
      <c r="A228" t="s">
        <v>323</v>
      </c>
      <c r="B228">
        <v>4.9765805595287198E-3</v>
      </c>
      <c r="C228">
        <v>3.7840702808749E-4</v>
      </c>
      <c r="D228">
        <f t="shared" si="38"/>
        <v>200.94118602888639</v>
      </c>
      <c r="E228">
        <f t="shared" si="39"/>
        <v>15.279076891456388</v>
      </c>
      <c r="F228">
        <v>0.19932207966415399</v>
      </c>
      <c r="G228">
        <v>3.3254288901834198E-2</v>
      </c>
      <c r="I228" s="22">
        <f t="shared" si="44"/>
        <v>189.06109063295094</v>
      </c>
      <c r="J228" s="22">
        <f t="shared" si="45"/>
        <v>14.375743460318777</v>
      </c>
      <c r="K228" s="22">
        <f t="shared" si="46"/>
        <v>0.19932207966415399</v>
      </c>
      <c r="L228" s="22">
        <f t="shared" si="47"/>
        <v>3.3254288901834198E-2</v>
      </c>
      <c r="M228" s="22"/>
    </row>
    <row r="229" spans="1:19">
      <c r="A229" t="s">
        <v>324</v>
      </c>
      <c r="B229">
        <v>4.9338177082572003E-3</v>
      </c>
      <c r="C229">
        <v>3.2404244955572899E-4</v>
      </c>
      <c r="D229">
        <f t="shared" si="38"/>
        <v>202.68280247290195</v>
      </c>
      <c r="E229">
        <f t="shared" si="39"/>
        <v>13.311767008785344</v>
      </c>
      <c r="F229">
        <v>0.13875011136892601</v>
      </c>
      <c r="G229">
        <v>1.8922892224011501E-2</v>
      </c>
      <c r="I229" s="22">
        <f t="shared" si="44"/>
        <v>190.69973879103699</v>
      </c>
      <c r="J229" s="22">
        <f t="shared" si="45"/>
        <v>12.524745367885393</v>
      </c>
      <c r="K229" s="22">
        <f t="shared" si="46"/>
        <v>0.13875011136892601</v>
      </c>
      <c r="L229" s="22">
        <f t="shared" si="47"/>
        <v>1.8922892224011501E-2</v>
      </c>
      <c r="M229" s="22"/>
    </row>
    <row r="230" spans="1:19">
      <c r="A230" t="s">
        <v>325</v>
      </c>
      <c r="B230">
        <v>3.5620597862259101E-2</v>
      </c>
      <c r="C230">
        <v>3.5492441827743699E-3</v>
      </c>
      <c r="D230">
        <f t="shared" si="38"/>
        <v>28.073644464556406</v>
      </c>
      <c r="E230">
        <f t="shared" si="39"/>
        <v>2.7972640911418836</v>
      </c>
      <c r="F230">
        <v>0.67063944872219705</v>
      </c>
      <c r="G230">
        <v>0.28879724504277798</v>
      </c>
      <c r="I230" s="22">
        <f t="shared" si="44"/>
        <v>26.413867387782503</v>
      </c>
      <c r="J230" s="22">
        <f t="shared" si="45"/>
        <v>2.6318835392145496</v>
      </c>
      <c r="K230" s="22">
        <f t="shared" si="46"/>
        <v>0.67063944872219705</v>
      </c>
      <c r="L230" s="22">
        <f t="shared" si="47"/>
        <v>0.28879724504277798</v>
      </c>
      <c r="M230" s="22"/>
    </row>
    <row r="231" spans="1:19">
      <c r="A231" t="s">
        <v>326</v>
      </c>
      <c r="B231">
        <v>1.14011026549807E-2</v>
      </c>
      <c r="C231">
        <v>9.9169851795636297E-4</v>
      </c>
      <c r="D231">
        <f t="shared" si="38"/>
        <v>87.710814494169895</v>
      </c>
      <c r="E231">
        <f t="shared" si="39"/>
        <v>7.6293221256642578</v>
      </c>
      <c r="F231">
        <v>0.58425581711544095</v>
      </c>
      <c r="G231">
        <v>7.2832349283061398E-2</v>
      </c>
      <c r="I231">
        <f t="shared" si="44"/>
        <v>82.525153634697602</v>
      </c>
      <c r="J231">
        <f t="shared" si="45"/>
        <v>7.1782594219426672</v>
      </c>
      <c r="K231">
        <f t="shared" si="46"/>
        <v>0.58425581711544095</v>
      </c>
      <c r="L231">
        <f t="shared" si="47"/>
        <v>7.2832349283061398E-2</v>
      </c>
    </row>
    <row r="232" spans="1:19">
      <c r="A232" t="s">
        <v>327</v>
      </c>
      <c r="B232">
        <v>5.3892317777284697E-3</v>
      </c>
      <c r="C232">
        <v>3.3093862536887802E-4</v>
      </c>
      <c r="D232">
        <f t="shared" si="38"/>
        <v>185.55520364379174</v>
      </c>
      <c r="E232">
        <f t="shared" si="39"/>
        <v>11.394459647790752</v>
      </c>
      <c r="F232">
        <v>0.17073649467860599</v>
      </c>
      <c r="G232">
        <v>2.2463001893959399E-2</v>
      </c>
      <c r="I232">
        <f t="shared" si="44"/>
        <v>174.5847621725068</v>
      </c>
      <c r="J232">
        <f t="shared" si="45"/>
        <v>10.720793535451634</v>
      </c>
      <c r="K232">
        <f t="shared" si="46"/>
        <v>0.17073649467860599</v>
      </c>
      <c r="L232">
        <f t="shared" si="47"/>
        <v>2.2463001893959399E-2</v>
      </c>
    </row>
    <row r="233" spans="1:19">
      <c r="A233" t="s">
        <v>328</v>
      </c>
      <c r="B233">
        <v>5.1896507695738201E-3</v>
      </c>
      <c r="C233">
        <v>4.2083869205306301E-4</v>
      </c>
      <c r="D233">
        <f t="shared" si="38"/>
        <v>192.69119337718385</v>
      </c>
      <c r="E233">
        <f t="shared" si="39"/>
        <v>15.625696870862324</v>
      </c>
      <c r="F233">
        <v>0.16760229407194399</v>
      </c>
      <c r="G233">
        <v>2.61919410943274E-2</v>
      </c>
      <c r="I233">
        <f t="shared" si="44"/>
        <v>181.29885612409075</v>
      </c>
      <c r="J233">
        <f t="shared" si="45"/>
        <v>14.701870486025873</v>
      </c>
      <c r="K233">
        <f t="shared" si="46"/>
        <v>0.16760229407194399</v>
      </c>
      <c r="L233">
        <f t="shared" si="47"/>
        <v>2.61919410943274E-2</v>
      </c>
    </row>
    <row r="234" spans="1:19">
      <c r="A234" t="s">
        <v>329</v>
      </c>
      <c r="B234">
        <v>4.8854929071688903E-3</v>
      </c>
      <c r="C234">
        <v>3.3899582405658201E-4</v>
      </c>
      <c r="D234">
        <f t="shared" si="38"/>
        <v>204.68763725613371</v>
      </c>
      <c r="E234">
        <f t="shared" si="39"/>
        <v>14.202917819002179</v>
      </c>
      <c r="F234">
        <v>0.14001672521790401</v>
      </c>
      <c r="G234">
        <v>2.2490430191896001E-2</v>
      </c>
      <c r="I234">
        <f t="shared" si="44"/>
        <v>192.58604322741164</v>
      </c>
      <c r="J234">
        <f t="shared" si="45"/>
        <v>13.363209335515268</v>
      </c>
      <c r="K234">
        <f t="shared" si="46"/>
        <v>0.14001672521790401</v>
      </c>
      <c r="L234">
        <f t="shared" si="47"/>
        <v>2.2490430191896001E-2</v>
      </c>
    </row>
    <row r="235" spans="1:19">
      <c r="A235" t="s">
        <v>330</v>
      </c>
      <c r="B235">
        <v>4.56119151535451E-3</v>
      </c>
      <c r="C235">
        <v>2.5573014113695002E-4</v>
      </c>
      <c r="D235">
        <f t="shared" si="38"/>
        <v>219.24095855954798</v>
      </c>
      <c r="E235">
        <f t="shared" si="39"/>
        <v>12.292077867525313</v>
      </c>
      <c r="F235">
        <v>8.4679675200040702E-2</v>
      </c>
      <c r="G235">
        <v>1.6091968450987801E-2</v>
      </c>
      <c r="I235">
        <f t="shared" si="44"/>
        <v>206.27893940430451</v>
      </c>
      <c r="J235">
        <f t="shared" si="45"/>
        <v>11.565342544785279</v>
      </c>
      <c r="K235">
        <f t="shared" si="46"/>
        <v>8.4679675200040702E-2</v>
      </c>
      <c r="L235">
        <f t="shared" si="47"/>
        <v>1.6091968450987801E-2</v>
      </c>
    </row>
    <row r="236" spans="1:19">
      <c r="A236" t="s">
        <v>331</v>
      </c>
      <c r="B236">
        <v>5.5860179707920799E-3</v>
      </c>
      <c r="C236">
        <v>4.1428328366548801E-4</v>
      </c>
      <c r="D236">
        <f t="shared" si="38"/>
        <v>179.01840008907152</v>
      </c>
      <c r="E236">
        <f t="shared" si="39"/>
        <v>13.276779812243671</v>
      </c>
      <c r="F236">
        <v>0.25200662752027497</v>
      </c>
      <c r="G236">
        <v>3.5407819224402802E-2</v>
      </c>
      <c r="I236">
        <f t="shared" si="44"/>
        <v>168.43442916346854</v>
      </c>
      <c r="J236">
        <f t="shared" si="45"/>
        <v>12.49182669318718</v>
      </c>
      <c r="K236">
        <f t="shared" si="46"/>
        <v>0.25200662752027497</v>
      </c>
      <c r="L236">
        <f t="shared" si="47"/>
        <v>3.5407819224402802E-2</v>
      </c>
    </row>
    <row r="237" spans="1:19">
      <c r="A237" t="s">
        <v>332</v>
      </c>
      <c r="B237">
        <v>4.6400852474766203E-3</v>
      </c>
      <c r="C237">
        <v>2.3471416932775599E-4</v>
      </c>
      <c r="D237">
        <f t="shared" si="38"/>
        <v>215.51328190442661</v>
      </c>
      <c r="E237">
        <f t="shared" si="39"/>
        <v>10.901528364980944</v>
      </c>
      <c r="F237">
        <v>0.108354492216688</v>
      </c>
      <c r="G237">
        <v>1.19019580980108E-2</v>
      </c>
      <c r="I237" s="20">
        <f t="shared" si="44"/>
        <v>202.77165138698922</v>
      </c>
      <c r="J237" s="20">
        <f t="shared" si="45"/>
        <v>10.257005460060634</v>
      </c>
      <c r="K237" s="20">
        <f t="shared" si="46"/>
        <v>0.108354492216688</v>
      </c>
      <c r="L237" s="20">
        <f t="shared" si="47"/>
        <v>1.19019580980108E-2</v>
      </c>
    </row>
    <row r="238" spans="1:19">
      <c r="A238" s="19" t="s">
        <v>333</v>
      </c>
      <c r="B238" s="19">
        <v>4.8720959031205201E-3</v>
      </c>
      <c r="C238" s="19">
        <v>3.4844455564558201E-4</v>
      </c>
      <c r="D238" s="19">
        <f t="shared" si="38"/>
        <v>205.25047533639716</v>
      </c>
      <c r="E238" s="19">
        <f t="shared" si="39"/>
        <v>14.679187786272578</v>
      </c>
      <c r="F238" s="19">
        <v>0.12875917270106199</v>
      </c>
      <c r="G238" s="19">
        <v>3.0866602833953101E-2</v>
      </c>
      <c r="I238">
        <f t="shared" si="44"/>
        <v>193.11560505297518</v>
      </c>
      <c r="J238">
        <f t="shared" si="45"/>
        <v>13.811321149859378</v>
      </c>
      <c r="K238">
        <f t="shared" si="46"/>
        <v>0.12875917270106199</v>
      </c>
      <c r="L238">
        <f t="shared" si="47"/>
        <v>3.0866602833953101E-2</v>
      </c>
      <c r="N238" s="56" t="s">
        <v>14</v>
      </c>
      <c r="O238" s="57"/>
      <c r="P238" s="57"/>
      <c r="Q238" s="58" t="s">
        <v>15</v>
      </c>
      <c r="R238" s="59"/>
      <c r="S238" s="60"/>
    </row>
    <row r="239" spans="1:19">
      <c r="A239" t="s">
        <v>334</v>
      </c>
      <c r="B239">
        <v>4.5264136332662103E-3</v>
      </c>
      <c r="C239">
        <v>2.97175636127062E-4</v>
      </c>
      <c r="D239">
        <f t="shared" si="38"/>
        <v>220.925456889456</v>
      </c>
      <c r="E239">
        <f t="shared" si="39"/>
        <v>14.504565536228059</v>
      </c>
      <c r="F239">
        <v>0.12862567638726599</v>
      </c>
      <c r="G239">
        <v>3.4210182643212503E-2</v>
      </c>
      <c r="I239">
        <f t="shared" si="44"/>
        <v>207.86384639980724</v>
      </c>
      <c r="J239">
        <f t="shared" si="45"/>
        <v>13.647022960450608</v>
      </c>
      <c r="K239">
        <f t="shared" si="46"/>
        <v>0.12862567638726599</v>
      </c>
      <c r="L239">
        <f t="shared" si="47"/>
        <v>3.4210182643212503E-2</v>
      </c>
      <c r="N239" s="3" t="s">
        <v>16</v>
      </c>
      <c r="O239" s="3" t="s">
        <v>17</v>
      </c>
      <c r="P239" s="3" t="s">
        <v>18</v>
      </c>
      <c r="Q239" s="4" t="s">
        <v>18</v>
      </c>
      <c r="R239" s="4" t="s">
        <v>19</v>
      </c>
      <c r="S239" s="4" t="s">
        <v>20</v>
      </c>
    </row>
    <row r="240" spans="1:19">
      <c r="A240" t="s">
        <v>335</v>
      </c>
      <c r="B240">
        <v>4.6636514700643603E-3</v>
      </c>
      <c r="C240">
        <v>3.0063620076966799E-4</v>
      </c>
      <c r="D240">
        <f t="shared" si="38"/>
        <v>214.42425670505767</v>
      </c>
      <c r="E240">
        <f t="shared" si="39"/>
        <v>13.822579646540122</v>
      </c>
      <c r="F240">
        <v>0.122766386545398</v>
      </c>
      <c r="G240">
        <v>1.87728176625396E-2</v>
      </c>
      <c r="I240">
        <f t="shared" si="44"/>
        <v>201.74701180966605</v>
      </c>
      <c r="J240">
        <f t="shared" si="45"/>
        <v>13.00535761225191</v>
      </c>
      <c r="K240">
        <f t="shared" si="46"/>
        <v>0.122766386545398</v>
      </c>
      <c r="L240">
        <f t="shared" si="47"/>
        <v>1.87728176625396E-2</v>
      </c>
      <c r="N240" s="5">
        <v>29.16</v>
      </c>
      <c r="O240" s="5">
        <v>1.07</v>
      </c>
      <c r="P240" s="6">
        <f>O240*100/N240</f>
        <v>3.6694101508916321</v>
      </c>
      <c r="Q240" s="16">
        <f>SQRT(((O240/N240)*100)^2+($B$84)^2+($B$85)^2+($B$87)^2)</f>
        <v>5.1495858858369692</v>
      </c>
      <c r="R240" s="17">
        <f>N240*(Q240/100)</f>
        <v>1.5016192443100602</v>
      </c>
      <c r="S240" s="18" t="s">
        <v>829</v>
      </c>
    </row>
    <row r="241" spans="1:19">
      <c r="A241" t="s">
        <v>336</v>
      </c>
      <c r="B241">
        <v>4.4054559610914798E-3</v>
      </c>
      <c r="C241">
        <v>2.7301519516267599E-4</v>
      </c>
      <c r="D241">
        <f t="shared" si="38"/>
        <v>226.9912601174303</v>
      </c>
      <c r="E241">
        <f t="shared" si="39"/>
        <v>14.067116713573505</v>
      </c>
      <c r="F241">
        <v>0.109994352727147</v>
      </c>
      <c r="G241">
        <v>1.5229109570232701E-2</v>
      </c>
      <c r="I241">
        <f t="shared" si="44"/>
        <v>213.57102568201191</v>
      </c>
      <c r="J241">
        <f t="shared" si="45"/>
        <v>13.235437097235483</v>
      </c>
      <c r="K241">
        <f t="shared" si="46"/>
        <v>0.109994352727147</v>
      </c>
      <c r="L241">
        <f t="shared" si="47"/>
        <v>1.5229109570232701E-2</v>
      </c>
    </row>
    <row r="242" spans="1:19">
      <c r="A242" t="s">
        <v>337</v>
      </c>
      <c r="B242">
        <v>5.2849019116539197E-3</v>
      </c>
      <c r="C242">
        <v>3.4029023837626099E-4</v>
      </c>
      <c r="D242">
        <f t="shared" si="38"/>
        <v>189.21827059739093</v>
      </c>
      <c r="E242">
        <f t="shared" si="39"/>
        <v>12.183599900831332</v>
      </c>
      <c r="F242">
        <v>0.15849925530312101</v>
      </c>
      <c r="G242">
        <v>2.54182907294235E-2</v>
      </c>
      <c r="I242">
        <f t="shared" si="44"/>
        <v>178.03126035934156</v>
      </c>
      <c r="J242">
        <f t="shared" si="45"/>
        <v>11.463278039752147</v>
      </c>
      <c r="K242">
        <f t="shared" si="46"/>
        <v>0.15849925530312101</v>
      </c>
      <c r="L242">
        <f t="shared" si="47"/>
        <v>2.54182907294235E-2</v>
      </c>
    </row>
    <row r="243" spans="1:19">
      <c r="A243" t="s">
        <v>338</v>
      </c>
      <c r="B243">
        <v>5.1299507575454598E-3</v>
      </c>
      <c r="C243">
        <v>3.5479207246864202E-4</v>
      </c>
      <c r="D243">
        <f t="shared" si="38"/>
        <v>194.93364503141399</v>
      </c>
      <c r="E243">
        <f t="shared" si="39"/>
        <v>13.481788653202115</v>
      </c>
      <c r="F243">
        <v>0.123103752100527</v>
      </c>
      <c r="G243">
        <v>2.3831758171947898E-2</v>
      </c>
      <c r="I243">
        <f t="shared" si="44"/>
        <v>183.4087289869864</v>
      </c>
      <c r="J243">
        <f t="shared" si="45"/>
        <v>12.684714949830736</v>
      </c>
      <c r="K243">
        <f t="shared" si="46"/>
        <v>0.123103752100527</v>
      </c>
      <c r="L243">
        <f t="shared" si="47"/>
        <v>2.3831758171947898E-2</v>
      </c>
    </row>
    <row r="244" spans="1:19">
      <c r="A244" t="s">
        <v>339</v>
      </c>
      <c r="B244">
        <v>5.7999749045625501E-3</v>
      </c>
      <c r="C244">
        <v>3.5618764649442602E-4</v>
      </c>
      <c r="D244">
        <f t="shared" si="38"/>
        <v>172.41453910660027</v>
      </c>
      <c r="E244">
        <f t="shared" si="39"/>
        <v>10.588309417941005</v>
      </c>
      <c r="F244">
        <v>0.271041832695116</v>
      </c>
      <c r="G244">
        <v>3.2556203074093001E-2</v>
      </c>
      <c r="I244">
        <f t="shared" si="44"/>
        <v>162.22100331280734</v>
      </c>
      <c r="J244">
        <f t="shared" si="45"/>
        <v>9.9623047224738546</v>
      </c>
      <c r="K244">
        <f t="shared" si="46"/>
        <v>0.271041832695116</v>
      </c>
      <c r="L244">
        <f t="shared" si="47"/>
        <v>3.2556203074093001E-2</v>
      </c>
    </row>
    <row r="245" spans="1:19">
      <c r="A245" t="s">
        <v>340</v>
      </c>
      <c r="B245">
        <v>7.1248420678810404E-3</v>
      </c>
      <c r="C245">
        <v>4.7631399288432702E-4</v>
      </c>
      <c r="D245">
        <f t="shared" si="38"/>
        <v>140.35398826705566</v>
      </c>
      <c r="E245">
        <f t="shared" si="39"/>
        <v>9.3830246245168389</v>
      </c>
      <c r="F245">
        <v>0.33869809145638102</v>
      </c>
      <c r="G245">
        <v>3.5339146381258103E-2</v>
      </c>
      <c r="I245">
        <f t="shared" si="44"/>
        <v>132.05594443261285</v>
      </c>
      <c r="J245">
        <f t="shared" si="45"/>
        <v>8.828279080088496</v>
      </c>
      <c r="K245">
        <f t="shared" si="46"/>
        <v>0.33869809145638102</v>
      </c>
      <c r="L245">
        <f t="shared" si="47"/>
        <v>3.5339146381258103E-2</v>
      </c>
    </row>
    <row r="246" spans="1:19">
      <c r="A246" t="s">
        <v>341</v>
      </c>
      <c r="B246">
        <v>4.61865086197731E-3</v>
      </c>
      <c r="C246">
        <v>2.7482744638306799E-4</v>
      </c>
      <c r="D246">
        <f t="shared" si="38"/>
        <v>216.51344296933624</v>
      </c>
      <c r="E246">
        <f t="shared" si="39"/>
        <v>12.883380540566399</v>
      </c>
      <c r="F246">
        <v>0.115848557129841</v>
      </c>
      <c r="G246">
        <v>1.72638015259266E-2</v>
      </c>
      <c r="I246">
        <f t="shared" si="44"/>
        <v>203.71268067758595</v>
      </c>
      <c r="J246">
        <f t="shared" si="45"/>
        <v>12.121686072305099</v>
      </c>
      <c r="K246">
        <f t="shared" si="46"/>
        <v>0.115848557129841</v>
      </c>
      <c r="L246">
        <f t="shared" si="47"/>
        <v>1.72638015259266E-2</v>
      </c>
    </row>
    <row r="247" spans="1:19">
      <c r="A247" t="s">
        <v>342</v>
      </c>
      <c r="B247">
        <v>5.1200157735307597E-3</v>
      </c>
      <c r="C247">
        <v>3.2575444926579399E-4</v>
      </c>
      <c r="D247">
        <f t="shared" si="38"/>
        <v>195.31189828940714</v>
      </c>
      <c r="E247">
        <f t="shared" si="39"/>
        <v>12.426469502543684</v>
      </c>
      <c r="F247">
        <v>0.112921056067413</v>
      </c>
      <c r="G247">
        <v>1.51539865930885E-2</v>
      </c>
      <c r="I247">
        <f t="shared" si="44"/>
        <v>183.76461906061905</v>
      </c>
      <c r="J247">
        <f t="shared" si="45"/>
        <v>11.691788643719255</v>
      </c>
      <c r="K247">
        <f t="shared" si="46"/>
        <v>0.112921056067413</v>
      </c>
      <c r="L247">
        <f t="shared" si="47"/>
        <v>1.51539865930885E-2</v>
      </c>
    </row>
    <row r="248" spans="1:19">
      <c r="A248" t="s">
        <v>343</v>
      </c>
      <c r="B248">
        <v>4.3734509948472602E-3</v>
      </c>
      <c r="C248">
        <v>2.38131105324367E-4</v>
      </c>
      <c r="D248">
        <f t="shared" si="38"/>
        <v>228.65238485081605</v>
      </c>
      <c r="E248">
        <f t="shared" si="39"/>
        <v>12.449949754491071</v>
      </c>
      <c r="F248">
        <v>7.1693200737984394E-2</v>
      </c>
      <c r="G248">
        <v>1.3831255665054601E-2</v>
      </c>
      <c r="I248">
        <f t="shared" si="44"/>
        <v>215.13394098065126</v>
      </c>
      <c r="J248">
        <f t="shared" si="45"/>
        <v>11.713880690298851</v>
      </c>
      <c r="K248">
        <f t="shared" si="46"/>
        <v>7.1693200737984394E-2</v>
      </c>
      <c r="L248">
        <f t="shared" si="47"/>
        <v>1.3831255665054601E-2</v>
      </c>
    </row>
    <row r="249" spans="1:19">
      <c r="A249" t="s">
        <v>344</v>
      </c>
      <c r="B249">
        <v>4.5839255860726904E-3</v>
      </c>
      <c r="C249">
        <v>2.9525262870334999E-4</v>
      </c>
      <c r="D249">
        <f t="shared" si="38"/>
        <v>218.15362863618319</v>
      </c>
      <c r="E249">
        <f t="shared" si="39"/>
        <v>14.05136953176231</v>
      </c>
      <c r="F249">
        <v>9.4185828272573602E-2</v>
      </c>
      <c r="G249">
        <v>1.55974181344034E-2</v>
      </c>
      <c r="I249">
        <f t="shared" si="44"/>
        <v>205.25589487445069</v>
      </c>
      <c r="J249">
        <f t="shared" si="45"/>
        <v>13.220620924272355</v>
      </c>
      <c r="K249">
        <f t="shared" si="46"/>
        <v>9.4185828272573602E-2</v>
      </c>
      <c r="L249">
        <f t="shared" si="47"/>
        <v>1.55974181344034E-2</v>
      </c>
    </row>
    <row r="250" spans="1:19">
      <c r="A250" t="s">
        <v>345</v>
      </c>
      <c r="B250">
        <v>4.7880070764686998E-3</v>
      </c>
      <c r="C250">
        <v>3.2544503155283098E-4</v>
      </c>
      <c r="D250">
        <f t="shared" si="38"/>
        <v>208.85516333395444</v>
      </c>
      <c r="E250">
        <f t="shared" si="39"/>
        <v>14.196068246273573</v>
      </c>
      <c r="F250">
        <v>0.11970943949108399</v>
      </c>
      <c r="G250">
        <v>4.5503951234952399E-2</v>
      </c>
      <c r="I250">
        <f t="shared" si="44"/>
        <v>196.50717577910655</v>
      </c>
      <c r="J250">
        <f t="shared" si="45"/>
        <v>13.356764724950194</v>
      </c>
      <c r="K250">
        <f t="shared" si="46"/>
        <v>0.11970943949108399</v>
      </c>
      <c r="L250">
        <f t="shared" si="47"/>
        <v>4.5503951234952399E-2</v>
      </c>
    </row>
    <row r="251" spans="1:19">
      <c r="A251" t="s">
        <v>346</v>
      </c>
      <c r="B251">
        <v>4.5920726425174498E-3</v>
      </c>
      <c r="C251">
        <v>2.17682255809983E-4</v>
      </c>
      <c r="D251">
        <f t="shared" si="38"/>
        <v>217.76658991434934</v>
      </c>
      <c r="E251">
        <f t="shared" si="39"/>
        <v>10.322990558488954</v>
      </c>
      <c r="F251">
        <v>0.129926858485545</v>
      </c>
      <c r="G251">
        <v>1.4532203826499401E-2</v>
      </c>
      <c r="I251">
        <f t="shared" si="44"/>
        <v>204.89173875338267</v>
      </c>
      <c r="J251">
        <f t="shared" si="45"/>
        <v>9.7126721114356958</v>
      </c>
      <c r="K251">
        <f t="shared" si="46"/>
        <v>0.129926858485545</v>
      </c>
      <c r="L251">
        <f t="shared" si="47"/>
        <v>1.4532203826499401E-2</v>
      </c>
    </row>
    <row r="252" spans="1:19">
      <c r="A252" t="s">
        <v>347</v>
      </c>
      <c r="B252">
        <v>4.8103383698546902E-3</v>
      </c>
      <c r="C252">
        <v>2.5279347581852701E-4</v>
      </c>
      <c r="D252">
        <f t="shared" si="38"/>
        <v>207.88558373913472</v>
      </c>
      <c r="E252">
        <f t="shared" si="39"/>
        <v>10.924827994494452</v>
      </c>
      <c r="F252">
        <v>0.12579270193273101</v>
      </c>
      <c r="G252">
        <v>1.9797626302203501E-2</v>
      </c>
      <c r="I252">
        <f t="shared" si="44"/>
        <v>195.59491991322489</v>
      </c>
      <c r="J252">
        <f t="shared" si="45"/>
        <v>10.278927563011367</v>
      </c>
      <c r="K252">
        <f t="shared" si="46"/>
        <v>0.12579270193273101</v>
      </c>
      <c r="L252">
        <f t="shared" si="47"/>
        <v>1.9797626302203501E-2</v>
      </c>
    </row>
    <row r="253" spans="1:19">
      <c r="A253" t="s">
        <v>348</v>
      </c>
      <c r="B253">
        <v>4.8887890999154398E-3</v>
      </c>
      <c r="C253">
        <v>2.91398406040142E-4</v>
      </c>
      <c r="D253">
        <f t="shared" si="38"/>
        <v>204.54962968586571</v>
      </c>
      <c r="E253">
        <f t="shared" si="39"/>
        <v>12.192269870588929</v>
      </c>
      <c r="F253">
        <v>0.101956129790699</v>
      </c>
      <c r="G253">
        <v>1.43570051042118E-2</v>
      </c>
      <c r="I253" s="20">
        <f t="shared" si="44"/>
        <v>192.45619497546232</v>
      </c>
      <c r="J253" s="20">
        <f t="shared" si="45"/>
        <v>11.4714354213747</v>
      </c>
      <c r="K253" s="20">
        <f t="shared" si="46"/>
        <v>0.101956129790699</v>
      </c>
      <c r="L253" s="20">
        <f t="shared" si="47"/>
        <v>1.43570051042118E-2</v>
      </c>
    </row>
    <row r="254" spans="1:19">
      <c r="A254" s="19" t="s">
        <v>349</v>
      </c>
      <c r="B254" s="19">
        <v>4.4132141307654396E-3</v>
      </c>
      <c r="C254" s="19">
        <v>2.6446766081284401E-4</v>
      </c>
      <c r="D254" s="19">
        <f t="shared" si="38"/>
        <v>226.59222289459979</v>
      </c>
      <c r="E254" s="19">
        <f t="shared" si="39"/>
        <v>13.578836959112968</v>
      </c>
      <c r="F254" s="19">
        <v>0.102786053672472</v>
      </c>
      <c r="G254" s="19">
        <v>1.62403381260325E-2</v>
      </c>
      <c r="I254">
        <f t="shared" si="44"/>
        <v>213.19558043834425</v>
      </c>
      <c r="J254">
        <f t="shared" si="45"/>
        <v>12.776025541363467</v>
      </c>
      <c r="K254">
        <f t="shared" si="46"/>
        <v>0.102786053672472</v>
      </c>
      <c r="L254">
        <f t="shared" si="47"/>
        <v>1.62403381260325E-2</v>
      </c>
      <c r="N254" s="56" t="s">
        <v>14</v>
      </c>
      <c r="O254" s="57"/>
      <c r="P254" s="57"/>
      <c r="Q254" s="58" t="s">
        <v>15</v>
      </c>
      <c r="R254" s="59"/>
      <c r="S254" s="60"/>
    </row>
    <row r="255" spans="1:19">
      <c r="A255" t="s">
        <v>350</v>
      </c>
      <c r="B255">
        <v>4.4712071840341703E-3</v>
      </c>
      <c r="C255">
        <v>2.4162904560684199E-4</v>
      </c>
      <c r="D255">
        <f t="shared" si="38"/>
        <v>223.65324594458733</v>
      </c>
      <c r="E255">
        <f t="shared" si="39"/>
        <v>12.086471983994276</v>
      </c>
      <c r="F255">
        <v>0.106448667205137</v>
      </c>
      <c r="G255">
        <v>1.57087819314712E-2</v>
      </c>
      <c r="I255">
        <f t="shared" si="44"/>
        <v>210.43036242358355</v>
      </c>
      <c r="J255">
        <f t="shared" si="45"/>
        <v>11.371892544070437</v>
      </c>
      <c r="K255">
        <f t="shared" si="46"/>
        <v>0.106448667205137</v>
      </c>
      <c r="L255">
        <f t="shared" si="47"/>
        <v>1.57087819314712E-2</v>
      </c>
      <c r="N255" s="3" t="s">
        <v>16</v>
      </c>
      <c r="O255" s="3" t="s">
        <v>17</v>
      </c>
      <c r="P255" s="3" t="s">
        <v>18</v>
      </c>
      <c r="Q255" s="4" t="s">
        <v>18</v>
      </c>
      <c r="R255" s="4" t="s">
        <v>19</v>
      </c>
      <c r="S255" s="4" t="s">
        <v>20</v>
      </c>
    </row>
    <row r="256" spans="1:19">
      <c r="A256" t="s">
        <v>351</v>
      </c>
      <c r="B256">
        <v>4.2137977865702803E-3</v>
      </c>
      <c r="C256">
        <v>2.2710807004878099E-4</v>
      </c>
      <c r="D256">
        <f t="shared" si="38"/>
        <v>237.3156118661133</v>
      </c>
      <c r="E256">
        <f t="shared" si="39"/>
        <v>12.790431181849895</v>
      </c>
      <c r="F256">
        <v>9.5285569263081404E-2</v>
      </c>
      <c r="G256">
        <v>1.8276599486039099E-2</v>
      </c>
      <c r="I256">
        <f t="shared" si="44"/>
        <v>223.28497850701226</v>
      </c>
      <c r="J256">
        <f t="shared" si="45"/>
        <v>12.034232088978609</v>
      </c>
      <c r="K256">
        <f t="shared" si="46"/>
        <v>9.5285569263081404E-2</v>
      </c>
      <c r="L256">
        <f t="shared" si="47"/>
        <v>1.8276599486039099E-2</v>
      </c>
      <c r="N256" s="5">
        <v>28.9</v>
      </c>
      <c r="O256" s="5">
        <v>1.07</v>
      </c>
      <c r="P256" s="6">
        <f>O256*100/N256</f>
        <v>3.70242214532872</v>
      </c>
      <c r="Q256" s="16">
        <f>SQRT(((O256/N256)*100)^2+($B$84)^2+($B$85)^2+($B$87)^2)</f>
        <v>5.173160898557601</v>
      </c>
      <c r="R256" s="17">
        <f>N256*(Q256/100)</f>
        <v>1.4950434996831465</v>
      </c>
      <c r="S256" s="18" t="s">
        <v>830</v>
      </c>
    </row>
    <row r="257" spans="1:19">
      <c r="A257" t="s">
        <v>352</v>
      </c>
      <c r="B257">
        <v>4.4552011588387102E-3</v>
      </c>
      <c r="C257">
        <v>2.3497648141048599E-4</v>
      </c>
      <c r="D257">
        <f t="shared" si="38"/>
        <v>224.45675612561104</v>
      </c>
      <c r="E257">
        <f t="shared" si="39"/>
        <v>11.838311425865076</v>
      </c>
      <c r="F257">
        <v>7.0945122101131394E-2</v>
      </c>
      <c r="G257">
        <v>1.3466206209244999E-2</v>
      </c>
      <c r="I257">
        <f t="shared" si="44"/>
        <v>211.18636727336673</v>
      </c>
      <c r="J257">
        <f t="shared" si="45"/>
        <v>11.138403796943983</v>
      </c>
      <c r="K257">
        <f t="shared" si="46"/>
        <v>7.0945122101131394E-2</v>
      </c>
      <c r="L257">
        <f t="shared" si="47"/>
        <v>1.3466206209244999E-2</v>
      </c>
    </row>
    <row r="258" spans="1:19">
      <c r="A258" t="s">
        <v>353</v>
      </c>
      <c r="B258">
        <v>4.5602387231704899E-3</v>
      </c>
      <c r="C258">
        <v>2.5046469692647399E-4</v>
      </c>
      <c r="D258">
        <f t="shared" si="38"/>
        <v>219.28676560703241</v>
      </c>
      <c r="E258">
        <f t="shared" si="39"/>
        <v>12.044017127587276</v>
      </c>
      <c r="F258">
        <v>8.9956705559337005E-2</v>
      </c>
      <c r="G258">
        <v>1.5704052308511601E-2</v>
      </c>
      <c r="I258">
        <f t="shared" si="44"/>
        <v>206.32203823599369</v>
      </c>
      <c r="J258">
        <f t="shared" si="45"/>
        <v>11.331947714373758</v>
      </c>
      <c r="K258">
        <f t="shared" si="46"/>
        <v>8.9956705559337005E-2</v>
      </c>
      <c r="L258">
        <f t="shared" si="47"/>
        <v>1.5704052308511601E-2</v>
      </c>
    </row>
    <row r="259" spans="1:19">
      <c r="A259" t="s">
        <v>354</v>
      </c>
      <c r="B259">
        <v>4.7218623460110101E-3</v>
      </c>
      <c r="C259">
        <v>2.7084475930103298E-4</v>
      </c>
      <c r="D259">
        <f t="shared" si="38"/>
        <v>211.78084550575508</v>
      </c>
      <c r="E259">
        <f t="shared" si="39"/>
        <v>12.147692567538</v>
      </c>
      <c r="F259">
        <v>8.9742206620532505E-2</v>
      </c>
      <c r="G259">
        <v>1.69544901674679E-2</v>
      </c>
      <c r="I259">
        <f t="shared" si="44"/>
        <v>199.25988503288042</v>
      </c>
      <c r="J259">
        <f t="shared" si="45"/>
        <v>11.429493628858991</v>
      </c>
      <c r="K259">
        <f t="shared" si="46"/>
        <v>8.9742206620532505E-2</v>
      </c>
      <c r="L259">
        <f t="shared" si="47"/>
        <v>1.69544901674679E-2</v>
      </c>
    </row>
    <row r="260" spans="1:19">
      <c r="A260" t="s">
        <v>355</v>
      </c>
      <c r="B260">
        <v>4.8424033481437598E-3</v>
      </c>
      <c r="C260">
        <v>3.0241808451634199E-4</v>
      </c>
      <c r="D260">
        <f t="shared" si="38"/>
        <v>206.50902622214036</v>
      </c>
      <c r="E260">
        <f t="shared" si="39"/>
        <v>12.896914952236372</v>
      </c>
      <c r="F260">
        <v>0.12905478344867599</v>
      </c>
      <c r="G260">
        <v>1.88512502584493E-2</v>
      </c>
      <c r="I260">
        <f t="shared" si="44"/>
        <v>194.2997475763575</v>
      </c>
      <c r="J260">
        <f t="shared" si="45"/>
        <v>12.134420299080453</v>
      </c>
      <c r="K260">
        <f t="shared" si="46"/>
        <v>0.12905478344867599</v>
      </c>
      <c r="L260">
        <f t="shared" si="47"/>
        <v>1.88512502584493E-2</v>
      </c>
    </row>
    <row r="261" spans="1:19">
      <c r="A261" t="s">
        <v>356</v>
      </c>
      <c r="B261">
        <v>4.5310434148199703E-3</v>
      </c>
      <c r="C261">
        <v>2.8377334248397599E-4</v>
      </c>
      <c r="D261">
        <f t="shared" si="38"/>
        <v>220.69971714003816</v>
      </c>
      <c r="E261">
        <f t="shared" si="39"/>
        <v>13.822135584323256</v>
      </c>
      <c r="F261">
        <v>0.13500486382292201</v>
      </c>
      <c r="G261">
        <v>3.0742386484742701E-2</v>
      </c>
      <c r="I261">
        <f t="shared" si="44"/>
        <v>207.65145289269412</v>
      </c>
      <c r="J261">
        <f t="shared" si="45"/>
        <v>13.00493980399324</v>
      </c>
      <c r="K261">
        <f t="shared" si="46"/>
        <v>0.13500486382292201</v>
      </c>
      <c r="L261">
        <f t="shared" si="47"/>
        <v>3.0742386484742701E-2</v>
      </c>
    </row>
    <row r="262" spans="1:19">
      <c r="A262" t="s">
        <v>357</v>
      </c>
      <c r="B262">
        <v>9.0628348215644593E-3</v>
      </c>
      <c r="C262">
        <v>1.6477221261804399E-3</v>
      </c>
      <c r="D262">
        <f t="shared" si="38"/>
        <v>110.3407509558225</v>
      </c>
      <c r="E262">
        <f t="shared" si="39"/>
        <v>20.061150881473242</v>
      </c>
      <c r="F262">
        <v>0.46911006461309901</v>
      </c>
      <c r="G262">
        <v>9.7346311697040194E-2</v>
      </c>
      <c r="I262">
        <f t="shared" si="44"/>
        <v>103.81715729481024</v>
      </c>
      <c r="J262">
        <f t="shared" si="45"/>
        <v>18.875090467806249</v>
      </c>
      <c r="K262">
        <f t="shared" si="46"/>
        <v>0.46911006461309901</v>
      </c>
      <c r="L262">
        <f t="shared" si="47"/>
        <v>9.7346311697040194E-2</v>
      </c>
    </row>
    <row r="263" spans="1:19">
      <c r="A263" t="s">
        <v>358</v>
      </c>
      <c r="B263">
        <v>4.9816312701050402E-3</v>
      </c>
      <c r="C263">
        <v>4.1648810000447298E-4</v>
      </c>
      <c r="D263">
        <f t="shared" si="38"/>
        <v>200.737458430743</v>
      </c>
      <c r="E263">
        <f t="shared" si="39"/>
        <v>16.782607569384435</v>
      </c>
      <c r="F263">
        <v>0.124586981843561</v>
      </c>
      <c r="G263">
        <v>2.0768081704745301E-2</v>
      </c>
      <c r="I263">
        <f t="shared" si="44"/>
        <v>188.8694078691621</v>
      </c>
      <c r="J263">
        <f t="shared" si="45"/>
        <v>15.790382018928224</v>
      </c>
      <c r="K263">
        <f t="shared" si="46"/>
        <v>0.124586981843561</v>
      </c>
      <c r="L263">
        <f t="shared" si="47"/>
        <v>2.0768081704745301E-2</v>
      </c>
    </row>
    <row r="264" spans="1:19">
      <c r="A264" t="s">
        <v>359</v>
      </c>
      <c r="B264">
        <v>4.7295537017545304E-3</v>
      </c>
      <c r="C264">
        <v>2.91249411608918E-4</v>
      </c>
      <c r="D264">
        <f t="shared" si="38"/>
        <v>211.43644053117069</v>
      </c>
      <c r="E264">
        <f t="shared" si="39"/>
        <v>13.02041223774301</v>
      </c>
      <c r="F264">
        <v>0.13396271086441999</v>
      </c>
      <c r="G264">
        <v>2.7391167385406201E-2</v>
      </c>
      <c r="I264">
        <f t="shared" si="44"/>
        <v>198.93584205592208</v>
      </c>
      <c r="J264">
        <f t="shared" si="45"/>
        <v>12.250616146977645</v>
      </c>
      <c r="K264">
        <f t="shared" si="46"/>
        <v>0.13396271086441999</v>
      </c>
      <c r="L264">
        <f t="shared" si="47"/>
        <v>2.7391167385406201E-2</v>
      </c>
    </row>
    <row r="265" spans="1:19">
      <c r="A265" t="s">
        <v>360</v>
      </c>
      <c r="B265">
        <v>5.9234427022828197E-3</v>
      </c>
      <c r="C265">
        <v>6.8869904880447595E-4</v>
      </c>
      <c r="D265">
        <f t="shared" si="38"/>
        <v>168.82074331783656</v>
      </c>
      <c r="E265">
        <f t="shared" si="39"/>
        <v>19.628228242446056</v>
      </c>
      <c r="F265">
        <v>0.43226310866373302</v>
      </c>
      <c r="G265">
        <v>0.12876518490285599</v>
      </c>
      <c r="I265">
        <f t="shared" si="44"/>
        <v>158.83968082355867</v>
      </c>
      <c r="J265">
        <f t="shared" si="45"/>
        <v>18.467763190050416</v>
      </c>
      <c r="K265">
        <f t="shared" si="46"/>
        <v>0.43226310866373302</v>
      </c>
      <c r="L265">
        <f t="shared" si="47"/>
        <v>0.12876518490285599</v>
      </c>
    </row>
    <row r="266" spans="1:19">
      <c r="A266" t="s">
        <v>361</v>
      </c>
      <c r="B266">
        <v>4.4300734312314096E-3</v>
      </c>
      <c r="C266">
        <v>2.7143542237185E-4</v>
      </c>
      <c r="D266">
        <f t="shared" si="38"/>
        <v>225.72989263566993</v>
      </c>
      <c r="E266">
        <f t="shared" si="39"/>
        <v>13.83071628509872</v>
      </c>
      <c r="F266">
        <v>9.7541302832473101E-2</v>
      </c>
      <c r="G266">
        <v>2.2507042793747101E-2</v>
      </c>
      <c r="I266">
        <f t="shared" si="44"/>
        <v>212.38423308611138</v>
      </c>
      <c r="J266">
        <f t="shared" si="45"/>
        <v>13.013013194416899</v>
      </c>
      <c r="K266">
        <f t="shared" si="46"/>
        <v>9.7541302832473101E-2</v>
      </c>
      <c r="L266">
        <f t="shared" si="47"/>
        <v>2.2507042793747101E-2</v>
      </c>
    </row>
    <row r="267" spans="1:19">
      <c r="A267" t="s">
        <v>362</v>
      </c>
      <c r="B267">
        <v>4.3529305242180896E-3</v>
      </c>
      <c r="C267">
        <v>2.69001708340541E-4</v>
      </c>
      <c r="D267">
        <f t="shared" si="38"/>
        <v>229.73029191170664</v>
      </c>
      <c r="E267">
        <f t="shared" si="39"/>
        <v>14.196836048266796</v>
      </c>
      <c r="F267">
        <v>0.121286847051417</v>
      </c>
      <c r="G267">
        <v>3.2686672026176603E-2</v>
      </c>
      <c r="I267">
        <f t="shared" si="44"/>
        <v>216.14811974887868</v>
      </c>
      <c r="J267">
        <f t="shared" si="45"/>
        <v>13.357487132760648</v>
      </c>
      <c r="K267">
        <f t="shared" si="46"/>
        <v>0.121286847051417</v>
      </c>
      <c r="L267">
        <f t="shared" si="47"/>
        <v>3.2686672026176603E-2</v>
      </c>
    </row>
    <row r="268" spans="1:19">
      <c r="A268" t="s">
        <v>363</v>
      </c>
      <c r="B268">
        <v>5.0889323129435001E-3</v>
      </c>
      <c r="C268">
        <v>6.5997908503321798E-4</v>
      </c>
      <c r="D268">
        <f t="shared" si="38"/>
        <v>196.50487342041063</v>
      </c>
      <c r="E268">
        <f t="shared" si="39"/>
        <v>25.484541469477154</v>
      </c>
      <c r="F268">
        <v>0.86511952493103195</v>
      </c>
      <c r="G268">
        <v>0.56829402247670402</v>
      </c>
      <c r="I268" s="11">
        <f t="shared" si="44"/>
        <v>184.88706281554485</v>
      </c>
      <c r="J268" s="11">
        <f t="shared" si="45"/>
        <v>23.977837991895715</v>
      </c>
      <c r="K268" s="11">
        <f t="shared" si="46"/>
        <v>0.86511952493103195</v>
      </c>
      <c r="L268" s="11">
        <f t="shared" si="47"/>
        <v>0.56829402247670402</v>
      </c>
      <c r="M268" s="11" t="s">
        <v>50</v>
      </c>
    </row>
    <row r="269" spans="1:19">
      <c r="A269" t="s">
        <v>364</v>
      </c>
      <c r="B269">
        <v>4.9520802003166402E-3</v>
      </c>
      <c r="C269">
        <v>3.9750706231806798E-4</v>
      </c>
      <c r="D269">
        <f t="shared" si="38"/>
        <v>201.93534021037445</v>
      </c>
      <c r="E269">
        <f t="shared" si="39"/>
        <v>16.209495932657351</v>
      </c>
      <c r="F269">
        <v>0.219579996911515</v>
      </c>
      <c r="G269">
        <v>9.1498914589031297E-2</v>
      </c>
      <c r="I269" s="20">
        <f t="shared" si="44"/>
        <v>189.99646818060023</v>
      </c>
      <c r="J269" s="20">
        <f t="shared" si="45"/>
        <v>15.251154032693078</v>
      </c>
      <c r="K269" s="20">
        <f t="shared" si="46"/>
        <v>0.219579996911515</v>
      </c>
      <c r="L269" s="20">
        <f t="shared" si="47"/>
        <v>9.1498914589031297E-2</v>
      </c>
    </row>
    <row r="270" spans="1:19">
      <c r="A270" s="19" t="s">
        <v>365</v>
      </c>
      <c r="B270" s="19">
        <v>8.6817340969706207E-3</v>
      </c>
      <c r="C270" s="19">
        <v>4.05512644298175E-4</v>
      </c>
      <c r="D270" s="19">
        <f t="shared" ref="D270:D285" si="48">1/B270</f>
        <v>115.18436165292566</v>
      </c>
      <c r="E270" s="19">
        <f t="shared" ref="E270:E285" si="49">D270*(C270/B270)</f>
        <v>5.380113529620032</v>
      </c>
      <c r="F270" s="19">
        <v>0.468807539231821</v>
      </c>
      <c r="G270" s="19">
        <v>2.91750433129364E-2</v>
      </c>
      <c r="I270">
        <f t="shared" si="44"/>
        <v>108.37440282069316</v>
      </c>
      <c r="J270">
        <f t="shared" si="45"/>
        <v>5.0620291028482063</v>
      </c>
      <c r="K270">
        <f t="shared" si="46"/>
        <v>0.468807539231821</v>
      </c>
      <c r="L270">
        <f t="shared" si="47"/>
        <v>2.91750433129364E-2</v>
      </c>
      <c r="N270" s="56" t="s">
        <v>14</v>
      </c>
      <c r="O270" s="57"/>
      <c r="P270" s="57"/>
      <c r="Q270" s="58" t="s">
        <v>15</v>
      </c>
      <c r="R270" s="59"/>
      <c r="S270" s="60"/>
    </row>
    <row r="271" spans="1:19">
      <c r="A271" t="s">
        <v>366</v>
      </c>
      <c r="B271">
        <v>2.4366029775942301E-2</v>
      </c>
      <c r="C271">
        <v>1.93061574966376E-3</v>
      </c>
      <c r="D271">
        <f t="shared" si="48"/>
        <v>41.040744396830128</v>
      </c>
      <c r="E271">
        <f t="shared" si="49"/>
        <v>3.2518185456982502</v>
      </c>
      <c r="F271">
        <v>0.733495390176646</v>
      </c>
      <c r="G271">
        <v>7.4236994153414407E-2</v>
      </c>
      <c r="I271">
        <f t="shared" ref="I271:I285" si="50">D271*$B$88</f>
        <v>38.614323172838468</v>
      </c>
      <c r="J271">
        <f t="shared" ref="J271:J285" si="51">E271*$B$88</f>
        <v>3.0595637108551146</v>
      </c>
      <c r="K271">
        <f t="shared" ref="K271:K285" si="52">F271</f>
        <v>0.733495390176646</v>
      </c>
      <c r="L271">
        <f t="shared" ref="L271:L285" si="53">G271</f>
        <v>7.4236994153414407E-2</v>
      </c>
      <c r="N271" s="3" t="s">
        <v>16</v>
      </c>
      <c r="O271" s="3" t="s">
        <v>17</v>
      </c>
      <c r="P271" s="3" t="s">
        <v>18</v>
      </c>
      <c r="Q271" s="4" t="s">
        <v>18</v>
      </c>
      <c r="R271" s="4" t="s">
        <v>19</v>
      </c>
      <c r="S271" s="4" t="s">
        <v>20</v>
      </c>
    </row>
    <row r="272" spans="1:19">
      <c r="A272" t="s">
        <v>367</v>
      </c>
      <c r="B272">
        <v>1.5896634507518499E-2</v>
      </c>
      <c r="C272">
        <v>1.0741547316099E-3</v>
      </c>
      <c r="D272">
        <f t="shared" si="48"/>
        <v>62.906396918608046</v>
      </c>
      <c r="E272">
        <f t="shared" si="49"/>
        <v>4.2506609727168776</v>
      </c>
      <c r="F272">
        <v>0.83475053169524205</v>
      </c>
      <c r="G272">
        <v>0.105404251949508</v>
      </c>
      <c r="I272">
        <f t="shared" si="50"/>
        <v>59.187229080610855</v>
      </c>
      <c r="J272">
        <f t="shared" si="51"/>
        <v>3.9993523244022562</v>
      </c>
      <c r="K272">
        <f t="shared" si="52"/>
        <v>0.83475053169524205</v>
      </c>
      <c r="L272">
        <f t="shared" si="53"/>
        <v>0.105404251949508</v>
      </c>
      <c r="N272" s="5">
        <v>32.340000000000003</v>
      </c>
      <c r="O272" s="5">
        <v>5.0999999999999996</v>
      </c>
      <c r="P272" s="6">
        <f>O272*100/N272</f>
        <v>15.769944341372909</v>
      </c>
      <c r="Q272" s="16">
        <f>SQRT(((O272/N272)*100)^2+($B$84)^2+($B$85)^2+($B$87)^2)</f>
        <v>16.178529243109345</v>
      </c>
      <c r="R272" s="17">
        <f>N272*(Q272/100)</f>
        <v>5.2321363572215631</v>
      </c>
      <c r="S272" s="18" t="s">
        <v>831</v>
      </c>
    </row>
    <row r="273" spans="1:19">
      <c r="A273" t="s">
        <v>368</v>
      </c>
      <c r="B273">
        <v>2.0802251053180301E-2</v>
      </c>
      <c r="C273">
        <v>1.5047609313491501E-3</v>
      </c>
      <c r="D273">
        <f t="shared" si="48"/>
        <v>48.071720576947726</v>
      </c>
      <c r="E273">
        <f t="shared" si="49"/>
        <v>3.4773374690074697</v>
      </c>
      <c r="F273">
        <v>0.85830651337454</v>
      </c>
      <c r="G273">
        <v>0.10829056145930401</v>
      </c>
      <c r="I273">
        <f t="shared" si="50"/>
        <v>45.229612208886266</v>
      </c>
      <c r="J273">
        <f t="shared" si="51"/>
        <v>3.2717494475964144</v>
      </c>
      <c r="K273">
        <f t="shared" si="52"/>
        <v>0.85830651337454</v>
      </c>
      <c r="L273">
        <f t="shared" si="53"/>
        <v>0.10829056145930401</v>
      </c>
    </row>
    <row r="274" spans="1:19">
      <c r="A274" t="s">
        <v>369</v>
      </c>
      <c r="B274">
        <v>1.4638991213735899E-2</v>
      </c>
      <c r="C274">
        <v>1.1678749275888E-3</v>
      </c>
      <c r="D274">
        <f t="shared" si="48"/>
        <v>68.310717958604343</v>
      </c>
      <c r="E274">
        <f t="shared" si="49"/>
        <v>5.4497180594375392</v>
      </c>
      <c r="F274">
        <v>0.81635283286943405</v>
      </c>
      <c r="G274">
        <v>0.12743356503327999</v>
      </c>
      <c r="I274">
        <f t="shared" si="50"/>
        <v>64.272034491311587</v>
      </c>
      <c r="J274">
        <f t="shared" si="51"/>
        <v>5.1275184561279268</v>
      </c>
      <c r="K274">
        <f t="shared" si="52"/>
        <v>0.81635283286943405</v>
      </c>
      <c r="L274">
        <f t="shared" si="53"/>
        <v>0.12743356503327999</v>
      </c>
    </row>
    <row r="275" spans="1:19">
      <c r="A275" t="s">
        <v>370</v>
      </c>
      <c r="B275">
        <v>1.09785198423555E-2</v>
      </c>
      <c r="C275">
        <v>8.7885732303710101E-4</v>
      </c>
      <c r="D275">
        <f t="shared" si="48"/>
        <v>91.086960205870938</v>
      </c>
      <c r="E275">
        <f t="shared" si="49"/>
        <v>7.2917335997584711</v>
      </c>
      <c r="F275">
        <v>0.57381054279548904</v>
      </c>
      <c r="G275">
        <v>4.8824819868275499E-2</v>
      </c>
      <c r="I275">
        <f t="shared" si="50"/>
        <v>85.701694009542408</v>
      </c>
      <c r="J275">
        <f t="shared" si="51"/>
        <v>6.8606298898678295</v>
      </c>
      <c r="K275">
        <f t="shared" si="52"/>
        <v>0.57381054279548904</v>
      </c>
      <c r="L275">
        <f t="shared" si="53"/>
        <v>4.8824819868275499E-2</v>
      </c>
    </row>
    <row r="276" spans="1:19">
      <c r="A276" t="s">
        <v>371</v>
      </c>
      <c r="B276">
        <v>1.327834833749E-2</v>
      </c>
      <c r="C276">
        <v>8.5748847950212095E-4</v>
      </c>
      <c r="D276">
        <f t="shared" si="48"/>
        <v>75.310571358984959</v>
      </c>
      <c r="E276">
        <f t="shared" si="49"/>
        <v>4.8634021102401004</v>
      </c>
      <c r="F276">
        <v>0.69176924946094798</v>
      </c>
      <c r="G276">
        <v>6.8242308648792702E-2</v>
      </c>
      <c r="I276">
        <f t="shared" si="50"/>
        <v>70.858040796442495</v>
      </c>
      <c r="J276">
        <f t="shared" si="51"/>
        <v>4.5758668261090492</v>
      </c>
      <c r="K276">
        <f t="shared" si="52"/>
        <v>0.69176924946094798</v>
      </c>
      <c r="L276">
        <f t="shared" si="53"/>
        <v>6.8242308648792702E-2</v>
      </c>
    </row>
    <row r="277" spans="1:19">
      <c r="A277" t="s">
        <v>372</v>
      </c>
      <c r="B277">
        <v>1.1843845255221299E-2</v>
      </c>
      <c r="C277">
        <v>9.4486754367900997E-4</v>
      </c>
      <c r="D277">
        <f t="shared" si="48"/>
        <v>84.43203862015632</v>
      </c>
      <c r="E277">
        <f t="shared" si="49"/>
        <v>6.7357425920158054</v>
      </c>
      <c r="F277">
        <v>0.82780223127871599</v>
      </c>
      <c r="G277">
        <v>0.119555549483479</v>
      </c>
      <c r="I277">
        <f t="shared" si="50"/>
        <v>79.440226373479476</v>
      </c>
      <c r="J277">
        <f t="shared" si="51"/>
        <v>6.3375103224794351</v>
      </c>
      <c r="K277">
        <f t="shared" si="52"/>
        <v>0.82780223127871599</v>
      </c>
      <c r="L277">
        <f t="shared" si="53"/>
        <v>0.119555549483479</v>
      </c>
    </row>
    <row r="278" spans="1:19">
      <c r="A278" t="s">
        <v>373</v>
      </c>
      <c r="B278">
        <v>2.1113456615402901E-2</v>
      </c>
      <c r="C278">
        <v>9.3141236565521101E-3</v>
      </c>
      <c r="D278">
        <f t="shared" si="48"/>
        <v>47.363158871412367</v>
      </c>
      <c r="E278">
        <f t="shared" si="49"/>
        <v>20.894083168334852</v>
      </c>
      <c r="F278">
        <v>0.94607111194659099</v>
      </c>
      <c r="G278">
        <v>0.18040491067365699</v>
      </c>
      <c r="I278">
        <f t="shared" si="50"/>
        <v>44.562942266916274</v>
      </c>
      <c r="J278">
        <f t="shared" si="51"/>
        <v>19.658777922277711</v>
      </c>
      <c r="K278">
        <f t="shared" si="52"/>
        <v>0.94607111194659099</v>
      </c>
      <c r="L278">
        <f t="shared" si="53"/>
        <v>0.18040491067365699</v>
      </c>
    </row>
    <row r="279" spans="1:19">
      <c r="A279" t="s">
        <v>374</v>
      </c>
      <c r="B279">
        <v>1.3490485087319801E-2</v>
      </c>
      <c r="C279">
        <v>2.2914486743460202E-3</v>
      </c>
      <c r="D279">
        <f t="shared" si="48"/>
        <v>74.126318922359317</v>
      </c>
      <c r="E279">
        <f t="shared" si="49"/>
        <v>12.590848596574563</v>
      </c>
      <c r="F279">
        <v>0.65772169652134804</v>
      </c>
      <c r="G279">
        <v>0.115928130899193</v>
      </c>
      <c r="I279">
        <f t="shared" si="50"/>
        <v>69.743804030561222</v>
      </c>
      <c r="J279">
        <f t="shared" si="51"/>
        <v>11.846449275563375</v>
      </c>
      <c r="K279">
        <f t="shared" si="52"/>
        <v>0.65772169652134804</v>
      </c>
      <c r="L279">
        <f t="shared" si="53"/>
        <v>0.115928130899193</v>
      </c>
    </row>
    <row r="280" spans="1:19">
      <c r="A280" t="s">
        <v>375</v>
      </c>
      <c r="B280">
        <v>2.7166152102088399E-2</v>
      </c>
      <c r="C280">
        <v>1.8540360304623799E-3</v>
      </c>
      <c r="D280">
        <f t="shared" si="48"/>
        <v>36.810513179859761</v>
      </c>
      <c r="E280">
        <f t="shared" si="49"/>
        <v>2.5122445563434703</v>
      </c>
      <c r="F280">
        <v>0.82796650162220897</v>
      </c>
      <c r="G280">
        <v>6.9522122039091597E-2</v>
      </c>
      <c r="I280">
        <f t="shared" si="50"/>
        <v>34.634192751019413</v>
      </c>
      <c r="J280">
        <f t="shared" si="51"/>
        <v>2.3637150011183432</v>
      </c>
      <c r="K280">
        <f t="shared" si="52"/>
        <v>0.82796650162220897</v>
      </c>
      <c r="L280">
        <f t="shared" si="53"/>
        <v>6.9522122039091597E-2</v>
      </c>
    </row>
    <row r="281" spans="1:19">
      <c r="A281" t="s">
        <v>376</v>
      </c>
      <c r="B281">
        <v>6.1494791014303399E-2</v>
      </c>
      <c r="C281">
        <v>4.6364941588838901E-3</v>
      </c>
      <c r="D281">
        <f t="shared" si="48"/>
        <v>16.261539937055883</v>
      </c>
      <c r="E281">
        <f t="shared" si="49"/>
        <v>1.2260637639223755</v>
      </c>
      <c r="F281">
        <v>0.89337223969997503</v>
      </c>
      <c r="G281">
        <v>8.2691657184905204E-2</v>
      </c>
      <c r="I281">
        <f t="shared" si="50"/>
        <v>15.300121078359258</v>
      </c>
      <c r="J281">
        <f t="shared" si="51"/>
        <v>1.1535761133577789</v>
      </c>
      <c r="K281">
        <f t="shared" si="52"/>
        <v>0.89337223969997503</v>
      </c>
      <c r="L281">
        <f t="shared" si="53"/>
        <v>8.2691657184905204E-2</v>
      </c>
    </row>
    <row r="282" spans="1:19">
      <c r="A282" t="s">
        <v>377</v>
      </c>
      <c r="B282">
        <v>8.5401872980332104E-3</v>
      </c>
      <c r="C282">
        <v>6.3199946858891003E-4</v>
      </c>
      <c r="D282">
        <f t="shared" si="48"/>
        <v>117.09345065889811</v>
      </c>
      <c r="E282">
        <f t="shared" si="49"/>
        <v>8.6652664642036736</v>
      </c>
      <c r="F282">
        <v>0.46478977112213199</v>
      </c>
      <c r="G282">
        <v>4.1824566086169697E-2</v>
      </c>
      <c r="I282">
        <f t="shared" si="50"/>
        <v>110.17062218575973</v>
      </c>
      <c r="J282">
        <f t="shared" si="51"/>
        <v>8.1529563984556734</v>
      </c>
      <c r="K282">
        <f t="shared" si="52"/>
        <v>0.46478977112213199</v>
      </c>
      <c r="L282">
        <f t="shared" si="53"/>
        <v>4.1824566086169697E-2</v>
      </c>
    </row>
    <row r="283" spans="1:19">
      <c r="A283" t="s">
        <v>378</v>
      </c>
      <c r="B283">
        <v>6.9224594738948902E-2</v>
      </c>
      <c r="C283">
        <v>8.8902399473388995E-3</v>
      </c>
      <c r="D283">
        <f t="shared" si="48"/>
        <v>14.445732817520629</v>
      </c>
      <c r="E283">
        <f t="shared" si="49"/>
        <v>1.8552081301047771</v>
      </c>
      <c r="F283">
        <v>1.2725615197834901</v>
      </c>
      <c r="G283">
        <v>0.194897227353724</v>
      </c>
      <c r="I283">
        <f t="shared" si="50"/>
        <v>13.591668564552251</v>
      </c>
      <c r="J283">
        <f t="shared" si="51"/>
        <v>1.7455240479087488</v>
      </c>
      <c r="K283">
        <f t="shared" si="52"/>
        <v>1.2725615197834901</v>
      </c>
      <c r="L283">
        <f t="shared" si="53"/>
        <v>0.194897227353724</v>
      </c>
    </row>
    <row r="284" spans="1:19">
      <c r="A284" t="s">
        <v>379</v>
      </c>
      <c r="B284">
        <v>1.7572749500034499E-2</v>
      </c>
      <c r="C284">
        <v>1.60044171891166E-3</v>
      </c>
      <c r="D284">
        <f t="shared" si="48"/>
        <v>56.906291186705687</v>
      </c>
      <c r="E284">
        <f t="shared" si="49"/>
        <v>5.1827519924278151</v>
      </c>
      <c r="F284">
        <v>0.88694827928398201</v>
      </c>
      <c r="G284">
        <v>0.322064122352819</v>
      </c>
      <c r="I284" s="22">
        <f t="shared" si="50"/>
        <v>53.541863110573203</v>
      </c>
      <c r="J284" s="22">
        <f t="shared" si="51"/>
        <v>4.8763360241520743</v>
      </c>
      <c r="K284" s="22">
        <f t="shared" si="52"/>
        <v>0.88694827928398201</v>
      </c>
      <c r="L284" s="22">
        <f t="shared" si="53"/>
        <v>0.322064122352819</v>
      </c>
      <c r="M284" s="22"/>
    </row>
    <row r="285" spans="1:19">
      <c r="A285" t="s">
        <v>380</v>
      </c>
      <c r="B285">
        <v>9.1111438485095998E-3</v>
      </c>
      <c r="C285">
        <v>5.9016145659526297E-4</v>
      </c>
      <c r="D285">
        <f t="shared" si="48"/>
        <v>109.7557031945643</v>
      </c>
      <c r="E285">
        <f t="shared" si="49"/>
        <v>7.1092704433085077</v>
      </c>
      <c r="F285">
        <v>0.60194619808356098</v>
      </c>
      <c r="G285">
        <v>6.1383425657391903E-2</v>
      </c>
      <c r="I285">
        <f t="shared" si="50"/>
        <v>103.26669887460395</v>
      </c>
      <c r="J285">
        <f t="shared" si="51"/>
        <v>6.6889543660964019</v>
      </c>
      <c r="K285">
        <f t="shared" si="52"/>
        <v>0.60194619808356098</v>
      </c>
      <c r="L285">
        <f t="shared" si="53"/>
        <v>6.1383425657391903E-2</v>
      </c>
    </row>
    <row r="287" spans="1:19">
      <c r="A287" s="10" t="s">
        <v>381</v>
      </c>
    </row>
    <row r="288" spans="1:19">
      <c r="A288" t="s">
        <v>382</v>
      </c>
      <c r="B288">
        <v>1.11389982859281E-2</v>
      </c>
      <c r="C288">
        <v>3.0361331308263501E-3</v>
      </c>
      <c r="D288">
        <f t="shared" ref="D288:D335" si="54">1/B288</f>
        <v>89.774679403919137</v>
      </c>
      <c r="E288">
        <f t="shared" ref="E288:E335" si="55">D288*(C288/B288)</f>
        <v>24.469693903435459</v>
      </c>
      <c r="F288">
        <v>0.50886302066311395</v>
      </c>
      <c r="G288">
        <v>8.8604899072940599E-2</v>
      </c>
      <c r="I288">
        <f t="shared" ref="I288" si="56">D288*$B$88</f>
        <v>84.4669982035864</v>
      </c>
      <c r="J288">
        <f t="shared" ref="J288" si="57">E288*$B$88</f>
        <v>23.022990499184807</v>
      </c>
      <c r="K288">
        <f t="shared" ref="K288" si="58">F288</f>
        <v>0.50886302066311395</v>
      </c>
      <c r="L288">
        <f t="shared" ref="L288" si="59">G288</f>
        <v>8.8604899072940599E-2</v>
      </c>
      <c r="N288" s="56" t="s">
        <v>14</v>
      </c>
      <c r="O288" s="57"/>
      <c r="P288" s="57"/>
      <c r="Q288" s="58" t="s">
        <v>15</v>
      </c>
      <c r="R288" s="59"/>
      <c r="S288" s="60"/>
    </row>
    <row r="289" spans="1:19">
      <c r="A289" t="s">
        <v>383</v>
      </c>
      <c r="B289">
        <v>1.11368138484909E-2</v>
      </c>
      <c r="C289">
        <v>8.6179971323713895E-4</v>
      </c>
      <c r="D289">
        <f t="shared" si="54"/>
        <v>89.792288315522626</v>
      </c>
      <c r="E289">
        <f t="shared" si="55"/>
        <v>6.9483938022102905</v>
      </c>
      <c r="F289">
        <v>0.69293631769240804</v>
      </c>
      <c r="G289">
        <v>0.10695874419364999</v>
      </c>
      <c r="I289">
        <f t="shared" ref="I289:I309" si="60">D289*$B$88</f>
        <v>84.48356603668428</v>
      </c>
      <c r="J289">
        <f t="shared" ref="J289:J309" si="61">E289*$B$88</f>
        <v>6.5375891142807667</v>
      </c>
      <c r="K289">
        <f t="shared" ref="K289:K309" si="62">F289</f>
        <v>0.69293631769240804</v>
      </c>
      <c r="L289">
        <f t="shared" ref="L289:L309" si="63">G289</f>
        <v>0.10695874419364999</v>
      </c>
      <c r="N289" s="3" t="s">
        <v>16</v>
      </c>
      <c r="O289" s="3" t="s">
        <v>17</v>
      </c>
      <c r="P289" s="3" t="s">
        <v>18</v>
      </c>
      <c r="Q289" s="4" t="s">
        <v>18</v>
      </c>
      <c r="R289" s="4" t="s">
        <v>19</v>
      </c>
      <c r="S289" s="4" t="s">
        <v>20</v>
      </c>
    </row>
    <row r="290" spans="1:19">
      <c r="A290" t="s">
        <v>384</v>
      </c>
      <c r="B290">
        <v>9.5637172738191004E-3</v>
      </c>
      <c r="C290">
        <v>7.7273266608713796E-4</v>
      </c>
      <c r="D290">
        <f t="shared" si="54"/>
        <v>104.56185302942021</v>
      </c>
      <c r="E290">
        <f t="shared" si="55"/>
        <v>8.4484261871294297</v>
      </c>
      <c r="F290">
        <v>0.51827969545730201</v>
      </c>
      <c r="G290">
        <v>0.111799086152555</v>
      </c>
      <c r="I290">
        <f t="shared" si="60"/>
        <v>98.379920826697358</v>
      </c>
      <c r="J290">
        <f t="shared" si="61"/>
        <v>7.9489362068414238</v>
      </c>
      <c r="K290">
        <f t="shared" si="62"/>
        <v>0.51827969545730201</v>
      </c>
      <c r="L290">
        <f t="shared" si="63"/>
        <v>0.111799086152555</v>
      </c>
      <c r="N290" s="5">
        <v>31.04</v>
      </c>
      <c r="O290" s="5">
        <v>3.7</v>
      </c>
      <c r="P290" s="6">
        <f>O290*100/N290</f>
        <v>11.920103092783506</v>
      </c>
      <c r="Q290" s="16">
        <f>SQRT(((O290/N290)*100)^2+($B$84)^2+($B$85)^2+($B$87)^2)</f>
        <v>12.455622091358251</v>
      </c>
      <c r="R290" s="17">
        <f>N290*(Q290/100)</f>
        <v>3.8662250971576011</v>
      </c>
      <c r="S290" s="18" t="s">
        <v>832</v>
      </c>
    </row>
    <row r="291" spans="1:19">
      <c r="A291" t="s">
        <v>385</v>
      </c>
      <c r="B291">
        <v>9.3844905501536194E-3</v>
      </c>
      <c r="C291">
        <v>5.5757837210089597E-4</v>
      </c>
      <c r="D291">
        <f t="shared" si="54"/>
        <v>106.55879449776104</v>
      </c>
      <c r="E291">
        <f t="shared" si="55"/>
        <v>6.331177899488952</v>
      </c>
      <c r="F291">
        <v>0.57324721444712601</v>
      </c>
      <c r="G291">
        <v>6.3458169503362805E-2</v>
      </c>
      <c r="I291">
        <f t="shared" si="60"/>
        <v>100.25879861873155</v>
      </c>
      <c r="J291">
        <f t="shared" si="61"/>
        <v>5.9568644055706148</v>
      </c>
      <c r="K291">
        <f t="shared" si="62"/>
        <v>0.57324721444712601</v>
      </c>
      <c r="L291">
        <f t="shared" si="63"/>
        <v>6.3458169503362805E-2</v>
      </c>
    </row>
    <row r="292" spans="1:19">
      <c r="A292" t="s">
        <v>386</v>
      </c>
      <c r="B292">
        <v>6.9496839147031404E-3</v>
      </c>
      <c r="C292">
        <v>5.0153623863291499E-4</v>
      </c>
      <c r="D292">
        <f t="shared" si="54"/>
        <v>143.89143625429409</v>
      </c>
      <c r="E292">
        <f t="shared" si="55"/>
        <v>10.384180143471916</v>
      </c>
      <c r="F292">
        <v>0.40577550535229201</v>
      </c>
      <c r="G292">
        <v>7.17921820927514E-2</v>
      </c>
      <c r="I292">
        <f t="shared" si="60"/>
        <v>135.38425052924597</v>
      </c>
      <c r="J292">
        <f t="shared" si="61"/>
        <v>9.7702440303682003</v>
      </c>
      <c r="K292">
        <f t="shared" si="62"/>
        <v>0.40577550535229201</v>
      </c>
      <c r="L292">
        <f t="shared" si="63"/>
        <v>7.17921820927514E-2</v>
      </c>
    </row>
    <row r="293" spans="1:19">
      <c r="A293" t="s">
        <v>387</v>
      </c>
      <c r="B293">
        <v>8.0815751188888195E-3</v>
      </c>
      <c r="C293">
        <v>1.17555918315411E-3</v>
      </c>
      <c r="D293">
        <f t="shared" si="54"/>
        <v>123.73825464577202</v>
      </c>
      <c r="E293">
        <f t="shared" si="55"/>
        <v>17.999169644085338</v>
      </c>
      <c r="F293">
        <v>0.52655833546965403</v>
      </c>
      <c r="G293">
        <v>0.110719786354638</v>
      </c>
      <c r="I293">
        <f t="shared" si="60"/>
        <v>116.42257039820814</v>
      </c>
      <c r="J293">
        <f t="shared" si="61"/>
        <v>16.93501820432714</v>
      </c>
      <c r="K293">
        <f t="shared" si="62"/>
        <v>0.52655833546965403</v>
      </c>
      <c r="L293">
        <f t="shared" si="63"/>
        <v>0.110719786354638</v>
      </c>
    </row>
    <row r="294" spans="1:19">
      <c r="A294" t="s">
        <v>388</v>
      </c>
      <c r="B294">
        <v>1.8518758956328901E-2</v>
      </c>
      <c r="C294">
        <v>2.87050632475583E-3</v>
      </c>
      <c r="D294">
        <f t="shared" si="54"/>
        <v>53.999298892447854</v>
      </c>
      <c r="E294">
        <f t="shared" si="55"/>
        <v>8.3701790907634237</v>
      </c>
      <c r="F294">
        <v>0.85159701436303703</v>
      </c>
      <c r="G294">
        <v>0.136139705444248</v>
      </c>
      <c r="I294">
        <f t="shared" si="60"/>
        <v>50.806738746696098</v>
      </c>
      <c r="J294">
        <f t="shared" si="61"/>
        <v>7.8753152550088208</v>
      </c>
      <c r="K294">
        <f t="shared" si="62"/>
        <v>0.85159701436303703</v>
      </c>
      <c r="L294">
        <f t="shared" si="63"/>
        <v>0.136139705444248</v>
      </c>
    </row>
    <row r="295" spans="1:19">
      <c r="A295" t="s">
        <v>389</v>
      </c>
      <c r="B295">
        <v>7.7994409162750397E-3</v>
      </c>
      <c r="C295">
        <v>5.1542599437612801E-4</v>
      </c>
      <c r="D295">
        <f t="shared" si="54"/>
        <v>128.21431827418641</v>
      </c>
      <c r="E295">
        <f t="shared" si="55"/>
        <v>8.473042260225446</v>
      </c>
      <c r="F295">
        <v>0.41728938949774802</v>
      </c>
      <c r="G295">
        <v>5.8312303935794903E-2</v>
      </c>
      <c r="I295">
        <f t="shared" si="60"/>
        <v>120.63399906574301</v>
      </c>
      <c r="J295">
        <f t="shared" si="61"/>
        <v>7.9720969222657088</v>
      </c>
      <c r="K295">
        <f t="shared" si="62"/>
        <v>0.41728938949774802</v>
      </c>
      <c r="L295">
        <f t="shared" si="63"/>
        <v>5.8312303935794903E-2</v>
      </c>
    </row>
    <row r="296" spans="1:19">
      <c r="A296" t="s">
        <v>390</v>
      </c>
      <c r="B296">
        <v>8.1863967098767306E-3</v>
      </c>
      <c r="C296">
        <v>6.2234527653067201E-4</v>
      </c>
      <c r="D296">
        <f t="shared" si="54"/>
        <v>122.15386517898884</v>
      </c>
      <c r="E296">
        <f t="shared" si="55"/>
        <v>9.28636660282897</v>
      </c>
      <c r="F296">
        <v>0.44381486069348303</v>
      </c>
      <c r="G296">
        <v>6.9957840565108301E-2</v>
      </c>
      <c r="I296">
        <f t="shared" si="60"/>
        <v>114.93185360441791</v>
      </c>
      <c r="J296">
        <f t="shared" si="61"/>
        <v>8.737335698296647</v>
      </c>
      <c r="K296">
        <f t="shared" si="62"/>
        <v>0.44381486069348303</v>
      </c>
      <c r="L296">
        <f t="shared" si="63"/>
        <v>6.9957840565108301E-2</v>
      </c>
    </row>
    <row r="297" spans="1:19">
      <c r="A297" t="s">
        <v>391</v>
      </c>
      <c r="B297">
        <v>6.0147397493384904E-3</v>
      </c>
      <c r="C297">
        <v>4.7955777627363302E-4</v>
      </c>
      <c r="D297">
        <f t="shared" si="54"/>
        <v>166.25823255444783</v>
      </c>
      <c r="E297">
        <f t="shared" si="55"/>
        <v>13.255840088470062</v>
      </c>
      <c r="F297">
        <v>0.34697970420254498</v>
      </c>
      <c r="G297">
        <v>6.6096203987894106E-2</v>
      </c>
      <c r="I297">
        <f t="shared" si="60"/>
        <v>156.42867146674467</v>
      </c>
      <c r="J297">
        <f t="shared" si="61"/>
        <v>12.472124973034985</v>
      </c>
      <c r="K297">
        <f t="shared" si="62"/>
        <v>0.34697970420254498</v>
      </c>
      <c r="L297">
        <f t="shared" si="63"/>
        <v>6.6096203987894106E-2</v>
      </c>
    </row>
    <row r="298" spans="1:19">
      <c r="A298" t="s">
        <v>392</v>
      </c>
      <c r="B298">
        <v>9.2297446770855593E-3</v>
      </c>
      <c r="C298">
        <v>9.1294202501308798E-4</v>
      </c>
      <c r="D298">
        <f t="shared" si="54"/>
        <v>108.3453589439666</v>
      </c>
      <c r="E298">
        <f t="shared" si="55"/>
        <v>10.716767890735211</v>
      </c>
      <c r="F298">
        <v>0.42325754507116498</v>
      </c>
      <c r="G298">
        <v>0.153824890373324</v>
      </c>
      <c r="I298">
        <f t="shared" si="60"/>
        <v>101.93973735190454</v>
      </c>
      <c r="J298">
        <f t="shared" si="61"/>
        <v>10.083168441094609</v>
      </c>
      <c r="K298">
        <f t="shared" si="62"/>
        <v>0.42325754507116498</v>
      </c>
      <c r="L298">
        <f t="shared" si="63"/>
        <v>0.153824890373324</v>
      </c>
    </row>
    <row r="299" spans="1:19">
      <c r="A299" t="s">
        <v>393</v>
      </c>
      <c r="B299">
        <v>7.9596984175725697E-3</v>
      </c>
      <c r="C299">
        <v>5.8096965017000201E-4</v>
      </c>
      <c r="D299">
        <f t="shared" si="54"/>
        <v>125.63290058732717</v>
      </c>
      <c r="E299">
        <f t="shared" si="55"/>
        <v>9.1698075071443697</v>
      </c>
      <c r="F299">
        <v>0.51625667458568503</v>
      </c>
      <c r="G299">
        <v>7.4729557370699598E-2</v>
      </c>
      <c r="I299">
        <f t="shared" si="60"/>
        <v>118.20520060534854</v>
      </c>
      <c r="J299">
        <f t="shared" si="61"/>
        <v>8.6276678388158476</v>
      </c>
      <c r="K299">
        <f t="shared" si="62"/>
        <v>0.51625667458568503</v>
      </c>
      <c r="L299">
        <f t="shared" si="63"/>
        <v>7.4729557370699598E-2</v>
      </c>
    </row>
    <row r="300" spans="1:19">
      <c r="A300" t="s">
        <v>394</v>
      </c>
      <c r="B300">
        <v>8.6512316190984796E-3</v>
      </c>
      <c r="C300">
        <v>7.1334833657158098E-4</v>
      </c>
      <c r="D300">
        <f t="shared" si="54"/>
        <v>115.59047821496279</v>
      </c>
      <c r="E300">
        <f t="shared" si="55"/>
        <v>9.5311603004740508</v>
      </c>
      <c r="F300">
        <v>0.56899687508891705</v>
      </c>
      <c r="G300">
        <v>9.9534520613263705E-2</v>
      </c>
      <c r="I300">
        <f t="shared" si="60"/>
        <v>108.75650885709233</v>
      </c>
      <c r="J300">
        <f t="shared" si="61"/>
        <v>8.9676566413122742</v>
      </c>
      <c r="K300">
        <f t="shared" si="62"/>
        <v>0.56899687508891705</v>
      </c>
      <c r="L300">
        <f t="shared" si="63"/>
        <v>9.9534520613263705E-2</v>
      </c>
    </row>
    <row r="301" spans="1:19">
      <c r="A301" t="s">
        <v>395</v>
      </c>
      <c r="B301">
        <v>8.9430016487890493E-3</v>
      </c>
      <c r="C301">
        <v>9.9488451332615906E-4</v>
      </c>
      <c r="D301">
        <f t="shared" si="54"/>
        <v>111.81927939545976</v>
      </c>
      <c r="E301">
        <f t="shared" si="55"/>
        <v>12.439589494752864</v>
      </c>
      <c r="F301">
        <v>0.439811363131344</v>
      </c>
      <c r="G301">
        <v>9.2967248630095506E-2</v>
      </c>
      <c r="I301">
        <f t="shared" si="60"/>
        <v>105.2082718037565</v>
      </c>
      <c r="J301">
        <f t="shared" si="61"/>
        <v>11.704132952445525</v>
      </c>
      <c r="K301">
        <f t="shared" si="62"/>
        <v>0.439811363131344</v>
      </c>
      <c r="L301">
        <f t="shared" si="63"/>
        <v>9.2967248630095506E-2</v>
      </c>
    </row>
    <row r="302" spans="1:19">
      <c r="A302" t="s">
        <v>396</v>
      </c>
      <c r="B302">
        <v>7.5529603486600896E-3</v>
      </c>
      <c r="C302">
        <v>8.0820860461398305E-4</v>
      </c>
      <c r="D302">
        <f t="shared" si="54"/>
        <v>132.39841781737965</v>
      </c>
      <c r="E302">
        <f t="shared" si="55"/>
        <v>14.167364262181851</v>
      </c>
      <c r="F302">
        <v>0.52431180487270002</v>
      </c>
      <c r="G302">
        <v>0.112012880971171</v>
      </c>
      <c r="I302">
        <f t="shared" si="60"/>
        <v>124.5707252222176</v>
      </c>
      <c r="J302">
        <f t="shared" si="61"/>
        <v>13.329757785033399</v>
      </c>
      <c r="K302">
        <f t="shared" si="62"/>
        <v>0.52431180487270002</v>
      </c>
      <c r="L302">
        <f t="shared" si="63"/>
        <v>0.112012880971171</v>
      </c>
    </row>
    <row r="303" spans="1:19">
      <c r="A303" t="s">
        <v>397</v>
      </c>
      <c r="B303">
        <v>1.17541913123751E-2</v>
      </c>
      <c r="C303">
        <v>2.80913185729161E-3</v>
      </c>
      <c r="D303">
        <f t="shared" si="54"/>
        <v>85.076035724139999</v>
      </c>
      <c r="E303">
        <f t="shared" si="55"/>
        <v>20.332304953480417</v>
      </c>
      <c r="F303">
        <v>0.84104765087385902</v>
      </c>
      <c r="G303">
        <v>0.32269064785989099</v>
      </c>
      <c r="I303" s="21">
        <f t="shared" si="60"/>
        <v>80.046148918527621</v>
      </c>
      <c r="J303" s="21">
        <f t="shared" si="61"/>
        <v>19.130213300493583</v>
      </c>
      <c r="K303" s="21">
        <f t="shared" si="62"/>
        <v>0.84104765087385902</v>
      </c>
      <c r="L303" s="21">
        <f t="shared" si="63"/>
        <v>0.32269064785989099</v>
      </c>
      <c r="M303" s="22"/>
    </row>
    <row r="304" spans="1:19">
      <c r="A304" s="19" t="s">
        <v>398</v>
      </c>
      <c r="B304" s="19">
        <v>1.6344889759857099E-2</v>
      </c>
      <c r="C304" s="19">
        <v>1.29945408407576E-3</v>
      </c>
      <c r="D304" s="19">
        <f t="shared" si="54"/>
        <v>61.181201873627252</v>
      </c>
      <c r="E304" s="19">
        <f t="shared" si="55"/>
        <v>4.8640378620726503</v>
      </c>
      <c r="F304" s="19">
        <v>1.02226050039593</v>
      </c>
      <c r="G304" s="19">
        <v>0.192807832537118</v>
      </c>
      <c r="I304">
        <f t="shared" si="60"/>
        <v>57.564031451471038</v>
      </c>
      <c r="J304">
        <f t="shared" si="61"/>
        <v>4.5764649908616777</v>
      </c>
      <c r="K304">
        <f t="shared" si="62"/>
        <v>1.02226050039593</v>
      </c>
      <c r="L304">
        <f t="shared" si="63"/>
        <v>0.192807832537118</v>
      </c>
      <c r="N304" s="56" t="s">
        <v>14</v>
      </c>
      <c r="O304" s="57"/>
      <c r="P304" s="57"/>
      <c r="Q304" s="58" t="s">
        <v>15</v>
      </c>
      <c r="R304" s="59"/>
      <c r="S304" s="60"/>
    </row>
    <row r="305" spans="1:19">
      <c r="A305" t="s">
        <v>399</v>
      </c>
      <c r="B305">
        <v>7.2236112228353097E-3</v>
      </c>
      <c r="C305">
        <v>5.1627232100226505E-4</v>
      </c>
      <c r="D305">
        <f t="shared" si="54"/>
        <v>138.43491422113027</v>
      </c>
      <c r="E305">
        <f t="shared" si="55"/>
        <v>9.8939591664015314</v>
      </c>
      <c r="F305">
        <v>0.433805165400175</v>
      </c>
      <c r="G305">
        <v>5.6074953937436799E-2</v>
      </c>
      <c r="I305">
        <f t="shared" si="60"/>
        <v>130.2503303656396</v>
      </c>
      <c r="J305">
        <f t="shared" si="61"/>
        <v>9.3090060213382628</v>
      </c>
      <c r="K305">
        <f t="shared" si="62"/>
        <v>0.433805165400175</v>
      </c>
      <c r="L305">
        <f t="shared" si="63"/>
        <v>5.6074953937436799E-2</v>
      </c>
      <c r="N305" s="3" t="s">
        <v>16</v>
      </c>
      <c r="O305" s="3" t="s">
        <v>17</v>
      </c>
      <c r="P305" s="3" t="s">
        <v>18</v>
      </c>
      <c r="Q305" s="4" t="s">
        <v>18</v>
      </c>
      <c r="R305" s="4" t="s">
        <v>19</v>
      </c>
      <c r="S305" s="4" t="s">
        <v>20</v>
      </c>
    </row>
    <row r="306" spans="1:19">
      <c r="A306" t="s">
        <v>400</v>
      </c>
      <c r="B306">
        <v>1.59586345511653E-2</v>
      </c>
      <c r="C306">
        <v>1.3026793133970301E-3</v>
      </c>
      <c r="D306">
        <f t="shared" si="54"/>
        <v>62.662002616444397</v>
      </c>
      <c r="E306">
        <f t="shared" si="55"/>
        <v>5.1150049387221648</v>
      </c>
      <c r="F306">
        <v>0.67455059891786895</v>
      </c>
      <c r="G306">
        <v>7.8682968368799996E-2</v>
      </c>
      <c r="I306">
        <f t="shared" si="60"/>
        <v>58.957283919916442</v>
      </c>
      <c r="J306">
        <f t="shared" si="61"/>
        <v>4.8125943288138266</v>
      </c>
      <c r="K306">
        <f t="shared" si="62"/>
        <v>0.67455059891786895</v>
      </c>
      <c r="L306">
        <f t="shared" si="63"/>
        <v>7.8682968368799996E-2</v>
      </c>
      <c r="N306" s="5">
        <v>29.32</v>
      </c>
      <c r="O306" s="5">
        <v>3.92</v>
      </c>
      <c r="P306" s="6">
        <f>O306*100/N306</f>
        <v>13.369713506139155</v>
      </c>
      <c r="Q306" s="16">
        <f>SQRT(((O306/N306)*100)^2+($B$84)^2+($B$85)^2+($B$87)^2)</f>
        <v>13.849292515373644</v>
      </c>
      <c r="R306" s="17">
        <f>N306*(Q306/100)</f>
        <v>4.0606125655075527</v>
      </c>
      <c r="S306" s="18" t="s">
        <v>833</v>
      </c>
    </row>
    <row r="307" spans="1:19">
      <c r="A307" t="s">
        <v>401</v>
      </c>
      <c r="B307">
        <v>8.7553083798887696E-3</v>
      </c>
      <c r="C307">
        <v>6.8658517165450298E-4</v>
      </c>
      <c r="D307">
        <f t="shared" si="54"/>
        <v>114.21642238176702</v>
      </c>
      <c r="E307">
        <f t="shared" si="55"/>
        <v>8.956772116317504</v>
      </c>
      <c r="F307">
        <v>0.494207998697346</v>
      </c>
      <c r="G307">
        <v>6.5526067998731105E-2</v>
      </c>
      <c r="I307">
        <f t="shared" si="60"/>
        <v>107.46369029884406</v>
      </c>
      <c r="J307">
        <f t="shared" si="61"/>
        <v>8.4272275800062175</v>
      </c>
      <c r="K307">
        <f t="shared" si="62"/>
        <v>0.494207998697346</v>
      </c>
      <c r="L307">
        <f t="shared" si="63"/>
        <v>6.5526067998731105E-2</v>
      </c>
    </row>
    <row r="308" spans="1:19">
      <c r="A308" t="s">
        <v>402</v>
      </c>
      <c r="B308">
        <v>1.26231532283749E-2</v>
      </c>
      <c r="C308">
        <v>8.4490838387766903E-4</v>
      </c>
      <c r="D308">
        <f t="shared" si="54"/>
        <v>79.21950893792166</v>
      </c>
      <c r="E308">
        <f t="shared" si="55"/>
        <v>5.3024173958267724</v>
      </c>
      <c r="F308">
        <v>0.64565319692654199</v>
      </c>
      <c r="G308">
        <v>8.0784357252011593E-2</v>
      </c>
      <c r="I308">
        <f t="shared" si="60"/>
        <v>74.535873183595129</v>
      </c>
      <c r="J308">
        <f t="shared" si="61"/>
        <v>4.9889265394403957</v>
      </c>
      <c r="K308">
        <f t="shared" si="62"/>
        <v>0.64565319692654199</v>
      </c>
      <c r="L308">
        <f t="shared" si="63"/>
        <v>8.0784357252011593E-2</v>
      </c>
    </row>
    <row r="309" spans="1:19">
      <c r="A309" t="s">
        <v>403</v>
      </c>
      <c r="B309">
        <v>1.5564458419282E-2</v>
      </c>
      <c r="C309">
        <v>1.1831544040287001E-3</v>
      </c>
      <c r="D309">
        <f t="shared" si="54"/>
        <v>64.248942883945901</v>
      </c>
      <c r="E309">
        <f t="shared" si="55"/>
        <v>4.8839746093032197</v>
      </c>
      <c r="F309">
        <v>0.73683578913971604</v>
      </c>
      <c r="G309">
        <v>7.2022374062654201E-2</v>
      </c>
      <c r="I309">
        <f t="shared" si="60"/>
        <v>60.450400705342652</v>
      </c>
      <c r="J309">
        <f t="shared" si="61"/>
        <v>4.5952230327025525</v>
      </c>
      <c r="K309">
        <f t="shared" si="62"/>
        <v>0.73683578913971604</v>
      </c>
      <c r="L309">
        <f t="shared" si="63"/>
        <v>7.2022374062654201E-2</v>
      </c>
    </row>
    <row r="310" spans="1:19">
      <c r="A310" t="s">
        <v>404</v>
      </c>
      <c r="B310">
        <v>6.9605400030028197E-3</v>
      </c>
      <c r="C310">
        <v>5.1410495870256995E-4</v>
      </c>
      <c r="D310">
        <f t="shared" si="54"/>
        <v>143.66701427886255</v>
      </c>
      <c r="E310">
        <f t="shared" si="55"/>
        <v>10.611234819553159</v>
      </c>
      <c r="F310">
        <v>0.52709034485918704</v>
      </c>
      <c r="G310">
        <v>0.102902038976924</v>
      </c>
      <c r="I310">
        <f t="shared" ref="I310:I335" si="64">D310*$B$88</f>
        <v>135.17309688635373</v>
      </c>
      <c r="J310">
        <f t="shared" ref="J310:J335" si="65">E310*$B$88</f>
        <v>9.9838747227194453</v>
      </c>
      <c r="K310">
        <f t="shared" ref="K310:K335" si="66">F310</f>
        <v>0.52709034485918704</v>
      </c>
      <c r="L310">
        <f t="shared" ref="L310:L335" si="67">G310</f>
        <v>0.102902038976924</v>
      </c>
    </row>
    <row r="311" spans="1:19">
      <c r="A311" t="s">
        <v>405</v>
      </c>
      <c r="B311">
        <v>9.1631882780971105E-3</v>
      </c>
      <c r="C311">
        <v>7.3487927206988704E-4</v>
      </c>
      <c r="D311">
        <f t="shared" si="54"/>
        <v>109.13232050358641</v>
      </c>
      <c r="E311">
        <f t="shared" si="55"/>
        <v>8.7523117300420541</v>
      </c>
      <c r="F311">
        <v>0.73774200866060902</v>
      </c>
      <c r="G311">
        <v>0.142029590336022</v>
      </c>
      <c r="I311">
        <f t="shared" si="64"/>
        <v>102.68017197204529</v>
      </c>
      <c r="J311">
        <f t="shared" si="65"/>
        <v>8.234855352169788</v>
      </c>
      <c r="K311">
        <f t="shared" si="66"/>
        <v>0.73774200866060902</v>
      </c>
      <c r="L311">
        <f t="shared" si="67"/>
        <v>0.142029590336022</v>
      </c>
    </row>
    <row r="312" spans="1:19">
      <c r="A312" t="s">
        <v>406</v>
      </c>
      <c r="B312">
        <v>1.7712553953897901E-2</v>
      </c>
      <c r="C312">
        <v>1.51804384978892E-3</v>
      </c>
      <c r="D312">
        <f t="shared" si="54"/>
        <v>56.457132190128668</v>
      </c>
      <c r="E312">
        <f t="shared" si="55"/>
        <v>4.8386247698110418</v>
      </c>
      <c r="F312">
        <v>0.78556229179327197</v>
      </c>
      <c r="G312">
        <v>0.14859195512225201</v>
      </c>
      <c r="I312">
        <f t="shared" si="64"/>
        <v>53.119259405286797</v>
      </c>
      <c r="J312">
        <f t="shared" si="65"/>
        <v>4.5525543778395923</v>
      </c>
      <c r="K312">
        <f t="shared" si="66"/>
        <v>0.78556229179327197</v>
      </c>
      <c r="L312">
        <f t="shared" si="67"/>
        <v>0.14859195512225201</v>
      </c>
    </row>
    <row r="313" spans="1:19">
      <c r="A313" t="s">
        <v>407</v>
      </c>
      <c r="B313">
        <v>4.79194867148597E-3</v>
      </c>
      <c r="C313">
        <v>3.5941516804288698E-4</v>
      </c>
      <c r="D313">
        <f t="shared" si="54"/>
        <v>208.68337049401299</v>
      </c>
      <c r="E313">
        <f t="shared" si="55"/>
        <v>15.65208098328883</v>
      </c>
      <c r="F313">
        <v>0.111818544983777</v>
      </c>
      <c r="G313">
        <v>4.7998369552211997E-2</v>
      </c>
      <c r="I313">
        <f t="shared" si="64"/>
        <v>196.34553971870432</v>
      </c>
      <c r="J313">
        <f t="shared" si="65"/>
        <v>14.72669471031417</v>
      </c>
      <c r="K313">
        <f t="shared" si="66"/>
        <v>0.111818544983777</v>
      </c>
      <c r="L313">
        <f t="shared" si="67"/>
        <v>4.7998369552211997E-2</v>
      </c>
    </row>
    <row r="314" spans="1:19">
      <c r="A314" t="s">
        <v>408</v>
      </c>
      <c r="B314">
        <v>6.4822657687303997E-3</v>
      </c>
      <c r="C314">
        <v>6.6083878900388498E-4</v>
      </c>
      <c r="D314">
        <f t="shared" si="54"/>
        <v>154.26704730680265</v>
      </c>
      <c r="E314">
        <f t="shared" si="55"/>
        <v>15.726854214648979</v>
      </c>
      <c r="F314">
        <v>0.56137432533972498</v>
      </c>
      <c r="G314">
        <v>0.112544488177921</v>
      </c>
      <c r="I314">
        <f t="shared" si="64"/>
        <v>145.14643209260439</v>
      </c>
      <c r="J314">
        <f t="shared" si="65"/>
        <v>14.797047179862487</v>
      </c>
      <c r="K314">
        <f t="shared" si="66"/>
        <v>0.56137432533972498</v>
      </c>
      <c r="L314">
        <f t="shared" si="67"/>
        <v>0.112544488177921</v>
      </c>
    </row>
    <row r="315" spans="1:19">
      <c r="A315" t="s">
        <v>409</v>
      </c>
      <c r="B315">
        <v>7.3637205251357299E-3</v>
      </c>
      <c r="C315">
        <v>5.5081329453110799E-4</v>
      </c>
      <c r="D315">
        <f t="shared" si="54"/>
        <v>135.80091702102828</v>
      </c>
      <c r="E315">
        <f t="shared" si="55"/>
        <v>10.158037672582564</v>
      </c>
      <c r="F315">
        <v>0.37112739099920999</v>
      </c>
      <c r="G315">
        <v>5.5987464014753303E-2</v>
      </c>
      <c r="I315">
        <f t="shared" si="64"/>
        <v>127.77206101122347</v>
      </c>
      <c r="J315">
        <f t="shared" si="65"/>
        <v>9.5574716115838054</v>
      </c>
      <c r="K315">
        <f t="shared" si="66"/>
        <v>0.37112739099920999</v>
      </c>
      <c r="L315">
        <f t="shared" si="67"/>
        <v>5.5987464014753303E-2</v>
      </c>
    </row>
    <row r="316" spans="1:19">
      <c r="A316" t="s">
        <v>410</v>
      </c>
      <c r="B316">
        <v>7.1012879450178101E-3</v>
      </c>
      <c r="C316">
        <v>6.6279268761700299E-4</v>
      </c>
      <c r="D316">
        <f t="shared" si="54"/>
        <v>140.81952566105838</v>
      </c>
      <c r="E316">
        <f t="shared" si="55"/>
        <v>13.143270995978506</v>
      </c>
      <c r="F316">
        <v>0.140826376202243</v>
      </c>
      <c r="G316">
        <v>0.37170002754377701</v>
      </c>
      <c r="I316" s="11">
        <f t="shared" si="64"/>
        <v>132.49395820758838</v>
      </c>
      <c r="J316" s="11">
        <f t="shared" si="65"/>
        <v>12.366211218773797</v>
      </c>
      <c r="K316" s="11">
        <f t="shared" si="66"/>
        <v>0.140826376202243</v>
      </c>
      <c r="L316" s="11">
        <f t="shared" si="67"/>
        <v>0.37170002754377701</v>
      </c>
      <c r="M316" s="11" t="s">
        <v>50</v>
      </c>
    </row>
    <row r="317" spans="1:19">
      <c r="A317" t="s">
        <v>411</v>
      </c>
      <c r="B317">
        <v>6.26558458240342E-3</v>
      </c>
      <c r="C317">
        <v>5.0832756339995E-4</v>
      </c>
      <c r="D317">
        <f t="shared" si="54"/>
        <v>159.60202704923174</v>
      </c>
      <c r="E317">
        <f t="shared" si="55"/>
        <v>12.948529934697349</v>
      </c>
      <c r="F317">
        <v>0.45718562197019902</v>
      </c>
      <c r="G317">
        <v>0.105425035322202</v>
      </c>
      <c r="I317">
        <f t="shared" si="64"/>
        <v>150.16599581939232</v>
      </c>
      <c r="J317">
        <f t="shared" si="65"/>
        <v>12.182983687552094</v>
      </c>
      <c r="K317">
        <f t="shared" si="66"/>
        <v>0.45718562197019902</v>
      </c>
      <c r="L317">
        <f t="shared" si="67"/>
        <v>0.105425035322202</v>
      </c>
    </row>
    <row r="318" spans="1:19">
      <c r="A318" t="s">
        <v>412</v>
      </c>
      <c r="B318">
        <v>7.0366784111703298E-3</v>
      </c>
      <c r="C318">
        <v>6.1228948588816002E-4</v>
      </c>
      <c r="D318">
        <f t="shared" si="54"/>
        <v>142.11250558396367</v>
      </c>
      <c r="E318">
        <f t="shared" si="55"/>
        <v>12.365776563577722</v>
      </c>
      <c r="F318">
        <v>0.52071065407289496</v>
      </c>
      <c r="G318">
        <v>0.188869341528763</v>
      </c>
      <c r="I318">
        <f t="shared" si="64"/>
        <v>133.71049424592869</v>
      </c>
      <c r="J318">
        <f t="shared" si="65"/>
        <v>11.634684007972881</v>
      </c>
      <c r="K318">
        <f t="shared" si="66"/>
        <v>0.52071065407289496</v>
      </c>
      <c r="L318">
        <f t="shared" si="67"/>
        <v>0.188869341528763</v>
      </c>
    </row>
    <row r="319" spans="1:19">
      <c r="A319" t="s">
        <v>413</v>
      </c>
      <c r="B319">
        <v>1.89770328816272E-2</v>
      </c>
      <c r="C319">
        <v>1.4939001450451799E-3</v>
      </c>
      <c r="D319">
        <f t="shared" si="54"/>
        <v>52.695276771542076</v>
      </c>
      <c r="E319">
        <f t="shared" si="55"/>
        <v>4.1482502614208769</v>
      </c>
      <c r="F319">
        <v>0.93268427948891297</v>
      </c>
      <c r="G319">
        <v>0.10778831911579501</v>
      </c>
      <c r="I319" s="20">
        <f t="shared" si="64"/>
        <v>49.579813349965839</v>
      </c>
      <c r="J319" s="20">
        <f t="shared" si="65"/>
        <v>3.9029963649657731</v>
      </c>
      <c r="K319" s="20">
        <f t="shared" si="66"/>
        <v>0.93268427948891297</v>
      </c>
      <c r="L319" s="20">
        <f t="shared" si="67"/>
        <v>0.10778831911579501</v>
      </c>
    </row>
    <row r="320" spans="1:19">
      <c r="A320" s="19" t="s">
        <v>414</v>
      </c>
      <c r="B320" s="19">
        <v>6.4855438318620704E-3</v>
      </c>
      <c r="C320" s="19">
        <v>5.1796575495414597E-4</v>
      </c>
      <c r="D320" s="19">
        <f t="shared" si="54"/>
        <v>154.18907433594342</v>
      </c>
      <c r="E320" s="19">
        <f t="shared" si="55"/>
        <v>12.314258042901523</v>
      </c>
      <c r="F320" s="19">
        <v>0.28739454554194199</v>
      </c>
      <c r="G320" s="19">
        <v>5.3827384312045201E-2</v>
      </c>
      <c r="I320">
        <f t="shared" si="64"/>
        <v>145.07306905936133</v>
      </c>
      <c r="J320">
        <f t="shared" si="65"/>
        <v>11.586211378248091</v>
      </c>
      <c r="K320">
        <f t="shared" si="66"/>
        <v>0.28739454554194199</v>
      </c>
      <c r="L320">
        <f t="shared" si="67"/>
        <v>5.3827384312045201E-2</v>
      </c>
      <c r="N320" s="56" t="s">
        <v>14</v>
      </c>
      <c r="O320" s="57"/>
      <c r="P320" s="57"/>
      <c r="Q320" s="58" t="s">
        <v>15</v>
      </c>
      <c r="R320" s="59"/>
      <c r="S320" s="60"/>
    </row>
    <row r="321" spans="1:19">
      <c r="A321" t="s">
        <v>415</v>
      </c>
      <c r="B321">
        <v>1.5657047311779901E-2</v>
      </c>
      <c r="C321">
        <v>1.31190527779683E-3</v>
      </c>
      <c r="D321">
        <f t="shared" si="54"/>
        <v>63.869002889684666</v>
      </c>
      <c r="E321">
        <f t="shared" si="55"/>
        <v>5.3515889880180101</v>
      </c>
      <c r="F321">
        <v>0.845917854113033</v>
      </c>
      <c r="G321">
        <v>0.18711162341412199</v>
      </c>
      <c r="I321">
        <f t="shared" si="64"/>
        <v>60.092923619088268</v>
      </c>
      <c r="J321">
        <f t="shared" si="65"/>
        <v>5.035190996377052</v>
      </c>
      <c r="K321">
        <f t="shared" si="66"/>
        <v>0.845917854113033</v>
      </c>
      <c r="L321">
        <f t="shared" si="67"/>
        <v>0.18711162341412199</v>
      </c>
      <c r="N321" s="3" t="s">
        <v>16</v>
      </c>
      <c r="O321" s="3" t="s">
        <v>17</v>
      </c>
      <c r="P321" s="3" t="s">
        <v>18</v>
      </c>
      <c r="Q321" s="4" t="s">
        <v>18</v>
      </c>
      <c r="R321" s="4" t="s">
        <v>19</v>
      </c>
      <c r="S321" s="4" t="s">
        <v>20</v>
      </c>
    </row>
    <row r="322" spans="1:19">
      <c r="A322" t="s">
        <v>416</v>
      </c>
      <c r="B322">
        <v>4.6938492810687897E-3</v>
      </c>
      <c r="C322">
        <v>3.4918948802106097E-4</v>
      </c>
      <c r="D322">
        <f t="shared" si="54"/>
        <v>213.04476137169448</v>
      </c>
      <c r="E322">
        <f t="shared" si="55"/>
        <v>15.849037047054868</v>
      </c>
      <c r="F322">
        <v>0.18706780559158301</v>
      </c>
      <c r="G322">
        <v>0.12431840500225499</v>
      </c>
      <c r="I322">
        <f t="shared" si="64"/>
        <v>200.44907534674888</v>
      </c>
      <c r="J322">
        <f t="shared" si="65"/>
        <v>14.912006288086122</v>
      </c>
      <c r="K322">
        <f t="shared" si="66"/>
        <v>0.18706780559158301</v>
      </c>
      <c r="L322">
        <f t="shared" si="67"/>
        <v>0.12431840500225499</v>
      </c>
      <c r="N322" s="5">
        <v>28.85</v>
      </c>
      <c r="O322" s="5">
        <v>2.1</v>
      </c>
      <c r="P322" s="6">
        <f>O322*100/N322</f>
        <v>7.2790294627383014</v>
      </c>
      <c r="Q322" s="16">
        <f>SQRT(((O322/N322)*100)^2+($B$84)^2+($B$85)^2+($B$87)^2)</f>
        <v>8.1263727369323284</v>
      </c>
      <c r="R322" s="17">
        <f>N322*(Q322/100)</f>
        <v>2.3444585346049771</v>
      </c>
      <c r="S322" s="18" t="s">
        <v>834</v>
      </c>
    </row>
    <row r="323" spans="1:19">
      <c r="A323" t="s">
        <v>417</v>
      </c>
      <c r="B323">
        <v>1.3470718458899199E-2</v>
      </c>
      <c r="C323">
        <v>1.14164739942749E-3</v>
      </c>
      <c r="D323">
        <f t="shared" si="54"/>
        <v>74.235090210750201</v>
      </c>
      <c r="E323">
        <f t="shared" si="55"/>
        <v>6.2914459940612337</v>
      </c>
      <c r="F323">
        <v>0.93187030813360305</v>
      </c>
      <c r="G323">
        <v>0.16503890453843001</v>
      </c>
      <c r="I323">
        <f t="shared" si="64"/>
        <v>69.846144515452039</v>
      </c>
      <c r="J323">
        <f t="shared" si="65"/>
        <v>5.9194815398597997</v>
      </c>
      <c r="K323">
        <f t="shared" si="66"/>
        <v>0.93187030813360305</v>
      </c>
      <c r="L323">
        <f t="shared" si="67"/>
        <v>0.16503890453843001</v>
      </c>
    </row>
    <row r="324" spans="1:19">
      <c r="A324" t="s">
        <v>418</v>
      </c>
      <c r="B324">
        <v>6.1785983597785E-3</v>
      </c>
      <c r="C324">
        <v>4.8419442227067803E-4</v>
      </c>
      <c r="D324">
        <f t="shared" si="54"/>
        <v>161.84900551390584</v>
      </c>
      <c r="E324">
        <f t="shared" si="55"/>
        <v>12.683521594483254</v>
      </c>
      <c r="F324">
        <v>0.31821610500748398</v>
      </c>
      <c r="G324">
        <v>6.1944612204857703E-2</v>
      </c>
      <c r="I324">
        <f t="shared" si="64"/>
        <v>152.28012785750505</v>
      </c>
      <c r="J324">
        <f t="shared" si="65"/>
        <v>11.933643237155318</v>
      </c>
      <c r="K324">
        <f t="shared" si="66"/>
        <v>0.31821610500748398</v>
      </c>
      <c r="L324">
        <f t="shared" si="67"/>
        <v>6.1944612204857703E-2</v>
      </c>
    </row>
    <row r="325" spans="1:19">
      <c r="A325" t="s">
        <v>419</v>
      </c>
      <c r="B325">
        <v>4.2973510574867996E-3</v>
      </c>
      <c r="C325">
        <v>3.05123626777511E-4</v>
      </c>
      <c r="D325">
        <f t="shared" si="54"/>
        <v>232.70149136589868</v>
      </c>
      <c r="E325">
        <f t="shared" si="55"/>
        <v>16.522439533628155</v>
      </c>
      <c r="F325">
        <v>0.118126133977719</v>
      </c>
      <c r="G325">
        <v>3.7277436919111E-2</v>
      </c>
      <c r="I325">
        <f t="shared" si="64"/>
        <v>218.94365520081345</v>
      </c>
      <c r="J325">
        <f t="shared" si="65"/>
        <v>15.545595703290354</v>
      </c>
      <c r="K325">
        <f t="shared" si="66"/>
        <v>0.118126133977719</v>
      </c>
      <c r="L325">
        <f t="shared" si="67"/>
        <v>3.7277436919111E-2</v>
      </c>
    </row>
    <row r="326" spans="1:19">
      <c r="A326" t="s">
        <v>420</v>
      </c>
      <c r="B326">
        <v>4.8028914761686801E-3</v>
      </c>
      <c r="C326">
        <v>3.65073531732065E-4</v>
      </c>
      <c r="D326">
        <f t="shared" si="54"/>
        <v>208.2079107891297</v>
      </c>
      <c r="E326">
        <f t="shared" si="55"/>
        <v>15.826132591898013</v>
      </c>
      <c r="F326">
        <v>0.127995629823037</v>
      </c>
      <c r="G326">
        <v>4.5374597774313997E-2</v>
      </c>
      <c r="I326">
        <f t="shared" si="64"/>
        <v>195.89819026221045</v>
      </c>
      <c r="J326">
        <f t="shared" si="65"/>
        <v>14.890455995894227</v>
      </c>
      <c r="K326">
        <f t="shared" si="66"/>
        <v>0.127995629823037</v>
      </c>
      <c r="L326">
        <f t="shared" si="67"/>
        <v>4.5374597774313997E-2</v>
      </c>
    </row>
    <row r="327" spans="1:19">
      <c r="A327" t="s">
        <v>421</v>
      </c>
      <c r="B327">
        <v>7.2935756018348997E-3</v>
      </c>
      <c r="C327">
        <v>7.8829072031124205E-4</v>
      </c>
      <c r="D327">
        <f t="shared" si="54"/>
        <v>137.10696297552911</v>
      </c>
      <c r="E327">
        <f t="shared" si="55"/>
        <v>14.81854065877868</v>
      </c>
      <c r="F327">
        <v>0.43963308752472602</v>
      </c>
      <c r="G327">
        <v>0.103172262806683</v>
      </c>
      <c r="I327">
        <f t="shared" si="64"/>
        <v>129.00089058794939</v>
      </c>
      <c r="J327">
        <f t="shared" si="65"/>
        <v>13.942435166749128</v>
      </c>
      <c r="K327">
        <f t="shared" si="66"/>
        <v>0.43963308752472602</v>
      </c>
      <c r="L327">
        <f t="shared" si="67"/>
        <v>0.103172262806683</v>
      </c>
    </row>
    <row r="328" spans="1:19">
      <c r="A328" t="s">
        <v>422</v>
      </c>
      <c r="B328">
        <v>2.4764683584915102E-2</v>
      </c>
      <c r="C328">
        <v>1.76606634386433E-3</v>
      </c>
      <c r="D328">
        <f t="shared" si="54"/>
        <v>40.380083863018925</v>
      </c>
      <c r="E328">
        <f t="shared" si="55"/>
        <v>2.879661548203114</v>
      </c>
      <c r="F328">
        <v>0.89432863687706099</v>
      </c>
      <c r="G328">
        <v>8.8253759984381397E-2</v>
      </c>
      <c r="I328">
        <f t="shared" si="64"/>
        <v>37.992722377456793</v>
      </c>
      <c r="J328">
        <f t="shared" si="65"/>
        <v>2.709409473072323</v>
      </c>
      <c r="K328">
        <f t="shared" si="66"/>
        <v>0.89432863687706099</v>
      </c>
      <c r="L328">
        <f t="shared" si="67"/>
        <v>8.8253759984381397E-2</v>
      </c>
    </row>
    <row r="329" spans="1:19">
      <c r="A329" t="s">
        <v>423</v>
      </c>
      <c r="B329">
        <v>3.7969350990754602E-2</v>
      </c>
      <c r="C329">
        <v>1.32892258535712E-2</v>
      </c>
      <c r="D329">
        <f t="shared" si="54"/>
        <v>26.337031682303348</v>
      </c>
      <c r="E329">
        <f t="shared" si="55"/>
        <v>9.217928492483658</v>
      </c>
      <c r="F329">
        <v>1.9493326354459399</v>
      </c>
      <c r="G329">
        <v>0.79299053251620899</v>
      </c>
      <c r="I329" s="22">
        <f t="shared" si="64"/>
        <v>24.779927063708335</v>
      </c>
      <c r="J329" s="22">
        <f t="shared" si="65"/>
        <v>8.6729438031433901</v>
      </c>
      <c r="K329" s="22">
        <f t="shared" si="66"/>
        <v>1.9493326354459399</v>
      </c>
      <c r="L329" s="22">
        <f t="shared" si="67"/>
        <v>0.79299053251620899</v>
      </c>
      <c r="M329" s="22"/>
    </row>
    <row r="330" spans="1:19">
      <c r="A330" t="s">
        <v>424</v>
      </c>
      <c r="B330">
        <v>1.9366449131024401E-2</v>
      </c>
      <c r="C330">
        <v>1.7339440050524E-3</v>
      </c>
      <c r="D330">
        <f t="shared" si="54"/>
        <v>51.635691872808714</v>
      </c>
      <c r="E330">
        <f t="shared" si="55"/>
        <v>4.6231189705375622</v>
      </c>
      <c r="F330">
        <v>0.95906037400858801</v>
      </c>
      <c r="G330">
        <v>0.14172285296096199</v>
      </c>
      <c r="I330">
        <f t="shared" si="64"/>
        <v>48.582873496411196</v>
      </c>
      <c r="J330">
        <f t="shared" si="65"/>
        <v>4.3497897666935588</v>
      </c>
      <c r="K330">
        <f t="shared" si="66"/>
        <v>0.95906037400858801</v>
      </c>
      <c r="L330">
        <f t="shared" si="67"/>
        <v>0.14172285296096199</v>
      </c>
    </row>
    <row r="331" spans="1:19">
      <c r="A331" t="s">
        <v>425</v>
      </c>
      <c r="B331">
        <v>1.27421942596E-2</v>
      </c>
      <c r="C331">
        <v>9.6765777896774103E-4</v>
      </c>
      <c r="D331">
        <f t="shared" si="54"/>
        <v>78.479418821181255</v>
      </c>
      <c r="E331">
        <f t="shared" si="55"/>
        <v>5.9598228188970737</v>
      </c>
      <c r="F331">
        <v>0.75432537212560002</v>
      </c>
      <c r="G331">
        <v>0.22416826080367</v>
      </c>
      <c r="I331">
        <f t="shared" si="64"/>
        <v>73.839538861085984</v>
      </c>
      <c r="J331">
        <f t="shared" si="65"/>
        <v>5.6074646735580096</v>
      </c>
      <c r="K331">
        <f t="shared" si="66"/>
        <v>0.75432537212560002</v>
      </c>
      <c r="L331">
        <f t="shared" si="67"/>
        <v>0.22416826080367</v>
      </c>
      <c r="M331" s="11"/>
    </row>
    <row r="332" spans="1:19">
      <c r="A332" t="s">
        <v>426</v>
      </c>
      <c r="B332">
        <v>6.0956076375236704E-3</v>
      </c>
      <c r="C332">
        <v>4.8419729704551602E-4</v>
      </c>
      <c r="D332">
        <f t="shared" si="54"/>
        <v>164.05255381664432</v>
      </c>
      <c r="E332">
        <f t="shared" si="55"/>
        <v>13.031318263080179</v>
      </c>
      <c r="F332">
        <v>0.29165365740402999</v>
      </c>
      <c r="G332">
        <v>6.7772159257016198E-2</v>
      </c>
      <c r="I332">
        <f t="shared" si="64"/>
        <v>154.35339742265151</v>
      </c>
      <c r="J332">
        <f t="shared" si="65"/>
        <v>12.260877383538773</v>
      </c>
      <c r="K332">
        <f t="shared" si="66"/>
        <v>0.29165365740402999</v>
      </c>
      <c r="L332">
        <f t="shared" si="67"/>
        <v>6.7772159257016198E-2</v>
      </c>
    </row>
    <row r="333" spans="1:19">
      <c r="A333" t="s">
        <v>427</v>
      </c>
      <c r="B333">
        <v>4.5261272349671399E-3</v>
      </c>
      <c r="C333">
        <v>4.1121872945092802E-4</v>
      </c>
      <c r="D333">
        <f t="shared" si="54"/>
        <v>220.93943631862132</v>
      </c>
      <c r="E333">
        <f t="shared" si="55"/>
        <v>20.073327498758946</v>
      </c>
      <c r="F333">
        <v>0.19786170934056799</v>
      </c>
      <c r="G333">
        <v>6.7988516735770999E-2</v>
      </c>
      <c r="I333">
        <f t="shared" si="64"/>
        <v>207.87699933364152</v>
      </c>
      <c r="J333">
        <f t="shared" si="65"/>
        <v>18.886547176058805</v>
      </c>
      <c r="K333">
        <f t="shared" si="66"/>
        <v>0.19786170934056799</v>
      </c>
      <c r="L333">
        <f t="shared" si="67"/>
        <v>6.7988516735770999E-2</v>
      </c>
    </row>
    <row r="334" spans="1:19">
      <c r="A334" t="s">
        <v>428</v>
      </c>
      <c r="B334">
        <v>6.7302485566816004E-3</v>
      </c>
      <c r="C334">
        <v>5.27695486221179E-4</v>
      </c>
      <c r="D334">
        <f t="shared" si="54"/>
        <v>148.58292254410549</v>
      </c>
      <c r="E334">
        <f t="shared" si="55"/>
        <v>11.649872496645868</v>
      </c>
      <c r="F334">
        <v>0.43249520566430399</v>
      </c>
      <c r="G334">
        <v>8.3680816027647806E-2</v>
      </c>
      <c r="I334">
        <f t="shared" si="64"/>
        <v>139.79836558534885</v>
      </c>
      <c r="J334">
        <f t="shared" si="65"/>
        <v>10.961105801545632</v>
      </c>
      <c r="K334">
        <f t="shared" si="66"/>
        <v>0.43249520566430399</v>
      </c>
      <c r="L334">
        <f t="shared" si="67"/>
        <v>8.3680816027647806E-2</v>
      </c>
    </row>
    <row r="335" spans="1:19">
      <c r="A335" t="s">
        <v>429</v>
      </c>
      <c r="B335">
        <v>9.2698685319517304E-2</v>
      </c>
      <c r="C335">
        <v>8.41815983894449E-3</v>
      </c>
      <c r="D335">
        <f t="shared" si="54"/>
        <v>10.787639507002311</v>
      </c>
      <c r="E335">
        <f t="shared" si="55"/>
        <v>0.97964791347194757</v>
      </c>
      <c r="F335">
        <v>0.90918760134677501</v>
      </c>
      <c r="G335">
        <v>8.2920199716749299E-2</v>
      </c>
      <c r="I335">
        <f t="shared" si="64"/>
        <v>10.149849967819804</v>
      </c>
      <c r="J335">
        <f t="shared" si="65"/>
        <v>0.92172892286340802</v>
      </c>
      <c r="K335">
        <f t="shared" si="66"/>
        <v>0.90918760134677501</v>
      </c>
      <c r="L335">
        <f t="shared" si="67"/>
        <v>8.2920199716749299E-2</v>
      </c>
    </row>
    <row r="337" spans="1:19">
      <c r="A337" s="10" t="s">
        <v>430</v>
      </c>
    </row>
    <row r="338" spans="1:19">
      <c r="A338" t="s">
        <v>431</v>
      </c>
      <c r="B338">
        <v>1.2088907839192E-2</v>
      </c>
      <c r="C338">
        <v>1.9372575283302699E-3</v>
      </c>
      <c r="D338">
        <f t="shared" ref="D338:D385" si="68">1/B338</f>
        <v>82.720458564339438</v>
      </c>
      <c r="E338">
        <f t="shared" ref="E338:E385" si="69">D338*(C338/B338)</f>
        <v>13.256022233966306</v>
      </c>
      <c r="F338">
        <v>1.2398588902527801</v>
      </c>
      <c r="G338">
        <v>0.63447872472232703</v>
      </c>
      <c r="I338" s="11">
        <f t="shared" ref="I338" si="70">D338*$B$88</f>
        <v>77.829838784686061</v>
      </c>
      <c r="J338" s="11">
        <f t="shared" ref="J338" si="71">E338*$B$88</f>
        <v>12.472296349679336</v>
      </c>
      <c r="K338" s="11">
        <f t="shared" ref="K338" si="72">F338</f>
        <v>1.2398588902527801</v>
      </c>
      <c r="L338" s="11">
        <f t="shared" ref="L338" si="73">G338</f>
        <v>0.63447872472232703</v>
      </c>
      <c r="M338" s="11" t="s">
        <v>50</v>
      </c>
      <c r="N338" s="56" t="s">
        <v>14</v>
      </c>
      <c r="O338" s="57"/>
      <c r="P338" s="57"/>
      <c r="Q338" s="58" t="s">
        <v>15</v>
      </c>
      <c r="R338" s="59"/>
      <c r="S338" s="60"/>
    </row>
    <row r="339" spans="1:19">
      <c r="A339" t="s">
        <v>432</v>
      </c>
      <c r="B339">
        <v>8.6766682528933801E-3</v>
      </c>
      <c r="C339">
        <v>5.3582140942785904E-4</v>
      </c>
      <c r="D339">
        <f t="shared" si="68"/>
        <v>115.25161166171512</v>
      </c>
      <c r="E339">
        <f t="shared" si="69"/>
        <v>7.1172804121927182</v>
      </c>
      <c r="F339">
        <v>0.70965038854361795</v>
      </c>
      <c r="G339">
        <v>0.17719383844287601</v>
      </c>
      <c r="I339">
        <f t="shared" ref="I339:I385" si="74">D339*$B$88</f>
        <v>108.43767685752991</v>
      </c>
      <c r="J339">
        <f t="shared" ref="J339:J385" si="75">E339*$B$88</f>
        <v>6.6964907675833878</v>
      </c>
      <c r="K339">
        <f t="shared" ref="K339:K385" si="76">F339</f>
        <v>0.70965038854361795</v>
      </c>
      <c r="L339">
        <f t="shared" ref="L339:L385" si="77">G339</f>
        <v>0.17719383844287601</v>
      </c>
      <c r="N339" s="3" t="s">
        <v>16</v>
      </c>
      <c r="O339" s="3" t="s">
        <v>17</v>
      </c>
      <c r="P339" s="3" t="s">
        <v>18</v>
      </c>
      <c r="Q339" s="4" t="s">
        <v>18</v>
      </c>
      <c r="R339" s="4" t="s">
        <v>19</v>
      </c>
      <c r="S339" s="4" t="s">
        <v>20</v>
      </c>
    </row>
    <row r="340" spans="1:19">
      <c r="A340" t="s">
        <v>433</v>
      </c>
      <c r="B340">
        <v>9.6458559654072403E-3</v>
      </c>
      <c r="C340">
        <v>2.0007833684753699E-3</v>
      </c>
      <c r="D340">
        <f t="shared" si="68"/>
        <v>103.67146301855243</v>
      </c>
      <c r="E340">
        <f t="shared" si="69"/>
        <v>21.503963954770892</v>
      </c>
      <c r="F340">
        <v>0.89427214332035798</v>
      </c>
      <c r="G340">
        <v>0.56146892356842903</v>
      </c>
      <c r="I340" s="11">
        <f t="shared" si="74"/>
        <v>97.542172678245862</v>
      </c>
      <c r="J340" s="11">
        <f t="shared" si="75"/>
        <v>20.232601183294513</v>
      </c>
      <c r="K340" s="11">
        <f t="shared" si="76"/>
        <v>0.89427214332035798</v>
      </c>
      <c r="L340" s="11">
        <f t="shared" si="77"/>
        <v>0.56146892356842903</v>
      </c>
      <c r="M340" s="11" t="s">
        <v>50</v>
      </c>
      <c r="N340" s="5">
        <v>27.5</v>
      </c>
      <c r="O340" s="5">
        <v>7.6</v>
      </c>
      <c r="P340" s="6">
        <f>O340*100/N340</f>
        <v>27.636363636363637</v>
      </c>
      <c r="Q340" s="16">
        <f>SQRT(((O340/N340)*100)^2+($B$84)^2+($B$85)^2+($B$87)^2)</f>
        <v>27.871531335423018</v>
      </c>
      <c r="R340" s="17">
        <f>N340*(Q340/100)</f>
        <v>7.6646711172413298</v>
      </c>
      <c r="S340" s="18" t="s">
        <v>835</v>
      </c>
    </row>
    <row r="341" spans="1:19">
      <c r="A341" t="s">
        <v>434</v>
      </c>
      <c r="B341">
        <v>1.3644574708703099E-2</v>
      </c>
      <c r="C341">
        <v>3.95815904130087E-3</v>
      </c>
      <c r="D341">
        <f t="shared" si="68"/>
        <v>73.289202584097893</v>
      </c>
      <c r="E341">
        <f t="shared" si="69"/>
        <v>21.260488218291336</v>
      </c>
      <c r="F341">
        <v>0.77715325562267701</v>
      </c>
      <c r="G341">
        <v>0.20034345010176199</v>
      </c>
      <c r="I341">
        <f t="shared" si="74"/>
        <v>68.956179895230321</v>
      </c>
      <c r="J341">
        <f t="shared" si="75"/>
        <v>20.003520280612527</v>
      </c>
      <c r="K341">
        <f t="shared" si="76"/>
        <v>0.77715325562267701</v>
      </c>
      <c r="L341">
        <f t="shared" si="77"/>
        <v>0.20034345010176199</v>
      </c>
    </row>
    <row r="342" spans="1:19">
      <c r="A342" t="s">
        <v>435</v>
      </c>
      <c r="B342">
        <v>1.5435522393858999E-2</v>
      </c>
      <c r="C342">
        <v>1.5126307982347E-3</v>
      </c>
      <c r="D342">
        <f t="shared" si="68"/>
        <v>64.785627235904144</v>
      </c>
      <c r="E342">
        <f t="shared" si="69"/>
        <v>6.3487799466359016</v>
      </c>
      <c r="F342">
        <v>0.79727492285208701</v>
      </c>
      <c r="G342">
        <v>0.13581364109226399</v>
      </c>
      <c r="I342">
        <f t="shared" si="74"/>
        <v>60.955355069911185</v>
      </c>
      <c r="J342">
        <f t="shared" si="75"/>
        <v>5.9734257800540744</v>
      </c>
      <c r="K342">
        <f t="shared" si="76"/>
        <v>0.79727492285208701</v>
      </c>
      <c r="L342">
        <f t="shared" si="77"/>
        <v>0.13581364109226399</v>
      </c>
    </row>
    <row r="343" spans="1:19">
      <c r="A343" t="s">
        <v>436</v>
      </c>
      <c r="B343">
        <v>1.26534201372933E-2</v>
      </c>
      <c r="C343">
        <v>7.3106742565778296E-4</v>
      </c>
      <c r="D343">
        <f t="shared" si="68"/>
        <v>79.030016323626995</v>
      </c>
      <c r="E343">
        <f t="shared" si="69"/>
        <v>4.5660596073249096</v>
      </c>
      <c r="F343">
        <v>0.64319576597957095</v>
      </c>
      <c r="G343">
        <v>6.6955244394263896E-2</v>
      </c>
      <c r="I343">
        <f t="shared" si="74"/>
        <v>74.357583799355652</v>
      </c>
      <c r="J343">
        <f t="shared" si="75"/>
        <v>4.2961038815198993</v>
      </c>
      <c r="K343">
        <f t="shared" si="76"/>
        <v>0.64319576597957095</v>
      </c>
      <c r="L343">
        <f t="shared" si="77"/>
        <v>6.6955244394263896E-2</v>
      </c>
    </row>
    <row r="344" spans="1:19">
      <c r="A344" t="s">
        <v>437</v>
      </c>
      <c r="B344">
        <v>9.6586010151356698E-3</v>
      </c>
      <c r="C344">
        <v>1.4453720494481601E-3</v>
      </c>
      <c r="D344">
        <f t="shared" si="68"/>
        <v>103.53466288056971</v>
      </c>
      <c r="E344">
        <f t="shared" si="69"/>
        <v>15.493559330394536</v>
      </c>
      <c r="F344">
        <v>0.57429789274200205</v>
      </c>
      <c r="G344">
        <v>0.12881614552256301</v>
      </c>
      <c r="I344">
        <f t="shared" si="74"/>
        <v>97.413460472466241</v>
      </c>
      <c r="J344">
        <f t="shared" si="75"/>
        <v>14.577545214496899</v>
      </c>
      <c r="K344">
        <f t="shared" si="76"/>
        <v>0.57429789274200205</v>
      </c>
      <c r="L344">
        <f t="shared" si="77"/>
        <v>0.12881614552256301</v>
      </c>
    </row>
    <row r="345" spans="1:19">
      <c r="A345" t="s">
        <v>438</v>
      </c>
      <c r="B345">
        <v>1.42346341706934E-2</v>
      </c>
      <c r="C345">
        <v>3.65785822688034E-3</v>
      </c>
      <c r="D345">
        <f t="shared" si="68"/>
        <v>70.251190723174574</v>
      </c>
      <c r="E345">
        <f t="shared" si="69"/>
        <v>18.052370918246538</v>
      </c>
      <c r="F345">
        <v>0.83387026401053799</v>
      </c>
      <c r="G345">
        <v>0.281587587362504</v>
      </c>
      <c r="I345" s="22">
        <f t="shared" si="74"/>
        <v>66.097782136497898</v>
      </c>
      <c r="J345" s="22">
        <f t="shared" si="75"/>
        <v>16.985074099361686</v>
      </c>
      <c r="K345" s="22">
        <f t="shared" si="76"/>
        <v>0.83387026401053799</v>
      </c>
      <c r="L345" s="22">
        <f t="shared" si="77"/>
        <v>0.281587587362504</v>
      </c>
      <c r="M345" s="11"/>
    </row>
    <row r="346" spans="1:19">
      <c r="A346" t="s">
        <v>439</v>
      </c>
      <c r="B346">
        <v>7.7311865998698397E-3</v>
      </c>
      <c r="C346">
        <v>6.1029665807221898E-4</v>
      </c>
      <c r="D346">
        <f t="shared" si="68"/>
        <v>129.34625067991965</v>
      </c>
      <c r="E346">
        <f t="shared" si="69"/>
        <v>10.210539288426364</v>
      </c>
      <c r="F346">
        <v>0.522538863144137</v>
      </c>
      <c r="G346">
        <v>0.16175917512207799</v>
      </c>
      <c r="I346">
        <f t="shared" si="74"/>
        <v>121.69900907877211</v>
      </c>
      <c r="J346">
        <f t="shared" si="75"/>
        <v>9.6068692136761609</v>
      </c>
      <c r="K346">
        <f t="shared" si="76"/>
        <v>0.522538863144137</v>
      </c>
      <c r="L346">
        <f t="shared" si="77"/>
        <v>0.16175917512207799</v>
      </c>
    </row>
    <row r="347" spans="1:19">
      <c r="A347" t="s">
        <v>440</v>
      </c>
      <c r="B347">
        <v>9.7635714857092406E-3</v>
      </c>
      <c r="C347">
        <v>1.7420313200598001E-3</v>
      </c>
      <c r="D347">
        <f t="shared" si="68"/>
        <v>102.42153718684618</v>
      </c>
      <c r="E347">
        <f t="shared" si="69"/>
        <v>18.274206922057964</v>
      </c>
      <c r="F347">
        <v>0.50288479978749601</v>
      </c>
      <c r="G347">
        <v>9.4304833390193299E-2</v>
      </c>
      <c r="I347">
        <f t="shared" si="74"/>
        <v>96.366145276284016</v>
      </c>
      <c r="J347">
        <f t="shared" si="75"/>
        <v>17.193794659099073</v>
      </c>
      <c r="K347">
        <f t="shared" si="76"/>
        <v>0.50288479978749601</v>
      </c>
      <c r="L347">
        <f t="shared" si="77"/>
        <v>9.4304833390193299E-2</v>
      </c>
    </row>
    <row r="348" spans="1:19">
      <c r="A348" t="s">
        <v>441</v>
      </c>
      <c r="B348">
        <v>8.2036728535945496E-3</v>
      </c>
      <c r="C348">
        <v>5.1093602727626602E-4</v>
      </c>
      <c r="D348">
        <f t="shared" si="68"/>
        <v>121.89662092166883</v>
      </c>
      <c r="E348">
        <f t="shared" si="69"/>
        <v>7.5918891871497554</v>
      </c>
      <c r="F348">
        <v>0.51828268014848999</v>
      </c>
      <c r="G348">
        <v>8.8119350080045095E-2</v>
      </c>
      <c r="I348">
        <f t="shared" si="74"/>
        <v>114.68981820685141</v>
      </c>
      <c r="J348">
        <f t="shared" si="75"/>
        <v>7.1430396030443619</v>
      </c>
      <c r="K348">
        <f t="shared" si="76"/>
        <v>0.51828268014848999</v>
      </c>
      <c r="L348">
        <f t="shared" si="77"/>
        <v>8.8119350080045095E-2</v>
      </c>
    </row>
    <row r="349" spans="1:19">
      <c r="A349" t="s">
        <v>442</v>
      </c>
      <c r="B349">
        <v>9.6182316094936895E-3</v>
      </c>
      <c r="C349">
        <v>6.0926431970987705E-4</v>
      </c>
      <c r="D349">
        <f t="shared" si="68"/>
        <v>103.96921602646255</v>
      </c>
      <c r="E349">
        <f t="shared" si="69"/>
        <v>6.5859022994005922</v>
      </c>
      <c r="F349">
        <v>0.628876265812639</v>
      </c>
      <c r="G349">
        <v>9.5771678715990502E-2</v>
      </c>
      <c r="I349">
        <f t="shared" si="74"/>
        <v>97.82232185785027</v>
      </c>
      <c r="J349">
        <f t="shared" si="75"/>
        <v>6.1965289253729194</v>
      </c>
      <c r="K349">
        <f t="shared" si="76"/>
        <v>0.628876265812639</v>
      </c>
      <c r="L349">
        <f t="shared" si="77"/>
        <v>9.5771678715990502E-2</v>
      </c>
    </row>
    <row r="350" spans="1:19">
      <c r="A350" t="s">
        <v>443</v>
      </c>
      <c r="B350">
        <v>9.6400937792942305E-3</v>
      </c>
      <c r="C350">
        <v>5.73846443177829E-4</v>
      </c>
      <c r="D350">
        <f t="shared" si="68"/>
        <v>103.73343070042333</v>
      </c>
      <c r="E350">
        <f t="shared" si="69"/>
        <v>6.174946178835806</v>
      </c>
      <c r="F350">
        <v>0.56728404696450896</v>
      </c>
      <c r="G350">
        <v>8.7246200111446001E-2</v>
      </c>
      <c r="I350">
        <f t="shared" si="74"/>
        <v>97.600476691226177</v>
      </c>
      <c r="J350">
        <f t="shared" si="75"/>
        <v>5.8098694560439395</v>
      </c>
      <c r="K350">
        <f t="shared" si="76"/>
        <v>0.56728404696450896</v>
      </c>
      <c r="L350">
        <f t="shared" si="77"/>
        <v>8.7246200111446001E-2</v>
      </c>
    </row>
    <row r="351" spans="1:19">
      <c r="A351" t="s">
        <v>444</v>
      </c>
      <c r="B351">
        <v>8.7233255151699801E-3</v>
      </c>
      <c r="C351">
        <v>6.4675823416957402E-4</v>
      </c>
      <c r="D351">
        <f t="shared" si="68"/>
        <v>114.6351810741198</v>
      </c>
      <c r="E351">
        <f t="shared" si="69"/>
        <v>8.4991953076008073</v>
      </c>
      <c r="F351">
        <v>0.63965253566788005</v>
      </c>
      <c r="G351">
        <v>0.14023817928608401</v>
      </c>
      <c r="I351">
        <f t="shared" si="74"/>
        <v>107.85769103434716</v>
      </c>
      <c r="J351">
        <f t="shared" si="75"/>
        <v>7.9967037425889957</v>
      </c>
      <c r="K351">
        <f t="shared" si="76"/>
        <v>0.63965253566788005</v>
      </c>
      <c r="L351">
        <f t="shared" si="77"/>
        <v>0.14023817928608401</v>
      </c>
    </row>
    <row r="352" spans="1:19">
      <c r="A352" t="s">
        <v>445</v>
      </c>
      <c r="B352">
        <v>9.3186003272090392E-3</v>
      </c>
      <c r="C352">
        <v>6.3522009570447303E-4</v>
      </c>
      <c r="D352">
        <f t="shared" si="68"/>
        <v>107.3122534379049</v>
      </c>
      <c r="E352">
        <f t="shared" si="69"/>
        <v>7.3151436380472923</v>
      </c>
      <c r="F352">
        <v>0.55339472213743002</v>
      </c>
      <c r="G352">
        <v>6.1355752417028203E-2</v>
      </c>
      <c r="I352">
        <f t="shared" si="74"/>
        <v>100.96771136970071</v>
      </c>
      <c r="J352">
        <f t="shared" si="75"/>
        <v>6.8826558739784609</v>
      </c>
      <c r="K352">
        <f t="shared" si="76"/>
        <v>0.55339472213743002</v>
      </c>
      <c r="L352">
        <f t="shared" si="77"/>
        <v>6.1355752417028203E-2</v>
      </c>
    </row>
    <row r="353" spans="1:19">
      <c r="A353" t="s">
        <v>446</v>
      </c>
      <c r="B353">
        <v>9.2879562590166692E-3</v>
      </c>
      <c r="C353">
        <v>6.0748340961306604E-4</v>
      </c>
      <c r="D353">
        <f t="shared" si="68"/>
        <v>107.66631238483799</v>
      </c>
      <c r="E353">
        <f t="shared" si="69"/>
        <v>7.0419688383557757</v>
      </c>
      <c r="F353">
        <v>0.57393393216064104</v>
      </c>
      <c r="G353">
        <v>6.0071874539370303E-2</v>
      </c>
      <c r="I353" s="20">
        <f t="shared" si="74"/>
        <v>101.30083755442375</v>
      </c>
      <c r="J353" s="20">
        <f t="shared" si="75"/>
        <v>6.6256317835777425</v>
      </c>
      <c r="K353" s="20">
        <f t="shared" si="76"/>
        <v>0.57393393216064104</v>
      </c>
      <c r="L353" s="20">
        <f t="shared" si="77"/>
        <v>6.0071874539370303E-2</v>
      </c>
    </row>
    <row r="354" spans="1:19">
      <c r="A354" s="19" t="s">
        <v>447</v>
      </c>
      <c r="B354" s="19">
        <v>9.0179246142868992E-3</v>
      </c>
      <c r="C354" s="19">
        <v>5.6057917848586299E-4</v>
      </c>
      <c r="D354" s="19">
        <f t="shared" si="68"/>
        <v>110.89025943017111</v>
      </c>
      <c r="E354" s="19">
        <f t="shared" si="69"/>
        <v>6.8932457513524161</v>
      </c>
      <c r="F354" s="19">
        <v>0.50229008379530804</v>
      </c>
      <c r="G354" s="19">
        <v>5.6353723022684002E-2</v>
      </c>
      <c r="I354">
        <f t="shared" si="74"/>
        <v>104.33417759077616</v>
      </c>
      <c r="J354">
        <f t="shared" si="75"/>
        <v>6.4857015403715916</v>
      </c>
      <c r="K354">
        <f t="shared" si="76"/>
        <v>0.50229008379530804</v>
      </c>
      <c r="L354">
        <f t="shared" si="77"/>
        <v>5.6353723022684002E-2</v>
      </c>
      <c r="N354" s="56" t="s">
        <v>14</v>
      </c>
      <c r="O354" s="57"/>
      <c r="P354" s="57"/>
      <c r="Q354" s="58" t="s">
        <v>15</v>
      </c>
      <c r="R354" s="59"/>
      <c r="S354" s="60"/>
    </row>
    <row r="355" spans="1:19">
      <c r="A355" t="s">
        <v>448</v>
      </c>
      <c r="B355">
        <v>6.9466053827988298E-3</v>
      </c>
      <c r="C355">
        <v>4.0940491973985398E-4</v>
      </c>
      <c r="D355">
        <f t="shared" si="68"/>
        <v>143.95520472145978</v>
      </c>
      <c r="E355">
        <f t="shared" si="69"/>
        <v>8.4841394879088163</v>
      </c>
      <c r="F355">
        <v>0.382930024015327</v>
      </c>
      <c r="G355">
        <v>3.9814511897380701E-2</v>
      </c>
      <c r="I355">
        <f t="shared" si="74"/>
        <v>135.44424886103945</v>
      </c>
      <c r="J355">
        <f t="shared" si="75"/>
        <v>7.9825380568597808</v>
      </c>
      <c r="K355">
        <f t="shared" si="76"/>
        <v>0.382930024015327</v>
      </c>
      <c r="L355">
        <f t="shared" si="77"/>
        <v>3.9814511897380701E-2</v>
      </c>
      <c r="N355" s="3" t="s">
        <v>16</v>
      </c>
      <c r="O355" s="3" t="s">
        <v>17</v>
      </c>
      <c r="P355" s="3" t="s">
        <v>18</v>
      </c>
      <c r="Q355" s="4" t="s">
        <v>18</v>
      </c>
      <c r="R355" s="4" t="s">
        <v>19</v>
      </c>
      <c r="S355" s="4" t="s">
        <v>20</v>
      </c>
    </row>
    <row r="356" spans="1:19">
      <c r="A356" t="s">
        <v>449</v>
      </c>
      <c r="B356">
        <v>8.4822718020374499E-3</v>
      </c>
      <c r="C356">
        <v>4.8023754937029898E-4</v>
      </c>
      <c r="D356">
        <f t="shared" si="68"/>
        <v>117.89294464247173</v>
      </c>
      <c r="E356">
        <f t="shared" si="69"/>
        <v>6.6746999087614221</v>
      </c>
      <c r="F356">
        <v>0.45799546402026498</v>
      </c>
      <c r="G356">
        <v>3.61979078186958E-2</v>
      </c>
      <c r="I356">
        <f t="shared" si="74"/>
        <v>110.92284828472971</v>
      </c>
      <c r="J356">
        <f t="shared" si="75"/>
        <v>6.2800766201145235</v>
      </c>
      <c r="K356">
        <f t="shared" si="76"/>
        <v>0.45799546402026498</v>
      </c>
      <c r="L356">
        <f t="shared" si="77"/>
        <v>3.61979078186958E-2</v>
      </c>
      <c r="N356" s="5">
        <v>30.55</v>
      </c>
      <c r="O356" s="5">
        <v>1.2</v>
      </c>
      <c r="P356" s="6">
        <f>O356*100/N356</f>
        <v>3.927986906710311</v>
      </c>
      <c r="Q356" s="16">
        <f>SQRT(((O356/N356)*100)^2+($B$84)^2+($B$85)^2+($B$87)^2)</f>
        <v>5.3369228099563522</v>
      </c>
      <c r="R356" s="17">
        <f>N356*(Q356/100)</f>
        <v>1.6304299184416657</v>
      </c>
      <c r="S356" s="18" t="s">
        <v>836</v>
      </c>
    </row>
    <row r="357" spans="1:19">
      <c r="A357" t="s">
        <v>450</v>
      </c>
      <c r="B357">
        <v>9.4383998780074793E-3</v>
      </c>
      <c r="C357">
        <v>6.7558456618652097E-4</v>
      </c>
      <c r="D357">
        <f t="shared" si="68"/>
        <v>105.95016241366412</v>
      </c>
      <c r="E357">
        <f t="shared" si="69"/>
        <v>7.5837319287999332</v>
      </c>
      <c r="F357">
        <v>0.65853168754529801</v>
      </c>
      <c r="G357">
        <v>8.1061364739831193E-2</v>
      </c>
      <c r="I357">
        <f t="shared" si="74"/>
        <v>99.686150233959751</v>
      </c>
      <c r="J357">
        <f t="shared" si="75"/>
        <v>7.1353646201766372</v>
      </c>
      <c r="K357">
        <f t="shared" si="76"/>
        <v>0.65853168754529801</v>
      </c>
      <c r="L357">
        <f t="shared" si="77"/>
        <v>8.1061364739831193E-2</v>
      </c>
    </row>
    <row r="358" spans="1:19">
      <c r="A358" t="s">
        <v>451</v>
      </c>
      <c r="B358">
        <v>4.87273407318664E-3</v>
      </c>
      <c r="C358">
        <v>2.21659994134882E-4</v>
      </c>
      <c r="D358">
        <f t="shared" si="68"/>
        <v>205.22359418354762</v>
      </c>
      <c r="E358">
        <f t="shared" si="69"/>
        <v>9.3355927082873613</v>
      </c>
      <c r="F358">
        <v>9.8596310407583099E-2</v>
      </c>
      <c r="G358">
        <v>1.2823257307519599E-2</v>
      </c>
      <c r="I358">
        <f t="shared" si="74"/>
        <v>193.0903131744129</v>
      </c>
      <c r="J358">
        <f t="shared" si="75"/>
        <v>8.7836514455533496</v>
      </c>
      <c r="K358">
        <f t="shared" si="76"/>
        <v>9.8596310407583099E-2</v>
      </c>
      <c r="L358">
        <f t="shared" si="77"/>
        <v>1.2823257307519599E-2</v>
      </c>
    </row>
    <row r="359" spans="1:19">
      <c r="A359" t="s">
        <v>452</v>
      </c>
      <c r="B359">
        <v>1.14715275526936E-2</v>
      </c>
      <c r="C359">
        <v>6.8267400696091804E-4</v>
      </c>
      <c r="D359">
        <f t="shared" si="68"/>
        <v>87.172348704788888</v>
      </c>
      <c r="E359">
        <f t="shared" si="69"/>
        <v>5.1876523255631435</v>
      </c>
      <c r="F359">
        <v>0.51706656324924405</v>
      </c>
      <c r="G359">
        <v>4.4573552947103197E-2</v>
      </c>
      <c r="I359">
        <f t="shared" si="74"/>
        <v>82.018523155298169</v>
      </c>
      <c r="J359">
        <f t="shared" si="75"/>
        <v>4.8809466385579068</v>
      </c>
      <c r="K359">
        <f t="shared" si="76"/>
        <v>0.51706656324924405</v>
      </c>
      <c r="L359">
        <f t="shared" si="77"/>
        <v>4.4573552947103197E-2</v>
      </c>
    </row>
    <row r="360" spans="1:19">
      <c r="A360" t="s">
        <v>453</v>
      </c>
      <c r="B360">
        <v>4.6710603211655303E-3</v>
      </c>
      <c r="C360">
        <v>2.02661610241887E-4</v>
      </c>
      <c r="D360">
        <f t="shared" si="68"/>
        <v>214.08415461234688</v>
      </c>
      <c r="E360">
        <f t="shared" si="69"/>
        <v>9.2883920390446626</v>
      </c>
      <c r="F360">
        <v>9.0094052476052594E-2</v>
      </c>
      <c r="G360">
        <v>1.15191184255916E-2</v>
      </c>
      <c r="I360">
        <f t="shared" si="74"/>
        <v>201.42701731851574</v>
      </c>
      <c r="J360">
        <f t="shared" si="75"/>
        <v>8.739241386162405</v>
      </c>
      <c r="K360">
        <f t="shared" si="76"/>
        <v>9.0094052476052594E-2</v>
      </c>
      <c r="L360">
        <f t="shared" si="77"/>
        <v>1.15191184255916E-2</v>
      </c>
    </row>
    <row r="361" spans="1:19">
      <c r="A361" t="s">
        <v>454</v>
      </c>
      <c r="B361">
        <v>4.8599677672111199E-3</v>
      </c>
      <c r="C361">
        <v>2.4542182297347898E-4</v>
      </c>
      <c r="D361">
        <f t="shared" si="68"/>
        <v>205.76268154425384</v>
      </c>
      <c r="E361">
        <f t="shared" si="69"/>
        <v>10.390738133121554</v>
      </c>
      <c r="F361">
        <v>0.12089284274687399</v>
      </c>
      <c r="G361">
        <v>1.5566780125905099E-2</v>
      </c>
      <c r="I361">
        <f t="shared" si="74"/>
        <v>193.59752847644117</v>
      </c>
      <c r="J361">
        <f t="shared" si="75"/>
        <v>9.7764142969025176</v>
      </c>
      <c r="K361">
        <f t="shared" si="76"/>
        <v>0.12089284274687399</v>
      </c>
      <c r="L361">
        <f t="shared" si="77"/>
        <v>1.5566780125905099E-2</v>
      </c>
    </row>
    <row r="362" spans="1:19">
      <c r="A362" t="s">
        <v>455</v>
      </c>
      <c r="B362">
        <v>6.8548073559021898E-3</v>
      </c>
      <c r="C362">
        <v>4.5103725629949302E-4</v>
      </c>
      <c r="D362">
        <f t="shared" si="68"/>
        <v>145.88302020464087</v>
      </c>
      <c r="E362">
        <f t="shared" si="69"/>
        <v>9.5989097515818784</v>
      </c>
      <c r="F362">
        <v>0.33735906841647301</v>
      </c>
      <c r="G362">
        <v>3.7461132715855501E-2</v>
      </c>
      <c r="I362">
        <f t="shared" si="74"/>
        <v>137.25808755181393</v>
      </c>
      <c r="J362">
        <f t="shared" si="75"/>
        <v>9.0314005923128846</v>
      </c>
      <c r="K362">
        <f t="shared" si="76"/>
        <v>0.33735906841647301</v>
      </c>
      <c r="L362">
        <f t="shared" si="77"/>
        <v>3.7461132715855501E-2</v>
      </c>
    </row>
    <row r="363" spans="1:19">
      <c r="A363" t="s">
        <v>456</v>
      </c>
      <c r="B363">
        <v>4.9497859952444302E-3</v>
      </c>
      <c r="C363">
        <v>2.5098845339475398E-4</v>
      </c>
      <c r="D363">
        <f t="shared" si="68"/>
        <v>202.02893639457599</v>
      </c>
      <c r="E363">
        <f t="shared" si="69"/>
        <v>10.244267193648186</v>
      </c>
      <c r="F363">
        <v>0.103597651313872</v>
      </c>
      <c r="G363">
        <v>1.48295979448675E-2</v>
      </c>
      <c r="I363">
        <f t="shared" si="74"/>
        <v>190.08453074763256</v>
      </c>
      <c r="J363">
        <f t="shared" si="75"/>
        <v>9.6386030491930157</v>
      </c>
      <c r="K363">
        <f t="shared" si="76"/>
        <v>0.103597651313872</v>
      </c>
      <c r="L363">
        <f t="shared" si="77"/>
        <v>1.48295979448675E-2</v>
      </c>
    </row>
    <row r="364" spans="1:19">
      <c r="A364" t="s">
        <v>457</v>
      </c>
      <c r="B364">
        <v>6.3676693845529202E-3</v>
      </c>
      <c r="C364">
        <v>3.4613652213829601E-4</v>
      </c>
      <c r="D364">
        <f t="shared" si="68"/>
        <v>157.04332929499463</v>
      </c>
      <c r="E364">
        <f t="shared" si="69"/>
        <v>8.5366291093966993</v>
      </c>
      <c r="F364">
        <v>0.38336996738947399</v>
      </c>
      <c r="G364">
        <v>4.2205577998264202E-2</v>
      </c>
      <c r="I364">
        <f t="shared" si="74"/>
        <v>147.75857403804278</v>
      </c>
      <c r="J364">
        <f t="shared" si="75"/>
        <v>8.0319243737295505</v>
      </c>
      <c r="K364">
        <f t="shared" si="76"/>
        <v>0.38336996738947399</v>
      </c>
      <c r="L364">
        <f t="shared" si="77"/>
        <v>4.2205577998264202E-2</v>
      </c>
    </row>
    <row r="365" spans="1:19">
      <c r="A365" t="s">
        <v>458</v>
      </c>
      <c r="B365">
        <v>4.8330723809383996E-3</v>
      </c>
      <c r="C365">
        <v>2.3875510564211799E-4</v>
      </c>
      <c r="D365">
        <f t="shared" si="68"/>
        <v>206.90772270326269</v>
      </c>
      <c r="E365">
        <f t="shared" si="69"/>
        <v>10.221298440930006</v>
      </c>
      <c r="F365">
        <v>0.108214505759771</v>
      </c>
      <c r="G365">
        <v>1.4228550066069E-2</v>
      </c>
      <c r="I365">
        <f t="shared" si="74"/>
        <v>194.67487222373401</v>
      </c>
      <c r="J365">
        <f t="shared" si="75"/>
        <v>9.6169922608564065</v>
      </c>
      <c r="K365">
        <f t="shared" si="76"/>
        <v>0.108214505759771</v>
      </c>
      <c r="L365">
        <f t="shared" si="77"/>
        <v>1.4228550066069E-2</v>
      </c>
    </row>
    <row r="366" spans="1:19">
      <c r="A366" t="s">
        <v>459</v>
      </c>
      <c r="B366">
        <v>5.4277109207713304E-3</v>
      </c>
      <c r="C366">
        <v>3.3358839109290801E-4</v>
      </c>
      <c r="D366">
        <f t="shared" si="68"/>
        <v>184.23973100208704</v>
      </c>
      <c r="E366">
        <f t="shared" si="69"/>
        <v>11.323417244859881</v>
      </c>
      <c r="F366">
        <v>0.28185626138594599</v>
      </c>
      <c r="G366">
        <v>3.7348944147793897E-2</v>
      </c>
      <c r="I366">
        <f t="shared" si="74"/>
        <v>173.34706323555145</v>
      </c>
      <c r="J366">
        <f t="shared" si="75"/>
        <v>10.653951319354805</v>
      </c>
      <c r="K366">
        <f t="shared" si="76"/>
        <v>0.28185626138594599</v>
      </c>
      <c r="L366">
        <f t="shared" si="77"/>
        <v>3.7348944147793897E-2</v>
      </c>
    </row>
    <row r="367" spans="1:19">
      <c r="A367" t="s">
        <v>460</v>
      </c>
      <c r="B367">
        <v>6.6092592521502002E-3</v>
      </c>
      <c r="C367">
        <v>4.3046281383311998E-4</v>
      </c>
      <c r="D367">
        <f t="shared" si="68"/>
        <v>151.30288612519905</v>
      </c>
      <c r="E367">
        <f t="shared" si="69"/>
        <v>9.8543972354143001</v>
      </c>
      <c r="F367">
        <v>0.31553373383771099</v>
      </c>
      <c r="G367">
        <v>4.0540198882864698E-2</v>
      </c>
      <c r="I367">
        <f t="shared" si="74"/>
        <v>142.35751879473386</v>
      </c>
      <c r="J367">
        <f t="shared" si="75"/>
        <v>9.2717830807962667</v>
      </c>
      <c r="K367">
        <f t="shared" si="76"/>
        <v>0.31553373383771099</v>
      </c>
      <c r="L367">
        <f t="shared" si="77"/>
        <v>4.0540198882864698E-2</v>
      </c>
    </row>
    <row r="368" spans="1:19">
      <c r="A368" t="s">
        <v>461</v>
      </c>
      <c r="B368">
        <v>5.2512555065573497E-3</v>
      </c>
      <c r="C368">
        <v>3.1346966239614101E-4</v>
      </c>
      <c r="D368">
        <f t="shared" si="68"/>
        <v>190.43065010858444</v>
      </c>
      <c r="E368">
        <f t="shared" si="69"/>
        <v>11.367611331209121</v>
      </c>
      <c r="F368">
        <v>0.184983007643509</v>
      </c>
      <c r="G368">
        <v>2.7428472943176602E-2</v>
      </c>
      <c r="I368">
        <f t="shared" si="74"/>
        <v>179.17196126380591</v>
      </c>
      <c r="J368">
        <f t="shared" si="75"/>
        <v>10.695532551803154</v>
      </c>
      <c r="K368">
        <f t="shared" si="76"/>
        <v>0.184983007643509</v>
      </c>
      <c r="L368">
        <f t="shared" si="77"/>
        <v>2.7428472943176602E-2</v>
      </c>
    </row>
    <row r="369" spans="1:19">
      <c r="A369" t="s">
        <v>462</v>
      </c>
      <c r="B369">
        <v>6.1189737248879498E-3</v>
      </c>
      <c r="C369">
        <v>5.8115907626557603E-4</v>
      </c>
      <c r="D369">
        <f t="shared" si="68"/>
        <v>163.42609806161767</v>
      </c>
      <c r="E369">
        <f t="shared" si="69"/>
        <v>15.521648638704747</v>
      </c>
      <c r="F369">
        <v>0.29298192212283602</v>
      </c>
      <c r="G369">
        <v>7.0291548970762993E-2</v>
      </c>
      <c r="I369" s="20">
        <f t="shared" si="74"/>
        <v>153.76397914251058</v>
      </c>
      <c r="J369" s="20">
        <f t="shared" si="75"/>
        <v>14.603973819648509</v>
      </c>
      <c r="K369" s="20">
        <f t="shared" si="76"/>
        <v>0.29298192212283602</v>
      </c>
      <c r="L369" s="20">
        <f t="shared" si="77"/>
        <v>7.0291548970762993E-2</v>
      </c>
    </row>
    <row r="370" spans="1:19">
      <c r="A370" s="19" t="s">
        <v>463</v>
      </c>
      <c r="B370" s="19">
        <v>5.8613801849868204E-3</v>
      </c>
      <c r="C370" s="19">
        <v>5.3721817868308504E-4</v>
      </c>
      <c r="D370" s="19">
        <f t="shared" si="68"/>
        <v>170.60828140125986</v>
      </c>
      <c r="E370" s="19">
        <f t="shared" si="69"/>
        <v>15.636909279045881</v>
      </c>
      <c r="F370" s="19">
        <v>0.45642750337933502</v>
      </c>
      <c r="G370" s="19">
        <v>0.19047055198642601</v>
      </c>
      <c r="I370">
        <f t="shared" si="74"/>
        <v>160.52153563032468</v>
      </c>
      <c r="J370">
        <f t="shared" si="75"/>
        <v>14.712419991389599</v>
      </c>
      <c r="K370">
        <f t="shared" si="76"/>
        <v>0.45642750337933502</v>
      </c>
      <c r="L370">
        <f t="shared" si="77"/>
        <v>0.19047055198642601</v>
      </c>
      <c r="N370" s="56" t="s">
        <v>14</v>
      </c>
      <c r="O370" s="57"/>
      <c r="P370" s="57"/>
      <c r="Q370" s="58" t="s">
        <v>15</v>
      </c>
      <c r="R370" s="59"/>
      <c r="S370" s="60"/>
    </row>
    <row r="371" spans="1:19">
      <c r="A371" t="s">
        <v>464</v>
      </c>
      <c r="B371">
        <v>5.6517702333124097E-3</v>
      </c>
      <c r="C371">
        <v>4.8398689771890301E-4</v>
      </c>
      <c r="D371">
        <f t="shared" si="68"/>
        <v>176.93571371777378</v>
      </c>
      <c r="E371">
        <f t="shared" si="69"/>
        <v>15.151813262542392</v>
      </c>
      <c r="F371">
        <v>0.38440227459260501</v>
      </c>
      <c r="G371">
        <v>9.3480404995384098E-2</v>
      </c>
      <c r="I371">
        <f t="shared" si="74"/>
        <v>166.47487590022001</v>
      </c>
      <c r="J371">
        <f t="shared" si="75"/>
        <v>14.256003943717493</v>
      </c>
      <c r="K371">
        <f t="shared" si="76"/>
        <v>0.38440227459260501</v>
      </c>
      <c r="L371">
        <f t="shared" si="77"/>
        <v>9.3480404995384098E-2</v>
      </c>
      <c r="N371" s="3" t="s">
        <v>16</v>
      </c>
      <c r="O371" s="3" t="s">
        <v>17</v>
      </c>
      <c r="P371" s="3" t="s">
        <v>18</v>
      </c>
      <c r="Q371" s="4" t="s">
        <v>18</v>
      </c>
      <c r="R371" s="4" t="s">
        <v>19</v>
      </c>
      <c r="S371" s="4" t="s">
        <v>20</v>
      </c>
    </row>
    <row r="372" spans="1:19">
      <c r="A372" t="s">
        <v>465</v>
      </c>
      <c r="B372">
        <v>2.1272202651277501E-2</v>
      </c>
      <c r="C372">
        <v>1.36853807348792E-3</v>
      </c>
      <c r="D372">
        <f t="shared" si="68"/>
        <v>47.009706347449878</v>
      </c>
      <c r="E372">
        <f t="shared" si="69"/>
        <v>3.0243493828368684</v>
      </c>
      <c r="F372">
        <v>0.86270546337687604</v>
      </c>
      <c r="G372">
        <v>8.7395188314230099E-2</v>
      </c>
      <c r="I372">
        <f t="shared" si="74"/>
        <v>44.230386652072283</v>
      </c>
      <c r="J372">
        <f t="shared" si="75"/>
        <v>2.8455430371155113</v>
      </c>
      <c r="K372">
        <f t="shared" si="76"/>
        <v>0.86270546337687604</v>
      </c>
      <c r="L372">
        <f t="shared" si="77"/>
        <v>8.7395188314230099E-2</v>
      </c>
      <c r="N372" s="5">
        <v>29.2</v>
      </c>
      <c r="O372" s="5">
        <v>1.9</v>
      </c>
      <c r="P372" s="6">
        <f>O372*100/N372</f>
        <v>6.506849315068493</v>
      </c>
      <c r="Q372" s="16">
        <f>SQRT(((O372/N372)*100)^2+($B$84)^2+($B$85)^2+($B$87)^2)</f>
        <v>7.4426307142805408</v>
      </c>
      <c r="R372" s="17">
        <f>N372*(Q372/100)</f>
        <v>2.1732481685699176</v>
      </c>
      <c r="S372" s="18" t="s">
        <v>837</v>
      </c>
    </row>
    <row r="373" spans="1:19">
      <c r="A373" t="s">
        <v>466</v>
      </c>
      <c r="B373">
        <v>7.2562230832729797E-3</v>
      </c>
      <c r="C373">
        <v>4.9268106923054601E-4</v>
      </c>
      <c r="D373">
        <f t="shared" si="68"/>
        <v>137.81274204554109</v>
      </c>
      <c r="E373">
        <f t="shared" si="69"/>
        <v>9.3571722265689736</v>
      </c>
      <c r="F373">
        <v>0.44677642874657703</v>
      </c>
      <c r="G373">
        <v>6.2627453175571002E-2</v>
      </c>
      <c r="I373">
        <f t="shared" si="74"/>
        <v>129.66494241007405</v>
      </c>
      <c r="J373">
        <f t="shared" si="75"/>
        <v>8.8039551341215514</v>
      </c>
      <c r="K373">
        <f t="shared" si="76"/>
        <v>0.44677642874657703</v>
      </c>
      <c r="L373">
        <f t="shared" si="77"/>
        <v>6.2627453175571002E-2</v>
      </c>
    </row>
    <row r="374" spans="1:19">
      <c r="A374" t="s">
        <v>467</v>
      </c>
      <c r="B374">
        <v>5.9308420349338097E-3</v>
      </c>
      <c r="C374">
        <v>4.9605647412018998E-4</v>
      </c>
      <c r="D374">
        <f t="shared" si="68"/>
        <v>168.61012215631541</v>
      </c>
      <c r="E374">
        <f t="shared" si="69"/>
        <v>14.102574677453841</v>
      </c>
      <c r="F374">
        <v>0.32842705499683</v>
      </c>
      <c r="G374">
        <v>8.5166227276027101E-2</v>
      </c>
      <c r="I374">
        <f t="shared" si="74"/>
        <v>158.64151205938185</v>
      </c>
      <c r="J374">
        <f t="shared" si="75"/>
        <v>13.268798706447226</v>
      </c>
      <c r="K374">
        <f t="shared" si="76"/>
        <v>0.32842705499683</v>
      </c>
      <c r="L374">
        <f t="shared" si="77"/>
        <v>8.5166227276027101E-2</v>
      </c>
    </row>
    <row r="375" spans="1:19">
      <c r="A375" t="s">
        <v>468</v>
      </c>
      <c r="B375">
        <v>8.1695500213912094E-3</v>
      </c>
      <c r="C375">
        <v>5.0505937372781202E-4</v>
      </c>
      <c r="D375">
        <f t="shared" si="68"/>
        <v>122.40576254280747</v>
      </c>
      <c r="E375">
        <f t="shared" si="69"/>
        <v>7.5673908120606352</v>
      </c>
      <c r="F375">
        <v>0.46429259886081298</v>
      </c>
      <c r="G375">
        <v>4.9205293448309498E-2</v>
      </c>
      <c r="I375">
        <f t="shared" si="74"/>
        <v>115.16885822886692</v>
      </c>
      <c r="J375">
        <f t="shared" si="75"/>
        <v>7.1199896270557748</v>
      </c>
      <c r="K375">
        <f t="shared" si="76"/>
        <v>0.46429259886081298</v>
      </c>
      <c r="L375">
        <f t="shared" si="77"/>
        <v>4.9205293448309498E-2</v>
      </c>
    </row>
    <row r="376" spans="1:19">
      <c r="A376" t="s">
        <v>469</v>
      </c>
      <c r="B376">
        <v>-124.08108999571699</v>
      </c>
      <c r="C376">
        <v>84.570145137538603</v>
      </c>
      <c r="D376">
        <f t="shared" si="68"/>
        <v>-8.0592457725388918E-3</v>
      </c>
      <c r="E376">
        <f t="shared" si="69"/>
        <v>5.4929529125367516E-3</v>
      </c>
      <c r="F376">
        <v>0.86479926114774597</v>
      </c>
      <c r="G376">
        <v>5.3438280888445801E-2</v>
      </c>
      <c r="I376" s="11">
        <f t="shared" si="74"/>
        <v>-7.582765014715118E-3</v>
      </c>
      <c r="J376" s="11">
        <f t="shared" si="75"/>
        <v>5.1681971673559843E-3</v>
      </c>
      <c r="K376" s="11">
        <f t="shared" si="76"/>
        <v>0.86479926114774597</v>
      </c>
      <c r="L376" s="11">
        <f t="shared" si="77"/>
        <v>5.3438280888445801E-2</v>
      </c>
      <c r="M376" s="11" t="s">
        <v>182</v>
      </c>
    </row>
    <row r="377" spans="1:19">
      <c r="A377" t="s">
        <v>470</v>
      </c>
      <c r="B377">
        <v>1.8766701904225001E-2</v>
      </c>
      <c r="C377">
        <v>1.5994203743983899E-3</v>
      </c>
      <c r="D377">
        <f t="shared" si="68"/>
        <v>53.285867975281647</v>
      </c>
      <c r="E377">
        <f t="shared" si="69"/>
        <v>4.5413681819063187</v>
      </c>
      <c r="F377">
        <v>0.78994125128593995</v>
      </c>
      <c r="G377">
        <v>0.115329732414479</v>
      </c>
      <c r="I377">
        <f t="shared" si="74"/>
        <v>50.135487471851327</v>
      </c>
      <c r="J377">
        <f t="shared" si="75"/>
        <v>4.2728722687720291</v>
      </c>
      <c r="K377">
        <f t="shared" si="76"/>
        <v>0.78994125128593995</v>
      </c>
      <c r="L377">
        <f t="shared" si="77"/>
        <v>0.115329732414479</v>
      </c>
    </row>
    <row r="378" spans="1:19">
      <c r="A378" t="s">
        <v>471</v>
      </c>
      <c r="B378">
        <v>5.8555771491260802E-3</v>
      </c>
      <c r="C378">
        <v>5.9002649509859396E-4</v>
      </c>
      <c r="D378">
        <f t="shared" si="68"/>
        <v>170.77735883801748</v>
      </c>
      <c r="E378">
        <f t="shared" si="69"/>
        <v>17.208067439164182</v>
      </c>
      <c r="F378">
        <v>0.12630884608679199</v>
      </c>
      <c r="G378">
        <v>0.14657474125970901</v>
      </c>
      <c r="I378" s="11">
        <f t="shared" si="74"/>
        <v>160.68061682829384</v>
      </c>
      <c r="J378" s="11">
        <f t="shared" si="75"/>
        <v>16.190687743159138</v>
      </c>
      <c r="K378" s="11">
        <f t="shared" si="76"/>
        <v>0.12630884608679199</v>
      </c>
      <c r="L378" s="11">
        <f t="shared" si="77"/>
        <v>0.14657474125970901</v>
      </c>
      <c r="M378" s="11" t="s">
        <v>50</v>
      </c>
    </row>
    <row r="379" spans="1:19">
      <c r="A379" t="s">
        <v>472</v>
      </c>
      <c r="B379">
        <v>6.8412870976189404E-3</v>
      </c>
      <c r="C379">
        <v>5.0167776744604699E-4</v>
      </c>
      <c r="D379">
        <f t="shared" si="68"/>
        <v>146.1713250344431</v>
      </c>
      <c r="E379">
        <f t="shared" si="69"/>
        <v>10.718875404809744</v>
      </c>
      <c r="F379">
        <v>0.497470471788935</v>
      </c>
      <c r="G379">
        <v>7.2291012896678594E-2</v>
      </c>
      <c r="I379">
        <f t="shared" si="74"/>
        <v>137.52934715087554</v>
      </c>
      <c r="J379">
        <f t="shared" si="75"/>
        <v>10.085151354191369</v>
      </c>
      <c r="K379">
        <f t="shared" si="76"/>
        <v>0.497470471788935</v>
      </c>
      <c r="L379">
        <f t="shared" si="77"/>
        <v>7.2291012896678594E-2</v>
      </c>
    </row>
    <row r="380" spans="1:19">
      <c r="A380" t="s">
        <v>473</v>
      </c>
      <c r="B380">
        <v>6.3580666444144297E-3</v>
      </c>
      <c r="C380">
        <v>5.6025264087067599E-4</v>
      </c>
      <c r="D380">
        <f t="shared" si="68"/>
        <v>157.28051559171709</v>
      </c>
      <c r="E380">
        <f t="shared" si="69"/>
        <v>13.859059545274157</v>
      </c>
      <c r="F380">
        <v>0.44222654667988998</v>
      </c>
      <c r="G380">
        <v>0.107309137048873</v>
      </c>
      <c r="I380">
        <f t="shared" si="74"/>
        <v>147.98173734680861</v>
      </c>
      <c r="J380">
        <f t="shared" si="75"/>
        <v>13.039680737227616</v>
      </c>
      <c r="K380">
        <f t="shared" si="76"/>
        <v>0.44222654667988998</v>
      </c>
      <c r="L380">
        <f t="shared" si="77"/>
        <v>0.107309137048873</v>
      </c>
    </row>
    <row r="381" spans="1:19">
      <c r="A381" t="s">
        <v>474</v>
      </c>
      <c r="B381">
        <v>6.7009723288204903E-3</v>
      </c>
      <c r="C381">
        <v>6.6278459992792605E-4</v>
      </c>
      <c r="D381">
        <f t="shared" si="68"/>
        <v>149.23207423183325</v>
      </c>
      <c r="E381">
        <f t="shared" si="69"/>
        <v>14.76035353716647</v>
      </c>
      <c r="F381">
        <v>0.47109042676255303</v>
      </c>
      <c r="G381">
        <v>0.21745523982050799</v>
      </c>
      <c r="I381">
        <f t="shared" si="74"/>
        <v>140.40913796354309</v>
      </c>
      <c r="J381">
        <f t="shared" si="75"/>
        <v>13.887688198791972</v>
      </c>
      <c r="K381">
        <f t="shared" si="76"/>
        <v>0.47109042676255303</v>
      </c>
      <c r="L381">
        <f t="shared" si="77"/>
        <v>0.21745523982050799</v>
      </c>
    </row>
    <row r="382" spans="1:19">
      <c r="A382" t="s">
        <v>475</v>
      </c>
      <c r="B382">
        <v>5.5429214988374203E-3</v>
      </c>
      <c r="C382">
        <v>4.7252271050863799E-4</v>
      </c>
      <c r="D382">
        <f t="shared" si="68"/>
        <v>180.41027645975888</v>
      </c>
      <c r="E382">
        <f t="shared" si="69"/>
        <v>15.379606738839438</v>
      </c>
      <c r="F382">
        <v>0.27764654792309201</v>
      </c>
      <c r="G382">
        <v>8.2026410568615898E-2</v>
      </c>
      <c r="I382">
        <f t="shared" si="74"/>
        <v>169.74401466890373</v>
      </c>
      <c r="J382">
        <f t="shared" si="75"/>
        <v>14.470329756752159</v>
      </c>
      <c r="K382">
        <f t="shared" si="76"/>
        <v>0.27764654792309201</v>
      </c>
      <c r="L382">
        <f t="shared" si="77"/>
        <v>8.2026410568615898E-2</v>
      </c>
    </row>
    <row r="383" spans="1:19">
      <c r="A383" t="s">
        <v>476</v>
      </c>
      <c r="B383">
        <v>5.9741309849703998E-3</v>
      </c>
      <c r="C383">
        <v>4.22000621417287E-4</v>
      </c>
      <c r="D383">
        <f t="shared" si="68"/>
        <v>167.38836200876415</v>
      </c>
      <c r="E383">
        <f t="shared" si="69"/>
        <v>11.823977907988613</v>
      </c>
      <c r="F383">
        <v>0.29446229486472097</v>
      </c>
      <c r="G383">
        <v>4.3864399792836697E-2</v>
      </c>
      <c r="I383">
        <f t="shared" si="74"/>
        <v>157.49198512290448</v>
      </c>
      <c r="J383">
        <f t="shared" si="75"/>
        <v>11.12491770892049</v>
      </c>
      <c r="K383">
        <f t="shared" si="76"/>
        <v>0.29446229486472097</v>
      </c>
      <c r="L383">
        <f t="shared" si="77"/>
        <v>4.3864399792836697E-2</v>
      </c>
    </row>
    <row r="384" spans="1:19">
      <c r="A384" t="s">
        <v>477</v>
      </c>
      <c r="B384">
        <v>1.0940579479760799E-2</v>
      </c>
      <c r="C384">
        <v>4.1162509348744696E-3</v>
      </c>
      <c r="D384">
        <f t="shared" si="68"/>
        <v>91.402836737297179</v>
      </c>
      <c r="E384">
        <f t="shared" si="69"/>
        <v>34.389130197910127</v>
      </c>
      <c r="F384">
        <v>0.80065192595355605</v>
      </c>
      <c r="G384">
        <v>0.38592428622727498</v>
      </c>
      <c r="I384" s="22">
        <f t="shared" si="74"/>
        <v>85.998895209142248</v>
      </c>
      <c r="J384" s="22">
        <f t="shared" si="75"/>
        <v>32.355967383415312</v>
      </c>
      <c r="K384" s="22">
        <f t="shared" si="76"/>
        <v>0.80065192595355605</v>
      </c>
      <c r="L384" s="22">
        <f t="shared" si="77"/>
        <v>0.38592428622727498</v>
      </c>
      <c r="M384" s="11"/>
    </row>
    <row r="385" spans="1:19">
      <c r="A385" t="s">
        <v>478</v>
      </c>
      <c r="B385">
        <v>3.02060256759735E-2</v>
      </c>
      <c r="C385">
        <v>2.37318285749539E-3</v>
      </c>
      <c r="D385">
        <f t="shared" si="68"/>
        <v>33.105977288346836</v>
      </c>
      <c r="E385">
        <f t="shared" si="69"/>
        <v>2.6010220154129668</v>
      </c>
      <c r="F385">
        <v>1.0247039534537801</v>
      </c>
      <c r="G385">
        <v>0.14444535539756501</v>
      </c>
      <c r="I385">
        <f t="shared" si="74"/>
        <v>31.148677363259829</v>
      </c>
      <c r="J385">
        <f t="shared" si="75"/>
        <v>2.4472437368992117</v>
      </c>
      <c r="K385">
        <f t="shared" si="76"/>
        <v>1.0247039534537801</v>
      </c>
      <c r="L385">
        <f t="shared" si="77"/>
        <v>0.14444535539756501</v>
      </c>
    </row>
    <row r="389" spans="1:19" ht="21">
      <c r="A389" s="33">
        <v>44754</v>
      </c>
    </row>
    <row r="390" spans="1:19">
      <c r="A390" s="1"/>
    </row>
    <row r="391" spans="1:19">
      <c r="A391" s="62" t="s">
        <v>0</v>
      </c>
      <c r="B391" s="62"/>
    </row>
    <row r="392" spans="1:19">
      <c r="A392" t="s">
        <v>1</v>
      </c>
      <c r="B392">
        <v>1.8</v>
      </c>
    </row>
    <row r="393" spans="1:19">
      <c r="A393" t="s">
        <v>2</v>
      </c>
      <c r="B393">
        <v>0.47</v>
      </c>
    </row>
    <row r="395" spans="1:19">
      <c r="A395" t="s">
        <v>3</v>
      </c>
      <c r="B395">
        <v>2.565689759137836</v>
      </c>
    </row>
    <row r="396" spans="1:19">
      <c r="A396" t="s">
        <v>4</v>
      </c>
      <c r="B396">
        <v>0.90605430858887837</v>
      </c>
    </row>
    <row r="398" spans="1:19">
      <c r="B398" t="s">
        <v>5</v>
      </c>
      <c r="C398" t="s">
        <v>6</v>
      </c>
      <c r="D398" t="s">
        <v>7</v>
      </c>
      <c r="E398" t="s">
        <v>8</v>
      </c>
      <c r="F398" t="s">
        <v>9</v>
      </c>
      <c r="G398" t="s">
        <v>10</v>
      </c>
      <c r="I398" t="s">
        <v>11</v>
      </c>
      <c r="J398" t="s">
        <v>12</v>
      </c>
      <c r="K398" t="s">
        <v>13</v>
      </c>
      <c r="L398" t="s">
        <v>12</v>
      </c>
      <c r="M398" t="s">
        <v>942</v>
      </c>
    </row>
    <row r="399" spans="1:19">
      <c r="A399" s="10" t="s">
        <v>479</v>
      </c>
    </row>
    <row r="400" spans="1:19">
      <c r="A400" t="s">
        <v>480</v>
      </c>
      <c r="B400">
        <v>-21.6452820495461</v>
      </c>
      <c r="C400">
        <v>18.463295005380001</v>
      </c>
      <c r="D400">
        <f t="shared" ref="D400:D447" si="78">1/B400</f>
        <v>-4.6199444188853613E-2</v>
      </c>
      <c r="E400">
        <f t="shared" ref="E400:E447" si="79">D400*(C400/B400)</f>
        <v>3.9407847178470019E-2</v>
      </c>
      <c r="F400">
        <v>1.0885464062289001</v>
      </c>
      <c r="G400">
        <v>0.205612401698164</v>
      </c>
      <c r="I400" s="11">
        <f>D400*$B$396</f>
        <v>-4.1859205461722233E-2</v>
      </c>
      <c r="J400" s="11">
        <f>E400*$B$396</f>
        <v>3.5705649728264836E-2</v>
      </c>
      <c r="K400" s="11">
        <f>F400</f>
        <v>1.0885464062289001</v>
      </c>
      <c r="L400" s="11">
        <f>G400</f>
        <v>0.205612401698164</v>
      </c>
      <c r="M400" s="11" t="s">
        <v>182</v>
      </c>
      <c r="N400" s="56" t="s">
        <v>14</v>
      </c>
      <c r="O400" s="57"/>
      <c r="P400" s="57"/>
      <c r="Q400" s="58" t="s">
        <v>15</v>
      </c>
      <c r="R400" s="59"/>
      <c r="S400" s="60"/>
    </row>
    <row r="401" spans="1:19">
      <c r="A401" t="s">
        <v>481</v>
      </c>
      <c r="B401">
        <v>6.6392390334854799E-3</v>
      </c>
      <c r="C401">
        <v>2.7261765800279001E-4</v>
      </c>
      <c r="D401">
        <f t="shared" si="78"/>
        <v>150.61967116358184</v>
      </c>
      <c r="E401">
        <f t="shared" si="79"/>
        <v>6.1846819785624536</v>
      </c>
      <c r="F401">
        <v>0.35128436136284502</v>
      </c>
      <c r="G401">
        <v>2.0221003511748999E-2</v>
      </c>
      <c r="I401">
        <f t="shared" ref="I401:I447" si="80">D401*$B$396</f>
        <v>136.46960201600336</v>
      </c>
      <c r="J401">
        <f t="shared" ref="J401:J447" si="81">E401*$B$396</f>
        <v>5.6036577539285002</v>
      </c>
      <c r="K401">
        <f t="shared" ref="K401:K447" si="82">F401</f>
        <v>0.35128436136284502</v>
      </c>
      <c r="L401">
        <f t="shared" ref="L401:L447" si="83">G401</f>
        <v>2.0221003511748999E-2</v>
      </c>
      <c r="N401" s="3" t="s">
        <v>16</v>
      </c>
      <c r="O401" s="3" t="s">
        <v>17</v>
      </c>
      <c r="P401" s="3" t="s">
        <v>18</v>
      </c>
      <c r="Q401" s="4" t="s">
        <v>18</v>
      </c>
      <c r="R401" s="4" t="s">
        <v>19</v>
      </c>
      <c r="S401" s="4" t="s">
        <v>20</v>
      </c>
    </row>
    <row r="402" spans="1:19">
      <c r="A402" t="s">
        <v>482</v>
      </c>
      <c r="B402">
        <v>5.4533796556781701E-3</v>
      </c>
      <c r="C402">
        <v>2.15453428562127E-4</v>
      </c>
      <c r="D402">
        <f t="shared" si="78"/>
        <v>183.37252550512957</v>
      </c>
      <c r="E402">
        <f t="shared" si="79"/>
        <v>7.2447256231352721</v>
      </c>
      <c r="F402">
        <v>0.27333045682951101</v>
      </c>
      <c r="G402">
        <v>2.0947803794765501E-2</v>
      </c>
      <c r="I402">
        <f t="shared" si="80"/>
        <v>166.14546681074663</v>
      </c>
      <c r="J402">
        <f t="shared" si="81"/>
        <v>6.5641148653859602</v>
      </c>
      <c r="K402">
        <f t="shared" si="82"/>
        <v>0.27333045682951101</v>
      </c>
      <c r="L402">
        <f t="shared" si="83"/>
        <v>2.0947803794765501E-2</v>
      </c>
      <c r="N402" s="5">
        <v>28.51</v>
      </c>
      <c r="O402" s="5">
        <v>0.79</v>
      </c>
      <c r="P402" s="6">
        <f>O402*100/N402</f>
        <v>2.7709575587513151</v>
      </c>
      <c r="Q402" s="16">
        <f>SQRT(((O402/N402)*100)^2+($B$392)^2+($B$393)^2+($B$395)^2)</f>
        <v>4.209735114297076</v>
      </c>
      <c r="R402" s="17">
        <f>N402*(Q402/100)</f>
        <v>1.2001954810860964</v>
      </c>
      <c r="S402" s="18" t="s">
        <v>922</v>
      </c>
    </row>
    <row r="403" spans="1:19">
      <c r="A403" t="s">
        <v>483</v>
      </c>
      <c r="B403">
        <v>6.5191840360948796E-3</v>
      </c>
      <c r="C403">
        <v>3.0523685000721898E-4</v>
      </c>
      <c r="D403">
        <f t="shared" si="78"/>
        <v>153.39342998499239</v>
      </c>
      <c r="E403">
        <f t="shared" si="79"/>
        <v>7.1820840033331645</v>
      </c>
      <c r="F403">
        <v>0.35170412327206202</v>
      </c>
      <c r="G403">
        <v>2.93392508912378E-2</v>
      </c>
      <c r="I403">
        <f t="shared" si="80"/>
        <v>138.98277814712881</v>
      </c>
      <c r="J403">
        <f t="shared" si="81"/>
        <v>6.5073581558672737</v>
      </c>
      <c r="K403">
        <f t="shared" si="82"/>
        <v>0.35170412327206202</v>
      </c>
      <c r="L403">
        <f t="shared" si="83"/>
        <v>2.93392508912378E-2</v>
      </c>
    </row>
    <row r="404" spans="1:19">
      <c r="A404" t="s">
        <v>484</v>
      </c>
      <c r="B404">
        <v>4.7673518716181201E-3</v>
      </c>
      <c r="C404">
        <v>2.0360944905361999E-4</v>
      </c>
      <c r="D404">
        <f t="shared" si="78"/>
        <v>209.76005693084767</v>
      </c>
      <c r="E404">
        <f t="shared" si="79"/>
        <v>8.9586694616375482</v>
      </c>
      <c r="F404">
        <v>0.162722778663874</v>
      </c>
      <c r="G404">
        <v>1.45449702781811E-2</v>
      </c>
      <c r="I404">
        <f t="shared" si="80"/>
        <v>190.05400335204294</v>
      </c>
      <c r="J404">
        <f t="shared" si="81"/>
        <v>8.1170410649403077</v>
      </c>
      <c r="K404">
        <f t="shared" si="82"/>
        <v>0.162722778663874</v>
      </c>
      <c r="L404">
        <f t="shared" si="83"/>
        <v>1.45449702781811E-2</v>
      </c>
    </row>
    <row r="405" spans="1:19">
      <c r="A405" t="s">
        <v>485</v>
      </c>
      <c r="B405">
        <v>6.8381165408267696E-3</v>
      </c>
      <c r="C405">
        <v>2.44770604366314E-4</v>
      </c>
      <c r="D405">
        <f t="shared" si="78"/>
        <v>146.23909873859711</v>
      </c>
      <c r="E405">
        <f t="shared" si="79"/>
        <v>5.2346333038517718</v>
      </c>
      <c r="F405">
        <v>0.34623208813631201</v>
      </c>
      <c r="G405">
        <v>1.8190575561600301E-2</v>
      </c>
      <c r="I405">
        <f t="shared" si="80"/>
        <v>132.50056549626032</v>
      </c>
      <c r="J405">
        <f t="shared" si="81"/>
        <v>4.7428620588377335</v>
      </c>
      <c r="K405">
        <f t="shared" si="82"/>
        <v>0.34623208813631201</v>
      </c>
      <c r="L405">
        <f t="shared" si="83"/>
        <v>1.8190575561600301E-2</v>
      </c>
    </row>
    <row r="406" spans="1:19">
      <c r="A406" t="s">
        <v>486</v>
      </c>
      <c r="B406">
        <v>5.2603409023377302E-3</v>
      </c>
      <c r="C406">
        <v>1.7737291809920199E-4</v>
      </c>
      <c r="D406">
        <f t="shared" si="78"/>
        <v>190.10174788398095</v>
      </c>
      <c r="E406">
        <f t="shared" si="79"/>
        <v>6.4100221609127264</v>
      </c>
      <c r="F406">
        <v>0.232920896389816</v>
      </c>
      <c r="G406">
        <v>1.37034506521514E-2</v>
      </c>
      <c r="I406">
        <f t="shared" si="80"/>
        <v>172.24250774055764</v>
      </c>
      <c r="J406">
        <f t="shared" si="81"/>
        <v>5.8078281970451684</v>
      </c>
      <c r="K406">
        <f t="shared" si="82"/>
        <v>0.232920896389816</v>
      </c>
      <c r="L406">
        <f t="shared" si="83"/>
        <v>1.37034506521514E-2</v>
      </c>
    </row>
    <row r="407" spans="1:19">
      <c r="A407" t="s">
        <v>487</v>
      </c>
      <c r="B407">
        <v>6.12175243115396E-3</v>
      </c>
      <c r="C407">
        <v>1.94770107145011E-4</v>
      </c>
      <c r="D407">
        <f t="shared" si="78"/>
        <v>163.35191781211878</v>
      </c>
      <c r="E407">
        <f t="shared" si="79"/>
        <v>5.1972161390740901</v>
      </c>
      <c r="F407">
        <v>0.337953503773405</v>
      </c>
      <c r="G407">
        <v>1.7515889191673802E-2</v>
      </c>
      <c r="I407">
        <f t="shared" si="80"/>
        <v>148.00570894992657</v>
      </c>
      <c r="J407">
        <f t="shared" si="81"/>
        <v>4.7089600754757344</v>
      </c>
      <c r="K407">
        <f t="shared" si="82"/>
        <v>0.337953503773405</v>
      </c>
      <c r="L407">
        <f t="shared" si="83"/>
        <v>1.7515889191673802E-2</v>
      </c>
    </row>
    <row r="408" spans="1:19">
      <c r="A408" t="s">
        <v>488</v>
      </c>
      <c r="B408">
        <v>7.36908311427973E-3</v>
      </c>
      <c r="C408">
        <v>2.8287453311201798E-4</v>
      </c>
      <c r="D408">
        <f t="shared" si="78"/>
        <v>135.70209271519963</v>
      </c>
      <c r="E408">
        <f t="shared" si="79"/>
        <v>5.209150924726389</v>
      </c>
      <c r="F408">
        <v>0.408179508118724</v>
      </c>
      <c r="G408">
        <v>2.0568290474500001E-2</v>
      </c>
      <c r="I408">
        <f t="shared" si="80"/>
        <v>122.95346578913407</v>
      </c>
      <c r="J408">
        <f t="shared" si="81"/>
        <v>4.7197736394380847</v>
      </c>
      <c r="K408">
        <f t="shared" si="82"/>
        <v>0.408179508118724</v>
      </c>
      <c r="L408">
        <f t="shared" si="83"/>
        <v>2.0568290474500001E-2</v>
      </c>
    </row>
    <row r="409" spans="1:19">
      <c r="A409" t="s">
        <v>489</v>
      </c>
      <c r="B409">
        <v>1.14459458291821E-2</v>
      </c>
      <c r="C409">
        <v>3.7598224522327899E-4</v>
      </c>
      <c r="D409">
        <f t="shared" si="78"/>
        <v>87.367179167530409</v>
      </c>
      <c r="E409">
        <f t="shared" si="79"/>
        <v>2.8698814997432014</v>
      </c>
      <c r="F409">
        <v>0.53637583112442899</v>
      </c>
      <c r="G409">
        <v>2.4491108830646799E-2</v>
      </c>
      <c r="I409">
        <f t="shared" si="80"/>
        <v>79.159409113997427</v>
      </c>
      <c r="J409">
        <f t="shared" si="81"/>
        <v>2.6002684979818396</v>
      </c>
      <c r="K409">
        <f t="shared" si="82"/>
        <v>0.53637583112442899</v>
      </c>
      <c r="L409">
        <f t="shared" si="83"/>
        <v>2.4491108830646799E-2</v>
      </c>
    </row>
    <row r="410" spans="1:19">
      <c r="A410" t="s">
        <v>490</v>
      </c>
      <c r="B410">
        <v>1.14337405871816E-2</v>
      </c>
      <c r="C410">
        <v>3.5634978130067298E-4</v>
      </c>
      <c r="D410">
        <f t="shared" si="78"/>
        <v>87.460441521745125</v>
      </c>
      <c r="E410">
        <f t="shared" si="79"/>
        <v>2.7258366560874259</v>
      </c>
      <c r="F410">
        <v>0.57386959953507799</v>
      </c>
      <c r="G410">
        <v>2.3056452538835499E-2</v>
      </c>
      <c r="I410">
        <f t="shared" si="80"/>
        <v>79.243909871862812</v>
      </c>
      <c r="J410">
        <f t="shared" si="81"/>
        <v>2.4697560467575128</v>
      </c>
      <c r="K410">
        <f t="shared" si="82"/>
        <v>0.57386959953507799</v>
      </c>
      <c r="L410">
        <f t="shared" si="83"/>
        <v>2.3056452538835499E-2</v>
      </c>
    </row>
    <row r="411" spans="1:19">
      <c r="A411" t="s">
        <v>491</v>
      </c>
      <c r="B411">
        <v>6.8796611587746102E-3</v>
      </c>
      <c r="C411">
        <v>3.2074372142698501E-4</v>
      </c>
      <c r="D411">
        <f t="shared" si="78"/>
        <v>145.35599601799541</v>
      </c>
      <c r="E411">
        <f t="shared" si="79"/>
        <v>6.7767906032805358</v>
      </c>
      <c r="F411">
        <v>0.36707665178306698</v>
      </c>
      <c r="G411">
        <v>2.40889372546777E-2</v>
      </c>
      <c r="I411">
        <f t="shared" si="80"/>
        <v>131.70042647133258</v>
      </c>
      <c r="J411">
        <f t="shared" si="81"/>
        <v>6.1401403245069535</v>
      </c>
      <c r="K411">
        <f t="shared" si="82"/>
        <v>0.36707665178306698</v>
      </c>
      <c r="L411">
        <f t="shared" si="83"/>
        <v>2.40889372546777E-2</v>
      </c>
    </row>
    <row r="412" spans="1:19">
      <c r="A412" t="s">
        <v>492</v>
      </c>
      <c r="B412">
        <v>5.3236634172890603E-3</v>
      </c>
      <c r="C412">
        <v>2.24575025288256E-4</v>
      </c>
      <c r="D412">
        <f t="shared" si="78"/>
        <v>187.8405754864992</v>
      </c>
      <c r="E412">
        <f t="shared" si="79"/>
        <v>7.923923562305597</v>
      </c>
      <c r="F412">
        <v>0.217455734473674</v>
      </c>
      <c r="G412">
        <v>1.9047266831575999E-2</v>
      </c>
      <c r="I412">
        <f t="shared" si="80"/>
        <v>170.19376274735706</v>
      </c>
      <c r="J412">
        <f t="shared" si="81"/>
        <v>7.1795050845559194</v>
      </c>
      <c r="K412">
        <f t="shared" si="82"/>
        <v>0.217455734473674</v>
      </c>
      <c r="L412">
        <f t="shared" si="83"/>
        <v>1.9047266831575999E-2</v>
      </c>
    </row>
    <row r="413" spans="1:19">
      <c r="A413" t="s">
        <v>493</v>
      </c>
      <c r="B413">
        <v>6.1738443565780001E-3</v>
      </c>
      <c r="C413">
        <v>2.8043960045699598E-4</v>
      </c>
      <c r="D413">
        <f t="shared" si="78"/>
        <v>161.97363299813955</v>
      </c>
      <c r="E413">
        <f t="shared" si="79"/>
        <v>7.3574612994849753</v>
      </c>
      <c r="F413">
        <v>0.34137929989434002</v>
      </c>
      <c r="G413">
        <v>2.8962236518447398E-2</v>
      </c>
      <c r="I413">
        <f t="shared" si="80"/>
        <v>146.75690805575806</v>
      </c>
      <c r="J413">
        <f t="shared" si="81"/>
        <v>6.6662595106742897</v>
      </c>
      <c r="K413">
        <f t="shared" si="82"/>
        <v>0.34137929989434002</v>
      </c>
      <c r="L413">
        <f t="shared" si="83"/>
        <v>2.8962236518447398E-2</v>
      </c>
    </row>
    <row r="414" spans="1:19">
      <c r="A414" t="s">
        <v>494</v>
      </c>
      <c r="B414">
        <v>1.0733133495677E-2</v>
      </c>
      <c r="C414">
        <v>4.7013974868909602E-4</v>
      </c>
      <c r="D414">
        <f t="shared" si="78"/>
        <v>93.169436530606035</v>
      </c>
      <c r="E414">
        <f t="shared" si="79"/>
        <v>4.0810687292435395</v>
      </c>
      <c r="F414">
        <v>0.51956663581205498</v>
      </c>
      <c r="G414">
        <v>3.25651658091827E-2</v>
      </c>
      <c r="I414">
        <f t="shared" si="80"/>
        <v>84.416569397353641</v>
      </c>
      <c r="J414">
        <f t="shared" si="81"/>
        <v>3.6976699057784477</v>
      </c>
      <c r="K414">
        <f t="shared" si="82"/>
        <v>0.51956663581205498</v>
      </c>
      <c r="L414">
        <f t="shared" si="83"/>
        <v>3.25651658091827E-2</v>
      </c>
    </row>
    <row r="415" spans="1:19">
      <c r="A415" s="20" t="s">
        <v>495</v>
      </c>
      <c r="B415" s="20">
        <v>9.1257843906685492E-3</v>
      </c>
      <c r="C415" s="20">
        <v>4.7353909643815199E-4</v>
      </c>
      <c r="D415" s="20">
        <f t="shared" si="78"/>
        <v>109.57962156354876</v>
      </c>
      <c r="E415" s="20">
        <f t="shared" si="79"/>
        <v>5.6861123123067854</v>
      </c>
      <c r="F415" s="20">
        <v>0.54261044429624306</v>
      </c>
      <c r="G415" s="20">
        <v>5.6856687447763503E-2</v>
      </c>
      <c r="I415" s="20">
        <f t="shared" si="80"/>
        <v>99.285088251192107</v>
      </c>
      <c r="J415" s="20">
        <f t="shared" si="81"/>
        <v>5.1519265596858332</v>
      </c>
      <c r="K415" s="20">
        <f t="shared" si="82"/>
        <v>0.54261044429624306</v>
      </c>
      <c r="L415" s="20">
        <f t="shared" si="83"/>
        <v>5.6856687447763503E-2</v>
      </c>
    </row>
    <row r="416" spans="1:19">
      <c r="A416" t="s">
        <v>496</v>
      </c>
      <c r="B416">
        <v>5.6206324206178604E-3</v>
      </c>
      <c r="C416">
        <v>1.86018704521703E-4</v>
      </c>
      <c r="D416">
        <f t="shared" si="78"/>
        <v>177.9159221179016</v>
      </c>
      <c r="E416">
        <f t="shared" si="79"/>
        <v>5.888250088149003</v>
      </c>
      <c r="F416">
        <v>0.30249804003437702</v>
      </c>
      <c r="G416">
        <v>1.49920955849302E-2</v>
      </c>
      <c r="I416">
        <f t="shared" si="80"/>
        <v>161.20148780148807</v>
      </c>
      <c r="J416">
        <f t="shared" si="81"/>
        <v>5.3350743624162469</v>
      </c>
      <c r="K416">
        <f t="shared" si="82"/>
        <v>0.30249804003437702</v>
      </c>
      <c r="L416">
        <f t="shared" si="83"/>
        <v>1.49920955849302E-2</v>
      </c>
      <c r="N416" s="56" t="s">
        <v>14</v>
      </c>
      <c r="O416" s="57"/>
      <c r="P416" s="57"/>
      <c r="Q416" s="58" t="s">
        <v>15</v>
      </c>
      <c r="R416" s="59"/>
      <c r="S416" s="60"/>
    </row>
    <row r="417" spans="1:19">
      <c r="A417" t="s">
        <v>497</v>
      </c>
      <c r="B417">
        <v>6.3667273703425196E-3</v>
      </c>
      <c r="C417">
        <v>2.7555404090531398E-4</v>
      </c>
      <c r="D417">
        <f t="shared" si="78"/>
        <v>157.06656525897412</v>
      </c>
      <c r="E417">
        <f t="shared" si="79"/>
        <v>6.7978922656303586</v>
      </c>
      <c r="F417">
        <v>0.31822680676621701</v>
      </c>
      <c r="G417">
        <v>2.6039770666086801E-2</v>
      </c>
      <c r="I417">
        <f t="shared" si="80"/>
        <v>142.31083818814975</v>
      </c>
      <c r="J417">
        <f t="shared" si="81"/>
        <v>6.1592595765973988</v>
      </c>
      <c r="K417">
        <f t="shared" si="82"/>
        <v>0.31822680676621701</v>
      </c>
      <c r="L417">
        <f t="shared" si="83"/>
        <v>2.6039770666086801E-2</v>
      </c>
      <c r="N417" s="3" t="s">
        <v>16</v>
      </c>
      <c r="O417" s="3" t="s">
        <v>17</v>
      </c>
      <c r="P417" s="3" t="s">
        <v>18</v>
      </c>
      <c r="Q417" s="4" t="s">
        <v>18</v>
      </c>
      <c r="R417" s="4" t="s">
        <v>19</v>
      </c>
      <c r="S417" s="4" t="s">
        <v>20</v>
      </c>
    </row>
    <row r="418" spans="1:19">
      <c r="A418" t="s">
        <v>498</v>
      </c>
      <c r="B418">
        <v>9.1269351065403105E-3</v>
      </c>
      <c r="C418">
        <v>6.10293423326378E-4</v>
      </c>
      <c r="D418">
        <f t="shared" si="78"/>
        <v>109.56580586218978</v>
      </c>
      <c r="E418">
        <f t="shared" si="79"/>
        <v>7.3263685956562137</v>
      </c>
      <c r="F418">
        <v>0.54200285167030704</v>
      </c>
      <c r="G418">
        <v>4.6225310709545803E-2</v>
      </c>
      <c r="I418">
        <f t="shared" si="80"/>
        <v>99.272570475449641</v>
      </c>
      <c r="J418">
        <f t="shared" si="81"/>
        <v>6.6380878324045627</v>
      </c>
      <c r="K418">
        <f t="shared" si="82"/>
        <v>0.54200285167030704</v>
      </c>
      <c r="L418">
        <f t="shared" si="83"/>
        <v>4.6225310709545803E-2</v>
      </c>
      <c r="N418" s="5">
        <v>28.04</v>
      </c>
      <c r="O418" s="5">
        <v>1.7</v>
      </c>
      <c r="P418" s="6">
        <f>O418*100/N418</f>
        <v>6.0627674750356633</v>
      </c>
      <c r="Q418" s="16">
        <f>SQRT(((O418/N418)*100)^2+($B$392)^2+($B$393)^2+($B$395)^2)</f>
        <v>6.8411119999964249</v>
      </c>
      <c r="R418" s="17">
        <f>N418*(Q418/100)</f>
        <v>1.9182478047989973</v>
      </c>
      <c r="S418" s="18" t="s">
        <v>923</v>
      </c>
    </row>
    <row r="419" spans="1:19">
      <c r="A419" t="s">
        <v>499</v>
      </c>
      <c r="B419">
        <v>7.6334640336010104E-3</v>
      </c>
      <c r="C419">
        <v>3.7362554312220399E-4</v>
      </c>
      <c r="D419">
        <f t="shared" si="78"/>
        <v>131.00212375380249</v>
      </c>
      <c r="E419">
        <f t="shared" si="79"/>
        <v>6.4119958412363118</v>
      </c>
      <c r="F419">
        <v>0.46549835369803999</v>
      </c>
      <c r="G419">
        <v>4.0071477302522203E-2</v>
      </c>
      <c r="I419">
        <f t="shared" si="80"/>
        <v>118.6950386614262</v>
      </c>
      <c r="J419">
        <f t="shared" si="81"/>
        <v>5.8096164586061301</v>
      </c>
      <c r="K419">
        <f t="shared" si="82"/>
        <v>0.46549835369803999</v>
      </c>
      <c r="L419">
        <f t="shared" si="83"/>
        <v>4.0071477302522203E-2</v>
      </c>
    </row>
    <row r="420" spans="1:19">
      <c r="A420" t="s">
        <v>500</v>
      </c>
      <c r="B420">
        <v>5.1403665177255104E-3</v>
      </c>
      <c r="C420">
        <v>1.8800973360880399E-4</v>
      </c>
      <c r="D420">
        <f t="shared" si="78"/>
        <v>194.5386572244806</v>
      </c>
      <c r="E420">
        <f t="shared" si="79"/>
        <v>7.1152827323240491</v>
      </c>
      <c r="F420">
        <v>0.24178193830258601</v>
      </c>
      <c r="G420">
        <v>1.4125154919335E-2</v>
      </c>
      <c r="I420">
        <f t="shared" si="80"/>
        <v>176.26258856533559</v>
      </c>
      <c r="J420">
        <f t="shared" si="81"/>
        <v>6.4468325764502517</v>
      </c>
      <c r="K420">
        <f t="shared" si="82"/>
        <v>0.24178193830258601</v>
      </c>
      <c r="L420">
        <f t="shared" si="83"/>
        <v>1.4125154919335E-2</v>
      </c>
    </row>
    <row r="421" spans="1:19">
      <c r="A421" t="s">
        <v>501</v>
      </c>
      <c r="B421">
        <v>7.4095406747058E-3</v>
      </c>
      <c r="C421">
        <v>2.3863000415986401E-4</v>
      </c>
      <c r="D421">
        <f t="shared" si="78"/>
        <v>134.96113239700998</v>
      </c>
      <c r="E421">
        <f t="shared" si="79"/>
        <v>4.3465279427185539</v>
      </c>
      <c r="F421">
        <v>0.40628353191142702</v>
      </c>
      <c r="G421">
        <v>1.9433574118721701E-2</v>
      </c>
      <c r="I421">
        <f t="shared" si="80"/>
        <v>122.28211550034494</v>
      </c>
      <c r="J421">
        <f t="shared" si="81"/>
        <v>3.9381903699020993</v>
      </c>
      <c r="K421">
        <f t="shared" si="82"/>
        <v>0.40628353191142702</v>
      </c>
      <c r="L421">
        <f t="shared" si="83"/>
        <v>1.9433574118721701E-2</v>
      </c>
    </row>
    <row r="422" spans="1:19">
      <c r="A422" t="s">
        <v>502</v>
      </c>
      <c r="B422">
        <v>6.3076654619076003E-3</v>
      </c>
      <c r="C422">
        <v>2.85728610514105E-4</v>
      </c>
      <c r="D422">
        <f t="shared" si="78"/>
        <v>158.5372601066218</v>
      </c>
      <c r="E422">
        <f t="shared" si="79"/>
        <v>7.1815208524516176</v>
      </c>
      <c r="F422">
        <v>0.36323010912147302</v>
      </c>
      <c r="G422">
        <v>2.8480208271970901E-2</v>
      </c>
      <c r="I422">
        <f t="shared" si="80"/>
        <v>143.6433675914804</v>
      </c>
      <c r="J422">
        <f t="shared" si="81"/>
        <v>6.5068479105846624</v>
      </c>
      <c r="K422">
        <f t="shared" si="82"/>
        <v>0.36323010912147302</v>
      </c>
      <c r="L422">
        <f t="shared" si="83"/>
        <v>2.8480208271970901E-2</v>
      </c>
    </row>
    <row r="423" spans="1:19">
      <c r="A423" t="s">
        <v>503</v>
      </c>
      <c r="B423">
        <v>6.3105683721396601E-3</v>
      </c>
      <c r="C423">
        <v>2.2145767912743101E-4</v>
      </c>
      <c r="D423">
        <f t="shared" si="78"/>
        <v>158.46433174147518</v>
      </c>
      <c r="E423">
        <f t="shared" si="79"/>
        <v>5.5610114751118234</v>
      </c>
      <c r="F423">
        <v>0.33001570744861403</v>
      </c>
      <c r="G423">
        <v>1.8799079095919401E-2</v>
      </c>
      <c r="I423">
        <f t="shared" si="80"/>
        <v>143.57729053202095</v>
      </c>
      <c r="J423">
        <f t="shared" si="81"/>
        <v>5.0385784071372619</v>
      </c>
      <c r="K423">
        <f t="shared" si="82"/>
        <v>0.33001570744861403</v>
      </c>
      <c r="L423">
        <f t="shared" si="83"/>
        <v>1.8799079095919401E-2</v>
      </c>
    </row>
    <row r="424" spans="1:19">
      <c r="A424" t="s">
        <v>504</v>
      </c>
      <c r="B424">
        <v>5.5612655764326899E-3</v>
      </c>
      <c r="C424">
        <v>2.9281255610681499E-4</v>
      </c>
      <c r="D424">
        <f t="shared" si="78"/>
        <v>179.81518527684781</v>
      </c>
      <c r="E424">
        <f t="shared" si="79"/>
        <v>9.4676550335703258</v>
      </c>
      <c r="F424">
        <v>0.32638856387319998</v>
      </c>
      <c r="G424">
        <v>3.18859766666411E-2</v>
      </c>
      <c r="I424">
        <f t="shared" si="80"/>
        <v>162.92232336979541</v>
      </c>
      <c r="J424">
        <f t="shared" si="81"/>
        <v>8.5782096353995758</v>
      </c>
      <c r="K424">
        <f t="shared" si="82"/>
        <v>0.32638856387319998</v>
      </c>
      <c r="L424">
        <f t="shared" si="83"/>
        <v>3.18859766666411E-2</v>
      </c>
    </row>
    <row r="425" spans="1:19">
      <c r="A425" t="s">
        <v>505</v>
      </c>
      <c r="B425">
        <v>5.1922820541368802E-3</v>
      </c>
      <c r="C425">
        <v>1.7010385615562199E-4</v>
      </c>
      <c r="D425">
        <f t="shared" si="78"/>
        <v>192.59354356592851</v>
      </c>
      <c r="E425">
        <f t="shared" si="79"/>
        <v>6.3095386748372837</v>
      </c>
      <c r="F425">
        <v>0.24512415943408999</v>
      </c>
      <c r="G425">
        <v>1.5728868457548902E-2</v>
      </c>
      <c r="I425">
        <f t="shared" si="80"/>
        <v>174.50020995430938</v>
      </c>
      <c r="J425">
        <f t="shared" si="81"/>
        <v>5.7167847015444826</v>
      </c>
      <c r="K425">
        <f t="shared" si="82"/>
        <v>0.24512415943408999</v>
      </c>
      <c r="L425">
        <f t="shared" si="83"/>
        <v>1.5728868457548902E-2</v>
      </c>
    </row>
    <row r="426" spans="1:19">
      <c r="A426" t="s">
        <v>506</v>
      </c>
      <c r="B426">
        <v>6.1804385664377803E-3</v>
      </c>
      <c r="C426">
        <v>2.9473020383718801E-4</v>
      </c>
      <c r="D426">
        <f t="shared" si="78"/>
        <v>161.80081546807932</v>
      </c>
      <c r="E426">
        <f t="shared" si="79"/>
        <v>7.7158905167171588</v>
      </c>
      <c r="F426">
        <v>0.334314428670279</v>
      </c>
      <c r="G426">
        <v>2.7539640279057101E-2</v>
      </c>
      <c r="I426">
        <f t="shared" si="80"/>
        <v>146.6003259880473</v>
      </c>
      <c r="J426">
        <f t="shared" si="81"/>
        <v>6.9910158472716484</v>
      </c>
      <c r="K426">
        <f t="shared" si="82"/>
        <v>0.334314428670279</v>
      </c>
      <c r="L426">
        <f t="shared" si="83"/>
        <v>2.7539640279057101E-2</v>
      </c>
    </row>
    <row r="427" spans="1:19">
      <c r="A427" t="s">
        <v>507</v>
      </c>
      <c r="B427">
        <v>5.3970322215031096E-3</v>
      </c>
      <c r="C427">
        <v>1.67700033806242E-4</v>
      </c>
      <c r="D427">
        <f t="shared" si="78"/>
        <v>185.28701681930914</v>
      </c>
      <c r="E427">
        <f t="shared" si="79"/>
        <v>5.7573565821331956</v>
      </c>
      <c r="F427">
        <v>0.25109716204830401</v>
      </c>
      <c r="G427">
        <v>1.4887372068834601E-2</v>
      </c>
      <c r="I427">
        <f t="shared" si="80"/>
        <v>167.88009991471503</v>
      </c>
      <c r="J427">
        <f t="shared" si="81"/>
        <v>5.2164777373243201</v>
      </c>
      <c r="K427">
        <f t="shared" si="82"/>
        <v>0.25109716204830401</v>
      </c>
      <c r="L427">
        <f t="shared" si="83"/>
        <v>1.4887372068834601E-2</v>
      </c>
    </row>
    <row r="428" spans="1:19">
      <c r="A428" t="s">
        <v>508</v>
      </c>
      <c r="B428">
        <v>7.0040871074156397E-3</v>
      </c>
      <c r="C428">
        <v>2.07490273953695E-4</v>
      </c>
      <c r="D428">
        <f t="shared" si="78"/>
        <v>142.77378117431479</v>
      </c>
      <c r="E428">
        <f t="shared" si="79"/>
        <v>4.2295549034361128</v>
      </c>
      <c r="F428">
        <v>0.391984960549768</v>
      </c>
      <c r="G428">
        <v>1.59714813571727E-2</v>
      </c>
      <c r="I428">
        <f t="shared" si="80"/>
        <v>129.36079958651359</v>
      </c>
      <c r="J428">
        <f t="shared" si="81"/>
        <v>3.8322064436715073</v>
      </c>
      <c r="K428">
        <f t="shared" si="82"/>
        <v>0.391984960549768</v>
      </c>
      <c r="L428">
        <f t="shared" si="83"/>
        <v>1.59714813571727E-2</v>
      </c>
    </row>
    <row r="429" spans="1:19">
      <c r="A429" t="s">
        <v>509</v>
      </c>
      <c r="B429">
        <v>9.3298369905832398E-3</v>
      </c>
      <c r="C429">
        <v>6.0532013521143104E-4</v>
      </c>
      <c r="D429">
        <f t="shared" si="78"/>
        <v>107.18300877167701</v>
      </c>
      <c r="E429">
        <f t="shared" si="79"/>
        <v>6.9540371849501792</v>
      </c>
      <c r="F429">
        <v>0.49836917292475302</v>
      </c>
      <c r="G429">
        <v>3.58236398857621E-2</v>
      </c>
      <c r="I429">
        <f t="shared" si="80"/>
        <v>97.113626905097505</v>
      </c>
      <c r="J429">
        <f t="shared" si="81"/>
        <v>6.300735353511385</v>
      </c>
      <c r="K429">
        <f t="shared" si="82"/>
        <v>0.49836917292475302</v>
      </c>
      <c r="L429">
        <f t="shared" si="83"/>
        <v>3.58236398857621E-2</v>
      </c>
    </row>
    <row r="430" spans="1:19">
      <c r="A430" t="s">
        <v>510</v>
      </c>
      <c r="B430">
        <v>6.52832481780166E-3</v>
      </c>
      <c r="C430">
        <v>2.1244239466267301E-4</v>
      </c>
      <c r="D430">
        <f t="shared" si="78"/>
        <v>153.17865270324259</v>
      </c>
      <c r="E430">
        <f t="shared" si="79"/>
        <v>4.9846845400129487</v>
      </c>
      <c r="F430">
        <v>0.33876046504016399</v>
      </c>
      <c r="G430">
        <v>1.7197068774490201E-2</v>
      </c>
      <c r="I430">
        <f t="shared" si="80"/>
        <v>138.7881782656124</v>
      </c>
      <c r="J430">
        <f t="shared" si="81"/>
        <v>4.5163949044351037</v>
      </c>
      <c r="K430">
        <f t="shared" si="82"/>
        <v>0.33876046504016399</v>
      </c>
      <c r="L430">
        <f t="shared" si="83"/>
        <v>1.7197068774490201E-2</v>
      </c>
    </row>
    <row r="431" spans="1:19">
      <c r="A431" s="20" t="s">
        <v>511</v>
      </c>
      <c r="B431" s="20">
        <v>1.1948727588343901E-2</v>
      </c>
      <c r="C431" s="20">
        <v>6.6218126967811401E-4</v>
      </c>
      <c r="D431" s="20">
        <f t="shared" si="78"/>
        <v>83.690919606829908</v>
      </c>
      <c r="E431" s="20">
        <f t="shared" si="79"/>
        <v>4.6380301999554279</v>
      </c>
      <c r="F431" s="20">
        <v>0.80258348642636002</v>
      </c>
      <c r="G431" s="20">
        <v>0.14687304984090699</v>
      </c>
      <c r="I431" s="20">
        <f t="shared" si="80"/>
        <v>75.82851829953367</v>
      </c>
      <c r="J431" s="20">
        <f t="shared" si="81"/>
        <v>4.2023072460349526</v>
      </c>
      <c r="K431" s="20">
        <f t="shared" si="82"/>
        <v>0.80258348642636002</v>
      </c>
      <c r="L431" s="20">
        <f t="shared" si="83"/>
        <v>0.14687304984090699</v>
      </c>
    </row>
    <row r="432" spans="1:19">
      <c r="A432" t="s">
        <v>512</v>
      </c>
      <c r="B432">
        <v>5.2555808916989596E-3</v>
      </c>
      <c r="C432">
        <v>3.4274498804984802E-4</v>
      </c>
      <c r="D432">
        <f t="shared" si="78"/>
        <v>190.27392415926306</v>
      </c>
      <c r="E432">
        <f t="shared" si="79"/>
        <v>12.408796516702886</v>
      </c>
      <c r="F432">
        <v>0.23393221797466701</v>
      </c>
      <c r="G432">
        <v>5.5527531439664303E-2</v>
      </c>
      <c r="I432">
        <f t="shared" si="80"/>
        <v>172.39850879661378</v>
      </c>
      <c r="J432">
        <f t="shared" si="81"/>
        <v>11.243043548361316</v>
      </c>
      <c r="K432">
        <f t="shared" si="82"/>
        <v>0.23393221797466701</v>
      </c>
      <c r="L432">
        <f t="shared" si="83"/>
        <v>5.5527531439664303E-2</v>
      </c>
      <c r="N432" s="56" t="s">
        <v>14</v>
      </c>
      <c r="O432" s="57"/>
      <c r="P432" s="57"/>
      <c r="Q432" s="58" t="s">
        <v>15</v>
      </c>
      <c r="R432" s="59"/>
      <c r="S432" s="60"/>
    </row>
    <row r="433" spans="1:19">
      <c r="A433" t="s">
        <v>513</v>
      </c>
      <c r="B433">
        <v>4.4279607785577997E-3</v>
      </c>
      <c r="C433">
        <v>2.5295944962068999E-4</v>
      </c>
      <c r="D433">
        <f t="shared" si="78"/>
        <v>225.83759206776512</v>
      </c>
      <c r="E433">
        <f t="shared" si="79"/>
        <v>12.901594176209134</v>
      </c>
      <c r="F433">
        <v>0.25930877788184398</v>
      </c>
      <c r="G433">
        <v>0.16600590716496899</v>
      </c>
      <c r="I433">
        <f t="shared" si="80"/>
        <v>204.62112333433609</v>
      </c>
      <c r="J433">
        <f t="shared" si="81"/>
        <v>11.689544991019467</v>
      </c>
      <c r="K433">
        <f t="shared" si="82"/>
        <v>0.25930877788184398</v>
      </c>
      <c r="L433">
        <f t="shared" si="83"/>
        <v>0.16600590716496899</v>
      </c>
      <c r="N433" s="3" t="s">
        <v>16</v>
      </c>
      <c r="O433" s="3" t="s">
        <v>17</v>
      </c>
      <c r="P433" s="3" t="s">
        <v>18</v>
      </c>
      <c r="Q433" s="4" t="s">
        <v>18</v>
      </c>
      <c r="R433" s="4" t="s">
        <v>19</v>
      </c>
      <c r="S433" s="4" t="s">
        <v>20</v>
      </c>
    </row>
    <row r="434" spans="1:19">
      <c r="A434" t="s">
        <v>514</v>
      </c>
      <c r="B434">
        <v>5.0211139326929799E-3</v>
      </c>
      <c r="C434">
        <v>3.13676604404599E-4</v>
      </c>
      <c r="D434">
        <f t="shared" si="78"/>
        <v>199.15899408075546</v>
      </c>
      <c r="E434">
        <f t="shared" si="79"/>
        <v>12.441764484396311</v>
      </c>
      <c r="F434">
        <v>0.32419091359714097</v>
      </c>
      <c r="G434">
        <v>0.102454250578841</v>
      </c>
      <c r="I434">
        <f t="shared" si="80"/>
        <v>180.44886468109542</v>
      </c>
      <c r="J434">
        <f t="shared" si="81"/>
        <v>11.272914317535362</v>
      </c>
      <c r="K434">
        <f t="shared" si="82"/>
        <v>0.32419091359714097</v>
      </c>
      <c r="L434">
        <f t="shared" si="83"/>
        <v>0.102454250578841</v>
      </c>
      <c r="N434" s="5">
        <v>26.86</v>
      </c>
      <c r="O434" s="5">
        <v>2.2999999999999998</v>
      </c>
      <c r="P434" s="6">
        <f>O434*100/N434</f>
        <v>8.5629188384214441</v>
      </c>
      <c r="Q434" s="16">
        <f>SQRT(((O434/N434)*100)^2+($B$392)^2+($B$393)^2+($B$395)^2)</f>
        <v>9.1305664103349908</v>
      </c>
      <c r="R434" s="17">
        <f>N434*(Q434/100)</f>
        <v>2.4524701378159786</v>
      </c>
      <c r="S434" s="18" t="s">
        <v>924</v>
      </c>
    </row>
    <row r="435" spans="1:19">
      <c r="A435" t="s">
        <v>515</v>
      </c>
      <c r="B435">
        <v>7.1741033596854397E-3</v>
      </c>
      <c r="C435">
        <v>4.3263595645117402E-4</v>
      </c>
      <c r="D435">
        <f t="shared" si="78"/>
        <v>139.39024152055799</v>
      </c>
      <c r="E435">
        <f t="shared" si="79"/>
        <v>8.4059606388011296</v>
      </c>
      <c r="F435">
        <v>0.43393714463972899</v>
      </c>
      <c r="G435">
        <v>4.9177918905146903E-2</v>
      </c>
      <c r="I435">
        <f t="shared" si="80"/>
        <v>126.29512890494594</v>
      </c>
      <c r="J435">
        <f t="shared" si="81"/>
        <v>7.6162568546142841</v>
      </c>
      <c r="K435">
        <f t="shared" si="82"/>
        <v>0.43393714463972899</v>
      </c>
      <c r="L435">
        <f t="shared" si="83"/>
        <v>4.9177918905146903E-2</v>
      </c>
    </row>
    <row r="436" spans="1:19">
      <c r="A436" t="s">
        <v>516</v>
      </c>
      <c r="B436">
        <v>4.5796471427781097E-3</v>
      </c>
      <c r="C436">
        <v>2.9909141268883197E-4</v>
      </c>
      <c r="D436">
        <f t="shared" si="78"/>
        <v>218.35743427896043</v>
      </c>
      <c r="E436">
        <f t="shared" si="79"/>
        <v>14.26066931654157</v>
      </c>
      <c r="F436">
        <v>0.21883516803750899</v>
      </c>
      <c r="G436">
        <v>5.0293359965188099E-2</v>
      </c>
      <c r="I436">
        <f t="shared" si="80"/>
        <v>197.84369414086493</v>
      </c>
      <c r="J436">
        <f t="shared" si="81"/>
        <v>12.920940877613704</v>
      </c>
      <c r="K436">
        <f t="shared" si="82"/>
        <v>0.21883516803750899</v>
      </c>
      <c r="L436">
        <f t="shared" si="83"/>
        <v>5.0293359965188099E-2</v>
      </c>
    </row>
    <row r="437" spans="1:19">
      <c r="A437" t="s">
        <v>517</v>
      </c>
      <c r="B437">
        <v>5.00882444914213E-3</v>
      </c>
      <c r="C437">
        <v>3.5104574937576101E-4</v>
      </c>
      <c r="D437">
        <f t="shared" si="78"/>
        <v>199.64764390400461</v>
      </c>
      <c r="E437">
        <f t="shared" si="79"/>
        <v>13.992396315145372</v>
      </c>
      <c r="F437">
        <v>0.19945097536437001</v>
      </c>
      <c r="G437">
        <v>4.0846607128388501E-2</v>
      </c>
      <c r="I437">
        <f t="shared" si="80"/>
        <v>180.89160795884149</v>
      </c>
      <c r="J437">
        <f t="shared" si="81"/>
        <v>12.67787096882061</v>
      </c>
      <c r="K437">
        <f t="shared" si="82"/>
        <v>0.19945097536437001</v>
      </c>
      <c r="L437">
        <f t="shared" si="83"/>
        <v>4.0846607128388501E-2</v>
      </c>
    </row>
    <row r="438" spans="1:19">
      <c r="A438" t="s">
        <v>518</v>
      </c>
      <c r="B438">
        <v>8.3525310262121295E-3</v>
      </c>
      <c r="C438">
        <v>4.35289204364262E-4</v>
      </c>
      <c r="D438">
        <f t="shared" si="78"/>
        <v>119.72418861561532</v>
      </c>
      <c r="E438">
        <f t="shared" si="79"/>
        <v>6.2393838037955787</v>
      </c>
      <c r="F438">
        <v>0.45602054104311601</v>
      </c>
      <c r="G438">
        <v>4.09656941306221E-2</v>
      </c>
      <c r="I438">
        <f t="shared" si="80"/>
        <v>108.4766169374858</v>
      </c>
      <c r="J438">
        <f t="shared" si="81"/>
        <v>5.6532205783686491</v>
      </c>
      <c r="K438">
        <f t="shared" si="82"/>
        <v>0.45602054104311601</v>
      </c>
      <c r="L438">
        <f t="shared" si="83"/>
        <v>4.09656941306221E-2</v>
      </c>
    </row>
    <row r="439" spans="1:19">
      <c r="A439" t="s">
        <v>519</v>
      </c>
      <c r="B439">
        <v>5.2263045979478902E-3</v>
      </c>
      <c r="C439">
        <v>3.9212561179222398E-4</v>
      </c>
      <c r="D439">
        <f t="shared" si="78"/>
        <v>191.3397853605108</v>
      </c>
      <c r="E439">
        <f t="shared" si="79"/>
        <v>14.356076839482983</v>
      </c>
      <c r="F439">
        <v>0.266056929264534</v>
      </c>
      <c r="G439">
        <v>8.4082385168421703E-2</v>
      </c>
      <c r="I439">
        <f t="shared" si="80"/>
        <v>173.36423693036201</v>
      </c>
      <c r="J439">
        <f t="shared" si="81"/>
        <v>13.007385274846564</v>
      </c>
      <c r="K439">
        <f t="shared" si="82"/>
        <v>0.266056929264534</v>
      </c>
      <c r="L439">
        <f t="shared" si="83"/>
        <v>8.4082385168421703E-2</v>
      </c>
    </row>
    <row r="440" spans="1:19">
      <c r="A440" t="s">
        <v>520</v>
      </c>
      <c r="B440">
        <v>4.7263147959433899E-3</v>
      </c>
      <c r="C440">
        <v>3.1027247165067799E-4</v>
      </c>
      <c r="D440">
        <f t="shared" si="78"/>
        <v>211.58133623649084</v>
      </c>
      <c r="E440">
        <f t="shared" si="79"/>
        <v>13.88986281776976</v>
      </c>
      <c r="F440">
        <v>0.15076539914784201</v>
      </c>
      <c r="G440">
        <v>0.14708510185736301</v>
      </c>
      <c r="I440">
        <f t="shared" si="80"/>
        <v>191.7041813140647</v>
      </c>
      <c r="J440">
        <f t="shared" si="81"/>
        <v>12.584970051748749</v>
      </c>
      <c r="K440">
        <f t="shared" si="82"/>
        <v>0.15076539914784201</v>
      </c>
      <c r="L440">
        <f t="shared" si="83"/>
        <v>0.14708510185736301</v>
      </c>
    </row>
    <row r="441" spans="1:19">
      <c r="A441" t="s">
        <v>521</v>
      </c>
      <c r="B441">
        <v>5.2940567502079401E-3</v>
      </c>
      <c r="C441">
        <v>3.46507307967916E-4</v>
      </c>
      <c r="D441">
        <f t="shared" si="78"/>
        <v>188.89106165337611</v>
      </c>
      <c r="E441">
        <f t="shared" si="79"/>
        <v>12.363322941361021</v>
      </c>
      <c r="F441">
        <v>0.275290266504645</v>
      </c>
      <c r="G441">
        <v>6.6061083589187095E-2</v>
      </c>
      <c r="I441">
        <f t="shared" si="80"/>
        <v>171.14556026496888</v>
      </c>
      <c r="J441">
        <f t="shared" si="81"/>
        <v>11.201842019495878</v>
      </c>
      <c r="K441">
        <f t="shared" si="82"/>
        <v>0.275290266504645</v>
      </c>
      <c r="L441">
        <f t="shared" si="83"/>
        <v>6.6061083589187095E-2</v>
      </c>
    </row>
    <row r="442" spans="1:19">
      <c r="A442" t="s">
        <v>522</v>
      </c>
      <c r="B442">
        <v>4.7861458107782704E-3</v>
      </c>
      <c r="C442">
        <v>3.3601004668577003E-4</v>
      </c>
      <c r="D442">
        <f t="shared" si="78"/>
        <v>208.93638420877758</v>
      </c>
      <c r="E442">
        <f t="shared" si="79"/>
        <v>14.668321231302274</v>
      </c>
      <c r="F442">
        <v>0.31177331564008198</v>
      </c>
      <c r="G442">
        <v>6.0277202767579002E-2</v>
      </c>
      <c r="I442">
        <f t="shared" si="80"/>
        <v>189.30771113334421</v>
      </c>
      <c r="J442">
        <f t="shared" si="81"/>
        <v>13.290295651387147</v>
      </c>
      <c r="K442">
        <f t="shared" si="82"/>
        <v>0.31177331564008198</v>
      </c>
      <c r="L442">
        <f t="shared" si="83"/>
        <v>6.0277202767579002E-2</v>
      </c>
    </row>
    <row r="443" spans="1:19">
      <c r="A443" t="s">
        <v>523</v>
      </c>
      <c r="B443">
        <v>6.2192095550906504E-3</v>
      </c>
      <c r="C443">
        <v>4.9399152909693504E-4</v>
      </c>
      <c r="D443">
        <f t="shared" si="78"/>
        <v>160.79213783389295</v>
      </c>
      <c r="E443">
        <f t="shared" si="79"/>
        <v>12.771712117388551</v>
      </c>
      <c r="F443">
        <v>0.30016200845017998</v>
      </c>
      <c r="G443">
        <v>5.8370870673022199E-2</v>
      </c>
      <c r="I443">
        <f t="shared" si="80"/>
        <v>145.6864092716155</v>
      </c>
      <c r="J443">
        <f t="shared" si="81"/>
        <v>11.571864792016683</v>
      </c>
      <c r="K443">
        <f t="shared" si="82"/>
        <v>0.30016200845017998</v>
      </c>
      <c r="L443">
        <f t="shared" si="83"/>
        <v>5.8370870673022199E-2</v>
      </c>
    </row>
    <row r="444" spans="1:19">
      <c r="A444" t="s">
        <v>524</v>
      </c>
      <c r="B444">
        <v>5.9086195453514501E-3</v>
      </c>
      <c r="C444">
        <v>6.3320332424593798E-4</v>
      </c>
      <c r="D444">
        <f t="shared" si="78"/>
        <v>169.24426971892959</v>
      </c>
      <c r="E444">
        <f t="shared" si="79"/>
        <v>18.137237196108558</v>
      </c>
      <c r="F444">
        <v>0.54980069469230097</v>
      </c>
      <c r="G444">
        <v>0.222198625436965</v>
      </c>
      <c r="I444">
        <f t="shared" si="80"/>
        <v>153.34449978281438</v>
      </c>
      <c r="J444">
        <f t="shared" si="81"/>
        <v>16.433321907432624</v>
      </c>
      <c r="K444">
        <f t="shared" si="82"/>
        <v>0.54980069469230097</v>
      </c>
      <c r="L444">
        <f t="shared" si="83"/>
        <v>0.222198625436965</v>
      </c>
    </row>
    <row r="445" spans="1:19">
      <c r="A445" t="s">
        <v>525</v>
      </c>
      <c r="B445">
        <v>5.5626455243031198E-3</v>
      </c>
      <c r="C445">
        <v>4.5642711866500602E-4</v>
      </c>
      <c r="D445">
        <f t="shared" si="78"/>
        <v>179.77057779990008</v>
      </c>
      <c r="E445">
        <f t="shared" si="79"/>
        <v>14.75056544363054</v>
      </c>
      <c r="F445">
        <v>0.45140043281048298</v>
      </c>
      <c r="G445">
        <v>0.18266926209399101</v>
      </c>
      <c r="I445">
        <f t="shared" si="80"/>
        <v>162.88190657311162</v>
      </c>
      <c r="J445">
        <f t="shared" si="81"/>
        <v>13.364813374323671</v>
      </c>
      <c r="K445">
        <f t="shared" si="82"/>
        <v>0.45140043281048298</v>
      </c>
      <c r="L445">
        <f t="shared" si="83"/>
        <v>0.18266926209399101</v>
      </c>
    </row>
    <row r="446" spans="1:19">
      <c r="A446" t="s">
        <v>526</v>
      </c>
      <c r="B446">
        <v>6.1255741444128297E-3</v>
      </c>
      <c r="C446">
        <v>7.7973344638968E-4</v>
      </c>
      <c r="D446">
        <f t="shared" si="78"/>
        <v>163.25000341594193</v>
      </c>
      <c r="E446">
        <f t="shared" si="79"/>
        <v>20.780335815989218</v>
      </c>
      <c r="F446">
        <v>0.302864811189542</v>
      </c>
      <c r="G446">
        <v>8.9241104789570397E-2</v>
      </c>
      <c r="I446">
        <f t="shared" si="80"/>
        <v>147.91336897216331</v>
      </c>
      <c r="J446">
        <f t="shared" si="81"/>
        <v>18.828112800000817</v>
      </c>
      <c r="K446">
        <f t="shared" si="82"/>
        <v>0.302864811189542</v>
      </c>
      <c r="L446">
        <f t="shared" si="83"/>
        <v>8.9241104789570397E-2</v>
      </c>
    </row>
    <row r="447" spans="1:19">
      <c r="A447" t="s">
        <v>527</v>
      </c>
      <c r="B447">
        <v>4.6003333379645E-3</v>
      </c>
      <c r="C447">
        <v>2.7819727932880297E-4</v>
      </c>
      <c r="D447">
        <f t="shared" si="78"/>
        <v>217.37555227736343</v>
      </c>
      <c r="E447">
        <f t="shared" si="79"/>
        <v>13.145414210987584</v>
      </c>
      <c r="F447">
        <v>0.13788397009914199</v>
      </c>
      <c r="G447">
        <v>2.63320093278725E-2</v>
      </c>
      <c r="I447">
        <f t="shared" si="80"/>
        <v>196.95405572279211</v>
      </c>
      <c r="J447">
        <f t="shared" si="81"/>
        <v>11.910459184050771</v>
      </c>
      <c r="K447">
        <f t="shared" si="82"/>
        <v>0.13788397009914199</v>
      </c>
      <c r="L447">
        <f t="shared" si="83"/>
        <v>2.63320093278725E-2</v>
      </c>
    </row>
    <row r="449" spans="1:19">
      <c r="A449" s="10" t="s">
        <v>528</v>
      </c>
    </row>
    <row r="450" spans="1:19">
      <c r="A450" t="s">
        <v>529</v>
      </c>
      <c r="B450">
        <v>4.4595901739146399E-3</v>
      </c>
      <c r="C450">
        <v>2.0807896914099201E-4</v>
      </c>
      <c r="D450">
        <f t="shared" ref="D450:D513" si="84">1/B450</f>
        <v>224.2358515025154</v>
      </c>
      <c r="E450">
        <f t="shared" ref="E450:E513" si="85">D450*(C450/B450)</f>
        <v>10.462567860611008</v>
      </c>
      <c r="F450">
        <v>0.100194022877013</v>
      </c>
      <c r="G450">
        <v>1.2332158208730499E-2</v>
      </c>
      <c r="I450">
        <f>D450*$B$396</f>
        <v>203.16985939394999</v>
      </c>
      <c r="J450">
        <f>E450*$B$396</f>
        <v>9.4796546890101272</v>
      </c>
      <c r="K450">
        <f>F450</f>
        <v>0.100194022877013</v>
      </c>
      <c r="L450">
        <f>G450</f>
        <v>1.2332158208730499E-2</v>
      </c>
      <c r="N450" s="56" t="s">
        <v>14</v>
      </c>
      <c r="O450" s="57"/>
      <c r="P450" s="57"/>
      <c r="Q450" s="58" t="s">
        <v>15</v>
      </c>
      <c r="R450" s="59"/>
      <c r="S450" s="60"/>
    </row>
    <row r="451" spans="1:19">
      <c r="A451" t="s">
        <v>530</v>
      </c>
      <c r="B451">
        <v>4.4393578326762696E-3</v>
      </c>
      <c r="C451">
        <v>2.1964922101577199E-4</v>
      </c>
      <c r="D451">
        <f t="shared" si="84"/>
        <v>225.25780477514456</v>
      </c>
      <c r="E451">
        <f t="shared" si="85"/>
        <v>11.145238390651578</v>
      </c>
      <c r="F451">
        <v>0.12568872599178199</v>
      </c>
      <c r="G451">
        <v>1.4294102118082901E-2</v>
      </c>
      <c r="I451">
        <f t="shared" ref="I451:I514" si="86">D451*$B$396</f>
        <v>204.09580455979216</v>
      </c>
      <c r="J451">
        <f t="shared" ref="J451:J514" si="87">E451*$B$396</f>
        <v>10.09819126410004</v>
      </c>
      <c r="K451">
        <f t="shared" ref="K451:K514" si="88">F451</f>
        <v>0.12568872599178199</v>
      </c>
      <c r="L451">
        <f t="shared" ref="L451:L514" si="89">G451</f>
        <v>1.4294102118082901E-2</v>
      </c>
      <c r="N451" s="3" t="s">
        <v>16</v>
      </c>
      <c r="O451" s="3" t="s">
        <v>17</v>
      </c>
      <c r="P451" s="3" t="s">
        <v>18</v>
      </c>
      <c r="Q451" s="4" t="s">
        <v>18</v>
      </c>
      <c r="R451" s="4" t="s">
        <v>19</v>
      </c>
      <c r="S451" s="4" t="s">
        <v>20</v>
      </c>
    </row>
    <row r="452" spans="1:19">
      <c r="A452" t="s">
        <v>531</v>
      </c>
      <c r="B452">
        <v>4.6742149444048697E-3</v>
      </c>
      <c r="C452">
        <v>2.32455275699577E-4</v>
      </c>
      <c r="D452">
        <f t="shared" si="84"/>
        <v>213.93966941914391</v>
      </c>
      <c r="E452">
        <f t="shared" si="85"/>
        <v>10.639520310770681</v>
      </c>
      <c r="F452">
        <v>0.169568932769742</v>
      </c>
      <c r="G452">
        <v>1.8295333779435902E-2</v>
      </c>
      <c r="I452">
        <f t="shared" si="86"/>
        <v>193.84095925529564</v>
      </c>
      <c r="J452">
        <f t="shared" si="87"/>
        <v>9.6399832188926577</v>
      </c>
      <c r="K452">
        <f t="shared" si="88"/>
        <v>0.169568932769742</v>
      </c>
      <c r="L452">
        <f t="shared" si="89"/>
        <v>1.8295333779435902E-2</v>
      </c>
      <c r="N452" s="5">
        <v>29.13</v>
      </c>
      <c r="O452" s="5">
        <v>0.86</v>
      </c>
      <c r="P452" s="6">
        <f>O452*100/N452</f>
        <v>2.9522828698935806</v>
      </c>
      <c r="Q452" s="16">
        <f>SQRT(((O452/N452)*100)^2+($B$392)^2+($B$393)^2+($B$395)^2)</f>
        <v>4.3312397860210696</v>
      </c>
      <c r="R452" s="17">
        <f>N452*(Q452/100)</f>
        <v>1.2616901496679376</v>
      </c>
      <c r="S452" s="18" t="s">
        <v>837</v>
      </c>
    </row>
    <row r="453" spans="1:19">
      <c r="A453" t="s">
        <v>532</v>
      </c>
      <c r="B453">
        <v>4.7289707099937199E-3</v>
      </c>
      <c r="C453">
        <v>2.2441897102431799E-4</v>
      </c>
      <c r="D453">
        <f t="shared" si="84"/>
        <v>211.46250660565585</v>
      </c>
      <c r="E453">
        <f t="shared" si="85"/>
        <v>10.035206613222469</v>
      </c>
      <c r="F453">
        <v>0.12185081827331</v>
      </c>
      <c r="G453">
        <v>1.2009729044378E-2</v>
      </c>
      <c r="I453">
        <f t="shared" si="86"/>
        <v>191.59651521505864</v>
      </c>
      <c r="J453">
        <f t="shared" si="87"/>
        <v>9.0924421894898231</v>
      </c>
      <c r="K453">
        <f t="shared" si="88"/>
        <v>0.12185081827331</v>
      </c>
      <c r="L453">
        <f t="shared" si="89"/>
        <v>1.2009729044378E-2</v>
      </c>
    </row>
    <row r="454" spans="1:19">
      <c r="A454" t="s">
        <v>533</v>
      </c>
      <c r="B454">
        <v>4.6409090540228898E-3</v>
      </c>
      <c r="C454">
        <v>2.1424065131477301E-4</v>
      </c>
      <c r="D454">
        <f t="shared" si="84"/>
        <v>215.4750261984056</v>
      </c>
      <c r="E454">
        <f t="shared" si="85"/>
        <v>9.9470835169239464</v>
      </c>
      <c r="F454">
        <v>0.15168844263873801</v>
      </c>
      <c r="G454">
        <v>1.5456225182652999E-2</v>
      </c>
      <c r="I454">
        <f t="shared" si="86"/>
        <v>195.23207588036684</v>
      </c>
      <c r="J454">
        <f t="shared" si="87"/>
        <v>9.0125978784023548</v>
      </c>
      <c r="K454">
        <f t="shared" si="88"/>
        <v>0.15168844263873801</v>
      </c>
      <c r="L454">
        <f t="shared" si="89"/>
        <v>1.5456225182652999E-2</v>
      </c>
    </row>
    <row r="455" spans="1:19">
      <c r="A455" t="s">
        <v>534</v>
      </c>
      <c r="B455">
        <v>7.3289904121654299E-3</v>
      </c>
      <c r="C455">
        <v>3.6986285543336899E-4</v>
      </c>
      <c r="D455">
        <f t="shared" si="84"/>
        <v>136.44444101606337</v>
      </c>
      <c r="E455">
        <f t="shared" si="85"/>
        <v>6.8857683970281576</v>
      </c>
      <c r="F455">
        <v>0.40625054144473999</v>
      </c>
      <c r="G455">
        <v>2.8223578804334699E-2</v>
      </c>
      <c r="I455">
        <f t="shared" si="86"/>
        <v>123.62607366560529</v>
      </c>
      <c r="J455">
        <f t="shared" si="87"/>
        <v>6.2388801240724963</v>
      </c>
      <c r="K455">
        <f t="shared" si="88"/>
        <v>0.40625054144473999</v>
      </c>
      <c r="L455">
        <f t="shared" si="89"/>
        <v>2.8223578804334699E-2</v>
      </c>
    </row>
    <row r="456" spans="1:19">
      <c r="A456" t="s">
        <v>535</v>
      </c>
      <c r="B456">
        <v>5.4171277163391996E-3</v>
      </c>
      <c r="C456">
        <v>2.6004043753240398E-4</v>
      </c>
      <c r="D456">
        <f t="shared" si="84"/>
        <v>184.59967207045702</v>
      </c>
      <c r="E456">
        <f t="shared" si="85"/>
        <v>8.8614081127811737</v>
      </c>
      <c r="F456">
        <v>0.27503663006713203</v>
      </c>
      <c r="G456">
        <v>2.1354938711417502E-2</v>
      </c>
      <c r="I456">
        <f t="shared" si="86"/>
        <v>167.25732824353162</v>
      </c>
      <c r="J456">
        <f t="shared" si="87"/>
        <v>8.0289170007498232</v>
      </c>
      <c r="K456">
        <f t="shared" si="88"/>
        <v>0.27503663006713203</v>
      </c>
      <c r="L456">
        <f t="shared" si="89"/>
        <v>2.1354938711417502E-2</v>
      </c>
    </row>
    <row r="457" spans="1:19">
      <c r="A457" t="s">
        <v>536</v>
      </c>
      <c r="B457">
        <v>4.5622870517192503E-3</v>
      </c>
      <c r="C457">
        <v>2.24243359862926E-4</v>
      </c>
      <c r="D457">
        <f t="shared" si="84"/>
        <v>219.18831249847824</v>
      </c>
      <c r="E457">
        <f t="shared" si="85"/>
        <v>10.773439522798439</v>
      </c>
      <c r="F457">
        <v>0.138823160554051</v>
      </c>
      <c r="G457">
        <v>1.4598739073614799E-2</v>
      </c>
      <c r="I457">
        <f t="shared" si="86"/>
        <v>198.5965149315717</v>
      </c>
      <c r="J457">
        <f t="shared" si="87"/>
        <v>9.761321297953236</v>
      </c>
      <c r="K457">
        <f t="shared" si="88"/>
        <v>0.138823160554051</v>
      </c>
      <c r="L457">
        <f t="shared" si="89"/>
        <v>1.4598739073614799E-2</v>
      </c>
    </row>
    <row r="458" spans="1:19">
      <c r="A458" t="s">
        <v>537</v>
      </c>
      <c r="B458">
        <v>5.0384283921373601E-3</v>
      </c>
      <c r="C458">
        <v>2.8013966976351201E-4</v>
      </c>
      <c r="D458">
        <f t="shared" si="84"/>
        <v>198.47458813953457</v>
      </c>
      <c r="E458">
        <f t="shared" si="85"/>
        <v>11.03530729237413</v>
      </c>
      <c r="F458">
        <v>0.181422186369949</v>
      </c>
      <c r="G458">
        <v>1.70447519501199E-2</v>
      </c>
      <c r="I458">
        <f t="shared" si="86"/>
        <v>179.82875572922839</v>
      </c>
      <c r="J458">
        <f t="shared" si="87"/>
        <v>9.9985877188578502</v>
      </c>
      <c r="K458">
        <f t="shared" si="88"/>
        <v>0.181422186369949</v>
      </c>
      <c r="L458">
        <f t="shared" si="89"/>
        <v>1.70447519501199E-2</v>
      </c>
    </row>
    <row r="459" spans="1:19">
      <c r="A459" t="s">
        <v>538</v>
      </c>
      <c r="B459">
        <v>4.6967868031369099E-3</v>
      </c>
      <c r="C459">
        <v>2.0421938434784899E-4</v>
      </c>
      <c r="D459">
        <f t="shared" si="84"/>
        <v>212.91151630133942</v>
      </c>
      <c r="E459">
        <f t="shared" si="85"/>
        <v>9.2575329905514341</v>
      </c>
      <c r="F459">
        <v>0.12641622758989901</v>
      </c>
      <c r="G459">
        <v>1.31751826830662E-2</v>
      </c>
      <c r="I459">
        <f t="shared" si="86"/>
        <v>192.9093966930198</v>
      </c>
      <c r="J459">
        <f t="shared" si="87"/>
        <v>8.3878276529928115</v>
      </c>
      <c r="K459">
        <f t="shared" si="88"/>
        <v>0.12641622758989901</v>
      </c>
      <c r="L459">
        <f t="shared" si="89"/>
        <v>1.31751826830662E-2</v>
      </c>
    </row>
    <row r="460" spans="1:19">
      <c r="A460" t="s">
        <v>539</v>
      </c>
      <c r="B460">
        <v>4.6978429707563302E-3</v>
      </c>
      <c r="C460">
        <v>2.2093622499730901E-4</v>
      </c>
      <c r="D460">
        <f t="shared" si="84"/>
        <v>212.86364959938302</v>
      </c>
      <c r="E460">
        <f t="shared" si="85"/>
        <v>10.010826558995467</v>
      </c>
      <c r="F460">
        <v>0.191374572947862</v>
      </c>
      <c r="G460">
        <v>1.7573972614064098E-2</v>
      </c>
      <c r="I460">
        <f t="shared" si="86"/>
        <v>192.86602686147427</v>
      </c>
      <c r="J460">
        <f t="shared" si="87"/>
        <v>9.070352536313818</v>
      </c>
      <c r="K460">
        <f t="shared" si="88"/>
        <v>0.191374572947862</v>
      </c>
      <c r="L460">
        <f t="shared" si="89"/>
        <v>1.7573972614064098E-2</v>
      </c>
    </row>
    <row r="461" spans="1:19">
      <c r="A461" t="s">
        <v>540</v>
      </c>
      <c r="B461">
        <v>6.9430523941150001E-3</v>
      </c>
      <c r="C461">
        <v>4.4590425468086001E-4</v>
      </c>
      <c r="D461">
        <f t="shared" si="84"/>
        <v>144.02887134304356</v>
      </c>
      <c r="E461">
        <f t="shared" si="85"/>
        <v>9.2499786669018143</v>
      </c>
      <c r="F461">
        <v>0.37263560341596202</v>
      </c>
      <c r="G461">
        <v>3.37528745460507E-2</v>
      </c>
      <c r="I461">
        <f t="shared" si="86"/>
        <v>130.49797944155785</v>
      </c>
      <c r="J461">
        <f t="shared" si="87"/>
        <v>8.3809830255015978</v>
      </c>
      <c r="K461">
        <f t="shared" si="88"/>
        <v>0.37263560341596202</v>
      </c>
      <c r="L461">
        <f t="shared" si="89"/>
        <v>3.37528745460507E-2</v>
      </c>
    </row>
    <row r="462" spans="1:19">
      <c r="A462" t="s">
        <v>541</v>
      </c>
      <c r="B462">
        <v>7.9862752019319392E-3</v>
      </c>
      <c r="C462">
        <v>4.0251534651013601E-4</v>
      </c>
      <c r="D462">
        <f t="shared" si="84"/>
        <v>125.21481851240145</v>
      </c>
      <c r="E462">
        <f t="shared" si="85"/>
        <v>6.3109378010828774</v>
      </c>
      <c r="F462">
        <v>0.45616260496604599</v>
      </c>
      <c r="G462">
        <v>3.3955847382232701E-2</v>
      </c>
      <c r="I462">
        <f t="shared" si="86"/>
        <v>113.45142581233578</v>
      </c>
      <c r="J462">
        <f t="shared" si="87"/>
        <v>5.7180523859075629</v>
      </c>
      <c r="K462">
        <f t="shared" si="88"/>
        <v>0.45616260496604599</v>
      </c>
      <c r="L462">
        <f t="shared" si="89"/>
        <v>3.3955847382232701E-2</v>
      </c>
    </row>
    <row r="463" spans="1:19">
      <c r="A463" t="s">
        <v>542</v>
      </c>
      <c r="B463">
        <v>5.5184301367344098E-3</v>
      </c>
      <c r="C463">
        <v>2.5592808787386302E-4</v>
      </c>
      <c r="D463">
        <f t="shared" si="84"/>
        <v>181.21095587372258</v>
      </c>
      <c r="E463">
        <f t="shared" si="85"/>
        <v>8.4040156873311194</v>
      </c>
      <c r="F463">
        <v>0.31382551708363898</v>
      </c>
      <c r="G463">
        <v>2.74986843855714E-2</v>
      </c>
      <c r="I463">
        <f t="shared" si="86"/>
        <v>164.18696733289545</v>
      </c>
      <c r="J463">
        <f t="shared" si="87"/>
        <v>7.6144946229548847</v>
      </c>
      <c r="K463">
        <f t="shared" si="88"/>
        <v>0.31382551708363898</v>
      </c>
      <c r="L463">
        <f t="shared" si="89"/>
        <v>2.74986843855714E-2</v>
      </c>
    </row>
    <row r="464" spans="1:19">
      <c r="A464" t="s">
        <v>543</v>
      </c>
      <c r="B464">
        <v>4.8037433723279897E-3</v>
      </c>
      <c r="C464">
        <v>2.3914043271658399E-4</v>
      </c>
      <c r="D464">
        <f t="shared" si="84"/>
        <v>208.17098718480878</v>
      </c>
      <c r="E464">
        <f t="shared" si="85"/>
        <v>10.363188891643109</v>
      </c>
      <c r="F464">
        <v>0.162957607388975</v>
      </c>
      <c r="G464">
        <v>1.7421760641232301E-2</v>
      </c>
      <c r="I464">
        <f t="shared" si="86"/>
        <v>188.61421986199619</v>
      </c>
      <c r="J464">
        <f t="shared" si="87"/>
        <v>9.3896119459936411</v>
      </c>
      <c r="K464">
        <f t="shared" si="88"/>
        <v>0.162957607388975</v>
      </c>
      <c r="L464">
        <f t="shared" si="89"/>
        <v>1.7421760641232301E-2</v>
      </c>
    </row>
    <row r="465" spans="1:19">
      <c r="A465" s="20" t="s">
        <v>544</v>
      </c>
      <c r="B465" s="20">
        <v>5.2202561333852598E-3</v>
      </c>
      <c r="C465" s="20">
        <v>2.6756022487037299E-4</v>
      </c>
      <c r="D465" s="20">
        <f t="shared" si="84"/>
        <v>191.56148174505657</v>
      </c>
      <c r="E465" s="20">
        <f t="shared" si="85"/>
        <v>9.8183368445125634</v>
      </c>
      <c r="F465" s="20">
        <v>0.26644809513679202</v>
      </c>
      <c r="G465" s="20">
        <v>2.5978404665802202E-2</v>
      </c>
      <c r="I465" s="20">
        <f t="shared" si="86"/>
        <v>173.56510589477827</v>
      </c>
      <c r="J465" s="20">
        <f t="shared" si="87"/>
        <v>8.8959464011475404</v>
      </c>
      <c r="K465" s="20">
        <f t="shared" si="88"/>
        <v>0.26644809513679202</v>
      </c>
      <c r="L465" s="20">
        <f t="shared" si="89"/>
        <v>2.5978404665802202E-2</v>
      </c>
    </row>
    <row r="466" spans="1:19">
      <c r="A466" t="s">
        <v>545</v>
      </c>
      <c r="B466">
        <v>4.8271185449455002E-3</v>
      </c>
      <c r="C466">
        <v>2.3620001832072099E-4</v>
      </c>
      <c r="D466">
        <f t="shared" si="84"/>
        <v>207.16292560229434</v>
      </c>
      <c r="E466">
        <f t="shared" si="85"/>
        <v>10.136872829417646</v>
      </c>
      <c r="F466">
        <v>0.19693126724482499</v>
      </c>
      <c r="G466">
        <v>1.93425228539633E-2</v>
      </c>
      <c r="I466">
        <f t="shared" si="86"/>
        <v>187.70086132183604</v>
      </c>
      <c r="J466">
        <f t="shared" si="87"/>
        <v>9.1845573027113918</v>
      </c>
      <c r="K466">
        <f t="shared" si="88"/>
        <v>0.19693126724482499</v>
      </c>
      <c r="L466">
        <f t="shared" si="89"/>
        <v>1.93425228539633E-2</v>
      </c>
      <c r="N466" s="56" t="s">
        <v>14</v>
      </c>
      <c r="O466" s="57"/>
      <c r="P466" s="57"/>
      <c r="Q466" s="58" t="s">
        <v>15</v>
      </c>
      <c r="R466" s="59"/>
      <c r="S466" s="60"/>
    </row>
    <row r="467" spans="1:19">
      <c r="A467" t="s">
        <v>546</v>
      </c>
      <c r="B467">
        <v>5.5942989246816899E-3</v>
      </c>
      <c r="C467">
        <v>2.6883147775420499E-4</v>
      </c>
      <c r="D467">
        <f t="shared" si="84"/>
        <v>178.75340832933753</v>
      </c>
      <c r="E467">
        <f t="shared" si="85"/>
        <v>8.5899133317247394</v>
      </c>
      <c r="F467">
        <v>0.27243514284690201</v>
      </c>
      <c r="G467">
        <v>2.1518320378829298E-2</v>
      </c>
      <c r="I467">
        <f t="shared" si="86"/>
        <v>161.96029579174336</v>
      </c>
      <c r="J467">
        <f t="shared" si="87"/>
        <v>7.782927984614247</v>
      </c>
      <c r="K467">
        <f t="shared" si="88"/>
        <v>0.27243514284690201</v>
      </c>
      <c r="L467">
        <f t="shared" si="89"/>
        <v>2.1518320378829298E-2</v>
      </c>
      <c r="N467" s="3" t="s">
        <v>16</v>
      </c>
      <c r="O467" s="3" t="s">
        <v>17</v>
      </c>
      <c r="P467" s="3" t="s">
        <v>18</v>
      </c>
      <c r="Q467" s="4" t="s">
        <v>18</v>
      </c>
      <c r="R467" s="4" t="s">
        <v>19</v>
      </c>
      <c r="S467" s="4" t="s">
        <v>20</v>
      </c>
    </row>
    <row r="468" spans="1:19">
      <c r="A468" t="s">
        <v>547</v>
      </c>
      <c r="B468">
        <v>1.0456748511253E-2</v>
      </c>
      <c r="C468">
        <v>5.2510958847047802E-4</v>
      </c>
      <c r="D468">
        <f t="shared" si="84"/>
        <v>95.632021648397952</v>
      </c>
      <c r="E468">
        <f t="shared" si="85"/>
        <v>4.8023811109494403</v>
      </c>
      <c r="F468">
        <v>0.57189892946351395</v>
      </c>
      <c r="G468">
        <v>4.0261638831005003E-2</v>
      </c>
      <c r="I468">
        <f t="shared" si="86"/>
        <v>86.647805253595848</v>
      </c>
      <c r="J468">
        <f t="shared" si="87"/>
        <v>4.3512180970615848</v>
      </c>
      <c r="K468">
        <f t="shared" si="88"/>
        <v>0.57189892946351395</v>
      </c>
      <c r="L468">
        <f t="shared" si="89"/>
        <v>4.0261638831005003E-2</v>
      </c>
      <c r="N468" s="5">
        <v>28.54</v>
      </c>
      <c r="O468" s="5">
        <v>0.49</v>
      </c>
      <c r="P468" s="6">
        <f>O468*100/N468</f>
        <v>1.7168885774351788</v>
      </c>
      <c r="Q468" s="16">
        <f>SQRT(((O468/N468)*100)^2+($B$392)^2+($B$393)^2+($B$395)^2)</f>
        <v>3.6043543565349063</v>
      </c>
      <c r="R468" s="17">
        <f>N468*(Q468/100)</f>
        <v>1.0286827333550623</v>
      </c>
      <c r="S468" s="18" t="s">
        <v>925</v>
      </c>
    </row>
    <row r="469" spans="1:19">
      <c r="A469" t="s">
        <v>548</v>
      </c>
      <c r="B469">
        <v>5.3396077865385796E-3</v>
      </c>
      <c r="C469">
        <v>2.33583061532159E-4</v>
      </c>
      <c r="D469">
        <f t="shared" si="84"/>
        <v>187.27967296044673</v>
      </c>
      <c r="E469">
        <f t="shared" si="85"/>
        <v>8.1926165968831839</v>
      </c>
      <c r="F469">
        <v>0.275018259984803</v>
      </c>
      <c r="G469">
        <v>2.0856928987528299E-2</v>
      </c>
      <c r="I469">
        <f t="shared" si="86"/>
        <v>169.68555459692882</v>
      </c>
      <c r="J469">
        <f t="shared" si="87"/>
        <v>7.4229555662227629</v>
      </c>
      <c r="K469">
        <f t="shared" si="88"/>
        <v>0.275018259984803</v>
      </c>
      <c r="L469">
        <f t="shared" si="89"/>
        <v>2.0856928987528299E-2</v>
      </c>
    </row>
    <row r="470" spans="1:19">
      <c r="A470" t="s">
        <v>549</v>
      </c>
      <c r="B470">
        <v>4.3406762337460103E-3</v>
      </c>
      <c r="C470">
        <v>1.8443578215099099E-4</v>
      </c>
      <c r="D470">
        <f t="shared" si="84"/>
        <v>230.37885024126723</v>
      </c>
      <c r="E470">
        <f t="shared" si="85"/>
        <v>9.788821176055583</v>
      </c>
      <c r="F470">
        <v>0.118003711047064</v>
      </c>
      <c r="G470">
        <v>1.3260513383885E-2</v>
      </c>
      <c r="I470">
        <f t="shared" si="86"/>
        <v>208.73574986885214</v>
      </c>
      <c r="J470">
        <f t="shared" si="87"/>
        <v>8.8692036025712131</v>
      </c>
      <c r="K470">
        <f t="shared" si="88"/>
        <v>0.118003711047064</v>
      </c>
      <c r="L470">
        <f t="shared" si="89"/>
        <v>1.3260513383885E-2</v>
      </c>
    </row>
    <row r="471" spans="1:19">
      <c r="A471" t="s">
        <v>550</v>
      </c>
      <c r="B471">
        <v>5.2961463075118197E-3</v>
      </c>
      <c r="C471">
        <v>2.7845232135844902E-4</v>
      </c>
      <c r="D471">
        <f t="shared" si="84"/>
        <v>188.8165360125426</v>
      </c>
      <c r="E471">
        <f t="shared" si="85"/>
        <v>9.9272942458144762</v>
      </c>
      <c r="F471">
        <v>0.23676011488884399</v>
      </c>
      <c r="G471">
        <v>2.3437324647499098E-2</v>
      </c>
      <c r="I471">
        <f t="shared" si="86"/>
        <v>171.07803598699132</v>
      </c>
      <c r="J471">
        <f t="shared" si="87"/>
        <v>8.9946677240497852</v>
      </c>
      <c r="K471">
        <f t="shared" si="88"/>
        <v>0.23676011488884399</v>
      </c>
      <c r="L471">
        <f t="shared" si="89"/>
        <v>2.3437324647499098E-2</v>
      </c>
    </row>
    <row r="472" spans="1:19">
      <c r="A472" t="s">
        <v>551</v>
      </c>
      <c r="B472">
        <v>4.4418895414637099E-3</v>
      </c>
      <c r="C472">
        <v>1.9653263459427E-4</v>
      </c>
      <c r="D472">
        <f t="shared" si="84"/>
        <v>225.12941635880389</v>
      </c>
      <c r="E472">
        <f t="shared" si="85"/>
        <v>9.9609134600601053</v>
      </c>
      <c r="F472">
        <v>0.14505927162967799</v>
      </c>
      <c r="G472">
        <v>1.6900637386126301E-2</v>
      </c>
      <c r="I472">
        <f t="shared" si="86"/>
        <v>203.97947768199379</v>
      </c>
      <c r="J472">
        <f t="shared" si="87"/>
        <v>9.0251285579684115</v>
      </c>
      <c r="K472">
        <f t="shared" si="88"/>
        <v>0.14505927162967799</v>
      </c>
      <c r="L472">
        <f t="shared" si="89"/>
        <v>1.6900637386126301E-2</v>
      </c>
    </row>
    <row r="473" spans="1:19">
      <c r="A473" t="s">
        <v>552</v>
      </c>
      <c r="B473">
        <v>4.6163082213435099E-3</v>
      </c>
      <c r="C473">
        <v>2.0933296147690301E-4</v>
      </c>
      <c r="D473">
        <f t="shared" si="84"/>
        <v>216.62331717290846</v>
      </c>
      <c r="E473">
        <f t="shared" si="85"/>
        <v>9.8230877000578563</v>
      </c>
      <c r="F473">
        <v>0.14799161914143799</v>
      </c>
      <c r="G473">
        <v>1.4594256171231799E-2</v>
      </c>
      <c r="I473">
        <f t="shared" si="86"/>
        <v>196.27248986532888</v>
      </c>
      <c r="J473">
        <f t="shared" si="87"/>
        <v>8.9002509342838358</v>
      </c>
      <c r="K473">
        <f t="shared" si="88"/>
        <v>0.14799161914143799</v>
      </c>
      <c r="L473">
        <f t="shared" si="89"/>
        <v>1.4594256171231799E-2</v>
      </c>
    </row>
    <row r="474" spans="1:19">
      <c r="A474" t="s">
        <v>553</v>
      </c>
      <c r="B474">
        <v>4.5778681793544303E-3</v>
      </c>
      <c r="C474">
        <v>2.1740907371464699E-4</v>
      </c>
      <c r="D474">
        <f t="shared" si="84"/>
        <v>218.44228816152145</v>
      </c>
      <c r="E474">
        <f t="shared" si="85"/>
        <v>10.374116000867808</v>
      </c>
      <c r="F474">
        <v>0.12928270398971001</v>
      </c>
      <c r="G474">
        <v>1.357822274768E-2</v>
      </c>
      <c r="I474">
        <f t="shared" si="86"/>
        <v>197.92057636675983</v>
      </c>
      <c r="J474">
        <f t="shared" si="87"/>
        <v>9.3995125003871021</v>
      </c>
      <c r="K474">
        <f t="shared" si="88"/>
        <v>0.12928270398971001</v>
      </c>
      <c r="L474">
        <f t="shared" si="89"/>
        <v>1.357822274768E-2</v>
      </c>
    </row>
    <row r="475" spans="1:19">
      <c r="A475" t="s">
        <v>554</v>
      </c>
      <c r="B475">
        <v>4.3470722508853199E-3</v>
      </c>
      <c r="C475">
        <v>2.1081843117013501E-4</v>
      </c>
      <c r="D475">
        <f t="shared" si="84"/>
        <v>230.03988484349233</v>
      </c>
      <c r="E475">
        <f t="shared" si="85"/>
        <v>11.156163235931217</v>
      </c>
      <c r="F475">
        <v>9.5588975201010201E-2</v>
      </c>
      <c r="G475">
        <v>1.22107905162971E-2</v>
      </c>
      <c r="I475">
        <f t="shared" si="86"/>
        <v>208.42862880973564</v>
      </c>
      <c r="J475">
        <f t="shared" si="87"/>
        <v>10.108089767236322</v>
      </c>
      <c r="K475">
        <f t="shared" si="88"/>
        <v>9.5588975201010201E-2</v>
      </c>
      <c r="L475">
        <f t="shared" si="89"/>
        <v>1.22107905162971E-2</v>
      </c>
    </row>
    <row r="476" spans="1:19">
      <c r="A476" t="s">
        <v>555</v>
      </c>
      <c r="B476">
        <v>4.2849622757797799E-3</v>
      </c>
      <c r="C476">
        <v>2.1495857432410001E-4</v>
      </c>
      <c r="D476">
        <f t="shared" si="84"/>
        <v>233.37428328188011</v>
      </c>
      <c r="E476">
        <f t="shared" si="85"/>
        <v>11.707408371302964</v>
      </c>
      <c r="F476">
        <v>0.137831724643522</v>
      </c>
      <c r="G476">
        <v>1.51696388191163E-2</v>
      </c>
      <c r="I476">
        <f t="shared" si="86"/>
        <v>211.44977488138892</v>
      </c>
      <c r="J476">
        <f t="shared" si="87"/>
        <v>10.607547797228554</v>
      </c>
      <c r="K476">
        <f t="shared" si="88"/>
        <v>0.137831724643522</v>
      </c>
      <c r="L476">
        <f t="shared" si="89"/>
        <v>1.51696388191163E-2</v>
      </c>
    </row>
    <row r="477" spans="1:19">
      <c r="A477" t="s">
        <v>556</v>
      </c>
      <c r="B477">
        <v>4.3974456836244503E-3</v>
      </c>
      <c r="C477">
        <v>1.8654555024518799E-4</v>
      </c>
      <c r="D477">
        <f t="shared" si="84"/>
        <v>227.40474173993272</v>
      </c>
      <c r="E477">
        <f t="shared" si="85"/>
        <v>9.6468144755516843</v>
      </c>
      <c r="F477">
        <v>9.6086211180435394E-2</v>
      </c>
      <c r="G477">
        <v>1.08553229251414E-2</v>
      </c>
      <c r="I477">
        <f t="shared" si="86"/>
        <v>206.0410460470072</v>
      </c>
      <c r="J477">
        <f t="shared" si="87"/>
        <v>8.7405378197311645</v>
      </c>
      <c r="K477">
        <f t="shared" si="88"/>
        <v>9.6086211180435394E-2</v>
      </c>
      <c r="L477">
        <f t="shared" si="89"/>
        <v>1.08553229251414E-2</v>
      </c>
    </row>
    <row r="478" spans="1:19">
      <c r="A478" t="s">
        <v>557</v>
      </c>
      <c r="B478">
        <v>4.0285192325436401E-3</v>
      </c>
      <c r="C478">
        <v>1.50883529494785E-4</v>
      </c>
      <c r="D478">
        <f t="shared" si="84"/>
        <v>248.2301665390317</v>
      </c>
      <c r="E478">
        <f t="shared" si="85"/>
        <v>9.2971738478802592</v>
      </c>
      <c r="F478">
        <v>6.3237236934730601E-2</v>
      </c>
      <c r="G478">
        <v>7.6025973074432002E-3</v>
      </c>
      <c r="I478">
        <f t="shared" si="86"/>
        <v>224.9100119144245</v>
      </c>
      <c r="J478">
        <f t="shared" si="87"/>
        <v>8.4237444225717493</v>
      </c>
      <c r="K478">
        <f t="shared" si="88"/>
        <v>6.3237236934730601E-2</v>
      </c>
      <c r="L478">
        <f t="shared" si="89"/>
        <v>7.6025973074432002E-3</v>
      </c>
    </row>
    <row r="479" spans="1:19">
      <c r="A479" t="s">
        <v>558</v>
      </c>
      <c r="B479">
        <v>4.1731276952730696E-3</v>
      </c>
      <c r="C479">
        <v>1.69043826700778E-4</v>
      </c>
      <c r="D479">
        <f t="shared" si="84"/>
        <v>239.6284209401756</v>
      </c>
      <c r="E479">
        <f t="shared" si="85"/>
        <v>9.7067974478412165</v>
      </c>
      <c r="F479">
        <v>6.8435369654508596E-2</v>
      </c>
      <c r="G479">
        <v>7.7798410355805802E-3</v>
      </c>
      <c r="I479">
        <f t="shared" si="86"/>
        <v>217.11636325319552</v>
      </c>
      <c r="J479">
        <f t="shared" si="87"/>
        <v>8.7948856502160631</v>
      </c>
      <c r="K479">
        <f t="shared" si="88"/>
        <v>6.8435369654508596E-2</v>
      </c>
      <c r="L479">
        <f t="shared" si="89"/>
        <v>7.7798410355805802E-3</v>
      </c>
    </row>
    <row r="480" spans="1:19">
      <c r="A480" t="s">
        <v>559</v>
      </c>
      <c r="B480">
        <v>5.4168811054423702E-3</v>
      </c>
      <c r="C480">
        <v>2.5154889096624901E-4</v>
      </c>
      <c r="D480">
        <f t="shared" si="84"/>
        <v>184.60807622218152</v>
      </c>
      <c r="E480">
        <f t="shared" si="85"/>
        <v>8.5728218753861984</v>
      </c>
      <c r="F480">
        <v>0.31424010271671299</v>
      </c>
      <c r="G480">
        <v>2.7026805439026799E-2</v>
      </c>
      <c r="I480">
        <f t="shared" si="86"/>
        <v>167.26494286141164</v>
      </c>
      <c r="J480">
        <f t="shared" si="87"/>
        <v>7.7674421969586538</v>
      </c>
      <c r="K480">
        <f t="shared" si="88"/>
        <v>0.31424010271671299</v>
      </c>
      <c r="L480">
        <f t="shared" si="89"/>
        <v>2.7026805439026799E-2</v>
      </c>
    </row>
    <row r="481" spans="1:19">
      <c r="A481" s="20" t="s">
        <v>560</v>
      </c>
      <c r="B481" s="20">
        <v>5.2909375879962002E-3</v>
      </c>
      <c r="C481" s="20">
        <v>2.20191224664301E-4</v>
      </c>
      <c r="D481" s="20">
        <f t="shared" si="84"/>
        <v>189.00241845013389</v>
      </c>
      <c r="E481" s="20">
        <f t="shared" si="85"/>
        <v>7.8656520306471522</v>
      </c>
      <c r="F481" s="20">
        <v>0.25376047406664598</v>
      </c>
      <c r="G481" s="20">
        <v>1.8684803743081301E-2</v>
      </c>
      <c r="I481" s="20">
        <f t="shared" si="86"/>
        <v>171.24645557046193</v>
      </c>
      <c r="J481" s="20">
        <f t="shared" si="87"/>
        <v>7.1267079122287127</v>
      </c>
      <c r="K481" s="20">
        <f t="shared" si="88"/>
        <v>0.25376047406664598</v>
      </c>
      <c r="L481" s="20">
        <f t="shared" si="89"/>
        <v>1.8684803743081301E-2</v>
      </c>
    </row>
    <row r="482" spans="1:19">
      <c r="A482" t="s">
        <v>561</v>
      </c>
      <c r="B482">
        <v>4.41852855991034E-3</v>
      </c>
      <c r="C482">
        <v>2.1363286359762901E-4</v>
      </c>
      <c r="D482">
        <f t="shared" si="84"/>
        <v>226.31968684622282</v>
      </c>
      <c r="E482">
        <f t="shared" si="85"/>
        <v>10.942403592941432</v>
      </c>
      <c r="F482">
        <v>0.11652997417712101</v>
      </c>
      <c r="G482">
        <v>1.50420741618741E-2</v>
      </c>
      <c r="I482">
        <f t="shared" si="86"/>
        <v>205.05792738550588</v>
      </c>
      <c r="J482">
        <f t="shared" si="87"/>
        <v>9.9144119217030067</v>
      </c>
      <c r="K482">
        <f t="shared" si="88"/>
        <v>0.11652997417712101</v>
      </c>
      <c r="L482">
        <f t="shared" si="89"/>
        <v>1.50420741618741E-2</v>
      </c>
      <c r="N482" s="56" t="s">
        <v>14</v>
      </c>
      <c r="O482" s="57"/>
      <c r="P482" s="57"/>
      <c r="Q482" s="58" t="s">
        <v>15</v>
      </c>
      <c r="R482" s="59"/>
      <c r="S482" s="60"/>
    </row>
    <row r="483" spans="1:19">
      <c r="A483" t="s">
        <v>562</v>
      </c>
      <c r="B483">
        <v>4.4551067672835504E-3</v>
      </c>
      <c r="C483">
        <v>2.13150068376033E-4</v>
      </c>
      <c r="D483">
        <f t="shared" si="84"/>
        <v>224.46151175176848</v>
      </c>
      <c r="E483">
        <f t="shared" si="85"/>
        <v>10.739133555456743</v>
      </c>
      <c r="F483">
        <v>9.1811661059569297E-2</v>
      </c>
      <c r="G483">
        <v>1.08874962286505E-2</v>
      </c>
      <c r="I483">
        <f t="shared" si="86"/>
        <v>203.37431983506298</v>
      </c>
      <c r="J483">
        <f t="shared" si="87"/>
        <v>9.7302382284329827</v>
      </c>
      <c r="K483">
        <f t="shared" si="88"/>
        <v>9.1811661059569297E-2</v>
      </c>
      <c r="L483">
        <f t="shared" si="89"/>
        <v>1.08874962286505E-2</v>
      </c>
      <c r="N483" s="3" t="s">
        <v>16</v>
      </c>
      <c r="O483" s="3" t="s">
        <v>17</v>
      </c>
      <c r="P483" s="3" t="s">
        <v>18</v>
      </c>
      <c r="Q483" s="4" t="s">
        <v>18</v>
      </c>
      <c r="R483" s="4" t="s">
        <v>19</v>
      </c>
      <c r="S483" s="4" t="s">
        <v>20</v>
      </c>
    </row>
    <row r="484" spans="1:19">
      <c r="A484" t="s">
        <v>563</v>
      </c>
      <c r="B484">
        <v>4.6220938488503796E-3</v>
      </c>
      <c r="C484">
        <v>2.5807162903185901E-4</v>
      </c>
      <c r="D484">
        <f t="shared" si="84"/>
        <v>216.35216261321108</v>
      </c>
      <c r="E484">
        <f t="shared" si="85"/>
        <v>12.07988346321534</v>
      </c>
      <c r="F484">
        <v>0.107263244736888</v>
      </c>
      <c r="G484">
        <v>1.17598517965874E-2</v>
      </c>
      <c r="I484">
        <f t="shared" si="86"/>
        <v>196.02680910822156</v>
      </c>
      <c r="J484">
        <f t="shared" si="87"/>
        <v>10.945030459097801</v>
      </c>
      <c r="K484">
        <f t="shared" si="88"/>
        <v>0.107263244736888</v>
      </c>
      <c r="L484">
        <f t="shared" si="89"/>
        <v>1.17598517965874E-2</v>
      </c>
      <c r="N484" s="5">
        <v>29.15</v>
      </c>
      <c r="O484" s="5">
        <v>0.48</v>
      </c>
      <c r="P484" s="6">
        <f>O484*100/N484</f>
        <v>1.646655231560892</v>
      </c>
      <c r="Q484" s="16">
        <f>SQRT(((O484/N484)*100)^2+($B$392)^2+($B$393)^2+($B$395)^2)</f>
        <v>3.5714335205588839</v>
      </c>
      <c r="R484" s="17">
        <f>N484*(Q484/100)</f>
        <v>1.0410728712429145</v>
      </c>
      <c r="S484" s="18" t="s">
        <v>926</v>
      </c>
    </row>
    <row r="485" spans="1:19">
      <c r="A485" t="s">
        <v>564</v>
      </c>
      <c r="B485">
        <v>4.5037918840492904E-3</v>
      </c>
      <c r="C485">
        <v>2.1073787423393699E-4</v>
      </c>
      <c r="D485">
        <f t="shared" si="84"/>
        <v>222.03512634356349</v>
      </c>
      <c r="E485">
        <f t="shared" si="85"/>
        <v>10.389292341998035</v>
      </c>
      <c r="F485">
        <v>9.5250828829494205E-2</v>
      </c>
      <c r="G485">
        <v>1.2216677860079E-2</v>
      </c>
      <c r="I485">
        <f t="shared" si="86"/>
        <v>201.17588288166166</v>
      </c>
      <c r="J485">
        <f t="shared" si="87"/>
        <v>9.4132630896567573</v>
      </c>
      <c r="K485">
        <f t="shared" si="88"/>
        <v>9.5250828829494205E-2</v>
      </c>
      <c r="L485">
        <f t="shared" si="89"/>
        <v>1.2216677860079E-2</v>
      </c>
    </row>
    <row r="486" spans="1:19">
      <c r="A486" t="s">
        <v>565</v>
      </c>
      <c r="B486">
        <v>8.8829144346503595E-3</v>
      </c>
      <c r="C486">
        <v>4.6410815789628201E-4</v>
      </c>
      <c r="D486">
        <f t="shared" si="84"/>
        <v>112.57566504290672</v>
      </c>
      <c r="E486">
        <f t="shared" si="85"/>
        <v>5.8817728023143809</v>
      </c>
      <c r="F486">
        <v>0.51315548243793396</v>
      </c>
      <c r="G486">
        <v>3.8140217420298203E-2</v>
      </c>
      <c r="I486">
        <f t="shared" si="86"/>
        <v>101.99966635438402</v>
      </c>
      <c r="J486">
        <f t="shared" si="87"/>
        <v>5.3292055896778256</v>
      </c>
      <c r="K486">
        <f t="shared" si="88"/>
        <v>0.51315548243793396</v>
      </c>
      <c r="L486">
        <f t="shared" si="89"/>
        <v>3.8140217420298203E-2</v>
      </c>
    </row>
    <row r="487" spans="1:19">
      <c r="A487" t="s">
        <v>566</v>
      </c>
      <c r="B487">
        <v>4.83175030958024E-3</v>
      </c>
      <c r="C487">
        <v>2.47589188853475E-4</v>
      </c>
      <c r="D487">
        <f t="shared" si="84"/>
        <v>206.96433713001105</v>
      </c>
      <c r="E487">
        <f t="shared" si="85"/>
        <v>10.605293955280619</v>
      </c>
      <c r="F487">
        <v>0.15726914904084899</v>
      </c>
      <c r="G487">
        <v>1.7269112150093299E-2</v>
      </c>
      <c r="I487">
        <f t="shared" si="86"/>
        <v>187.52092938088768</v>
      </c>
      <c r="J487">
        <f t="shared" si="87"/>
        <v>9.6089722820335925</v>
      </c>
      <c r="K487">
        <f t="shared" si="88"/>
        <v>0.15726914904084899</v>
      </c>
      <c r="L487">
        <f t="shared" si="89"/>
        <v>1.7269112150093299E-2</v>
      </c>
    </row>
    <row r="488" spans="1:19">
      <c r="A488" t="s">
        <v>567</v>
      </c>
      <c r="B488">
        <v>4.5348673149891898E-3</v>
      </c>
      <c r="C488">
        <v>2.0553614328478099E-4</v>
      </c>
      <c r="D488">
        <f t="shared" si="84"/>
        <v>220.51361826942093</v>
      </c>
      <c r="E488">
        <f t="shared" si="85"/>
        <v>9.9944530881996148</v>
      </c>
      <c r="F488">
        <v>9.1545693437274506E-2</v>
      </c>
      <c r="G488">
        <v>1.15993157755873E-2</v>
      </c>
      <c r="I488">
        <f t="shared" si="86"/>
        <v>199.79731393553203</v>
      </c>
      <c r="J488">
        <f t="shared" si="87"/>
        <v>9.0555172825526817</v>
      </c>
      <c r="K488">
        <f t="shared" si="88"/>
        <v>9.1545693437274506E-2</v>
      </c>
      <c r="L488">
        <f t="shared" si="89"/>
        <v>1.15993157755873E-2</v>
      </c>
    </row>
    <row r="489" spans="1:19">
      <c r="A489" t="s">
        <v>568</v>
      </c>
      <c r="B489">
        <v>4.3059544208037502E-3</v>
      </c>
      <c r="C489">
        <v>2.0762564130925301E-4</v>
      </c>
      <c r="D489">
        <f t="shared" si="84"/>
        <v>232.23655019862932</v>
      </c>
      <c r="E489">
        <f t="shared" si="85"/>
        <v>11.198042979154089</v>
      </c>
      <c r="F489">
        <v>8.1296862446795307E-2</v>
      </c>
      <c r="G489">
        <v>1.25663943561644E-2</v>
      </c>
      <c r="I489">
        <f t="shared" si="86"/>
        <v>210.41892691928544</v>
      </c>
      <c r="J489">
        <f t="shared" si="87"/>
        <v>10.146035089026002</v>
      </c>
      <c r="K489">
        <f t="shared" si="88"/>
        <v>8.1296862446795307E-2</v>
      </c>
      <c r="L489">
        <f t="shared" si="89"/>
        <v>1.25663943561644E-2</v>
      </c>
    </row>
    <row r="490" spans="1:19">
      <c r="A490" t="s">
        <v>569</v>
      </c>
      <c r="B490">
        <v>4.3032198993026701E-3</v>
      </c>
      <c r="C490">
        <v>2.06817797335599E-4</v>
      </c>
      <c r="D490">
        <f t="shared" si="84"/>
        <v>232.38412709563096</v>
      </c>
      <c r="E490">
        <f t="shared" si="85"/>
        <v>11.168653804901423</v>
      </c>
      <c r="F490">
        <v>0.104640369001265</v>
      </c>
      <c r="G490">
        <v>1.30164113036642E-2</v>
      </c>
      <c r="I490">
        <f t="shared" si="86"/>
        <v>210.55263960266194</v>
      </c>
      <c r="J490">
        <f t="shared" si="87"/>
        <v>10.119406901068505</v>
      </c>
      <c r="K490">
        <f t="shared" si="88"/>
        <v>0.104640369001265</v>
      </c>
      <c r="L490">
        <f t="shared" si="89"/>
        <v>1.30164113036642E-2</v>
      </c>
    </row>
    <row r="491" spans="1:19">
      <c r="A491" t="s">
        <v>570</v>
      </c>
      <c r="B491">
        <v>4.19264370170258E-3</v>
      </c>
      <c r="C491">
        <v>1.8724247009070701E-4</v>
      </c>
      <c r="D491">
        <f t="shared" si="84"/>
        <v>238.51299350667756</v>
      </c>
      <c r="E491">
        <f t="shared" si="85"/>
        <v>10.651933536537651</v>
      </c>
      <c r="F491">
        <v>9.9135324280447801E-2</v>
      </c>
      <c r="G491">
        <v>1.1854921972686399E-2</v>
      </c>
      <c r="I491">
        <f t="shared" si="86"/>
        <v>216.10572542115636</v>
      </c>
      <c r="J491">
        <f t="shared" si="87"/>
        <v>9.6512302755823072</v>
      </c>
      <c r="K491">
        <f t="shared" si="88"/>
        <v>9.9135324280447801E-2</v>
      </c>
      <c r="L491">
        <f t="shared" si="89"/>
        <v>1.1854921972686399E-2</v>
      </c>
    </row>
    <row r="492" spans="1:19">
      <c r="A492" t="s">
        <v>571</v>
      </c>
      <c r="B492">
        <v>4.1256841957539696E-3</v>
      </c>
      <c r="C492">
        <v>1.8273529199785101E-4</v>
      </c>
      <c r="D492">
        <f t="shared" si="84"/>
        <v>242.38403924109605</v>
      </c>
      <c r="E492">
        <f t="shared" si="85"/>
        <v>10.735702512549164</v>
      </c>
      <c r="F492">
        <v>8.9616745126442604E-2</v>
      </c>
      <c r="G492">
        <v>1.0716401546251199E-2</v>
      </c>
      <c r="I492">
        <f t="shared" si="86"/>
        <v>219.61310308757083</v>
      </c>
      <c r="J492">
        <f t="shared" si="87"/>
        <v>9.7271295172236165</v>
      </c>
      <c r="K492">
        <f t="shared" si="88"/>
        <v>8.9616745126442604E-2</v>
      </c>
      <c r="L492">
        <f t="shared" si="89"/>
        <v>1.0716401546251199E-2</v>
      </c>
    </row>
    <row r="493" spans="1:19">
      <c r="A493" t="s">
        <v>572</v>
      </c>
      <c r="B493">
        <v>4.5600937815600201E-3</v>
      </c>
      <c r="C493">
        <v>2.5088230813159599E-4</v>
      </c>
      <c r="D493">
        <f t="shared" si="84"/>
        <v>219.29373559021354</v>
      </c>
      <c r="E493">
        <f t="shared" si="85"/>
        <v>12.064865588104475</v>
      </c>
      <c r="F493">
        <v>0.16380967631061299</v>
      </c>
      <c r="G493">
        <v>1.7190714100109399E-2</v>
      </c>
      <c r="I493">
        <f t="shared" si="86"/>
        <v>198.69203397806325</v>
      </c>
      <c r="J493">
        <f t="shared" si="87"/>
        <v>10.931423448647751</v>
      </c>
      <c r="K493">
        <f t="shared" si="88"/>
        <v>0.16380967631061299</v>
      </c>
      <c r="L493">
        <f t="shared" si="89"/>
        <v>1.7190714100109399E-2</v>
      </c>
    </row>
    <row r="494" spans="1:19">
      <c r="A494" t="s">
        <v>573</v>
      </c>
      <c r="B494">
        <v>4.4406829861310003E-3</v>
      </c>
      <c r="C494">
        <v>2.1285848033473999E-4</v>
      </c>
      <c r="D494">
        <f t="shared" si="84"/>
        <v>225.19058512466847</v>
      </c>
      <c r="E494">
        <f t="shared" si="85"/>
        <v>10.794223745543855</v>
      </c>
      <c r="F494">
        <v>0.114663202378707</v>
      </c>
      <c r="G494">
        <v>1.3691306452847499E-2</v>
      </c>
      <c r="I494">
        <f t="shared" si="86"/>
        <v>204.03489990585646</v>
      </c>
      <c r="J494">
        <f t="shared" si="87"/>
        <v>9.780152932522391</v>
      </c>
      <c r="K494">
        <f t="shared" si="88"/>
        <v>0.114663202378707</v>
      </c>
      <c r="L494">
        <f t="shared" si="89"/>
        <v>1.3691306452847499E-2</v>
      </c>
    </row>
    <row r="495" spans="1:19">
      <c r="A495" t="s">
        <v>574</v>
      </c>
      <c r="B495">
        <v>4.5771391121802304E-3</v>
      </c>
      <c r="C495">
        <v>2.0067900875557799E-4</v>
      </c>
      <c r="D495">
        <f t="shared" si="84"/>
        <v>218.47708262545459</v>
      </c>
      <c r="E495">
        <f t="shared" si="85"/>
        <v>9.5788577324237423</v>
      </c>
      <c r="F495">
        <v>0.15375174420371801</v>
      </c>
      <c r="G495">
        <v>1.37466248253309E-2</v>
      </c>
      <c r="I495">
        <f t="shared" si="86"/>
        <v>197.95210204072151</v>
      </c>
      <c r="J495">
        <f t="shared" si="87"/>
        <v>8.6789653198224244</v>
      </c>
      <c r="K495">
        <f t="shared" si="88"/>
        <v>0.15375174420371801</v>
      </c>
      <c r="L495">
        <f t="shared" si="89"/>
        <v>1.37466248253309E-2</v>
      </c>
    </row>
    <row r="496" spans="1:19">
      <c r="A496" t="s">
        <v>575</v>
      </c>
      <c r="B496">
        <v>4.6537476225455496E-3</v>
      </c>
      <c r="C496">
        <v>2.4521989815089602E-4</v>
      </c>
      <c r="D496">
        <f t="shared" si="84"/>
        <v>214.88058251276868</v>
      </c>
      <c r="E496">
        <f t="shared" si="85"/>
        <v>11.322701365048209</v>
      </c>
      <c r="F496">
        <v>0.1224157576093</v>
      </c>
      <c r="G496">
        <v>1.26080903736819E-2</v>
      </c>
      <c r="I496">
        <f t="shared" si="86"/>
        <v>194.69347761778207</v>
      </c>
      <c r="J496">
        <f t="shared" si="87"/>
        <v>10.258982356667104</v>
      </c>
      <c r="K496">
        <f t="shared" si="88"/>
        <v>0.1224157576093</v>
      </c>
      <c r="L496">
        <f t="shared" si="89"/>
        <v>1.26080903736819E-2</v>
      </c>
    </row>
    <row r="497" spans="1:19">
      <c r="A497" s="20" t="s">
        <v>576</v>
      </c>
      <c r="B497" s="20">
        <v>5.4830327088102402E-3</v>
      </c>
      <c r="C497" s="20">
        <v>2.3351487207902099E-4</v>
      </c>
      <c r="D497" s="20">
        <f t="shared" si="84"/>
        <v>182.38081972284812</v>
      </c>
      <c r="E497" s="20">
        <f t="shared" si="85"/>
        <v>7.7673499409944506</v>
      </c>
      <c r="F497" s="20">
        <v>0.26990916142972998</v>
      </c>
      <c r="G497" s="20">
        <v>1.7483410906693999E-2</v>
      </c>
      <c r="I497" s="20">
        <f t="shared" si="86"/>
        <v>165.24692751385803</v>
      </c>
      <c r="J497" s="20">
        <f t="shared" si="87"/>
        <v>7.0376408803555925</v>
      </c>
      <c r="K497" s="20">
        <f t="shared" si="88"/>
        <v>0.26990916142972998</v>
      </c>
      <c r="L497" s="20">
        <f t="shared" si="89"/>
        <v>1.7483410906693999E-2</v>
      </c>
    </row>
    <row r="498" spans="1:19">
      <c r="A498" t="s">
        <v>577</v>
      </c>
      <c r="B498">
        <v>4.8550616017616101E-3</v>
      </c>
      <c r="C498">
        <v>2.7108954017598702E-4</v>
      </c>
      <c r="D498">
        <f t="shared" si="84"/>
        <v>205.97061006129357</v>
      </c>
      <c r="E498">
        <f t="shared" si="85"/>
        <v>11.500673431419264</v>
      </c>
      <c r="F498">
        <v>0.13469605969658799</v>
      </c>
      <c r="G498">
        <v>1.3405455051752601E-2</v>
      </c>
      <c r="I498">
        <f t="shared" si="86"/>
        <v>186.62055868871482</v>
      </c>
      <c r="J498">
        <f t="shared" si="87"/>
        <v>10.420234714211064</v>
      </c>
      <c r="K498">
        <f t="shared" si="88"/>
        <v>0.13469605969658799</v>
      </c>
      <c r="L498">
        <f t="shared" si="89"/>
        <v>1.3405455051752601E-2</v>
      </c>
      <c r="N498" s="56" t="s">
        <v>14</v>
      </c>
      <c r="O498" s="57"/>
      <c r="P498" s="57"/>
      <c r="Q498" s="58" t="s">
        <v>15</v>
      </c>
      <c r="R498" s="59"/>
      <c r="S498" s="60"/>
    </row>
    <row r="499" spans="1:19">
      <c r="A499" t="s">
        <v>578</v>
      </c>
      <c r="B499">
        <v>4.5966381977953696E-3</v>
      </c>
      <c r="C499">
        <v>2.29431304847729E-4</v>
      </c>
      <c r="D499">
        <f t="shared" si="84"/>
        <v>217.55029588354768</v>
      </c>
      <c r="E499">
        <f t="shared" si="85"/>
        <v>10.858554906172728</v>
      </c>
      <c r="F499">
        <v>0.118288498058491</v>
      </c>
      <c r="G499">
        <v>1.1874688668806701E-2</v>
      </c>
      <c r="I499">
        <f t="shared" si="86"/>
        <v>197.11238292007371</v>
      </c>
      <c r="J499">
        <f t="shared" si="87"/>
        <v>9.8384404577867031</v>
      </c>
      <c r="K499">
        <f t="shared" si="88"/>
        <v>0.118288498058491</v>
      </c>
      <c r="L499">
        <f t="shared" si="89"/>
        <v>1.1874688668806701E-2</v>
      </c>
      <c r="N499" s="3" t="s">
        <v>16</v>
      </c>
      <c r="O499" s="3" t="s">
        <v>17</v>
      </c>
      <c r="P499" s="3" t="s">
        <v>18</v>
      </c>
      <c r="Q499" s="4" t="s">
        <v>18</v>
      </c>
      <c r="R499" s="4" t="s">
        <v>19</v>
      </c>
      <c r="S499" s="4" t="s">
        <v>20</v>
      </c>
    </row>
    <row r="500" spans="1:19">
      <c r="A500" t="s">
        <v>579</v>
      </c>
      <c r="B500">
        <v>4.5995306030380502E-3</v>
      </c>
      <c r="C500">
        <v>1.9372680160548199E-4</v>
      </c>
      <c r="D500">
        <f t="shared" si="84"/>
        <v>217.41348983295967</v>
      </c>
      <c r="E500">
        <f t="shared" si="85"/>
        <v>9.1571996462867808</v>
      </c>
      <c r="F500">
        <v>0.107218006216482</v>
      </c>
      <c r="G500">
        <v>1.09214765069056E-2</v>
      </c>
      <c r="I500">
        <f t="shared" si="86"/>
        <v>196.98842920849742</v>
      </c>
      <c r="J500">
        <f t="shared" si="87"/>
        <v>8.2969201941266899</v>
      </c>
      <c r="K500">
        <f t="shared" si="88"/>
        <v>0.107218006216482</v>
      </c>
      <c r="L500">
        <f t="shared" si="89"/>
        <v>1.09214765069056E-2</v>
      </c>
      <c r="N500" s="5">
        <v>29.96</v>
      </c>
      <c r="O500" s="5">
        <v>0.54</v>
      </c>
      <c r="P500" s="6">
        <f>O500*100/N500</f>
        <v>1.802403204272363</v>
      </c>
      <c r="Q500" s="16">
        <f>SQRT(((O500/N500)*100)^2+($B$392)^2+($B$393)^2+($B$395)^2)</f>
        <v>3.6458635809525362</v>
      </c>
      <c r="R500" s="17">
        <f>N500*(Q500/100)</f>
        <v>1.0923007288533797</v>
      </c>
      <c r="S500" s="18" t="s">
        <v>927</v>
      </c>
    </row>
    <row r="501" spans="1:19">
      <c r="A501" t="s">
        <v>580</v>
      </c>
      <c r="B501">
        <v>4.5306044416882803E-3</v>
      </c>
      <c r="C501">
        <v>1.9886976936187901E-4</v>
      </c>
      <c r="D501">
        <f t="shared" si="84"/>
        <v>220.72110087530857</v>
      </c>
      <c r="E501">
        <f t="shared" si="85"/>
        <v>9.688498519198852</v>
      </c>
      <c r="F501">
        <v>0.101991308362511</v>
      </c>
      <c r="G501">
        <v>1.0766634829553199E-2</v>
      </c>
      <c r="I501">
        <f t="shared" si="86"/>
        <v>199.98530444455378</v>
      </c>
      <c r="J501">
        <f t="shared" si="87"/>
        <v>8.7783058270770873</v>
      </c>
      <c r="K501">
        <f t="shared" si="88"/>
        <v>0.101991308362511</v>
      </c>
      <c r="L501">
        <f t="shared" si="89"/>
        <v>1.0766634829553199E-2</v>
      </c>
    </row>
    <row r="502" spans="1:19">
      <c r="A502" t="s">
        <v>581</v>
      </c>
      <c r="B502">
        <v>5.7449607050586299E-3</v>
      </c>
      <c r="C502">
        <v>2.6106974339444502E-4</v>
      </c>
      <c r="D502">
        <f t="shared" si="84"/>
        <v>174.06559441206736</v>
      </c>
      <c r="E502">
        <f t="shared" si="85"/>
        <v>7.9101080755775515</v>
      </c>
      <c r="F502">
        <v>0.27518642495585599</v>
      </c>
      <c r="G502">
        <v>1.82805438073993E-2</v>
      </c>
      <c r="I502">
        <f t="shared" si="86"/>
        <v>157.71288179413781</v>
      </c>
      <c r="J502">
        <f t="shared" si="87"/>
        <v>7.1669875032807218</v>
      </c>
      <c r="K502">
        <f t="shared" si="88"/>
        <v>0.27518642495585599</v>
      </c>
      <c r="L502">
        <f t="shared" si="89"/>
        <v>1.82805438073993E-2</v>
      </c>
    </row>
    <row r="503" spans="1:19">
      <c r="A503" t="s">
        <v>582</v>
      </c>
      <c r="B503">
        <v>4.6566633778385201E-3</v>
      </c>
      <c r="C503">
        <v>2.0775374067532801E-4</v>
      </c>
      <c r="D503">
        <f t="shared" si="84"/>
        <v>214.74603570425339</v>
      </c>
      <c r="E503">
        <f t="shared" si="85"/>
        <v>9.5807423884405338</v>
      </c>
      <c r="F503">
        <v>0.15102348791275</v>
      </c>
      <c r="G503">
        <v>1.2761790632854601E-2</v>
      </c>
      <c r="I503">
        <f t="shared" si="86"/>
        <v>194.57157090221989</v>
      </c>
      <c r="J503">
        <f t="shared" si="87"/>
        <v>8.6806729205266464</v>
      </c>
      <c r="K503">
        <f t="shared" si="88"/>
        <v>0.15102348791275</v>
      </c>
      <c r="L503">
        <f t="shared" si="89"/>
        <v>1.2761790632854601E-2</v>
      </c>
    </row>
    <row r="504" spans="1:19">
      <c r="A504" t="s">
        <v>583</v>
      </c>
      <c r="B504">
        <v>7.2895523020939596E-3</v>
      </c>
      <c r="C504">
        <v>3.2062357082890099E-4</v>
      </c>
      <c r="D504">
        <f t="shared" si="84"/>
        <v>137.18263599161571</v>
      </c>
      <c r="E504">
        <f t="shared" si="85"/>
        <v>6.033839224216627</v>
      </c>
      <c r="F504">
        <v>0.40462117081758298</v>
      </c>
      <c r="G504">
        <v>2.3862910774605901E-2</v>
      </c>
      <c r="I504">
        <f t="shared" si="86"/>
        <v>124.29491840378316</v>
      </c>
      <c r="J504">
        <f t="shared" si="87"/>
        <v>5.46698602643405</v>
      </c>
      <c r="K504">
        <f t="shared" si="88"/>
        <v>0.40462117081758298</v>
      </c>
      <c r="L504">
        <f t="shared" si="89"/>
        <v>2.3862910774605901E-2</v>
      </c>
    </row>
    <row r="505" spans="1:19">
      <c r="A505" t="s">
        <v>584</v>
      </c>
      <c r="B505">
        <v>6.4780791417150896E-3</v>
      </c>
      <c r="C505">
        <v>3.1862173772837898E-4</v>
      </c>
      <c r="D505">
        <f t="shared" si="84"/>
        <v>154.36674639563714</v>
      </c>
      <c r="E505">
        <f t="shared" si="85"/>
        <v>7.5924668266760511</v>
      </c>
      <c r="F505">
        <v>0.34981823146102198</v>
      </c>
      <c r="G505">
        <v>2.4508045794704302E-2</v>
      </c>
      <c r="I505">
        <f t="shared" si="86"/>
        <v>139.86465567461374</v>
      </c>
      <c r="J505">
        <f t="shared" si="87"/>
        <v>6.8791872811279653</v>
      </c>
      <c r="K505">
        <f t="shared" si="88"/>
        <v>0.34981823146102198</v>
      </c>
      <c r="L505">
        <f t="shared" si="89"/>
        <v>2.4508045794704302E-2</v>
      </c>
    </row>
    <row r="506" spans="1:19">
      <c r="A506" t="s">
        <v>585</v>
      </c>
      <c r="B506">
        <v>6.4594612944626597E-3</v>
      </c>
      <c r="C506">
        <v>3.3461503888273001E-4</v>
      </c>
      <c r="D506">
        <f t="shared" si="84"/>
        <v>154.81167150227293</v>
      </c>
      <c r="E506">
        <f t="shared" si="85"/>
        <v>8.0196027374048597</v>
      </c>
      <c r="F506">
        <v>0.35006101253650102</v>
      </c>
      <c r="G506">
        <v>3.2666336124873102E-2</v>
      </c>
      <c r="I506">
        <f t="shared" si="86"/>
        <v>140.26778198448045</v>
      </c>
      <c r="J506">
        <f t="shared" si="87"/>
        <v>7.2661956133968362</v>
      </c>
      <c r="K506">
        <f t="shared" si="88"/>
        <v>0.35006101253650102</v>
      </c>
      <c r="L506">
        <f t="shared" si="89"/>
        <v>3.2666336124873102E-2</v>
      </c>
    </row>
    <row r="507" spans="1:19">
      <c r="A507" t="s">
        <v>586</v>
      </c>
      <c r="B507">
        <v>4.5138414960273097E-3</v>
      </c>
      <c r="C507">
        <v>2.05488549809596E-4</v>
      </c>
      <c r="D507">
        <f t="shared" si="84"/>
        <v>221.54078757087791</v>
      </c>
      <c r="E507">
        <f t="shared" si="85"/>
        <v>10.085443895555883</v>
      </c>
      <c r="F507">
        <v>0.11087284425357299</v>
      </c>
      <c r="G507">
        <v>1.17018130262513E-2</v>
      </c>
      <c r="I507">
        <f t="shared" si="86"/>
        <v>200.72798510676736</v>
      </c>
      <c r="J507">
        <f t="shared" si="87"/>
        <v>9.1379598955998098</v>
      </c>
      <c r="K507">
        <f t="shared" si="88"/>
        <v>0.11087284425357299</v>
      </c>
      <c r="L507">
        <f t="shared" si="89"/>
        <v>1.17018130262513E-2</v>
      </c>
    </row>
    <row r="508" spans="1:19">
      <c r="A508" t="s">
        <v>587</v>
      </c>
      <c r="B508">
        <v>4.6014857596409697E-3</v>
      </c>
      <c r="C508">
        <v>1.98111776253178E-4</v>
      </c>
      <c r="D508">
        <f t="shared" si="84"/>
        <v>217.32111153551085</v>
      </c>
      <c r="E508">
        <f t="shared" si="85"/>
        <v>9.3565151936869935</v>
      </c>
      <c r="F508">
        <v>0.104402078846927</v>
      </c>
      <c r="G508">
        <v>1.25128588242913E-2</v>
      </c>
      <c r="I508">
        <f t="shared" si="86"/>
        <v>196.90472945407382</v>
      </c>
      <c r="J508">
        <f t="shared" si="87"/>
        <v>8.4775109046174038</v>
      </c>
      <c r="K508">
        <f t="shared" si="88"/>
        <v>0.104402078846927</v>
      </c>
      <c r="L508">
        <f t="shared" si="89"/>
        <v>1.25128588242913E-2</v>
      </c>
    </row>
    <row r="509" spans="1:19">
      <c r="A509" t="s">
        <v>588</v>
      </c>
      <c r="B509">
        <v>4.6300846155255199E-3</v>
      </c>
      <c r="C509">
        <v>2.1043440985248101E-4</v>
      </c>
      <c r="D509">
        <f t="shared" si="84"/>
        <v>215.97877426404202</v>
      </c>
      <c r="E509">
        <f t="shared" si="85"/>
        <v>9.81609833878972</v>
      </c>
      <c r="F509">
        <v>0.13359539601533499</v>
      </c>
      <c r="G509">
        <v>1.2456066312043001E-2</v>
      </c>
      <c r="I509">
        <f t="shared" si="86"/>
        <v>195.68849898568001</v>
      </c>
      <c r="J509">
        <f t="shared" si="87"/>
        <v>8.8939181933925582</v>
      </c>
      <c r="K509">
        <f t="shared" si="88"/>
        <v>0.13359539601533499</v>
      </c>
      <c r="L509">
        <f t="shared" si="89"/>
        <v>1.2456066312043001E-2</v>
      </c>
    </row>
    <row r="510" spans="1:19">
      <c r="A510" t="s">
        <v>589</v>
      </c>
      <c r="B510">
        <v>4.9384038015310898E-3</v>
      </c>
      <c r="C510">
        <v>2.19101318416252E-4</v>
      </c>
      <c r="D510">
        <f t="shared" si="84"/>
        <v>202.49457925857797</v>
      </c>
      <c r="E510">
        <f t="shared" si="85"/>
        <v>8.9840424296496959</v>
      </c>
      <c r="F510">
        <v>0.18701984758652501</v>
      </c>
      <c r="G510">
        <v>1.4321532141550301E-2</v>
      </c>
      <c r="I510">
        <f t="shared" si="86"/>
        <v>183.47108600312669</v>
      </c>
      <c r="J510">
        <f t="shared" si="87"/>
        <v>8.1400303519294024</v>
      </c>
      <c r="K510">
        <f t="shared" si="88"/>
        <v>0.18701984758652501</v>
      </c>
      <c r="L510">
        <f t="shared" si="89"/>
        <v>1.4321532141550301E-2</v>
      </c>
    </row>
    <row r="511" spans="1:19">
      <c r="A511" t="s">
        <v>590</v>
      </c>
      <c r="B511">
        <v>7.4749176978847302E-3</v>
      </c>
      <c r="C511">
        <v>3.2715808753694902E-4</v>
      </c>
      <c r="D511">
        <f t="shared" si="84"/>
        <v>133.78073718229464</v>
      </c>
      <c r="E511">
        <f t="shared" si="85"/>
        <v>5.8552417424245533</v>
      </c>
      <c r="F511">
        <v>0.43732231992704301</v>
      </c>
      <c r="G511">
        <v>2.6669334851794301E-2</v>
      </c>
      <c r="I511">
        <f t="shared" si="86"/>
        <v>121.21261333021442</v>
      </c>
      <c r="J511">
        <f t="shared" si="87"/>
        <v>5.3051670085532177</v>
      </c>
      <c r="K511">
        <f t="shared" si="88"/>
        <v>0.43732231992704301</v>
      </c>
      <c r="L511">
        <f t="shared" si="89"/>
        <v>2.6669334851794301E-2</v>
      </c>
    </row>
    <row r="512" spans="1:19">
      <c r="A512" t="s">
        <v>591</v>
      </c>
      <c r="B512">
        <v>4.9248403384012599E-3</v>
      </c>
      <c r="C512">
        <v>2.0501668921680399E-4</v>
      </c>
      <c r="D512">
        <f t="shared" si="84"/>
        <v>203.05226794918346</v>
      </c>
      <c r="E512">
        <f t="shared" si="85"/>
        <v>8.4528839215971256</v>
      </c>
      <c r="F512">
        <v>0.155337177511957</v>
      </c>
      <c r="G512">
        <v>1.3338825094529499E-2</v>
      </c>
      <c r="I512">
        <f t="shared" si="86"/>
        <v>183.97638224410107</v>
      </c>
      <c r="J512">
        <f t="shared" si="87"/>
        <v>7.6587718971647307</v>
      </c>
      <c r="K512">
        <f t="shared" si="88"/>
        <v>0.155337177511957</v>
      </c>
      <c r="L512">
        <f t="shared" si="89"/>
        <v>1.3338825094529499E-2</v>
      </c>
    </row>
    <row r="513" spans="1:19">
      <c r="A513" s="20" t="s">
        <v>592</v>
      </c>
      <c r="B513" s="20">
        <v>4.4742995002468701E-3</v>
      </c>
      <c r="C513" s="20">
        <v>2.0092024419154599E-4</v>
      </c>
      <c r="D513" s="20">
        <f t="shared" si="84"/>
        <v>223.49867279667461</v>
      </c>
      <c r="E513" s="20">
        <f t="shared" si="85"/>
        <v>10.036299070349814</v>
      </c>
      <c r="F513" s="20">
        <v>0.11443300915867401</v>
      </c>
      <c r="G513" s="20">
        <v>1.07156098046968E-2</v>
      </c>
      <c r="I513" s="20">
        <f t="shared" si="86"/>
        <v>202.50193545132296</v>
      </c>
      <c r="J513" s="20">
        <f t="shared" si="87"/>
        <v>9.0934320149770045</v>
      </c>
      <c r="K513" s="20">
        <f t="shared" si="88"/>
        <v>0.11443300915867401</v>
      </c>
      <c r="L513" s="20">
        <f t="shared" si="89"/>
        <v>1.07156098046968E-2</v>
      </c>
    </row>
    <row r="514" spans="1:19">
      <c r="A514" t="s">
        <v>593</v>
      </c>
      <c r="B514">
        <v>4.5644899682266704E-3</v>
      </c>
      <c r="C514">
        <v>1.98009019489337E-4</v>
      </c>
      <c r="D514">
        <f t="shared" ref="D514:D561" si="90">1/B514</f>
        <v>219.08252772182246</v>
      </c>
      <c r="E514">
        <f t="shared" ref="E514:E561" si="91">D514*(C514/B514)</f>
        <v>9.5038693925089408</v>
      </c>
      <c r="F514">
        <v>0.13428761977536099</v>
      </c>
      <c r="G514">
        <v>1.2581365149879601E-2</v>
      </c>
      <c r="I514">
        <f t="shared" si="86"/>
        <v>198.50066817889962</v>
      </c>
      <c r="J514">
        <f t="shared" si="87"/>
        <v>8.6110218113486923</v>
      </c>
      <c r="K514">
        <f t="shared" si="88"/>
        <v>0.13428761977536099</v>
      </c>
      <c r="L514">
        <f t="shared" si="89"/>
        <v>1.2581365149879601E-2</v>
      </c>
      <c r="N514" s="56" t="s">
        <v>14</v>
      </c>
      <c r="O514" s="57"/>
      <c r="P514" s="57"/>
      <c r="Q514" s="58" t="s">
        <v>15</v>
      </c>
      <c r="R514" s="59"/>
      <c r="S514" s="60"/>
    </row>
    <row r="515" spans="1:19">
      <c r="A515" t="s">
        <v>594</v>
      </c>
      <c r="B515">
        <v>4.4445681383460103E-3</v>
      </c>
      <c r="C515">
        <v>2.0888267541676399E-4</v>
      </c>
      <c r="D515">
        <f t="shared" si="90"/>
        <v>224.99373817050702</v>
      </c>
      <c r="E515">
        <f t="shared" si="91"/>
        <v>10.574096856700198</v>
      </c>
      <c r="F515">
        <v>0.110253137577059</v>
      </c>
      <c r="G515">
        <v>1.1745284860820999E-2</v>
      </c>
      <c r="I515">
        <f t="shared" ref="I515:I561" si="92">D515*$B$396</f>
        <v>203.85654587490586</v>
      </c>
      <c r="J515">
        <f t="shared" ref="J515:J561" si="93">E515*$B$396</f>
        <v>9.5807060164493301</v>
      </c>
      <c r="K515">
        <f t="shared" ref="K515:K561" si="94">F515</f>
        <v>0.110253137577059</v>
      </c>
      <c r="L515">
        <f t="shared" ref="L515:L561" si="95">G515</f>
        <v>1.1745284860820999E-2</v>
      </c>
      <c r="N515" s="3" t="s">
        <v>16</v>
      </c>
      <c r="O515" s="3" t="s">
        <v>17</v>
      </c>
      <c r="P515" s="3" t="s">
        <v>18</v>
      </c>
      <c r="Q515" s="4" t="s">
        <v>18</v>
      </c>
      <c r="R515" s="4" t="s">
        <v>19</v>
      </c>
      <c r="S515" s="4" t="s">
        <v>20</v>
      </c>
    </row>
    <row r="516" spans="1:19">
      <c r="A516" t="s">
        <v>595</v>
      </c>
      <c r="B516">
        <v>4.7221362245495396E-3</v>
      </c>
      <c r="C516">
        <v>2.4686851908039598E-4</v>
      </c>
      <c r="D516">
        <f t="shared" si="90"/>
        <v>211.76856245721572</v>
      </c>
      <c r="E516">
        <f t="shared" si="91"/>
        <v>11.071046855829378</v>
      </c>
      <c r="F516">
        <v>0.206399022877713</v>
      </c>
      <c r="G516">
        <v>2.16941775731859E-2</v>
      </c>
      <c r="I516">
        <f t="shared" si="92"/>
        <v>191.87381843803328</v>
      </c>
      <c r="J516">
        <f t="shared" si="93"/>
        <v>10.030969704313563</v>
      </c>
      <c r="K516">
        <f t="shared" si="94"/>
        <v>0.206399022877713</v>
      </c>
      <c r="L516">
        <f t="shared" si="95"/>
        <v>2.16941775731859E-2</v>
      </c>
      <c r="N516" s="5">
        <v>28.64</v>
      </c>
      <c r="O516" s="5">
        <v>0.49</v>
      </c>
      <c r="P516" s="6">
        <f>O516*100/N516</f>
        <v>1.7108938547486032</v>
      </c>
      <c r="Q516" s="16">
        <f>SQRT(((O516/N516)*100)^2+($B$392)^2+($B$393)^2+($B$395)^2)</f>
        <v>3.6015027033672071</v>
      </c>
      <c r="R516" s="17">
        <f>N516*(Q516/100)</f>
        <v>1.031470374244368</v>
      </c>
      <c r="S516" s="18" t="s">
        <v>928</v>
      </c>
    </row>
    <row r="517" spans="1:19">
      <c r="A517" t="s">
        <v>596</v>
      </c>
      <c r="B517">
        <v>4.1930512326666799E-3</v>
      </c>
      <c r="C517">
        <v>1.7596254525874901E-4</v>
      </c>
      <c r="D517">
        <f t="shared" si="90"/>
        <v>238.4898119558687</v>
      </c>
      <c r="E517">
        <f t="shared" si="91"/>
        <v>10.008290383646512</v>
      </c>
      <c r="F517">
        <v>7.7039065189744002E-2</v>
      </c>
      <c r="G517">
        <v>9.9492424693670804E-3</v>
      </c>
      <c r="I517">
        <f t="shared" si="92"/>
        <v>216.08472167716624</v>
      </c>
      <c r="J517">
        <f t="shared" si="93"/>
        <v>9.0680546237115607</v>
      </c>
      <c r="K517">
        <f t="shared" si="94"/>
        <v>7.7039065189744002E-2</v>
      </c>
      <c r="L517">
        <f t="shared" si="95"/>
        <v>9.9492424693670804E-3</v>
      </c>
    </row>
    <row r="518" spans="1:19">
      <c r="A518" t="s">
        <v>597</v>
      </c>
      <c r="B518">
        <v>4.39929238202336E-3</v>
      </c>
      <c r="C518">
        <v>2.07086838554969E-4</v>
      </c>
      <c r="D518">
        <f t="shared" si="90"/>
        <v>227.30928366713184</v>
      </c>
      <c r="E518">
        <f t="shared" si="91"/>
        <v>10.700075566964447</v>
      </c>
      <c r="F518">
        <v>0.118076968372393</v>
      </c>
      <c r="G518">
        <v>1.18334372387017E-2</v>
      </c>
      <c r="I518">
        <f t="shared" si="92"/>
        <v>205.95455584885636</v>
      </c>
      <c r="J518">
        <f t="shared" si="93"/>
        <v>9.694849569674723</v>
      </c>
      <c r="K518">
        <f t="shared" si="94"/>
        <v>0.118076968372393</v>
      </c>
      <c r="L518">
        <f t="shared" si="95"/>
        <v>1.18334372387017E-2</v>
      </c>
    </row>
    <row r="519" spans="1:19">
      <c r="A519" t="s">
        <v>598</v>
      </c>
      <c r="B519">
        <v>4.3223540111049603E-3</v>
      </c>
      <c r="C519">
        <v>1.96067601260478E-4</v>
      </c>
      <c r="D519">
        <f t="shared" si="90"/>
        <v>231.35541360814207</v>
      </c>
      <c r="E519">
        <f t="shared" si="91"/>
        <v>10.494582551135849</v>
      </c>
      <c r="F519">
        <v>0.123377934310133</v>
      </c>
      <c r="G519">
        <v>1.29517634930748E-2</v>
      </c>
      <c r="I519">
        <f t="shared" si="92"/>
        <v>209.62056931501914</v>
      </c>
      <c r="J519">
        <f t="shared" si="93"/>
        <v>9.5086617372982989</v>
      </c>
      <c r="K519">
        <f t="shared" si="94"/>
        <v>0.123377934310133</v>
      </c>
      <c r="L519">
        <f t="shared" si="95"/>
        <v>1.29517634930748E-2</v>
      </c>
    </row>
    <row r="520" spans="1:19">
      <c r="A520" t="s">
        <v>599</v>
      </c>
      <c r="B520">
        <v>5.48506307522496E-3</v>
      </c>
      <c r="C520">
        <v>2.67312601142406E-4</v>
      </c>
      <c r="D520">
        <f t="shared" si="90"/>
        <v>182.31330912434163</v>
      </c>
      <c r="E520">
        <f t="shared" si="91"/>
        <v>8.8849743779671186</v>
      </c>
      <c r="F520">
        <v>0.28584988307409798</v>
      </c>
      <c r="G520">
        <v>1.9152320725845901E-2</v>
      </c>
      <c r="I520">
        <f t="shared" si="92"/>
        <v>165.18575924520582</v>
      </c>
      <c r="J520">
        <f t="shared" si="93"/>
        <v>8.0502693168588966</v>
      </c>
      <c r="K520">
        <f t="shared" si="94"/>
        <v>0.28584988307409798</v>
      </c>
      <c r="L520">
        <f t="shared" si="95"/>
        <v>1.9152320725845901E-2</v>
      </c>
    </row>
    <row r="521" spans="1:19">
      <c r="A521" t="s">
        <v>600</v>
      </c>
      <c r="B521">
        <v>7.4713974719610001E-3</v>
      </c>
      <c r="C521">
        <v>3.6506731043300602E-4</v>
      </c>
      <c r="D521">
        <f t="shared" si="90"/>
        <v>133.84376935544461</v>
      </c>
      <c r="E521">
        <f t="shared" si="91"/>
        <v>6.5398722367775557</v>
      </c>
      <c r="F521">
        <v>0.47416572766036402</v>
      </c>
      <c r="G521">
        <v>3.4503636864578198E-2</v>
      </c>
      <c r="I521">
        <f t="shared" si="92"/>
        <v>121.26972390227667</v>
      </c>
      <c r="J521">
        <f t="shared" si="93"/>
        <v>5.9254794177530901</v>
      </c>
      <c r="K521">
        <f t="shared" si="94"/>
        <v>0.47416572766036402</v>
      </c>
      <c r="L521">
        <f t="shared" si="95"/>
        <v>3.4503636864578198E-2</v>
      </c>
    </row>
    <row r="522" spans="1:19">
      <c r="A522" t="s">
        <v>601</v>
      </c>
      <c r="B522">
        <v>4.8488216529371598E-3</v>
      </c>
      <c r="C522">
        <v>2.1493770967323501E-4</v>
      </c>
      <c r="D522">
        <f t="shared" si="90"/>
        <v>206.23567364954593</v>
      </c>
      <c r="E522">
        <f t="shared" si="91"/>
        <v>9.1419785094175818</v>
      </c>
      <c r="F522">
        <v>0.208210022745346</v>
      </c>
      <c r="G522">
        <v>1.9786393654108701E-2</v>
      </c>
      <c r="I522">
        <f t="shared" si="92"/>
        <v>186.86072069490089</v>
      </c>
      <c r="J522">
        <f t="shared" si="93"/>
        <v>8.2831290174847325</v>
      </c>
      <c r="K522">
        <f t="shared" si="94"/>
        <v>0.208210022745346</v>
      </c>
      <c r="L522">
        <f t="shared" si="95"/>
        <v>1.9786393654108701E-2</v>
      </c>
    </row>
    <row r="523" spans="1:19">
      <c r="A523" t="s">
        <v>602</v>
      </c>
      <c r="B523">
        <v>4.2193755590231299E-3</v>
      </c>
      <c r="C523">
        <v>1.6559185842668499E-4</v>
      </c>
      <c r="D523">
        <f t="shared" si="90"/>
        <v>237.00189424036955</v>
      </c>
      <c r="E523">
        <f t="shared" si="91"/>
        <v>9.3012777765138281</v>
      </c>
      <c r="F523">
        <v>9.9761989945867297E-2</v>
      </c>
      <c r="G523">
        <v>1.0910276850791E-2</v>
      </c>
      <c r="I523">
        <f t="shared" si="92"/>
        <v>214.73658742021252</v>
      </c>
      <c r="J523">
        <f t="shared" si="93"/>
        <v>8.4274628047923361</v>
      </c>
      <c r="K523">
        <f t="shared" si="94"/>
        <v>9.9761989945867297E-2</v>
      </c>
      <c r="L523">
        <f t="shared" si="95"/>
        <v>1.0910276850791E-2</v>
      </c>
    </row>
    <row r="524" spans="1:19">
      <c r="A524" t="s">
        <v>603</v>
      </c>
      <c r="B524">
        <v>4.3408616299985998E-3</v>
      </c>
      <c r="C524">
        <v>2.00697666478762E-4</v>
      </c>
      <c r="D524">
        <f t="shared" si="90"/>
        <v>230.36901086393823</v>
      </c>
      <c r="E524">
        <f t="shared" si="91"/>
        <v>10.651001310407556</v>
      </c>
      <c r="F524">
        <v>9.5476903909957403E-2</v>
      </c>
      <c r="G524">
        <v>1.15239675686096E-2</v>
      </c>
      <c r="I524">
        <f t="shared" si="92"/>
        <v>208.72683485862936</v>
      </c>
      <c r="J524">
        <f t="shared" si="93"/>
        <v>9.6503856280805564</v>
      </c>
      <c r="K524">
        <f t="shared" si="94"/>
        <v>9.5476903909957403E-2</v>
      </c>
      <c r="L524">
        <f t="shared" si="95"/>
        <v>1.15239675686096E-2</v>
      </c>
    </row>
    <row r="525" spans="1:19">
      <c r="A525" t="s">
        <v>604</v>
      </c>
      <c r="B525">
        <v>7.7090039730051798E-3</v>
      </c>
      <c r="C525">
        <v>3.77776866653154E-4</v>
      </c>
      <c r="D525">
        <f t="shared" si="90"/>
        <v>129.71844397820084</v>
      </c>
      <c r="E525">
        <f t="shared" si="91"/>
        <v>6.3568040028009047</v>
      </c>
      <c r="F525">
        <v>0.48487868740934198</v>
      </c>
      <c r="G525">
        <v>3.42377686914421E-2</v>
      </c>
      <c r="I525">
        <f t="shared" si="92"/>
        <v>117.53195506989391</v>
      </c>
      <c r="J525">
        <f t="shared" si="93"/>
        <v>5.7596096555927883</v>
      </c>
      <c r="K525">
        <f t="shared" si="94"/>
        <v>0.48487868740934198</v>
      </c>
      <c r="L525">
        <f t="shared" si="95"/>
        <v>3.42377686914421E-2</v>
      </c>
    </row>
    <row r="526" spans="1:19">
      <c r="A526" t="s">
        <v>605</v>
      </c>
      <c r="B526">
        <v>7.5527849676236304E-3</v>
      </c>
      <c r="C526">
        <v>4.1984532798893599E-4</v>
      </c>
      <c r="D526">
        <f t="shared" si="90"/>
        <v>132.40149220276754</v>
      </c>
      <c r="E526">
        <f t="shared" si="91"/>
        <v>7.3599537334088119</v>
      </c>
      <c r="F526">
        <v>0.45893917490052899</v>
      </c>
      <c r="G526">
        <v>4.0868744262770103E-2</v>
      </c>
      <c r="I526">
        <f t="shared" si="92"/>
        <v>119.96294247391431</v>
      </c>
      <c r="J526">
        <f t="shared" si="93"/>
        <v>6.6685177911698554</v>
      </c>
      <c r="K526">
        <f t="shared" si="94"/>
        <v>0.45893917490052899</v>
      </c>
      <c r="L526">
        <f t="shared" si="95"/>
        <v>4.0868744262770103E-2</v>
      </c>
    </row>
    <row r="527" spans="1:19">
      <c r="A527" t="s">
        <v>606</v>
      </c>
      <c r="B527">
        <v>4.2619053235409404E-3</v>
      </c>
      <c r="C527">
        <v>1.8870742893327099E-4</v>
      </c>
      <c r="D527">
        <f t="shared" si="90"/>
        <v>234.6368405878066</v>
      </c>
      <c r="E527">
        <f t="shared" si="91"/>
        <v>10.389183137358685</v>
      </c>
      <c r="F527">
        <v>0.120635821675347</v>
      </c>
      <c r="G527">
        <v>1.3599961152592099E-2</v>
      </c>
      <c r="I527">
        <f t="shared" si="92"/>
        <v>212.59372036826397</v>
      </c>
      <c r="J527">
        <f t="shared" si="93"/>
        <v>9.4131641443227583</v>
      </c>
      <c r="K527">
        <f t="shared" si="94"/>
        <v>0.120635821675347</v>
      </c>
      <c r="L527">
        <f t="shared" si="95"/>
        <v>1.3599961152592099E-2</v>
      </c>
    </row>
    <row r="528" spans="1:19">
      <c r="A528" t="s">
        <v>607</v>
      </c>
      <c r="B528">
        <v>4.5079105283550901E-3</v>
      </c>
      <c r="C528">
        <v>1.9993170184753401E-4</v>
      </c>
      <c r="D528">
        <f t="shared" si="90"/>
        <v>221.83226435172708</v>
      </c>
      <c r="E528">
        <f t="shared" si="91"/>
        <v>9.8385497798946719</v>
      </c>
      <c r="F528">
        <v>0.12744143752517401</v>
      </c>
      <c r="G528">
        <v>1.2885155174725001E-2</v>
      </c>
      <c r="I528">
        <f t="shared" si="92"/>
        <v>200.99207889990936</v>
      </c>
      <c r="J528">
        <f t="shared" si="93"/>
        <v>8.9142604183397278</v>
      </c>
      <c r="K528">
        <f t="shared" si="94"/>
        <v>0.12744143752517401</v>
      </c>
      <c r="L528">
        <f t="shared" si="95"/>
        <v>1.2885155174725001E-2</v>
      </c>
    </row>
    <row r="529" spans="1:19">
      <c r="A529" s="20" t="s">
        <v>608</v>
      </c>
      <c r="B529" s="20">
        <v>5.9932149147488099E-3</v>
      </c>
      <c r="C529" s="20">
        <v>2.8437282761472401E-4</v>
      </c>
      <c r="D529" s="20">
        <f t="shared" si="90"/>
        <v>166.85535463430188</v>
      </c>
      <c r="E529" s="20">
        <f t="shared" si="91"/>
        <v>7.917141246386068</v>
      </c>
      <c r="F529" s="20">
        <v>0.32258718750242599</v>
      </c>
      <c r="G529" s="20">
        <v>2.32961236923209E-2</v>
      </c>
      <c r="I529" s="20">
        <f t="shared" si="92"/>
        <v>151.18001297753449</v>
      </c>
      <c r="J529" s="20">
        <f t="shared" si="93"/>
        <v>7.1733599379948192</v>
      </c>
      <c r="K529" s="20">
        <f t="shared" si="94"/>
        <v>0.32258718750242599</v>
      </c>
      <c r="L529" s="20">
        <f t="shared" si="95"/>
        <v>2.32961236923209E-2</v>
      </c>
    </row>
    <row r="530" spans="1:19">
      <c r="A530" t="s">
        <v>609</v>
      </c>
      <c r="B530">
        <v>6.6730585783683896E-3</v>
      </c>
      <c r="C530">
        <v>4.1230258408313599E-4</v>
      </c>
      <c r="D530">
        <f t="shared" si="90"/>
        <v>149.85631974543631</v>
      </c>
      <c r="E530">
        <f t="shared" si="91"/>
        <v>9.2590447313800173</v>
      </c>
      <c r="F530">
        <v>0.45084315669546599</v>
      </c>
      <c r="G530">
        <v>4.4880877768098799E-2</v>
      </c>
      <c r="I530">
        <f t="shared" si="92"/>
        <v>135.77796417462517</v>
      </c>
      <c r="J530">
        <f t="shared" si="93"/>
        <v>8.3891973722840181</v>
      </c>
      <c r="K530">
        <f t="shared" si="94"/>
        <v>0.45084315669546599</v>
      </c>
      <c r="L530">
        <f t="shared" si="95"/>
        <v>4.4880877768098799E-2</v>
      </c>
      <c r="N530" s="56" t="s">
        <v>14</v>
      </c>
      <c r="O530" s="57"/>
      <c r="P530" s="57"/>
      <c r="Q530" s="58" t="s">
        <v>15</v>
      </c>
      <c r="R530" s="59"/>
      <c r="S530" s="60"/>
    </row>
    <row r="531" spans="1:19">
      <c r="A531" t="s">
        <v>610</v>
      </c>
      <c r="B531">
        <v>8.7004742292913894E-3</v>
      </c>
      <c r="C531">
        <v>6.49983903617436E-4</v>
      </c>
      <c r="D531">
        <f t="shared" si="90"/>
        <v>114.93626366173893</v>
      </c>
      <c r="E531">
        <f t="shared" si="91"/>
        <v>8.5865114191763343</v>
      </c>
      <c r="F531">
        <v>0.51139622526805395</v>
      </c>
      <c r="G531">
        <v>4.7969685336750098E-2</v>
      </c>
      <c r="I531">
        <f t="shared" si="92"/>
        <v>104.1384969038259</v>
      </c>
      <c r="J531">
        <f t="shared" si="93"/>
        <v>7.7798456670923226</v>
      </c>
      <c r="K531">
        <f t="shared" si="94"/>
        <v>0.51139622526805395</v>
      </c>
      <c r="L531">
        <f t="shared" si="95"/>
        <v>4.7969685336750098E-2</v>
      </c>
      <c r="N531" s="3" t="s">
        <v>16</v>
      </c>
      <c r="O531" s="3" t="s">
        <v>17</v>
      </c>
      <c r="P531" s="3" t="s">
        <v>18</v>
      </c>
      <c r="Q531" s="4" t="s">
        <v>18</v>
      </c>
      <c r="R531" s="4" t="s">
        <v>19</v>
      </c>
      <c r="S531" s="4" t="s">
        <v>20</v>
      </c>
    </row>
    <row r="532" spans="1:19">
      <c r="A532" t="s">
        <v>611</v>
      </c>
      <c r="B532">
        <v>8.6945140141017497E-3</v>
      </c>
      <c r="C532">
        <v>5.0663863031939304E-4</v>
      </c>
      <c r="D532">
        <f t="shared" si="90"/>
        <v>115.01505413391554</v>
      </c>
      <c r="E532">
        <f t="shared" si="91"/>
        <v>6.7020502121230905</v>
      </c>
      <c r="F532">
        <v>0.49354894683148598</v>
      </c>
      <c r="G532">
        <v>3.6802588963664E-2</v>
      </c>
      <c r="I532">
        <f t="shared" si="92"/>
        <v>104.20988535061726</v>
      </c>
      <c r="J532">
        <f t="shared" si="93"/>
        <v>6.0724214710731319</v>
      </c>
      <c r="K532">
        <f t="shared" si="94"/>
        <v>0.49354894683148598</v>
      </c>
      <c r="L532">
        <f t="shared" si="95"/>
        <v>3.6802588963664E-2</v>
      </c>
      <c r="N532" s="5">
        <v>27.66</v>
      </c>
      <c r="O532" s="5">
        <v>1.32</v>
      </c>
      <c r="P532" s="6">
        <f>O532*100/N532</f>
        <v>4.7722342733188716</v>
      </c>
      <c r="Q532" s="16">
        <f>SQRT(((O532/N532)*100)^2+($B$392)^2+($B$393)^2+($B$395)^2)</f>
        <v>5.7286895447025286</v>
      </c>
      <c r="R532" s="17">
        <f>N532*(Q532/100)</f>
        <v>1.5845555280647192</v>
      </c>
      <c r="S532" s="18" t="s">
        <v>929</v>
      </c>
    </row>
    <row r="533" spans="1:19">
      <c r="A533" t="s">
        <v>612</v>
      </c>
      <c r="B533">
        <v>1.30750661103857E-2</v>
      </c>
      <c r="C533">
        <v>6.30099151227428E-4</v>
      </c>
      <c r="D533">
        <f t="shared" si="90"/>
        <v>76.481448855213557</v>
      </c>
      <c r="E533">
        <f t="shared" si="91"/>
        <v>3.6857095483467828</v>
      </c>
      <c r="F533">
        <v>0.63985465369054195</v>
      </c>
      <c r="G533">
        <v>3.6137327833371001E-2</v>
      </c>
      <c r="I533">
        <f t="shared" si="92"/>
        <v>69.29634626238618</v>
      </c>
      <c r="J533">
        <f t="shared" si="93"/>
        <v>3.3394530164867713</v>
      </c>
      <c r="K533">
        <f t="shared" si="94"/>
        <v>0.63985465369054195</v>
      </c>
      <c r="L533">
        <f t="shared" si="95"/>
        <v>3.6137327833371001E-2</v>
      </c>
    </row>
    <row r="534" spans="1:19">
      <c r="A534" t="s">
        <v>613</v>
      </c>
      <c r="B534">
        <v>9.5684874854115708E-3</v>
      </c>
      <c r="C534">
        <v>5.5455165439568198E-4</v>
      </c>
      <c r="D534">
        <f t="shared" si="90"/>
        <v>104.50972544246233</v>
      </c>
      <c r="E534">
        <f t="shared" si="91"/>
        <v>6.0569699477495949</v>
      </c>
      <c r="F534">
        <v>0.56884050207758297</v>
      </c>
      <c r="G534">
        <v>4.9076283675513602E-2</v>
      </c>
      <c r="I534">
        <f t="shared" si="92"/>
        <v>94.691487026583715</v>
      </c>
      <c r="J534">
        <f t="shared" si="93"/>
        <v>5.4879437181518735</v>
      </c>
      <c r="K534">
        <f t="shared" si="94"/>
        <v>0.56884050207758297</v>
      </c>
      <c r="L534">
        <f t="shared" si="95"/>
        <v>4.9076283675513602E-2</v>
      </c>
    </row>
    <row r="535" spans="1:19">
      <c r="A535" t="s">
        <v>614</v>
      </c>
      <c r="B535">
        <v>5.2089481502423998E-3</v>
      </c>
      <c r="C535">
        <v>3.08682914177101E-4</v>
      </c>
      <c r="D535">
        <f t="shared" si="90"/>
        <v>191.97733806458885</v>
      </c>
      <c r="E535">
        <f t="shared" si="91"/>
        <v>11.376600891483648</v>
      </c>
      <c r="F535">
        <v>0.23519371040727199</v>
      </c>
      <c r="G535">
        <v>2.8401846836437501E-2</v>
      </c>
      <c r="I535">
        <f t="shared" si="92"/>
        <v>173.9418943048444</v>
      </c>
      <c r="J535">
        <f t="shared" si="93"/>
        <v>10.307818254824834</v>
      </c>
      <c r="K535">
        <f t="shared" si="94"/>
        <v>0.23519371040727199</v>
      </c>
      <c r="L535">
        <f t="shared" si="95"/>
        <v>2.8401846836437501E-2</v>
      </c>
    </row>
    <row r="536" spans="1:19">
      <c r="A536" t="s">
        <v>615</v>
      </c>
      <c r="B536">
        <v>7.5239452474972802E-3</v>
      </c>
      <c r="C536">
        <v>5.0606281890689601E-4</v>
      </c>
      <c r="D536">
        <f t="shared" si="90"/>
        <v>132.90899482989113</v>
      </c>
      <c r="E536">
        <f t="shared" si="91"/>
        <v>8.9394989422696582</v>
      </c>
      <c r="F536">
        <v>0.41744284067134002</v>
      </c>
      <c r="G536">
        <v>4.3398428028484502E-2</v>
      </c>
      <c r="I536">
        <f t="shared" si="92"/>
        <v>120.42276741583981</v>
      </c>
      <c r="J536">
        <f t="shared" si="93"/>
        <v>8.0996715332691451</v>
      </c>
      <c r="K536">
        <f t="shared" si="94"/>
        <v>0.41744284067134002</v>
      </c>
      <c r="L536">
        <f t="shared" si="95"/>
        <v>4.3398428028484502E-2</v>
      </c>
    </row>
    <row r="537" spans="1:19">
      <c r="A537" t="s">
        <v>616</v>
      </c>
      <c r="B537">
        <v>6.8908550266993497E-3</v>
      </c>
      <c r="C537">
        <v>4.9084607359976503E-4</v>
      </c>
      <c r="D537">
        <f t="shared" si="90"/>
        <v>145.11987208051741</v>
      </c>
      <c r="E537">
        <f t="shared" si="91"/>
        <v>10.337108985173545</v>
      </c>
      <c r="F537">
        <v>0.44115603819124999</v>
      </c>
      <c r="G537">
        <v>5.63952412558235E-2</v>
      </c>
      <c r="I537">
        <f t="shared" si="92"/>
        <v>131.48648536041966</v>
      </c>
      <c r="J537">
        <f t="shared" si="93"/>
        <v>9.3659821343692986</v>
      </c>
      <c r="K537">
        <f t="shared" si="94"/>
        <v>0.44115603819124999</v>
      </c>
      <c r="L537">
        <f t="shared" si="95"/>
        <v>5.63952412558235E-2</v>
      </c>
    </row>
    <row r="538" spans="1:19">
      <c r="A538" t="s">
        <v>617</v>
      </c>
      <c r="B538">
        <v>7.3788567323332804E-3</v>
      </c>
      <c r="C538">
        <v>4.62415966446093E-4</v>
      </c>
      <c r="D538">
        <f t="shared" si="90"/>
        <v>135.52234936587371</v>
      </c>
      <c r="E538">
        <f t="shared" si="91"/>
        <v>8.492873683596958</v>
      </c>
      <c r="F538">
        <v>0.44633313925151202</v>
      </c>
      <c r="G538">
        <v>4.7629159070693997E-2</v>
      </c>
      <c r="I538">
        <f t="shared" si="92"/>
        <v>122.79060855303712</v>
      </c>
      <c r="J538">
        <f t="shared" si="93"/>
        <v>7.6950047933241219</v>
      </c>
      <c r="K538">
        <f t="shared" si="94"/>
        <v>0.44633313925151202</v>
      </c>
      <c r="L538">
        <f t="shared" si="95"/>
        <v>4.7629159070693997E-2</v>
      </c>
    </row>
    <row r="539" spans="1:19">
      <c r="A539" t="s">
        <v>618</v>
      </c>
      <c r="B539">
        <v>6.0157958959074203E-3</v>
      </c>
      <c r="C539">
        <v>3.7745445160725701E-4</v>
      </c>
      <c r="D539">
        <f t="shared" si="90"/>
        <v>166.22904388766008</v>
      </c>
      <c r="E539">
        <f t="shared" si="91"/>
        <v>10.429857276989802</v>
      </c>
      <c r="F539">
        <v>0.35147938402137502</v>
      </c>
      <c r="G539">
        <v>3.9890691107360002E-2</v>
      </c>
      <c r="I539">
        <f t="shared" si="92"/>
        <v>150.61254142702418</v>
      </c>
      <c r="J539">
        <f t="shared" si="93"/>
        <v>9.4500171237836774</v>
      </c>
      <c r="K539">
        <f t="shared" si="94"/>
        <v>0.35147938402137502</v>
      </c>
      <c r="L539">
        <f t="shared" si="95"/>
        <v>3.9890691107360002E-2</v>
      </c>
    </row>
    <row r="540" spans="1:19">
      <c r="A540" t="s">
        <v>619</v>
      </c>
      <c r="B540">
        <v>6.2709574937273001E-3</v>
      </c>
      <c r="C540">
        <v>4.1959951503968201E-4</v>
      </c>
      <c r="D540">
        <f t="shared" si="90"/>
        <v>159.46528117919439</v>
      </c>
      <c r="E540">
        <f t="shared" si="91"/>
        <v>10.670069876153146</v>
      </c>
      <c r="F540">
        <v>0.42378482273853701</v>
      </c>
      <c r="G540">
        <v>4.3784962142307697E-2</v>
      </c>
      <c r="I540">
        <f t="shared" si="92"/>
        <v>144.48420508274606</v>
      </c>
      <c r="J540">
        <f t="shared" si="93"/>
        <v>9.6676627842329577</v>
      </c>
      <c r="K540">
        <f t="shared" si="94"/>
        <v>0.42378482273853701</v>
      </c>
      <c r="L540">
        <f t="shared" si="95"/>
        <v>4.3784962142307697E-2</v>
      </c>
    </row>
    <row r="541" spans="1:19">
      <c r="A541" t="s">
        <v>620</v>
      </c>
      <c r="B541">
        <v>6.6160562537789297E-3</v>
      </c>
      <c r="C541">
        <v>3.8662316723562601E-4</v>
      </c>
      <c r="D541">
        <f t="shared" si="90"/>
        <v>151.14744519120805</v>
      </c>
      <c r="E541">
        <f t="shared" si="91"/>
        <v>8.8326189708589915</v>
      </c>
      <c r="F541">
        <v>0.382319145720312</v>
      </c>
      <c r="G541">
        <v>3.47055049539702E-2</v>
      </c>
      <c r="I541">
        <f t="shared" si="92"/>
        <v>136.9477939476954</v>
      </c>
      <c r="J541">
        <f t="shared" si="93"/>
        <v>8.0028324746706545</v>
      </c>
      <c r="K541">
        <f t="shared" si="94"/>
        <v>0.382319145720312</v>
      </c>
      <c r="L541">
        <f t="shared" si="95"/>
        <v>3.47055049539702E-2</v>
      </c>
    </row>
    <row r="542" spans="1:19">
      <c r="A542" t="s">
        <v>621</v>
      </c>
      <c r="B542">
        <v>4.9220284594352296E-3</v>
      </c>
      <c r="C542">
        <v>2.45974254847528E-4</v>
      </c>
      <c r="D542">
        <f t="shared" si="90"/>
        <v>203.16826857899628</v>
      </c>
      <c r="E542">
        <f t="shared" si="91"/>
        <v>10.153164266367378</v>
      </c>
      <c r="F542">
        <v>0.21261530957206501</v>
      </c>
      <c r="G542">
        <v>2.4992783409673001E-2</v>
      </c>
      <c r="I542">
        <f t="shared" si="92"/>
        <v>184.08148511454201</v>
      </c>
      <c r="J542">
        <f t="shared" si="93"/>
        <v>9.1993182293528015</v>
      </c>
      <c r="K542">
        <f t="shared" si="94"/>
        <v>0.21261530957206501</v>
      </c>
      <c r="L542">
        <f t="shared" si="95"/>
        <v>2.4992783409673001E-2</v>
      </c>
    </row>
    <row r="543" spans="1:19">
      <c r="A543" t="s">
        <v>622</v>
      </c>
      <c r="B543">
        <v>5.6383242368770103E-3</v>
      </c>
      <c r="C543">
        <v>3.3623990829040502E-4</v>
      </c>
      <c r="D543">
        <f t="shared" si="90"/>
        <v>177.35766124615176</v>
      </c>
      <c r="E543">
        <f t="shared" si="91"/>
        <v>10.576675133716261</v>
      </c>
      <c r="F543">
        <v>0.306175343566852</v>
      </c>
      <c r="G543">
        <v>3.3996681109692499E-2</v>
      </c>
      <c r="I543">
        <f t="shared" si="92"/>
        <v>160.69567313332254</v>
      </c>
      <c r="J543">
        <f t="shared" si="93"/>
        <v>9.5830420754484695</v>
      </c>
      <c r="K543">
        <f t="shared" si="94"/>
        <v>0.306175343566852</v>
      </c>
      <c r="L543">
        <f t="shared" si="95"/>
        <v>3.3996681109692499E-2</v>
      </c>
    </row>
    <row r="544" spans="1:19">
      <c r="A544" t="s">
        <v>623</v>
      </c>
      <c r="B544">
        <v>6.4703461238571104E-3</v>
      </c>
      <c r="C544">
        <v>3.9523310564840798E-4</v>
      </c>
      <c r="D544">
        <f t="shared" si="90"/>
        <v>154.5512374234284</v>
      </c>
      <c r="E544">
        <f t="shared" si="91"/>
        <v>9.440571552028926</v>
      </c>
      <c r="F544">
        <v>0.41223625091470301</v>
      </c>
      <c r="G544">
        <v>4.2967169957261402E-2</v>
      </c>
      <c r="I544">
        <f t="shared" si="92"/>
        <v>140.03181456524001</v>
      </c>
      <c r="J544">
        <f t="shared" si="93"/>
        <v>8.5536705302574028</v>
      </c>
      <c r="K544">
        <f t="shared" si="94"/>
        <v>0.41223625091470301</v>
      </c>
      <c r="L544">
        <f t="shared" si="95"/>
        <v>4.2967169957261402E-2</v>
      </c>
    </row>
    <row r="545" spans="1:19">
      <c r="A545" s="20" t="s">
        <v>624</v>
      </c>
      <c r="B545" s="20">
        <v>6.42946243096336E-3</v>
      </c>
      <c r="C545" s="20">
        <v>3.8579013453737999E-4</v>
      </c>
      <c r="D545" s="20">
        <f t="shared" si="90"/>
        <v>155.53399848549466</v>
      </c>
      <c r="E545" s="20">
        <f t="shared" si="91"/>
        <v>9.3325815097522877</v>
      </c>
      <c r="F545" s="20">
        <v>0.42408306229291198</v>
      </c>
      <c r="G545" s="20">
        <v>4.6603513742333597E-2</v>
      </c>
      <c r="I545" s="20">
        <f t="shared" si="92"/>
        <v>140.92224945983853</v>
      </c>
      <c r="J545" s="20">
        <f t="shared" si="93"/>
        <v>8.4558256871679589</v>
      </c>
      <c r="K545" s="20">
        <f t="shared" si="94"/>
        <v>0.42408306229291198</v>
      </c>
      <c r="L545" s="20">
        <f t="shared" si="95"/>
        <v>4.6603513742333597E-2</v>
      </c>
    </row>
    <row r="546" spans="1:19">
      <c r="A546" t="s">
        <v>625</v>
      </c>
      <c r="B546">
        <v>1.0293010156052201E-2</v>
      </c>
      <c r="C546">
        <v>6.6110952479918805E-4</v>
      </c>
      <c r="D546">
        <f t="shared" si="90"/>
        <v>97.153309366163271</v>
      </c>
      <c r="E546">
        <f t="shared" si="91"/>
        <v>6.2400577881453492</v>
      </c>
      <c r="F546">
        <v>0.62829586093490297</v>
      </c>
      <c r="G546">
        <v>7.6465084660342394E-2</v>
      </c>
      <c r="I546">
        <f t="shared" si="92"/>
        <v>88.026174544880462</v>
      </c>
      <c r="J546">
        <f t="shared" si="93"/>
        <v>5.6538312447926797</v>
      </c>
      <c r="K546">
        <f t="shared" si="94"/>
        <v>0.62829586093490297</v>
      </c>
      <c r="L546">
        <f t="shared" si="95"/>
        <v>7.6465084660342394E-2</v>
      </c>
      <c r="N546" s="56" t="s">
        <v>14</v>
      </c>
      <c r="O546" s="57"/>
      <c r="P546" s="57"/>
      <c r="Q546" s="58" t="s">
        <v>15</v>
      </c>
      <c r="R546" s="59"/>
      <c r="S546" s="60"/>
    </row>
    <row r="547" spans="1:19">
      <c r="A547" t="s">
        <v>626</v>
      </c>
      <c r="B547">
        <v>7.1814008408733797E-3</v>
      </c>
      <c r="C547">
        <v>4.05076768350111E-4</v>
      </c>
      <c r="D547">
        <f t="shared" si="90"/>
        <v>139.2485981716045</v>
      </c>
      <c r="E547">
        <f t="shared" si="91"/>
        <v>7.8545082490865052</v>
      </c>
      <c r="F547">
        <v>0.47999166057569698</v>
      </c>
      <c r="G547">
        <v>5.2609619802510298E-2</v>
      </c>
      <c r="I547">
        <f t="shared" si="92"/>
        <v>126.16679233834367</v>
      </c>
      <c r="J547">
        <f t="shared" si="93"/>
        <v>7.1166110409317147</v>
      </c>
      <c r="K547">
        <f t="shared" si="94"/>
        <v>0.47999166057569698</v>
      </c>
      <c r="L547">
        <f t="shared" si="95"/>
        <v>5.2609619802510298E-2</v>
      </c>
      <c r="N547" s="3" t="s">
        <v>16</v>
      </c>
      <c r="O547" s="3" t="s">
        <v>17</v>
      </c>
      <c r="P547" s="3" t="s">
        <v>18</v>
      </c>
      <c r="Q547" s="4" t="s">
        <v>18</v>
      </c>
      <c r="R547" s="4" t="s">
        <v>19</v>
      </c>
      <c r="S547" s="4" t="s">
        <v>20</v>
      </c>
    </row>
    <row r="548" spans="1:19">
      <c r="A548" t="s">
        <v>627</v>
      </c>
      <c r="B548">
        <v>5.9063137067525903E-3</v>
      </c>
      <c r="C548">
        <v>3.8287760334405999E-4</v>
      </c>
      <c r="D548">
        <f t="shared" si="90"/>
        <v>169.31034307519369</v>
      </c>
      <c r="E548">
        <f t="shared" si="91"/>
        <v>10.975566418674514</v>
      </c>
      <c r="F548">
        <v>0.36624032519072097</v>
      </c>
      <c r="G548">
        <v>4.7422115521254797E-2</v>
      </c>
      <c r="I548">
        <f t="shared" si="92"/>
        <v>153.4043658319404</v>
      </c>
      <c r="J548">
        <f t="shared" si="93"/>
        <v>9.9444592428434486</v>
      </c>
      <c r="K548">
        <f t="shared" si="94"/>
        <v>0.36624032519072097</v>
      </c>
      <c r="L548">
        <f t="shared" si="95"/>
        <v>4.7422115521254797E-2</v>
      </c>
      <c r="N548" s="5">
        <v>24.88</v>
      </c>
      <c r="O548" s="5">
        <v>4.0599999999999996</v>
      </c>
      <c r="P548" s="6">
        <f>O548*100/N548</f>
        <v>16.318327974276524</v>
      </c>
      <c r="Q548" s="16">
        <f>SQRT(((O548/N548)*100)^2+($B$392)^2+($B$393)^2+($B$395)^2)</f>
        <v>16.623221463248349</v>
      </c>
      <c r="R548" s="17">
        <f>N548*(Q548/100)</f>
        <v>4.135857500056189</v>
      </c>
      <c r="S548" s="18" t="s">
        <v>930</v>
      </c>
    </row>
    <row r="549" spans="1:19">
      <c r="A549" t="s">
        <v>628</v>
      </c>
      <c r="B549">
        <v>7.2115308440863597E-3</v>
      </c>
      <c r="C549">
        <v>4.7723638362879499E-4</v>
      </c>
      <c r="D549">
        <f t="shared" si="90"/>
        <v>138.66681313857592</v>
      </c>
      <c r="E549">
        <f t="shared" si="91"/>
        <v>9.1765326755622976</v>
      </c>
      <c r="F549">
        <v>0.40730103577159998</v>
      </c>
      <c r="G549">
        <v>4.6922676815492503E-2</v>
      </c>
      <c r="I549">
        <f t="shared" si="92"/>
        <v>125.63966350249559</v>
      </c>
      <c r="J549">
        <f t="shared" si="93"/>
        <v>8.314436968599848</v>
      </c>
      <c r="K549">
        <f t="shared" si="94"/>
        <v>0.40730103577159998</v>
      </c>
      <c r="L549">
        <f t="shared" si="95"/>
        <v>4.6922676815492503E-2</v>
      </c>
    </row>
    <row r="550" spans="1:19">
      <c r="A550" t="s">
        <v>629</v>
      </c>
      <c r="B550">
        <v>7.5847093128301197E-3</v>
      </c>
      <c r="C550">
        <v>4.5784478041871202E-4</v>
      </c>
      <c r="D550">
        <f t="shared" si="90"/>
        <v>131.84420902043311</v>
      </c>
      <c r="E550">
        <f t="shared" si="91"/>
        <v>7.9586679513647685</v>
      </c>
      <c r="F550">
        <v>0.51759292764560605</v>
      </c>
      <c r="G550">
        <v>5.6007088303515203E-2</v>
      </c>
      <c r="I550">
        <f t="shared" si="92"/>
        <v>119.45801364545608</v>
      </c>
      <c r="J550">
        <f t="shared" si="93"/>
        <v>7.2109853879622703</v>
      </c>
      <c r="K550">
        <f t="shared" si="94"/>
        <v>0.51759292764560605</v>
      </c>
      <c r="L550">
        <f t="shared" si="95"/>
        <v>5.6007088303515203E-2</v>
      </c>
    </row>
    <row r="551" spans="1:19">
      <c r="A551" t="s">
        <v>630</v>
      </c>
      <c r="B551">
        <v>8.2972235800488296E-3</v>
      </c>
      <c r="C551">
        <v>5.0505970167000105E-4</v>
      </c>
      <c r="D551">
        <f t="shared" si="90"/>
        <v>120.52224341700997</v>
      </c>
      <c r="E551">
        <f t="shared" si="91"/>
        <v>7.3363008381697821</v>
      </c>
      <c r="F551">
        <v>0.48738091708676301</v>
      </c>
      <c r="G551">
        <v>4.3439310203695902E-2</v>
      </c>
      <c r="I551">
        <f t="shared" si="92"/>
        <v>109.19969792877947</v>
      </c>
      <c r="J551">
        <f t="shared" si="93"/>
        <v>6.6470869835279309</v>
      </c>
      <c r="K551">
        <f t="shared" si="94"/>
        <v>0.48738091708676301</v>
      </c>
      <c r="L551">
        <f t="shared" si="95"/>
        <v>4.3439310203695902E-2</v>
      </c>
    </row>
    <row r="552" spans="1:19">
      <c r="A552" t="s">
        <v>631</v>
      </c>
      <c r="B552">
        <v>7.9204242257798207E-3</v>
      </c>
      <c r="C552">
        <v>5.4390198633304395E-4</v>
      </c>
      <c r="D552">
        <f t="shared" si="90"/>
        <v>126.25586351109155</v>
      </c>
      <c r="E552">
        <f t="shared" si="91"/>
        <v>8.6700930395070177</v>
      </c>
      <c r="F552">
        <v>0.48027226548721902</v>
      </c>
      <c r="G552">
        <v>5.4973373809309299E-2</v>
      </c>
      <c r="I552">
        <f t="shared" si="92"/>
        <v>114.39466911883385</v>
      </c>
      <c r="J552">
        <f t="shared" si="93"/>
        <v>7.8555751543117776</v>
      </c>
      <c r="K552">
        <f t="shared" si="94"/>
        <v>0.48027226548721902</v>
      </c>
      <c r="L552">
        <f t="shared" si="95"/>
        <v>5.4973373809309299E-2</v>
      </c>
    </row>
    <row r="553" spans="1:19">
      <c r="A553" t="s">
        <v>632</v>
      </c>
      <c r="B553">
        <v>7.2678185702331703E-3</v>
      </c>
      <c r="C553">
        <v>4.3668932948082102E-4</v>
      </c>
      <c r="D553">
        <f t="shared" si="90"/>
        <v>137.59286783735953</v>
      </c>
      <c r="E553">
        <f t="shared" si="91"/>
        <v>8.2673138599429929</v>
      </c>
      <c r="F553">
        <v>0.43591348242074202</v>
      </c>
      <c r="G553">
        <v>5.3367710999404398E-2</v>
      </c>
      <c r="I553">
        <f t="shared" si="92"/>
        <v>124.66661073513971</v>
      </c>
      <c r="J553">
        <f t="shared" si="93"/>
        <v>7.4906353432578996</v>
      </c>
      <c r="K553">
        <f t="shared" si="94"/>
        <v>0.43591348242074202</v>
      </c>
      <c r="L553">
        <f t="shared" si="95"/>
        <v>5.3367710999404398E-2</v>
      </c>
    </row>
    <row r="554" spans="1:19">
      <c r="A554" t="s">
        <v>633</v>
      </c>
      <c r="B554">
        <v>1.3113625008861001E-2</v>
      </c>
      <c r="C554">
        <v>8.0633387574732005E-4</v>
      </c>
      <c r="D554">
        <f t="shared" si="90"/>
        <v>76.256565162134081</v>
      </c>
      <c r="E554">
        <f t="shared" si="91"/>
        <v>4.6888828753920784</v>
      </c>
      <c r="F554">
        <v>0.60923723682072795</v>
      </c>
      <c r="G554">
        <v>4.2757885622754802E-2</v>
      </c>
      <c r="I554">
        <f t="shared" si="92"/>
        <v>69.092589423340144</v>
      </c>
      <c r="J554">
        <f t="shared" si="93"/>
        <v>4.2483825317176018</v>
      </c>
      <c r="K554">
        <f t="shared" si="94"/>
        <v>0.60923723682072795</v>
      </c>
      <c r="L554">
        <f t="shared" si="95"/>
        <v>4.2757885622754802E-2</v>
      </c>
    </row>
    <row r="555" spans="1:19">
      <c r="A555" t="s">
        <v>634</v>
      </c>
      <c r="B555">
        <v>6.8403958501541701E-3</v>
      </c>
      <c r="C555">
        <v>3.8997823609031502E-4</v>
      </c>
      <c r="D555">
        <f t="shared" si="90"/>
        <v>146.19036995899322</v>
      </c>
      <c r="E555">
        <f t="shared" si="91"/>
        <v>8.3344683347110422</v>
      </c>
      <c r="F555">
        <v>0.443776666820619</v>
      </c>
      <c r="G555">
        <v>4.0879786196354802E-2</v>
      </c>
      <c r="I555">
        <f t="shared" si="92"/>
        <v>132.45641457554794</v>
      </c>
      <c r="J555">
        <f t="shared" si="93"/>
        <v>7.5514809444625142</v>
      </c>
      <c r="K555">
        <f t="shared" si="94"/>
        <v>0.443776666820619</v>
      </c>
      <c r="L555">
        <f t="shared" si="95"/>
        <v>4.0879786196354802E-2</v>
      </c>
    </row>
    <row r="556" spans="1:19">
      <c r="A556" t="s">
        <v>635</v>
      </c>
      <c r="B556">
        <v>7.5423547672376703E-3</v>
      </c>
      <c r="C556">
        <v>5.0260355836710604E-4</v>
      </c>
      <c r="D556">
        <f t="shared" si="90"/>
        <v>132.58458808431817</v>
      </c>
      <c r="E556">
        <f t="shared" si="91"/>
        <v>8.8351035999093934</v>
      </c>
      <c r="F556">
        <v>0.49171650203968797</v>
      </c>
      <c r="G556">
        <v>5.3559177813822398E-2</v>
      </c>
      <c r="I556">
        <f t="shared" si="92"/>
        <v>120.12883728627814</v>
      </c>
      <c r="J556">
        <f t="shared" si="93"/>
        <v>8.0050836835270154</v>
      </c>
      <c r="K556">
        <f t="shared" si="94"/>
        <v>0.49171650203968797</v>
      </c>
      <c r="L556">
        <f t="shared" si="95"/>
        <v>5.3559177813822398E-2</v>
      </c>
    </row>
    <row r="557" spans="1:19">
      <c r="A557" t="s">
        <v>636</v>
      </c>
      <c r="B557">
        <v>1.1247474104254499E-2</v>
      </c>
      <c r="C557">
        <v>6.4880479525849795E-4</v>
      </c>
      <c r="D557">
        <f t="shared" si="90"/>
        <v>88.908851065657245</v>
      </c>
      <c r="E557">
        <f t="shared" si="91"/>
        <v>5.1286616335041977</v>
      </c>
      <c r="F557">
        <v>0.559898611140352</v>
      </c>
      <c r="G557">
        <v>4.0867411265317698E-2</v>
      </c>
      <c r="I557">
        <f t="shared" si="92"/>
        <v>80.556247579725635</v>
      </c>
      <c r="J557">
        <f t="shared" si="93"/>
        <v>4.6468459703309533</v>
      </c>
      <c r="K557">
        <f t="shared" si="94"/>
        <v>0.559898611140352</v>
      </c>
      <c r="L557">
        <f t="shared" si="95"/>
        <v>4.0867411265317698E-2</v>
      </c>
    </row>
    <row r="558" spans="1:19">
      <c r="A558" t="s">
        <v>637</v>
      </c>
      <c r="B558">
        <v>7.1240955436050598E-3</v>
      </c>
      <c r="C558">
        <v>4.2144618122775802E-4</v>
      </c>
      <c r="D558">
        <f t="shared" si="90"/>
        <v>140.36869577046161</v>
      </c>
      <c r="E558">
        <f t="shared" si="91"/>
        <v>8.303910360871706</v>
      </c>
      <c r="F558">
        <v>0.392638771293148</v>
      </c>
      <c r="G558">
        <v>3.58061946340038E-2</v>
      </c>
      <c r="I558">
        <f t="shared" si="92"/>
        <v>127.18166159382821</v>
      </c>
      <c r="J558">
        <f t="shared" si="93"/>
        <v>7.5237937606036374</v>
      </c>
      <c r="K558">
        <f t="shared" si="94"/>
        <v>0.392638771293148</v>
      </c>
      <c r="L558">
        <f t="shared" si="95"/>
        <v>3.58061946340038E-2</v>
      </c>
    </row>
    <row r="559" spans="1:19">
      <c r="A559" t="s">
        <v>638</v>
      </c>
      <c r="B559">
        <v>7.8685388011575201E-3</v>
      </c>
      <c r="C559">
        <v>5.1552580048060202E-4</v>
      </c>
      <c r="D559">
        <f t="shared" si="90"/>
        <v>127.08839916413612</v>
      </c>
      <c r="E559">
        <f t="shared" si="91"/>
        <v>8.3264949651454288</v>
      </c>
      <c r="F559">
        <v>0.54039561731714303</v>
      </c>
      <c r="G559">
        <v>5.4755814422251803E-2</v>
      </c>
      <c r="I559">
        <f t="shared" si="92"/>
        <v>115.14899163432874</v>
      </c>
      <c r="J559">
        <f t="shared" si="93"/>
        <v>7.5442566386136187</v>
      </c>
      <c r="K559">
        <f t="shared" si="94"/>
        <v>0.54039561731714303</v>
      </c>
      <c r="L559">
        <f t="shared" si="95"/>
        <v>5.4755814422251803E-2</v>
      </c>
    </row>
    <row r="560" spans="1:19">
      <c r="A560" t="s">
        <v>639</v>
      </c>
      <c r="B560">
        <v>7.3333817748051002E-3</v>
      </c>
      <c r="C560">
        <v>4.51018570067937E-4</v>
      </c>
      <c r="D560">
        <f t="shared" si="90"/>
        <v>136.36273559841729</v>
      </c>
      <c r="E560">
        <f t="shared" si="91"/>
        <v>8.3865981492263</v>
      </c>
      <c r="F560">
        <v>0.53168227358900799</v>
      </c>
      <c r="G560">
        <v>6.5854078215568004E-2</v>
      </c>
      <c r="I560">
        <f t="shared" si="92"/>
        <v>123.55204411991201</v>
      </c>
      <c r="J560">
        <f t="shared" si="93"/>
        <v>7.5987133875100019</v>
      </c>
      <c r="K560">
        <f t="shared" si="94"/>
        <v>0.53168227358900799</v>
      </c>
      <c r="L560">
        <f t="shared" si="95"/>
        <v>6.5854078215568004E-2</v>
      </c>
    </row>
    <row r="561" spans="1:19">
      <c r="A561" t="s">
        <v>640</v>
      </c>
      <c r="B561">
        <v>7.1110757193624504E-3</v>
      </c>
      <c r="C561">
        <v>4.61632455624706E-4</v>
      </c>
      <c r="D561">
        <f t="shared" si="90"/>
        <v>140.62569988913799</v>
      </c>
      <c r="E561">
        <f t="shared" si="91"/>
        <v>9.1290530048786973</v>
      </c>
      <c r="F561">
        <v>0.41193839611331701</v>
      </c>
      <c r="G561">
        <v>5.5455929967737502E-2</v>
      </c>
      <c r="I561">
        <f t="shared" si="92"/>
        <v>127.41452128288003</v>
      </c>
      <c r="J561">
        <f t="shared" si="93"/>
        <v>8.271417808406591</v>
      </c>
      <c r="K561">
        <f t="shared" si="94"/>
        <v>0.41193839611331701</v>
      </c>
      <c r="L561">
        <f t="shared" si="95"/>
        <v>5.5455929967737502E-2</v>
      </c>
    </row>
    <row r="563" spans="1:19">
      <c r="A563" s="10" t="s">
        <v>641</v>
      </c>
    </row>
    <row r="564" spans="1:19">
      <c r="A564" t="s">
        <v>642</v>
      </c>
      <c r="B564">
        <v>4.7776553128162404E-3</v>
      </c>
      <c r="C564">
        <v>2.3258101067496299E-4</v>
      </c>
      <c r="D564">
        <f t="shared" ref="D564:D595" si="96">1/B564</f>
        <v>209.30769059824436</v>
      </c>
      <c r="E564">
        <f t="shared" ref="E564:E595" si="97">D564*(C564/B564)</f>
        <v>10.189306476503971</v>
      </c>
      <c r="F564">
        <v>0.12706037009729501</v>
      </c>
      <c r="G564">
        <v>1.6565887620932199E-2</v>
      </c>
      <c r="I564">
        <f t="shared" ref="I564" si="98">D564*$B$396</f>
        <v>189.64413488732717</v>
      </c>
      <c r="J564">
        <f t="shared" ref="J564" si="99">E564*$B$396</f>
        <v>9.2320650345689863</v>
      </c>
      <c r="K564">
        <f t="shared" ref="K564" si="100">F564</f>
        <v>0.12706037009729501</v>
      </c>
      <c r="L564">
        <f t="shared" ref="L564" si="101">G564</f>
        <v>1.6565887620932199E-2</v>
      </c>
      <c r="N564" s="56" t="s">
        <v>14</v>
      </c>
      <c r="O564" s="57"/>
      <c r="P564" s="57"/>
      <c r="Q564" s="58" t="s">
        <v>15</v>
      </c>
      <c r="R564" s="59"/>
      <c r="S564" s="60"/>
    </row>
    <row r="565" spans="1:19">
      <c r="A565" t="s">
        <v>643</v>
      </c>
      <c r="B565">
        <v>4.7401488118921902E-3</v>
      </c>
      <c r="C565">
        <v>2.3010013127817901E-4</v>
      </c>
      <c r="D565">
        <f t="shared" si="96"/>
        <v>210.96384094338512</v>
      </c>
      <c r="E565">
        <f t="shared" si="97"/>
        <v>10.240777119536105</v>
      </c>
      <c r="F565">
        <v>0.140761456259967</v>
      </c>
      <c r="G565">
        <v>1.5622382381487899E-2</v>
      </c>
      <c r="I565">
        <f t="shared" ref="I565:I595" si="102">D565*$B$396</f>
        <v>191.14469704321291</v>
      </c>
      <c r="J565">
        <f t="shared" ref="J565:J595" si="103">E565*$B$396</f>
        <v>9.2787002324540904</v>
      </c>
      <c r="K565">
        <f t="shared" ref="K565:K595" si="104">F565</f>
        <v>0.140761456259967</v>
      </c>
      <c r="L565">
        <f t="shared" ref="L565:L595" si="105">G565</f>
        <v>1.5622382381487899E-2</v>
      </c>
      <c r="N565" s="3" t="s">
        <v>16</v>
      </c>
      <c r="O565" s="3" t="s">
        <v>17</v>
      </c>
      <c r="P565" s="3" t="s">
        <v>18</v>
      </c>
      <c r="Q565" s="4" t="s">
        <v>18</v>
      </c>
      <c r="R565" s="4" t="s">
        <v>19</v>
      </c>
      <c r="S565" s="4" t="s">
        <v>20</v>
      </c>
    </row>
    <row r="566" spans="1:19">
      <c r="A566" t="s">
        <v>644</v>
      </c>
      <c r="B566">
        <v>4.7875245056863301E-3</v>
      </c>
      <c r="C566">
        <v>2.4108463311573399E-4</v>
      </c>
      <c r="D566">
        <f t="shared" si="96"/>
        <v>208.87621542453954</v>
      </c>
      <c r="E566">
        <f t="shared" si="97"/>
        <v>10.518347363531474</v>
      </c>
      <c r="F566">
        <v>0.12954006992407499</v>
      </c>
      <c r="G566">
        <v>1.53754345112191E-2</v>
      </c>
      <c r="I566">
        <f t="shared" si="102"/>
        <v>189.25319494714279</v>
      </c>
      <c r="J566">
        <f t="shared" si="103"/>
        <v>9.5301939479621609</v>
      </c>
      <c r="K566">
        <f t="shared" si="104"/>
        <v>0.12954006992407499</v>
      </c>
      <c r="L566">
        <f t="shared" si="105"/>
        <v>1.53754345112191E-2</v>
      </c>
      <c r="N566" s="5">
        <v>29.87</v>
      </c>
      <c r="O566" s="5">
        <v>0.53</v>
      </c>
      <c r="P566" s="6">
        <f>O566*100/N566</f>
        <v>1.7743555406762637</v>
      </c>
      <c r="Q566" s="16">
        <f>SQRT(((O566/N566)*100)^2+($B$392)^2+($B$393)^2+($B$395)^2)</f>
        <v>3.6320795042060032</v>
      </c>
      <c r="R566" s="17">
        <f>N566*(Q566/100)</f>
        <v>1.0849021479063332</v>
      </c>
      <c r="S566" s="18" t="s">
        <v>931</v>
      </c>
    </row>
    <row r="567" spans="1:19">
      <c r="A567" t="s">
        <v>645</v>
      </c>
      <c r="B567">
        <v>4.9725041641823604E-3</v>
      </c>
      <c r="C567">
        <v>2.21498634705667E-4</v>
      </c>
      <c r="D567">
        <f t="shared" si="96"/>
        <v>201.10591504440342</v>
      </c>
      <c r="E567">
        <f t="shared" si="97"/>
        <v>8.9581997606821098</v>
      </c>
      <c r="F567">
        <v>0.153642474124418</v>
      </c>
      <c r="G567">
        <v>1.2630097890299801E-2</v>
      </c>
      <c r="I567">
        <f t="shared" si="102"/>
        <v>182.21288080869064</v>
      </c>
      <c r="J567">
        <f t="shared" si="103"/>
        <v>8.1166154903658843</v>
      </c>
      <c r="K567">
        <f t="shared" si="104"/>
        <v>0.153642474124418</v>
      </c>
      <c r="L567">
        <f t="shared" si="105"/>
        <v>1.2630097890299801E-2</v>
      </c>
    </row>
    <row r="568" spans="1:19">
      <c r="A568" t="s">
        <v>646</v>
      </c>
      <c r="B568">
        <v>4.4221322940944602E-3</v>
      </c>
      <c r="C568">
        <v>2.09277401205037E-4</v>
      </c>
      <c r="D568">
        <f t="shared" si="96"/>
        <v>226.13525184116511</v>
      </c>
      <c r="E568">
        <f t="shared" si="97"/>
        <v>10.701850301802548</v>
      </c>
      <c r="F568">
        <v>8.7013446552326304E-2</v>
      </c>
      <c r="G568">
        <v>9.2367968551540103E-3</v>
      </c>
      <c r="I568">
        <f t="shared" si="102"/>
        <v>204.89081925451873</v>
      </c>
      <c r="J568">
        <f t="shared" si="103"/>
        <v>9.6964575758213858</v>
      </c>
      <c r="K568">
        <f t="shared" si="104"/>
        <v>8.7013446552326304E-2</v>
      </c>
      <c r="L568">
        <f t="shared" si="105"/>
        <v>9.2367968551540103E-3</v>
      </c>
    </row>
    <row r="569" spans="1:19">
      <c r="A569" t="s">
        <v>647</v>
      </c>
      <c r="B569">
        <v>4.5512702124270296E-3</v>
      </c>
      <c r="C569">
        <v>2.2226399408945699E-4</v>
      </c>
      <c r="D569">
        <f t="shared" si="96"/>
        <v>219.71888139481302</v>
      </c>
      <c r="E569">
        <f t="shared" si="97"/>
        <v>10.730102559574583</v>
      </c>
      <c r="F569">
        <v>0.121378715427468</v>
      </c>
      <c r="G569">
        <v>1.49206895666655E-2</v>
      </c>
      <c r="I569">
        <f t="shared" si="102"/>
        <v>199.07723916609908</v>
      </c>
      <c r="J569">
        <f t="shared" si="103"/>
        <v>9.7220556557031017</v>
      </c>
      <c r="K569">
        <f t="shared" si="104"/>
        <v>0.121378715427468</v>
      </c>
      <c r="L569">
        <f t="shared" si="105"/>
        <v>1.49206895666655E-2</v>
      </c>
    </row>
    <row r="570" spans="1:19">
      <c r="A570" t="s">
        <v>648</v>
      </c>
      <c r="B570">
        <v>4.5820928168343201E-3</v>
      </c>
      <c r="C570">
        <v>2.60570429880465E-4</v>
      </c>
      <c r="D570">
        <f t="shared" si="96"/>
        <v>218.24088685546985</v>
      </c>
      <c r="E570">
        <f t="shared" si="97"/>
        <v>12.410731073909609</v>
      </c>
      <c r="F570">
        <v>0.13038488725314501</v>
      </c>
      <c r="G570">
        <v>1.7196594435589699E-2</v>
      </c>
      <c r="I570">
        <f t="shared" si="102"/>
        <v>197.73809584565637</v>
      </c>
      <c r="J570">
        <f t="shared" si="103"/>
        <v>11.244796362253679</v>
      </c>
      <c r="K570">
        <f t="shared" si="104"/>
        <v>0.13038488725314501</v>
      </c>
      <c r="L570">
        <f t="shared" si="105"/>
        <v>1.7196594435589699E-2</v>
      </c>
    </row>
    <row r="571" spans="1:19">
      <c r="A571" t="s">
        <v>649</v>
      </c>
      <c r="B571">
        <v>4.6049234137136999E-3</v>
      </c>
      <c r="C571">
        <v>2.4498747499570602E-4</v>
      </c>
      <c r="D571">
        <f t="shared" si="96"/>
        <v>217.15887760954902</v>
      </c>
      <c r="E571">
        <f t="shared" si="97"/>
        <v>11.553113986658071</v>
      </c>
      <c r="F571">
        <v>0.130173918651456</v>
      </c>
      <c r="G571">
        <v>1.53232201344158E-2</v>
      </c>
      <c r="I571">
        <f t="shared" si="102"/>
        <v>196.7577367064568</v>
      </c>
      <c r="J571">
        <f t="shared" si="103"/>
        <v>10.467748705229978</v>
      </c>
      <c r="K571">
        <f t="shared" si="104"/>
        <v>0.130173918651456</v>
      </c>
      <c r="L571">
        <f t="shared" si="105"/>
        <v>1.53232201344158E-2</v>
      </c>
    </row>
    <row r="572" spans="1:19">
      <c r="A572" t="s">
        <v>650</v>
      </c>
      <c r="B572">
        <v>4.59096807192509E-3</v>
      </c>
      <c r="C572">
        <v>2.38553679849664E-4</v>
      </c>
      <c r="D572">
        <f t="shared" si="96"/>
        <v>217.81898378149228</v>
      </c>
      <c r="E572">
        <f t="shared" si="97"/>
        <v>11.318205508756828</v>
      </c>
      <c r="F572">
        <v>0.14030840457329</v>
      </c>
      <c r="G572">
        <v>1.36935281543073E-2</v>
      </c>
      <c r="I572">
        <f t="shared" si="102"/>
        <v>197.35582874767209</v>
      </c>
      <c r="J572">
        <f t="shared" si="103"/>
        <v>10.254908866703502</v>
      </c>
      <c r="K572">
        <f t="shared" si="104"/>
        <v>0.14030840457329</v>
      </c>
      <c r="L572">
        <f t="shared" si="105"/>
        <v>1.36935281543073E-2</v>
      </c>
    </row>
    <row r="573" spans="1:19">
      <c r="A573" t="s">
        <v>651</v>
      </c>
      <c r="B573">
        <v>4.5523259669890404E-3</v>
      </c>
      <c r="C573">
        <v>2.1601953917009301E-4</v>
      </c>
      <c r="D573">
        <f t="shared" si="96"/>
        <v>219.6679251994363</v>
      </c>
      <c r="E573">
        <f t="shared" si="97"/>
        <v>10.423806273129943</v>
      </c>
      <c r="F573">
        <v>8.5062606005602698E-2</v>
      </c>
      <c r="G573">
        <v>1.0011727810906401E-2</v>
      </c>
      <c r="I573">
        <f t="shared" si="102"/>
        <v>199.03107008572871</v>
      </c>
      <c r="J573">
        <f t="shared" si="103"/>
        <v>9.4445345856651635</v>
      </c>
      <c r="K573">
        <f t="shared" si="104"/>
        <v>8.5062606005602698E-2</v>
      </c>
      <c r="L573">
        <f t="shared" si="105"/>
        <v>1.0011727810906401E-2</v>
      </c>
    </row>
    <row r="574" spans="1:19">
      <c r="A574" t="s">
        <v>652</v>
      </c>
      <c r="B574">
        <v>4.6357963782058297E-3</v>
      </c>
      <c r="C574">
        <v>2.1725303908313201E-4</v>
      </c>
      <c r="D574">
        <f t="shared" si="96"/>
        <v>215.71266691118674</v>
      </c>
      <c r="E574">
        <f t="shared" si="97"/>
        <v>10.109208565653251</v>
      </c>
      <c r="F574">
        <v>9.9720135993095801E-2</v>
      </c>
      <c r="G574">
        <v>1.0113260032408301E-2</v>
      </c>
      <c r="I574">
        <f t="shared" si="102"/>
        <v>195.44739127207833</v>
      </c>
      <c r="J574">
        <f t="shared" si="103"/>
        <v>9.1594919773337224</v>
      </c>
      <c r="K574">
        <f t="shared" si="104"/>
        <v>9.9720135993095801E-2</v>
      </c>
      <c r="L574">
        <f t="shared" si="105"/>
        <v>1.0113260032408301E-2</v>
      </c>
    </row>
    <row r="575" spans="1:19">
      <c r="A575" t="s">
        <v>653</v>
      </c>
      <c r="B575">
        <v>4.9671888294537496E-3</v>
      </c>
      <c r="C575">
        <v>2.72492629789169E-4</v>
      </c>
      <c r="D575">
        <f t="shared" si="96"/>
        <v>201.3211162962717</v>
      </c>
      <c r="E575">
        <f t="shared" si="97"/>
        <v>11.04417856763764</v>
      </c>
      <c r="F575">
        <v>0.16698093456409099</v>
      </c>
      <c r="G575">
        <v>1.9971660761256199E-2</v>
      </c>
      <c r="I575">
        <f t="shared" si="102"/>
        <v>182.40786483015964</v>
      </c>
      <c r="J575">
        <f t="shared" si="103"/>
        <v>10.006625576033031</v>
      </c>
      <c r="K575">
        <f t="shared" si="104"/>
        <v>0.16698093456409099</v>
      </c>
      <c r="L575">
        <f t="shared" si="105"/>
        <v>1.9971660761256199E-2</v>
      </c>
    </row>
    <row r="576" spans="1:19">
      <c r="A576" t="s">
        <v>654</v>
      </c>
      <c r="B576">
        <v>6.3569343653021599E-3</v>
      </c>
      <c r="C576">
        <v>2.6436139382362601E-4</v>
      </c>
      <c r="D576">
        <f t="shared" si="96"/>
        <v>157.30852995089367</v>
      </c>
      <c r="E576">
        <f t="shared" si="97"/>
        <v>6.5418800711791176</v>
      </c>
      <c r="F576">
        <v>0.35427155049859499</v>
      </c>
      <c r="G576">
        <v>2.14434716410912E-2</v>
      </c>
      <c r="I576">
        <f t="shared" si="102"/>
        <v>142.53007133978983</v>
      </c>
      <c r="J576">
        <f t="shared" si="103"/>
        <v>5.9272986247635577</v>
      </c>
      <c r="K576">
        <f t="shared" si="104"/>
        <v>0.35427155049859499</v>
      </c>
      <c r="L576">
        <f t="shared" si="105"/>
        <v>2.14434716410912E-2</v>
      </c>
    </row>
    <row r="577" spans="1:19">
      <c r="A577" t="s">
        <v>655</v>
      </c>
      <c r="B577">
        <v>6.88873622168592E-3</v>
      </c>
      <c r="C577">
        <v>3.31619687308003E-4</v>
      </c>
      <c r="D577">
        <f t="shared" si="96"/>
        <v>145.16450736667403</v>
      </c>
      <c r="E577">
        <f t="shared" si="97"/>
        <v>6.9881335258000785</v>
      </c>
      <c r="F577">
        <v>0.34926392834822501</v>
      </c>
      <c r="G577">
        <v>2.05353731363296E-2</v>
      </c>
      <c r="I577">
        <f t="shared" si="102"/>
        <v>131.52692735375697</v>
      </c>
      <c r="J577">
        <f t="shared" si="103"/>
        <v>6.3316284900455511</v>
      </c>
      <c r="K577">
        <f t="shared" si="104"/>
        <v>0.34926392834822501</v>
      </c>
      <c r="L577">
        <f t="shared" si="105"/>
        <v>2.05353731363296E-2</v>
      </c>
    </row>
    <row r="578" spans="1:19">
      <c r="A578" t="s">
        <v>656</v>
      </c>
      <c r="B578">
        <v>1.12990248330288E-2</v>
      </c>
      <c r="C578">
        <v>5.3155132684931704E-4</v>
      </c>
      <c r="D578">
        <f t="shared" si="96"/>
        <v>88.503212868144615</v>
      </c>
      <c r="E578">
        <f t="shared" si="97"/>
        <v>4.1635451665680847</v>
      </c>
      <c r="F578">
        <v>0.53505537648176105</v>
      </c>
      <c r="G578">
        <v>2.5117746757955701E-2</v>
      </c>
      <c r="I578">
        <f t="shared" si="102"/>
        <v>80.188717343141093</v>
      </c>
      <c r="J578">
        <f t="shared" si="103"/>
        <v>3.7723980371734123</v>
      </c>
      <c r="K578">
        <f t="shared" si="104"/>
        <v>0.53505537648176105</v>
      </c>
      <c r="L578">
        <f t="shared" si="105"/>
        <v>2.5117746757955701E-2</v>
      </c>
    </row>
    <row r="579" spans="1:19">
      <c r="A579" s="20" t="s">
        <v>657</v>
      </c>
      <c r="B579" s="20">
        <v>6.52006703161437E-3</v>
      </c>
      <c r="C579" s="20">
        <v>2.9633040709157299E-4</v>
      </c>
      <c r="D579" s="20">
        <f t="shared" si="96"/>
        <v>153.37265631644891</v>
      </c>
      <c r="E579" s="20">
        <f t="shared" si="97"/>
        <v>6.9706310475946207</v>
      </c>
      <c r="F579" s="20">
        <v>0.333154199916605</v>
      </c>
      <c r="G579" s="20">
        <v>1.9091304118350701E-2</v>
      </c>
      <c r="I579" s="20">
        <f t="shared" si="102"/>
        <v>138.96395607523979</v>
      </c>
      <c r="J579" s="20">
        <f t="shared" si="103"/>
        <v>6.315770294256513</v>
      </c>
      <c r="K579" s="20">
        <f t="shared" si="104"/>
        <v>0.333154199916605</v>
      </c>
      <c r="L579" s="20">
        <f t="shared" si="105"/>
        <v>1.9091304118350701E-2</v>
      </c>
    </row>
    <row r="580" spans="1:19">
      <c r="A580" t="s">
        <v>658</v>
      </c>
      <c r="B580">
        <v>4.9617832919338798E-3</v>
      </c>
      <c r="C580">
        <v>2.64994672015059E-4</v>
      </c>
      <c r="D580">
        <f t="shared" si="96"/>
        <v>201.54044245052972</v>
      </c>
      <c r="E580">
        <f t="shared" si="97"/>
        <v>10.763699319913728</v>
      </c>
      <c r="F580">
        <v>0.14789024146729901</v>
      </c>
      <c r="G580">
        <v>1.6538733114772101E-2</v>
      </c>
      <c r="I580">
        <f t="shared" si="102"/>
        <v>182.60658623721133</v>
      </c>
      <c r="J580">
        <f t="shared" si="103"/>
        <v>9.752496145163013</v>
      </c>
      <c r="K580">
        <f t="shared" si="104"/>
        <v>0.14789024146729901</v>
      </c>
      <c r="L580">
        <f t="shared" si="105"/>
        <v>1.6538733114772101E-2</v>
      </c>
      <c r="N580" s="56" t="s">
        <v>14</v>
      </c>
      <c r="O580" s="57"/>
      <c r="P580" s="57"/>
      <c r="Q580" s="58" t="s">
        <v>15</v>
      </c>
      <c r="R580" s="59"/>
      <c r="S580" s="60"/>
    </row>
    <row r="581" spans="1:19">
      <c r="A581" t="s">
        <v>659</v>
      </c>
      <c r="B581">
        <v>4.4547853918078398E-3</v>
      </c>
      <c r="C581">
        <v>2.1746027754719299E-4</v>
      </c>
      <c r="D581">
        <f t="shared" si="96"/>
        <v>224.47770477090936</v>
      </c>
      <c r="E581">
        <f t="shared" si="97"/>
        <v>10.957875562851461</v>
      </c>
      <c r="F581">
        <v>8.7287491032978407E-2</v>
      </c>
      <c r="G581">
        <v>1.0793027442325701E-2</v>
      </c>
      <c r="I581">
        <f t="shared" si="102"/>
        <v>203.38899158982463</v>
      </c>
      <c r="J581">
        <f t="shared" si="103"/>
        <v>9.9284303667023472</v>
      </c>
      <c r="K581">
        <f t="shared" si="104"/>
        <v>8.7287491032978407E-2</v>
      </c>
      <c r="L581">
        <f t="shared" si="105"/>
        <v>1.0793027442325701E-2</v>
      </c>
      <c r="N581" s="3" t="s">
        <v>16</v>
      </c>
      <c r="O581" s="3" t="s">
        <v>17</v>
      </c>
      <c r="P581" s="3" t="s">
        <v>18</v>
      </c>
      <c r="Q581" s="4" t="s">
        <v>18</v>
      </c>
      <c r="R581" s="4" t="s">
        <v>19</v>
      </c>
      <c r="S581" s="4" t="s">
        <v>20</v>
      </c>
    </row>
    <row r="582" spans="1:19">
      <c r="A582" t="s">
        <v>660</v>
      </c>
      <c r="B582">
        <v>4.3528482630548603E-3</v>
      </c>
      <c r="C582">
        <v>2.0549813032126799E-4</v>
      </c>
      <c r="D582">
        <f t="shared" si="96"/>
        <v>229.73463340947998</v>
      </c>
      <c r="E582">
        <f t="shared" si="97"/>
        <v>10.845780689483005</v>
      </c>
      <c r="F582">
        <v>9.8077001520544604E-2</v>
      </c>
      <c r="G582">
        <v>1.24481001256663E-2</v>
      </c>
      <c r="I582">
        <f t="shared" si="102"/>
        <v>208.15205443274581</v>
      </c>
      <c r="J582">
        <f t="shared" si="103"/>
        <v>9.826866323716132</v>
      </c>
      <c r="K582">
        <f t="shared" si="104"/>
        <v>9.8077001520544604E-2</v>
      </c>
      <c r="L582">
        <f t="shared" si="105"/>
        <v>1.24481001256663E-2</v>
      </c>
      <c r="N582" s="5">
        <v>30.1</v>
      </c>
      <c r="O582" s="5">
        <v>1.02</v>
      </c>
      <c r="P582" s="6">
        <f>O582*100/N582</f>
        <v>3.3887043189368771</v>
      </c>
      <c r="Q582" s="16">
        <f>SQRT(((O582/N582)*100)^2+($B$392)^2+($B$393)^2+($B$395)^2)</f>
        <v>4.6397177609555316</v>
      </c>
      <c r="R582" s="17">
        <f>N582*(Q582/100)</f>
        <v>1.396555046047615</v>
      </c>
      <c r="S582" s="18" t="s">
        <v>932</v>
      </c>
    </row>
    <row r="583" spans="1:19">
      <c r="A583" t="s">
        <v>661</v>
      </c>
      <c r="B583">
        <v>4.7686709990197697E-3</v>
      </c>
      <c r="C583">
        <v>2.44052711555637E-4</v>
      </c>
      <c r="D583">
        <f t="shared" si="96"/>
        <v>209.70203232841106</v>
      </c>
      <c r="E583">
        <f t="shared" si="97"/>
        <v>10.732203924111477</v>
      </c>
      <c r="F583">
        <v>0.13238148202353101</v>
      </c>
      <c r="G583">
        <v>1.4695662552584801E-2</v>
      </c>
      <c r="I583">
        <f t="shared" si="102"/>
        <v>190.00142991100111</v>
      </c>
      <c r="J583">
        <f t="shared" si="103"/>
        <v>9.7239596060956721</v>
      </c>
      <c r="K583">
        <f t="shared" si="104"/>
        <v>0.13238148202353101</v>
      </c>
      <c r="L583">
        <f t="shared" si="105"/>
        <v>1.4695662552584801E-2</v>
      </c>
    </row>
    <row r="584" spans="1:19">
      <c r="A584" t="s">
        <v>662</v>
      </c>
      <c r="B584">
        <v>4.6564036072894001E-3</v>
      </c>
      <c r="C584">
        <v>2.28415647314704E-4</v>
      </c>
      <c r="D584">
        <f t="shared" si="96"/>
        <v>214.75801591480234</v>
      </c>
      <c r="E584">
        <f t="shared" si="97"/>
        <v>10.534759303168867</v>
      </c>
      <c r="F584">
        <v>0.105700858012786</v>
      </c>
      <c r="G584">
        <v>1.33276513758441E-2</v>
      </c>
      <c r="I584">
        <f t="shared" si="102"/>
        <v>194.58242562360556</v>
      </c>
      <c r="J584">
        <f t="shared" si="103"/>
        <v>9.5450640565829215</v>
      </c>
      <c r="K584">
        <f t="shared" si="104"/>
        <v>0.105700858012786</v>
      </c>
      <c r="L584">
        <f t="shared" si="105"/>
        <v>1.33276513758441E-2</v>
      </c>
    </row>
    <row r="585" spans="1:19">
      <c r="A585" t="s">
        <v>663</v>
      </c>
      <c r="B585">
        <v>4.7396594551269104E-3</v>
      </c>
      <c r="C585">
        <v>2.2333496843355701E-4</v>
      </c>
      <c r="D585">
        <f t="shared" si="96"/>
        <v>210.98562237805834</v>
      </c>
      <c r="E585">
        <f t="shared" si="97"/>
        <v>9.9417411229339745</v>
      </c>
      <c r="F585">
        <v>0.119649523683877</v>
      </c>
      <c r="G585">
        <v>1.5745895901005801E-2</v>
      </c>
      <c r="I585">
        <f t="shared" si="102"/>
        <v>191.16443220594584</v>
      </c>
      <c r="J585">
        <f t="shared" si="103"/>
        <v>9.0077573793095613</v>
      </c>
      <c r="K585">
        <f t="shared" si="104"/>
        <v>0.119649523683877</v>
      </c>
      <c r="L585">
        <f t="shared" si="105"/>
        <v>1.5745895901005801E-2</v>
      </c>
    </row>
    <row r="586" spans="1:19">
      <c r="A586" t="s">
        <v>664</v>
      </c>
      <c r="B586">
        <v>4.5106376819092396E-3</v>
      </c>
      <c r="C586">
        <v>2.1055193095546399E-4</v>
      </c>
      <c r="D586">
        <f t="shared" si="96"/>
        <v>221.69814348217059</v>
      </c>
      <c r="E586">
        <f t="shared" si="97"/>
        <v>10.348641476265612</v>
      </c>
      <c r="F586">
        <v>0.10657041244552901</v>
      </c>
      <c r="G586">
        <v>1.2414167051515001E-2</v>
      </c>
      <c r="I586">
        <f t="shared" si="102"/>
        <v>200.87055810817603</v>
      </c>
      <c r="J586">
        <f t="shared" si="103"/>
        <v>9.3764311976120283</v>
      </c>
      <c r="K586">
        <f t="shared" si="104"/>
        <v>0.10657041244552901</v>
      </c>
      <c r="L586">
        <f t="shared" si="105"/>
        <v>1.2414167051515001E-2</v>
      </c>
    </row>
    <row r="587" spans="1:19">
      <c r="A587" t="s">
        <v>665</v>
      </c>
      <c r="B587">
        <v>4.59669473081921E-3</v>
      </c>
      <c r="C587">
        <v>2.3087139883951001E-4</v>
      </c>
      <c r="D587">
        <f t="shared" si="96"/>
        <v>217.54762031408225</v>
      </c>
      <c r="E587">
        <f t="shared" si="97"/>
        <v>10.926443098205855</v>
      </c>
      <c r="F587">
        <v>0.14667477047478</v>
      </c>
      <c r="G587">
        <v>1.9044052925931199E-2</v>
      </c>
      <c r="I587">
        <f t="shared" si="102"/>
        <v>197.10995870883161</v>
      </c>
      <c r="J587">
        <f t="shared" si="103"/>
        <v>9.8999508466806283</v>
      </c>
      <c r="K587">
        <f t="shared" si="104"/>
        <v>0.14667477047478</v>
      </c>
      <c r="L587">
        <f t="shared" si="105"/>
        <v>1.9044052925931199E-2</v>
      </c>
    </row>
    <row r="588" spans="1:19">
      <c r="A588" t="s">
        <v>666</v>
      </c>
      <c r="B588">
        <v>4.7273063800274103E-3</v>
      </c>
      <c r="C588">
        <v>2.3320958342652501E-4</v>
      </c>
      <c r="D588">
        <f t="shared" si="96"/>
        <v>211.53695563819193</v>
      </c>
      <c r="E588">
        <f t="shared" si="97"/>
        <v>10.435635293731902</v>
      </c>
      <c r="F588">
        <v>0.113776741289177</v>
      </c>
      <c r="G588">
        <v>1.33507769754892E-2</v>
      </c>
      <c r="I588">
        <f t="shared" si="102"/>
        <v>191.66397008175821</v>
      </c>
      <c r="J588">
        <f t="shared" si="103"/>
        <v>9.455252320747956</v>
      </c>
      <c r="K588">
        <f t="shared" si="104"/>
        <v>0.113776741289177</v>
      </c>
      <c r="L588">
        <f t="shared" si="105"/>
        <v>1.33507769754892E-2</v>
      </c>
    </row>
    <row r="589" spans="1:19">
      <c r="A589" t="s">
        <v>667</v>
      </c>
      <c r="B589">
        <v>4.61520523914573E-3</v>
      </c>
      <c r="C589">
        <v>2.427186823903E-4</v>
      </c>
      <c r="D589">
        <f t="shared" si="96"/>
        <v>216.67508771183034</v>
      </c>
      <c r="E589">
        <f t="shared" si="97"/>
        <v>11.395179427806488</v>
      </c>
      <c r="F589">
        <v>9.2985095874208903E-2</v>
      </c>
      <c r="G589">
        <v>1.2287972211699701E-2</v>
      </c>
      <c r="I589">
        <f t="shared" si="102"/>
        <v>196.31939678517702</v>
      </c>
      <c r="J589">
        <f t="shared" si="103"/>
        <v>10.324651417707418</v>
      </c>
      <c r="K589">
        <f t="shared" si="104"/>
        <v>9.2985095874208903E-2</v>
      </c>
      <c r="L589">
        <f t="shared" si="105"/>
        <v>1.2287972211699701E-2</v>
      </c>
    </row>
    <row r="590" spans="1:19">
      <c r="A590" t="s">
        <v>668</v>
      </c>
      <c r="B590">
        <v>4.61779875236291E-3</v>
      </c>
      <c r="C590">
        <v>2.12567580601941E-4</v>
      </c>
      <c r="D590">
        <f t="shared" si="96"/>
        <v>216.55339559531558</v>
      </c>
      <c r="E590">
        <f t="shared" si="97"/>
        <v>9.9684360106158234</v>
      </c>
      <c r="F590">
        <v>9.3916577592627795E-2</v>
      </c>
      <c r="G590">
        <v>1.11864900751092E-2</v>
      </c>
      <c r="I590">
        <f t="shared" si="102"/>
        <v>196.20913711868752</v>
      </c>
      <c r="J590">
        <f t="shared" si="103"/>
        <v>9.0319443973109976</v>
      </c>
      <c r="K590">
        <f t="shared" si="104"/>
        <v>9.3916577592627795E-2</v>
      </c>
      <c r="L590">
        <f t="shared" si="105"/>
        <v>1.11864900751092E-2</v>
      </c>
    </row>
    <row r="591" spans="1:19">
      <c r="A591" t="s">
        <v>669</v>
      </c>
      <c r="B591">
        <v>4.4397366942343103E-3</v>
      </c>
      <c r="C591">
        <v>2.0951725337020499E-4</v>
      </c>
      <c r="D591">
        <f t="shared" si="96"/>
        <v>225.23858257149703</v>
      </c>
      <c r="E591">
        <f t="shared" si="97"/>
        <v>10.629317102219941</v>
      </c>
      <c r="F591">
        <v>0.109458877763912</v>
      </c>
      <c r="G591">
        <v>1.24088135654333E-2</v>
      </c>
      <c r="I591">
        <f t="shared" si="102"/>
        <v>204.07838819935674</v>
      </c>
      <c r="J591">
        <f t="shared" si="103"/>
        <v>9.6307385578238289</v>
      </c>
      <c r="K591">
        <f t="shared" si="104"/>
        <v>0.109458877763912</v>
      </c>
      <c r="L591">
        <f t="shared" si="105"/>
        <v>1.24088135654333E-2</v>
      </c>
    </row>
    <row r="592" spans="1:19">
      <c r="A592" t="s">
        <v>670</v>
      </c>
      <c r="B592">
        <v>4.41678136421432E-3</v>
      </c>
      <c r="C592">
        <v>1.9423980407831399E-4</v>
      </c>
      <c r="D592">
        <f t="shared" si="96"/>
        <v>226.40921466074997</v>
      </c>
      <c r="E592">
        <f t="shared" si="97"/>
        <v>9.9569523303882139</v>
      </c>
      <c r="F592">
        <v>9.0277427921946707E-2</v>
      </c>
      <c r="G592">
        <v>9.8001008023397996E-3</v>
      </c>
      <c r="I592">
        <f t="shared" si="102"/>
        <v>205.13904444759675</v>
      </c>
      <c r="J592">
        <f t="shared" si="103"/>
        <v>9.0215395593623136</v>
      </c>
      <c r="K592">
        <f t="shared" si="104"/>
        <v>9.0277427921946707E-2</v>
      </c>
      <c r="L592">
        <f t="shared" si="105"/>
        <v>9.8001008023397996E-3</v>
      </c>
    </row>
    <row r="593" spans="1:19">
      <c r="A593" t="s">
        <v>671</v>
      </c>
      <c r="B593">
        <v>4.6888805923859201E-3</v>
      </c>
      <c r="C593">
        <v>2.3782139151958201E-4</v>
      </c>
      <c r="D593">
        <f t="shared" si="96"/>
        <v>213.27051954017742</v>
      </c>
      <c r="E593">
        <f t="shared" si="97"/>
        <v>10.817142967878471</v>
      </c>
      <c r="F593">
        <v>0.16004250972150499</v>
      </c>
      <c r="G593">
        <v>1.9237715194446399E-2</v>
      </c>
      <c r="I593">
        <f t="shared" si="102"/>
        <v>193.23467312436631</v>
      </c>
      <c r="J593">
        <f t="shared" si="103"/>
        <v>9.8009189926681763</v>
      </c>
      <c r="K593">
        <f t="shared" si="104"/>
        <v>0.16004250972150499</v>
      </c>
      <c r="L593">
        <f t="shared" si="105"/>
        <v>1.9237715194446399E-2</v>
      </c>
    </row>
    <row r="594" spans="1:19">
      <c r="A594" t="s">
        <v>672</v>
      </c>
      <c r="B594">
        <v>4.2941781972630003E-3</v>
      </c>
      <c r="C594">
        <v>1.8076219802874599E-4</v>
      </c>
      <c r="D594">
        <f t="shared" si="96"/>
        <v>232.87342864284824</v>
      </c>
      <c r="E594">
        <f t="shared" si="97"/>
        <v>9.8027401030543349</v>
      </c>
      <c r="F594">
        <v>6.0081879481476197E-2</v>
      </c>
      <c r="G594">
        <v>6.1588773599523701E-3</v>
      </c>
      <c r="I594">
        <f t="shared" si="102"/>
        <v>210.99597337771738</v>
      </c>
      <c r="J594">
        <f t="shared" si="103"/>
        <v>8.8818149063493657</v>
      </c>
      <c r="K594">
        <f t="shared" si="104"/>
        <v>6.0081879481476197E-2</v>
      </c>
      <c r="L594">
        <f t="shared" si="105"/>
        <v>6.1588773599523701E-3</v>
      </c>
    </row>
    <row r="595" spans="1:19">
      <c r="A595" t="s">
        <v>673</v>
      </c>
      <c r="B595">
        <v>4.9244769090824496E-3</v>
      </c>
      <c r="C595">
        <v>2.3489629866194501E-4</v>
      </c>
      <c r="D595">
        <f t="shared" si="96"/>
        <v>203.06725332707964</v>
      </c>
      <c r="E595">
        <f t="shared" si="97"/>
        <v>9.6862564423855062</v>
      </c>
      <c r="F595">
        <v>0.12393820045326701</v>
      </c>
      <c r="G595">
        <v>1.49939501098472E-2</v>
      </c>
      <c r="I595">
        <f t="shared" si="102"/>
        <v>183.98995981030976</v>
      </c>
      <c r="J595">
        <f t="shared" si="103"/>
        <v>8.7762743837201693</v>
      </c>
      <c r="K595">
        <f t="shared" si="104"/>
        <v>0.12393820045326701</v>
      </c>
      <c r="L595">
        <f t="shared" si="105"/>
        <v>1.49939501098472E-2</v>
      </c>
    </row>
    <row r="597" spans="1:19">
      <c r="A597" s="10" t="s">
        <v>674</v>
      </c>
    </row>
    <row r="598" spans="1:19">
      <c r="A598" t="s">
        <v>675</v>
      </c>
      <c r="B598">
        <v>5.2242186175765802E-3</v>
      </c>
      <c r="C598">
        <v>2.0750888749791499E-4</v>
      </c>
      <c r="D598">
        <f t="shared" ref="D598:D661" si="106">1/B598</f>
        <v>191.41618550103513</v>
      </c>
      <c r="E598">
        <f t="shared" ref="E598:E661" si="107">D598*(C598/B598)</f>
        <v>7.6031580242022807</v>
      </c>
      <c r="F598">
        <v>0.273941843071144</v>
      </c>
      <c r="G598">
        <v>2.2224162107237402E-2</v>
      </c>
      <c r="I598">
        <f t="shared" ref="I598" si="108">D598*$B$396</f>
        <v>173.43345960686088</v>
      </c>
      <c r="J598">
        <f t="shared" ref="J598" si="109">E598*$B$396</f>
        <v>6.8888740867105795</v>
      </c>
      <c r="K598">
        <f t="shared" ref="K598" si="110">F598</f>
        <v>0.273941843071144</v>
      </c>
      <c r="L598">
        <f t="shared" ref="L598" si="111">G598</f>
        <v>2.2224162107237402E-2</v>
      </c>
      <c r="N598" s="56" t="s">
        <v>14</v>
      </c>
      <c r="O598" s="57"/>
      <c r="P598" s="57"/>
      <c r="Q598" s="58" t="s">
        <v>15</v>
      </c>
      <c r="R598" s="59"/>
      <c r="S598" s="60"/>
    </row>
    <row r="599" spans="1:19">
      <c r="A599" t="s">
        <v>676</v>
      </c>
      <c r="B599">
        <v>5.6964080250842802E-3</v>
      </c>
      <c r="C599">
        <v>3.3516720176527602E-4</v>
      </c>
      <c r="D599">
        <f t="shared" si="106"/>
        <v>175.54922252698088</v>
      </c>
      <c r="E599">
        <f t="shared" si="107"/>
        <v>10.32902513783103</v>
      </c>
      <c r="F599">
        <v>0.28104041004332497</v>
      </c>
      <c r="G599">
        <v>3.6568682150966897E-2</v>
      </c>
      <c r="I599">
        <f t="shared" ref="I599:I662" si="112">D599*$B$396</f>
        <v>159.05712943999882</v>
      </c>
      <c r="J599">
        <f t="shared" ref="J599:J662" si="113">E599*$B$396</f>
        <v>9.358657729654638</v>
      </c>
      <c r="K599">
        <f t="shared" ref="K599:K662" si="114">F599</f>
        <v>0.28104041004332497</v>
      </c>
      <c r="L599">
        <f t="shared" ref="L599:L662" si="115">G599</f>
        <v>3.6568682150966897E-2</v>
      </c>
      <c r="N599" s="3" t="s">
        <v>16</v>
      </c>
      <c r="O599" s="3" t="s">
        <v>17</v>
      </c>
      <c r="P599" s="3" t="s">
        <v>18</v>
      </c>
      <c r="Q599" s="4" t="s">
        <v>18</v>
      </c>
      <c r="R599" s="4" t="s">
        <v>19</v>
      </c>
      <c r="S599" s="4" t="s">
        <v>20</v>
      </c>
    </row>
    <row r="600" spans="1:19">
      <c r="A600" t="s">
        <v>677</v>
      </c>
      <c r="B600">
        <v>4.7434575906157702E-3</v>
      </c>
      <c r="C600">
        <v>2.2350786660387101E-4</v>
      </c>
      <c r="D600">
        <f t="shared" si="106"/>
        <v>210.81668401091056</v>
      </c>
      <c r="E600">
        <f t="shared" si="107"/>
        <v>9.9335108172990463</v>
      </c>
      <c r="F600">
        <v>0.20876916370692</v>
      </c>
      <c r="G600">
        <v>2.7010318246007001E-2</v>
      </c>
      <c r="I600">
        <f t="shared" si="112"/>
        <v>191.01136487050562</v>
      </c>
      <c r="J600">
        <f t="shared" si="113"/>
        <v>9.0003002754280317</v>
      </c>
      <c r="K600">
        <f t="shared" si="114"/>
        <v>0.20876916370692</v>
      </c>
      <c r="L600">
        <f t="shared" si="115"/>
        <v>2.7010318246007001E-2</v>
      </c>
      <c r="N600" s="5">
        <v>28</v>
      </c>
      <c r="O600" s="5">
        <v>0.82</v>
      </c>
      <c r="P600" s="6">
        <f>O600*100/N600</f>
        <v>2.9285714285714284</v>
      </c>
      <c r="Q600" s="16">
        <f>SQRT(((O600/N600)*100)^2+($B$392)^2+($B$393)^2+($B$395)^2)</f>
        <v>4.3151123452802089</v>
      </c>
      <c r="R600" s="17">
        <f>N600*(Q600/100)</f>
        <v>1.2082314566784584</v>
      </c>
      <c r="S600" s="18" t="s">
        <v>933</v>
      </c>
    </row>
    <row r="601" spans="1:19">
      <c r="A601" t="s">
        <v>678</v>
      </c>
      <c r="B601">
        <v>4.3443602961420903E-3</v>
      </c>
      <c r="C601">
        <v>1.45328373413207E-4</v>
      </c>
      <c r="D601">
        <f t="shared" si="106"/>
        <v>230.18348659710088</v>
      </c>
      <c r="E601">
        <f t="shared" si="107"/>
        <v>7.7001421183790537</v>
      </c>
      <c r="F601">
        <v>0.10295409835399599</v>
      </c>
      <c r="G601">
        <v>1.0268822976222201E-2</v>
      </c>
      <c r="I601">
        <f t="shared" si="112"/>
        <v>208.55873979731359</v>
      </c>
      <c r="J601">
        <f t="shared" si="113"/>
        <v>6.9767469431040343</v>
      </c>
      <c r="K601">
        <f t="shared" si="114"/>
        <v>0.10295409835399599</v>
      </c>
      <c r="L601">
        <f t="shared" si="115"/>
        <v>1.0268822976222201E-2</v>
      </c>
    </row>
    <row r="602" spans="1:19">
      <c r="A602" t="s">
        <v>679</v>
      </c>
      <c r="B602">
        <v>1.16405662488236E-2</v>
      </c>
      <c r="C602">
        <v>5.5251643029276504E-4</v>
      </c>
      <c r="D602">
        <f t="shared" si="106"/>
        <v>85.90647384538191</v>
      </c>
      <c r="E602">
        <f t="shared" si="107"/>
        <v>4.077528296605502</v>
      </c>
      <c r="F602">
        <v>0.60072088116720601</v>
      </c>
      <c r="G602">
        <v>4.3405557164260498E-2</v>
      </c>
      <c r="I602">
        <f t="shared" si="112"/>
        <v>77.835930763286072</v>
      </c>
      <c r="J602">
        <f t="shared" si="113"/>
        <v>3.6944620815324849</v>
      </c>
      <c r="K602">
        <f t="shared" si="114"/>
        <v>0.60072088116720601</v>
      </c>
      <c r="L602">
        <f t="shared" si="115"/>
        <v>4.3405557164260498E-2</v>
      </c>
    </row>
    <row r="603" spans="1:19">
      <c r="A603" t="s">
        <v>680</v>
      </c>
      <c r="B603">
        <v>9.5277583449144207E-3</v>
      </c>
      <c r="C603">
        <v>4.1715872098547298E-4</v>
      </c>
      <c r="D603">
        <f t="shared" si="106"/>
        <v>104.95648229090156</v>
      </c>
      <c r="E603">
        <f t="shared" si="107"/>
        <v>4.5953633925840514</v>
      </c>
      <c r="F603">
        <v>0.51746351144021097</v>
      </c>
      <c r="G603">
        <v>3.9424295976399099E-2</v>
      </c>
      <c r="I603">
        <f t="shared" si="112"/>
        <v>95.09627299400367</v>
      </c>
      <c r="J603">
        <f t="shared" si="113"/>
        <v>4.1636488013823847</v>
      </c>
      <c r="K603">
        <f t="shared" si="114"/>
        <v>0.51746351144021097</v>
      </c>
      <c r="L603">
        <f t="shared" si="115"/>
        <v>3.9424295976399099E-2</v>
      </c>
    </row>
    <row r="604" spans="1:19">
      <c r="A604" t="s">
        <v>681</v>
      </c>
      <c r="B604">
        <v>2.3688219748895099E-2</v>
      </c>
      <c r="C604">
        <v>1.1206340177732301E-3</v>
      </c>
      <c r="D604">
        <f t="shared" si="106"/>
        <v>42.215076126463387</v>
      </c>
      <c r="E604">
        <f t="shared" si="107"/>
        <v>1.9970960617421674</v>
      </c>
      <c r="F604">
        <v>0.76259848886313197</v>
      </c>
      <c r="G604">
        <v>5.82038545784943E-2</v>
      </c>
      <c r="I604">
        <f t="shared" si="112"/>
        <v>38.24915161178965</v>
      </c>
      <c r="J604">
        <f t="shared" si="113"/>
        <v>1.8094774914073715</v>
      </c>
      <c r="K604">
        <f t="shared" si="114"/>
        <v>0.76259848886313197</v>
      </c>
      <c r="L604">
        <f t="shared" si="115"/>
        <v>5.82038545784943E-2</v>
      </c>
    </row>
    <row r="605" spans="1:19">
      <c r="A605" t="s">
        <v>682</v>
      </c>
      <c r="B605">
        <v>5.1786967221254896E-3</v>
      </c>
      <c r="C605">
        <v>2.4593439334367502E-4</v>
      </c>
      <c r="D605">
        <f t="shared" si="106"/>
        <v>193.09877632486086</v>
      </c>
      <c r="E605">
        <f t="shared" si="107"/>
        <v>9.1701895204570913</v>
      </c>
      <c r="F605">
        <v>0.268249760054241</v>
      </c>
      <c r="G605">
        <v>2.59657065487718E-2</v>
      </c>
      <c r="I605">
        <f t="shared" si="112"/>
        <v>174.95797827238027</v>
      </c>
      <c r="J605">
        <f t="shared" si="113"/>
        <v>8.3086897255867278</v>
      </c>
      <c r="K605">
        <f t="shared" si="114"/>
        <v>0.268249760054241</v>
      </c>
      <c r="L605">
        <f t="shared" si="115"/>
        <v>2.59657065487718E-2</v>
      </c>
    </row>
    <row r="606" spans="1:19">
      <c r="A606" t="s">
        <v>683</v>
      </c>
      <c r="B606">
        <v>7.59228299364421E-3</v>
      </c>
      <c r="C606">
        <v>3.3328091631447599E-4</v>
      </c>
      <c r="D606">
        <f t="shared" si="106"/>
        <v>131.71268784858759</v>
      </c>
      <c r="E606">
        <f t="shared" si="107"/>
        <v>5.7818347041552514</v>
      </c>
      <c r="F606">
        <v>0.41763149780171899</v>
      </c>
      <c r="G606">
        <v>2.6829782815442401E-2</v>
      </c>
      <c r="I606">
        <f t="shared" si="112"/>
        <v>119.33884832103479</v>
      </c>
      <c r="J606">
        <f t="shared" si="113"/>
        <v>5.2386562452485688</v>
      </c>
      <c r="K606">
        <f t="shared" si="114"/>
        <v>0.41763149780171899</v>
      </c>
      <c r="L606">
        <f t="shared" si="115"/>
        <v>2.6829782815442401E-2</v>
      </c>
    </row>
    <row r="607" spans="1:19">
      <c r="A607" t="s">
        <v>684</v>
      </c>
      <c r="B607">
        <v>4.1722647927755702E-3</v>
      </c>
      <c r="C607">
        <v>1.4404543513588699E-4</v>
      </c>
      <c r="D607">
        <f t="shared" si="106"/>
        <v>239.67798058539734</v>
      </c>
      <c r="E607">
        <f t="shared" si="107"/>
        <v>8.2747669960196948</v>
      </c>
      <c r="F607">
        <v>9.2347421333623295E-2</v>
      </c>
      <c r="G607">
        <v>9.5401124550169806E-3</v>
      </c>
      <c r="I607">
        <f t="shared" si="112"/>
        <v>217.1612669832808</v>
      </c>
      <c r="J607">
        <f t="shared" si="113"/>
        <v>7.4973882893126946</v>
      </c>
      <c r="K607">
        <f t="shared" si="114"/>
        <v>9.2347421333623295E-2</v>
      </c>
      <c r="L607">
        <f t="shared" si="115"/>
        <v>9.5401124550169806E-3</v>
      </c>
    </row>
    <row r="608" spans="1:19">
      <c r="A608" t="s">
        <v>685</v>
      </c>
      <c r="B608">
        <v>4.53109104674788E-3</v>
      </c>
      <c r="C608">
        <v>1.9435731282817201E-4</v>
      </c>
      <c r="D608">
        <f t="shared" si="106"/>
        <v>220.6973970910901</v>
      </c>
      <c r="E608">
        <f t="shared" si="107"/>
        <v>9.4666279278547947</v>
      </c>
      <c r="F608">
        <v>0.18336249624471199</v>
      </c>
      <c r="G608">
        <v>2.12706380295484E-2</v>
      </c>
      <c r="I608">
        <f t="shared" si="112"/>
        <v>199.96382752873276</v>
      </c>
      <c r="J608">
        <f t="shared" si="113"/>
        <v>8.5772790218406421</v>
      </c>
      <c r="K608">
        <f t="shared" si="114"/>
        <v>0.18336249624471199</v>
      </c>
      <c r="L608">
        <f t="shared" si="115"/>
        <v>2.12706380295484E-2</v>
      </c>
    </row>
    <row r="609" spans="1:19">
      <c r="A609" t="s">
        <v>686</v>
      </c>
      <c r="B609">
        <v>4.8501579363151304E-3</v>
      </c>
      <c r="C609">
        <v>2.0442014215258899E-4</v>
      </c>
      <c r="D609">
        <f t="shared" si="106"/>
        <v>206.17885296323817</v>
      </c>
      <c r="E609">
        <f t="shared" si="107"/>
        <v>8.6898428845028146</v>
      </c>
      <c r="F609">
        <v>0.19564563404108301</v>
      </c>
      <c r="G609">
        <v>1.76940969621729E-2</v>
      </c>
      <c r="I609">
        <f t="shared" si="112"/>
        <v>186.80923806725477</v>
      </c>
      <c r="J609">
        <f t="shared" si="113"/>
        <v>7.8734695864641822</v>
      </c>
      <c r="K609">
        <f t="shared" si="114"/>
        <v>0.19564563404108301</v>
      </c>
      <c r="L609">
        <f t="shared" si="115"/>
        <v>1.76940969621729E-2</v>
      </c>
    </row>
    <row r="610" spans="1:19">
      <c r="A610" t="s">
        <v>687</v>
      </c>
      <c r="B610">
        <v>4.23302908629105E-3</v>
      </c>
      <c r="C610">
        <v>1.69251835030858E-4</v>
      </c>
      <c r="D610">
        <f t="shared" si="106"/>
        <v>236.23745068007386</v>
      </c>
      <c r="E610">
        <f t="shared" si="107"/>
        <v>9.4456289374679638</v>
      </c>
      <c r="F610">
        <v>0.10810584494551299</v>
      </c>
      <c r="G610">
        <v>1.78245859734215E-2</v>
      </c>
      <c r="I610">
        <f t="shared" si="112"/>
        <v>214.04396003873359</v>
      </c>
      <c r="J610">
        <f t="shared" si="113"/>
        <v>8.5582527961246377</v>
      </c>
      <c r="K610">
        <f t="shared" si="114"/>
        <v>0.10810584494551299</v>
      </c>
      <c r="L610">
        <f t="shared" si="115"/>
        <v>1.78245859734215E-2</v>
      </c>
    </row>
    <row r="611" spans="1:19">
      <c r="A611" t="s">
        <v>688</v>
      </c>
      <c r="B611">
        <v>5.1089964082505603E-3</v>
      </c>
      <c r="C611">
        <v>2.3862806734430399E-4</v>
      </c>
      <c r="D611">
        <f t="shared" si="106"/>
        <v>195.73315776560182</v>
      </c>
      <c r="E611">
        <f t="shared" si="107"/>
        <v>9.1421918162586877</v>
      </c>
      <c r="F611">
        <v>0.21704704121663501</v>
      </c>
      <c r="G611">
        <v>1.81046313719107E-2</v>
      </c>
      <c r="I611">
        <f t="shared" si="112"/>
        <v>177.3448709272302</v>
      </c>
      <c r="J611">
        <f t="shared" si="113"/>
        <v>8.2833222850671682</v>
      </c>
      <c r="K611">
        <f t="shared" si="114"/>
        <v>0.21704704121663501</v>
      </c>
      <c r="L611">
        <f t="shared" si="115"/>
        <v>1.81046313719107E-2</v>
      </c>
    </row>
    <row r="612" spans="1:19">
      <c r="A612" t="s">
        <v>689</v>
      </c>
      <c r="B612">
        <v>1.5831733313913E-2</v>
      </c>
      <c r="C612">
        <v>1.6093367905308999E-3</v>
      </c>
      <c r="D612">
        <f t="shared" si="106"/>
        <v>63.16427773080256</v>
      </c>
      <c r="E612">
        <f t="shared" si="107"/>
        <v>6.4208128057689944</v>
      </c>
      <c r="F612">
        <v>1.04405676555215</v>
      </c>
      <c r="G612">
        <v>0.19256092574636599</v>
      </c>
      <c r="I612" s="22">
        <f t="shared" si="112"/>
        <v>57.230265986898203</v>
      </c>
      <c r="J612" s="22">
        <f t="shared" si="113"/>
        <v>5.8176051073096424</v>
      </c>
      <c r="K612" s="22">
        <f t="shared" si="114"/>
        <v>1.04405676555215</v>
      </c>
      <c r="L612" s="22">
        <f t="shared" si="115"/>
        <v>0.19256092574636599</v>
      </c>
      <c r="M612" s="11"/>
    </row>
    <row r="613" spans="1:19">
      <c r="A613" s="20" t="s">
        <v>690</v>
      </c>
      <c r="B613" s="20">
        <v>8.3658695487226105E-3</v>
      </c>
      <c r="C613" s="20">
        <v>4.37659929934114E-4</v>
      </c>
      <c r="D613" s="20">
        <f t="shared" si="106"/>
        <v>119.53330065404744</v>
      </c>
      <c r="E613" s="20">
        <f t="shared" si="107"/>
        <v>6.2533769722756176</v>
      </c>
      <c r="F613" s="20">
        <v>0.44803177215690798</v>
      </c>
      <c r="G613" s="20">
        <v>3.1836653431888497E-2</v>
      </c>
      <c r="I613" s="20">
        <f t="shared" si="112"/>
        <v>108.30366207744947</v>
      </c>
      <c r="J613" s="20">
        <f t="shared" si="113"/>
        <v>5.6658991489607979</v>
      </c>
      <c r="K613" s="20">
        <f t="shared" si="114"/>
        <v>0.44803177215690798</v>
      </c>
      <c r="L613" s="20">
        <f t="shared" si="115"/>
        <v>3.1836653431888497E-2</v>
      </c>
    </row>
    <row r="614" spans="1:19">
      <c r="A614" t="s">
        <v>691</v>
      </c>
      <c r="B614">
        <v>4.36883089605891E-3</v>
      </c>
      <c r="C614">
        <v>1.9445894486829301E-4</v>
      </c>
      <c r="D614">
        <f t="shared" si="106"/>
        <v>228.89418789408685</v>
      </c>
      <c r="E614">
        <f t="shared" si="107"/>
        <v>10.1881998464444</v>
      </c>
      <c r="F614">
        <v>0.100891166307307</v>
      </c>
      <c r="G614">
        <v>1.2701406960641801E-2</v>
      </c>
      <c r="I614">
        <f t="shared" si="112"/>
        <v>207.39056515238968</v>
      </c>
      <c r="J614">
        <f t="shared" si="113"/>
        <v>9.2310623676354968</v>
      </c>
      <c r="K614">
        <f t="shared" si="114"/>
        <v>0.100891166307307</v>
      </c>
      <c r="L614">
        <f t="shared" si="115"/>
        <v>1.2701406960641801E-2</v>
      </c>
      <c r="N614" s="56" t="s">
        <v>14</v>
      </c>
      <c r="O614" s="57"/>
      <c r="P614" s="57"/>
      <c r="Q614" s="58" t="s">
        <v>15</v>
      </c>
      <c r="R614" s="59"/>
      <c r="S614" s="60"/>
    </row>
    <row r="615" spans="1:19">
      <c r="A615" t="s">
        <v>692</v>
      </c>
      <c r="B615">
        <v>4.3963916734054203E-3</v>
      </c>
      <c r="C615">
        <v>1.9648299209585601E-4</v>
      </c>
      <c r="D615">
        <f t="shared" si="106"/>
        <v>227.45926074994262</v>
      </c>
      <c r="E615">
        <f t="shared" si="107"/>
        <v>10.165581106526423</v>
      </c>
      <c r="F615">
        <v>9.7553480475953094E-2</v>
      </c>
      <c r="G615">
        <v>1.11238452215538E-2</v>
      </c>
      <c r="I615">
        <f t="shared" si="112"/>
        <v>206.09044323092667</v>
      </c>
      <c r="J615">
        <f t="shared" si="113"/>
        <v>9.2105685608779631</v>
      </c>
      <c r="K615">
        <f t="shared" si="114"/>
        <v>9.7553480475953094E-2</v>
      </c>
      <c r="L615">
        <f t="shared" si="115"/>
        <v>1.11238452215538E-2</v>
      </c>
      <c r="N615" s="3" t="s">
        <v>16</v>
      </c>
      <c r="O615" s="3" t="s">
        <v>17</v>
      </c>
      <c r="P615" s="3" t="s">
        <v>18</v>
      </c>
      <c r="Q615" s="4" t="s">
        <v>18</v>
      </c>
      <c r="R615" s="4" t="s">
        <v>19</v>
      </c>
      <c r="S615" s="4" t="s">
        <v>20</v>
      </c>
    </row>
    <row r="616" spans="1:19">
      <c r="A616" t="s">
        <v>693</v>
      </c>
      <c r="B616">
        <v>4.54833978932112E-3</v>
      </c>
      <c r="C616">
        <v>2.4917734496711499E-4</v>
      </c>
      <c r="D616">
        <f t="shared" si="106"/>
        <v>219.86044278131183</v>
      </c>
      <c r="E616">
        <f t="shared" si="107"/>
        <v>12.044887570662045</v>
      </c>
      <c r="F616">
        <v>0.13630797933687</v>
      </c>
      <c r="G616">
        <v>1.7381335759498202E-2</v>
      </c>
      <c r="I616">
        <f t="shared" si="112"/>
        <v>199.20550147026614</v>
      </c>
      <c r="J616">
        <f t="shared" si="113"/>
        <v>10.913322279866973</v>
      </c>
      <c r="K616">
        <f t="shared" si="114"/>
        <v>0.13630797933687</v>
      </c>
      <c r="L616">
        <f t="shared" si="115"/>
        <v>1.7381335759498202E-2</v>
      </c>
      <c r="N616" s="5">
        <v>29.34</v>
      </c>
      <c r="O616" s="5">
        <v>0.56000000000000005</v>
      </c>
      <c r="P616" s="6">
        <f>O616*100/N616</f>
        <v>1.9086571233810501</v>
      </c>
      <c r="Q616" s="16">
        <f>SQRT(((O616/N616)*100)^2+($B$392)^2+($B$393)^2+($B$395)^2)</f>
        <v>3.6995453713636208</v>
      </c>
      <c r="R616" s="17">
        <f>N616*(Q616/100)</f>
        <v>1.0854466119580863</v>
      </c>
      <c r="S616" s="18" t="s">
        <v>934</v>
      </c>
    </row>
    <row r="617" spans="1:19">
      <c r="A617" t="s">
        <v>694</v>
      </c>
      <c r="B617">
        <v>4.9944674182378504E-3</v>
      </c>
      <c r="C617">
        <v>2.6618126702442898E-4</v>
      </c>
      <c r="D617">
        <f t="shared" si="106"/>
        <v>200.22154841743273</v>
      </c>
      <c r="E617">
        <f t="shared" si="107"/>
        <v>10.670852561522754</v>
      </c>
      <c r="F617">
        <v>0.20909719981687599</v>
      </c>
      <c r="G617">
        <v>1.86316079571784E-2</v>
      </c>
      <c r="I617">
        <f t="shared" si="112"/>
        <v>181.41159661595165</v>
      </c>
      <c r="J617">
        <f t="shared" si="113"/>
        <v>9.668371939684361</v>
      </c>
      <c r="K617">
        <f t="shared" si="114"/>
        <v>0.20909719981687599</v>
      </c>
      <c r="L617">
        <f t="shared" si="115"/>
        <v>1.86316079571784E-2</v>
      </c>
    </row>
    <row r="618" spans="1:19">
      <c r="A618" t="s">
        <v>695</v>
      </c>
      <c r="B618">
        <v>4.4016121892402303E-3</v>
      </c>
      <c r="C618">
        <v>2.2048886612400099E-4</v>
      </c>
      <c r="D618">
        <f t="shared" si="106"/>
        <v>227.18948353617034</v>
      </c>
      <c r="E618">
        <f t="shared" si="107"/>
        <v>11.380546369496077</v>
      </c>
      <c r="F618">
        <v>0.123772192148021</v>
      </c>
      <c r="G618">
        <v>1.5246649187359299E-2</v>
      </c>
      <c r="I618">
        <f t="shared" si="112"/>
        <v>205.84601042402917</v>
      </c>
      <c r="J618">
        <f t="shared" si="113"/>
        <v>10.311393072177438</v>
      </c>
      <c r="K618">
        <f t="shared" si="114"/>
        <v>0.123772192148021</v>
      </c>
      <c r="L618">
        <f t="shared" si="115"/>
        <v>1.5246649187359299E-2</v>
      </c>
    </row>
    <row r="619" spans="1:19">
      <c r="A619" t="s">
        <v>696</v>
      </c>
      <c r="B619">
        <v>4.4620892365382896E-3</v>
      </c>
      <c r="C619">
        <v>2.1196649500205799E-4</v>
      </c>
      <c r="D619">
        <f t="shared" si="106"/>
        <v>224.11026471891108</v>
      </c>
      <c r="E619">
        <f t="shared" si="107"/>
        <v>10.646104277220751</v>
      </c>
      <c r="F619">
        <v>0.103691142061809</v>
      </c>
      <c r="G619">
        <v>1.6911153325269102E-2</v>
      </c>
      <c r="I619">
        <f t="shared" si="112"/>
        <v>203.05607094756348</v>
      </c>
      <c r="J619">
        <f t="shared" si="113"/>
        <v>9.6459486500623477</v>
      </c>
      <c r="K619">
        <f t="shared" si="114"/>
        <v>0.103691142061809</v>
      </c>
      <c r="L619">
        <f t="shared" si="115"/>
        <v>1.6911153325269102E-2</v>
      </c>
    </row>
    <row r="620" spans="1:19">
      <c r="A620" t="s">
        <v>697</v>
      </c>
      <c r="B620">
        <v>4.9759675659812701E-3</v>
      </c>
      <c r="C620">
        <v>2.5194526513126699E-4</v>
      </c>
      <c r="D620">
        <f t="shared" si="106"/>
        <v>200.96594013928186</v>
      </c>
      <c r="E620">
        <f t="shared" si="107"/>
        <v>10.175391298146634</v>
      </c>
      <c r="F620">
        <v>0.18672516312868101</v>
      </c>
      <c r="G620">
        <v>1.4128150014959999E-2</v>
      </c>
      <c r="I620">
        <f t="shared" si="112"/>
        <v>182.08605594281093</v>
      </c>
      <c r="J620">
        <f t="shared" si="113"/>
        <v>9.2194571272635386</v>
      </c>
      <c r="K620">
        <f t="shared" si="114"/>
        <v>0.18672516312868101</v>
      </c>
      <c r="L620">
        <f t="shared" si="115"/>
        <v>1.4128150014959999E-2</v>
      </c>
    </row>
    <row r="621" spans="1:19">
      <c r="A621" t="s">
        <v>698</v>
      </c>
      <c r="B621">
        <v>4.6820614472793702E-3</v>
      </c>
      <c r="C621">
        <v>2.3510664537318299E-4</v>
      </c>
      <c r="D621">
        <f t="shared" si="106"/>
        <v>213.58113541655359</v>
      </c>
      <c r="E621">
        <f t="shared" si="107"/>
        <v>10.724836661842563</v>
      </c>
      <c r="F621">
        <v>0.15578788449264899</v>
      </c>
      <c r="G621">
        <v>1.6412644339358899E-2</v>
      </c>
      <c r="I621">
        <f t="shared" si="112"/>
        <v>193.51610797747307</v>
      </c>
      <c r="J621">
        <f t="shared" si="113"/>
        <v>9.7172844663744176</v>
      </c>
      <c r="K621">
        <f t="shared" si="114"/>
        <v>0.15578788449264899</v>
      </c>
      <c r="L621">
        <f t="shared" si="115"/>
        <v>1.6412644339358899E-2</v>
      </c>
    </row>
    <row r="622" spans="1:19">
      <c r="A622" t="s">
        <v>699</v>
      </c>
      <c r="B622">
        <v>4.3503363170430799E-3</v>
      </c>
      <c r="C622">
        <v>1.9864854917845399E-4</v>
      </c>
      <c r="D622">
        <f t="shared" si="106"/>
        <v>229.86728545155313</v>
      </c>
      <c r="E622">
        <f t="shared" si="107"/>
        <v>10.496384516215414</v>
      </c>
      <c r="F622">
        <v>9.81907488108162E-2</v>
      </c>
      <c r="G622">
        <v>1.1295942044384799E-2</v>
      </c>
      <c r="I622">
        <f t="shared" si="112"/>
        <v>208.27224438700932</v>
      </c>
      <c r="J622">
        <f t="shared" si="113"/>
        <v>9.5102944155225657</v>
      </c>
      <c r="K622">
        <f t="shared" si="114"/>
        <v>9.81907488108162E-2</v>
      </c>
      <c r="L622">
        <f t="shared" si="115"/>
        <v>1.1295942044384799E-2</v>
      </c>
    </row>
    <row r="623" spans="1:19">
      <c r="A623" t="s">
        <v>700</v>
      </c>
      <c r="B623">
        <v>7.0510034993088999E-3</v>
      </c>
      <c r="C623">
        <v>3.64132761833241E-4</v>
      </c>
      <c r="D623">
        <f t="shared" si="106"/>
        <v>141.82378438728819</v>
      </c>
      <c r="E623">
        <f t="shared" si="107"/>
        <v>7.3241612073582241</v>
      </c>
      <c r="F623">
        <v>0.41924414408754201</v>
      </c>
      <c r="G623">
        <v>3.5249036920226302E-2</v>
      </c>
      <c r="I623">
        <f t="shared" si="112"/>
        <v>128.50005090448255</v>
      </c>
      <c r="J623">
        <f t="shared" si="113"/>
        <v>6.6360878187264403</v>
      </c>
      <c r="K623">
        <f t="shared" si="114"/>
        <v>0.41924414408754201</v>
      </c>
      <c r="L623">
        <f t="shared" si="115"/>
        <v>3.5249036920226302E-2</v>
      </c>
    </row>
    <row r="624" spans="1:19">
      <c r="A624" t="s">
        <v>701</v>
      </c>
      <c r="B624">
        <v>4.6203695789214603E-3</v>
      </c>
      <c r="C624">
        <v>2.5312049401099603E-4</v>
      </c>
      <c r="D624">
        <f t="shared" si="106"/>
        <v>216.43290280545727</v>
      </c>
      <c r="E624">
        <f t="shared" si="107"/>
        <v>11.856974283676124</v>
      </c>
      <c r="F624">
        <v>0.118572730831633</v>
      </c>
      <c r="G624">
        <v>1.2934393729435801E-2</v>
      </c>
      <c r="I624">
        <f t="shared" si="112"/>
        <v>196.09996410728252</v>
      </c>
      <c r="J624">
        <f t="shared" si="113"/>
        <v>10.743062636552281</v>
      </c>
      <c r="K624">
        <f t="shared" si="114"/>
        <v>0.118572730831633</v>
      </c>
      <c r="L624">
        <f t="shared" si="115"/>
        <v>1.2934393729435801E-2</v>
      </c>
    </row>
    <row r="625" spans="1:19">
      <c r="A625" t="s">
        <v>702</v>
      </c>
      <c r="B625">
        <v>7.6750087985052997E-3</v>
      </c>
      <c r="C625">
        <v>5.47938230314495E-4</v>
      </c>
      <c r="D625">
        <f t="shared" si="106"/>
        <v>130.29301024316075</v>
      </c>
      <c r="E625">
        <f t="shared" si="107"/>
        <v>9.3019465292195491</v>
      </c>
      <c r="F625">
        <v>0.60635478479864302</v>
      </c>
      <c r="G625">
        <v>0.116624624425782</v>
      </c>
      <c r="I625">
        <f t="shared" si="112"/>
        <v>118.05254330983067</v>
      </c>
      <c r="J625">
        <f t="shared" si="113"/>
        <v>8.4280687310627354</v>
      </c>
      <c r="K625">
        <f t="shared" si="114"/>
        <v>0.60635478479864302</v>
      </c>
      <c r="L625">
        <f t="shared" si="115"/>
        <v>0.116624624425782</v>
      </c>
    </row>
    <row r="626" spans="1:19">
      <c r="A626" t="s">
        <v>703</v>
      </c>
      <c r="B626">
        <v>3.0618194006839201E-2</v>
      </c>
      <c r="C626">
        <v>2.7552024916199301E-3</v>
      </c>
      <c r="D626">
        <f t="shared" si="106"/>
        <v>32.660319539964689</v>
      </c>
      <c r="E626">
        <f t="shared" si="107"/>
        <v>2.9389647787035913</v>
      </c>
      <c r="F626">
        <v>0.68331570155812205</v>
      </c>
      <c r="G626">
        <v>0.36028392078831101</v>
      </c>
      <c r="I626" s="11">
        <f t="shared" si="112"/>
        <v>29.592023239074539</v>
      </c>
      <c r="J626" s="11">
        <f t="shared" si="113"/>
        <v>2.6628617005353483</v>
      </c>
      <c r="K626" s="11">
        <f t="shared" si="114"/>
        <v>0.68331570155812205</v>
      </c>
      <c r="L626" s="11">
        <f t="shared" si="115"/>
        <v>0.36028392078831101</v>
      </c>
      <c r="M626" s="11" t="s">
        <v>50</v>
      </c>
    </row>
    <row r="627" spans="1:19">
      <c r="A627" t="s">
        <v>704</v>
      </c>
      <c r="B627">
        <v>1.25957124011949E-2</v>
      </c>
      <c r="C627">
        <v>1.52811976619368E-3</v>
      </c>
      <c r="D627">
        <f t="shared" si="106"/>
        <v>79.392095353426328</v>
      </c>
      <c r="E627">
        <f t="shared" si="107"/>
        <v>9.6318990403111329</v>
      </c>
      <c r="F627">
        <v>0.80632288649540595</v>
      </c>
      <c r="G627">
        <v>0.30202707124545602</v>
      </c>
      <c r="I627" s="22">
        <f t="shared" si="112"/>
        <v>71.933550062870992</v>
      </c>
      <c r="J627" s="22">
        <f t="shared" si="113"/>
        <v>8.7270236253669839</v>
      </c>
      <c r="K627" s="22">
        <f t="shared" si="114"/>
        <v>0.80632288649540595</v>
      </c>
      <c r="L627" s="22">
        <f t="shared" si="115"/>
        <v>0.30202707124545602</v>
      </c>
      <c r="M627" s="11"/>
    </row>
    <row r="628" spans="1:19">
      <c r="A628" t="s">
        <v>705</v>
      </c>
      <c r="B628">
        <v>4.1380752190006698E-3</v>
      </c>
      <c r="C628">
        <v>1.7830598917481101E-4</v>
      </c>
      <c r="D628">
        <f t="shared" si="106"/>
        <v>241.65824618371639</v>
      </c>
      <c r="E628">
        <f t="shared" si="107"/>
        <v>10.412839387304182</v>
      </c>
      <c r="F628">
        <v>9.7473777776023507E-2</v>
      </c>
      <c r="G628">
        <v>1.28511431608607E-2</v>
      </c>
      <c r="I628">
        <f t="shared" si="112"/>
        <v>218.9554951607881</v>
      </c>
      <c r="J628">
        <f t="shared" si="113"/>
        <v>9.4345979915109304</v>
      </c>
      <c r="K628">
        <f t="shared" si="114"/>
        <v>9.7473777776023507E-2</v>
      </c>
      <c r="L628">
        <f t="shared" si="115"/>
        <v>1.28511431608607E-2</v>
      </c>
    </row>
    <row r="629" spans="1:19">
      <c r="A629" s="20" t="s">
        <v>706</v>
      </c>
      <c r="B629" s="20">
        <v>6.66922166708741E-3</v>
      </c>
      <c r="C629" s="20">
        <v>4.6773384432096402E-4</v>
      </c>
      <c r="D629" s="20">
        <f t="shared" si="106"/>
        <v>149.94253451418433</v>
      </c>
      <c r="E629" s="20">
        <f t="shared" si="107"/>
        <v>10.515949476031874</v>
      </c>
      <c r="F629" s="20">
        <v>0.45693481878240599</v>
      </c>
      <c r="G629" s="20">
        <v>4.4099728919957698E-2</v>
      </c>
      <c r="I629" s="20">
        <f t="shared" si="112"/>
        <v>135.85607943731333</v>
      </c>
      <c r="J629" s="20">
        <f t="shared" si="113"/>
        <v>9.5280213316616376</v>
      </c>
      <c r="K629" s="20">
        <f t="shared" si="114"/>
        <v>0.45693481878240599</v>
      </c>
      <c r="L629" s="20">
        <f t="shared" si="115"/>
        <v>4.4099728919957698E-2</v>
      </c>
    </row>
    <row r="630" spans="1:19">
      <c r="A630" t="s">
        <v>707</v>
      </c>
      <c r="B630">
        <v>4.5601886816863304E-3</v>
      </c>
      <c r="C630">
        <v>2.1429894085883599E-4</v>
      </c>
      <c r="D630">
        <f t="shared" si="106"/>
        <v>219.28917196255264</v>
      </c>
      <c r="E630">
        <f t="shared" si="107"/>
        <v>10.305151951740799</v>
      </c>
      <c r="F630">
        <v>0.144598422324281</v>
      </c>
      <c r="G630">
        <v>1.48924959224822E-2</v>
      </c>
      <c r="I630">
        <f t="shared" si="112"/>
        <v>198.68789908355828</v>
      </c>
      <c r="J630">
        <f t="shared" si="113"/>
        <v>9.3370273265378394</v>
      </c>
      <c r="K630">
        <f t="shared" si="114"/>
        <v>0.144598422324281</v>
      </c>
      <c r="L630">
        <f t="shared" si="115"/>
        <v>1.48924959224822E-2</v>
      </c>
      <c r="N630" s="56" t="s">
        <v>14</v>
      </c>
      <c r="O630" s="57"/>
      <c r="P630" s="57"/>
      <c r="Q630" s="58" t="s">
        <v>15</v>
      </c>
      <c r="R630" s="59"/>
      <c r="S630" s="60"/>
    </row>
    <row r="631" spans="1:19">
      <c r="A631" t="s">
        <v>708</v>
      </c>
      <c r="B631">
        <v>4.8916683220098503E-3</v>
      </c>
      <c r="C631">
        <v>2.3935172431665199E-4</v>
      </c>
      <c r="D631">
        <f t="shared" si="106"/>
        <v>204.42923235423447</v>
      </c>
      <c r="E631">
        <f t="shared" si="107"/>
        <v>10.002822359102906</v>
      </c>
      <c r="F631">
        <v>0.195400877973746</v>
      </c>
      <c r="G631">
        <v>1.43743072652519E-2</v>
      </c>
      <c r="I631">
        <f t="shared" si="112"/>
        <v>185.22398677607109</v>
      </c>
      <c r="J631">
        <f t="shared" si="113"/>
        <v>9.0631002965143566</v>
      </c>
      <c r="K631">
        <f t="shared" si="114"/>
        <v>0.195400877973746</v>
      </c>
      <c r="L631">
        <f t="shared" si="115"/>
        <v>1.43743072652519E-2</v>
      </c>
      <c r="N631" s="3" t="s">
        <v>16</v>
      </c>
      <c r="O631" s="3" t="s">
        <v>17</v>
      </c>
      <c r="P631" s="3" t="s">
        <v>18</v>
      </c>
      <c r="Q631" s="4" t="s">
        <v>18</v>
      </c>
      <c r="R631" s="4" t="s">
        <v>19</v>
      </c>
      <c r="S631" s="4" t="s">
        <v>20</v>
      </c>
    </row>
    <row r="632" spans="1:19">
      <c r="A632" t="s">
        <v>709</v>
      </c>
      <c r="B632">
        <v>4.6984379752360601E-3</v>
      </c>
      <c r="C632">
        <v>2.08273152723537E-4</v>
      </c>
      <c r="D632">
        <f t="shared" si="106"/>
        <v>212.83669280528446</v>
      </c>
      <c r="E632">
        <f t="shared" si="107"/>
        <v>9.4346608935665248</v>
      </c>
      <c r="F632">
        <v>0.14690453847967699</v>
      </c>
      <c r="G632">
        <v>1.45264017030597E-2</v>
      </c>
      <c r="I632">
        <f t="shared" si="112"/>
        <v>192.8416025420355</v>
      </c>
      <c r="J632">
        <f t="shared" si="113"/>
        <v>8.5483151526909467</v>
      </c>
      <c r="K632">
        <f t="shared" si="114"/>
        <v>0.14690453847967699</v>
      </c>
      <c r="L632">
        <f t="shared" si="115"/>
        <v>1.45264017030597E-2</v>
      </c>
      <c r="N632" s="5">
        <v>28.72</v>
      </c>
      <c r="O632" s="5">
        <v>0.56000000000000005</v>
      </c>
      <c r="P632" s="6">
        <f>O632*100/N632</f>
        <v>1.9498607242339836</v>
      </c>
      <c r="Q632" s="16">
        <f>SQRT(((O632/N632)*100)^2+($B$392)^2+($B$393)^2+($B$395)^2)</f>
        <v>3.7209704089195661</v>
      </c>
      <c r="R632" s="17">
        <f>N632*(Q632/100)</f>
        <v>1.0686627014416994</v>
      </c>
      <c r="S632" s="18" t="s">
        <v>935</v>
      </c>
    </row>
    <row r="633" spans="1:19">
      <c r="A633" t="s">
        <v>710</v>
      </c>
      <c r="B633">
        <v>7.1151060505600999E-3</v>
      </c>
      <c r="C633">
        <v>4.69888586537574E-4</v>
      </c>
      <c r="D633">
        <f t="shared" si="106"/>
        <v>140.54604286907013</v>
      </c>
      <c r="E633">
        <f t="shared" si="107"/>
        <v>9.2817986067822424</v>
      </c>
      <c r="F633">
        <v>0.41892032729447898</v>
      </c>
      <c r="G633">
        <v>5.17700990058362E-2</v>
      </c>
      <c r="I633">
        <f t="shared" si="112"/>
        <v>127.3423476966382</v>
      </c>
      <c r="J633">
        <f t="shared" si="113"/>
        <v>8.4098136191292987</v>
      </c>
      <c r="K633">
        <f t="shared" si="114"/>
        <v>0.41892032729447898</v>
      </c>
      <c r="L633">
        <f t="shared" si="115"/>
        <v>5.17700990058362E-2</v>
      </c>
    </row>
    <row r="634" spans="1:19">
      <c r="A634" t="s">
        <v>711</v>
      </c>
      <c r="B634">
        <v>4.2509380511801002E-3</v>
      </c>
      <c r="C634">
        <v>1.8718414210278E-4</v>
      </c>
      <c r="D634">
        <f t="shared" si="106"/>
        <v>235.24219547786416</v>
      </c>
      <c r="E634">
        <f t="shared" si="107"/>
        <v>10.358562749385241</v>
      </c>
      <c r="F634">
        <v>9.4047204358665398E-2</v>
      </c>
      <c r="G634">
        <v>1.1701584838755099E-2</v>
      </c>
      <c r="I634">
        <f t="shared" si="112"/>
        <v>213.14220477462598</v>
      </c>
      <c r="J634">
        <f t="shared" si="113"/>
        <v>9.3854204098687557</v>
      </c>
      <c r="K634">
        <f t="shared" si="114"/>
        <v>9.4047204358665398E-2</v>
      </c>
      <c r="L634">
        <f t="shared" si="115"/>
        <v>1.1701584838755099E-2</v>
      </c>
    </row>
    <row r="635" spans="1:19">
      <c r="A635" t="s">
        <v>712</v>
      </c>
      <c r="B635">
        <v>4.9547584425968898E-3</v>
      </c>
      <c r="C635">
        <v>2.61144549743874E-4</v>
      </c>
      <c r="D635">
        <f t="shared" si="106"/>
        <v>201.82618619766248</v>
      </c>
      <c r="E635">
        <f t="shared" si="107"/>
        <v>10.637412324280264</v>
      </c>
      <c r="F635">
        <v>0.18951582165275299</v>
      </c>
      <c r="G635">
        <v>1.6716156701060799E-2</v>
      </c>
      <c r="I635">
        <f t="shared" si="112"/>
        <v>182.86548559045332</v>
      </c>
      <c r="J635">
        <f t="shared" si="113"/>
        <v>9.6380732686505688</v>
      </c>
      <c r="K635">
        <f t="shared" si="114"/>
        <v>0.18951582165275299</v>
      </c>
      <c r="L635">
        <f t="shared" si="115"/>
        <v>1.6716156701060799E-2</v>
      </c>
    </row>
    <row r="636" spans="1:19">
      <c r="A636" t="s">
        <v>713</v>
      </c>
      <c r="B636">
        <v>4.8116029755651598E-3</v>
      </c>
      <c r="C636">
        <v>2.2108352715497401E-4</v>
      </c>
      <c r="D636">
        <f t="shared" si="106"/>
        <v>207.8309463765643</v>
      </c>
      <c r="E636">
        <f t="shared" si="107"/>
        <v>9.549416049126572</v>
      </c>
      <c r="F636">
        <v>0.193416814944782</v>
      </c>
      <c r="G636">
        <v>1.97188298470771E-2</v>
      </c>
      <c r="I636">
        <f t="shared" si="112"/>
        <v>188.30612442259022</v>
      </c>
      <c r="J636">
        <f t="shared" si="113"/>
        <v>8.6522895558189141</v>
      </c>
      <c r="K636">
        <f t="shared" si="114"/>
        <v>0.193416814944782</v>
      </c>
      <c r="L636">
        <f t="shared" si="115"/>
        <v>1.97188298470771E-2</v>
      </c>
    </row>
    <row r="637" spans="1:19">
      <c r="A637" t="s">
        <v>714</v>
      </c>
      <c r="B637">
        <v>4.2914212149324999E-3</v>
      </c>
      <c r="C637">
        <v>1.68823244184564E-4</v>
      </c>
      <c r="D637">
        <f t="shared" si="106"/>
        <v>233.02303593979158</v>
      </c>
      <c r="E637">
        <f t="shared" si="107"/>
        <v>9.1670574680958339</v>
      </c>
      <c r="F637">
        <v>0.103435836058321</v>
      </c>
      <c r="G637">
        <v>1.15174759304614E-2</v>
      </c>
      <c r="I637">
        <f t="shared" si="112"/>
        <v>211.13152571370921</v>
      </c>
      <c r="J637">
        <f t="shared" si="113"/>
        <v>8.3058519160500843</v>
      </c>
      <c r="K637">
        <f t="shared" si="114"/>
        <v>0.103435836058321</v>
      </c>
      <c r="L637">
        <f t="shared" si="115"/>
        <v>1.15174759304614E-2</v>
      </c>
    </row>
    <row r="638" spans="1:19">
      <c r="A638" t="s">
        <v>715</v>
      </c>
      <c r="B638">
        <v>4.2579075704804901E-3</v>
      </c>
      <c r="C638">
        <v>1.9422483146960601E-4</v>
      </c>
      <c r="D638">
        <f t="shared" si="106"/>
        <v>234.85714131816005</v>
      </c>
      <c r="E638">
        <f t="shared" si="107"/>
        <v>10.713029331166428</v>
      </c>
      <c r="F638">
        <v>9.8700610739516997E-2</v>
      </c>
      <c r="G638">
        <v>1.27793122224307E-2</v>
      </c>
      <c r="I638">
        <f t="shared" si="112"/>
        <v>212.79332479418599</v>
      </c>
      <c r="J638">
        <f t="shared" si="113"/>
        <v>9.7065863835423727</v>
      </c>
      <c r="K638">
        <f t="shared" si="114"/>
        <v>9.8700610739516997E-2</v>
      </c>
      <c r="L638">
        <f t="shared" si="115"/>
        <v>1.27793122224307E-2</v>
      </c>
    </row>
    <row r="639" spans="1:19">
      <c r="A639" t="s">
        <v>716</v>
      </c>
      <c r="B639">
        <v>5.1093519461712002E-3</v>
      </c>
      <c r="C639">
        <v>2.26749323708379E-4</v>
      </c>
      <c r="D639">
        <f t="shared" si="106"/>
        <v>195.71953753339912</v>
      </c>
      <c r="E639">
        <f t="shared" si="107"/>
        <v>8.6858907430464818</v>
      </c>
      <c r="F639">
        <v>0.19016203464696499</v>
      </c>
      <c r="G639">
        <v>1.7807643928811599E-2</v>
      </c>
      <c r="I639">
        <f t="shared" si="112"/>
        <v>177.33253025715896</v>
      </c>
      <c r="J639">
        <f t="shared" si="113"/>
        <v>7.8698887316695192</v>
      </c>
      <c r="K639">
        <f t="shared" si="114"/>
        <v>0.19016203464696499</v>
      </c>
      <c r="L639">
        <f t="shared" si="115"/>
        <v>1.7807643928811599E-2</v>
      </c>
    </row>
    <row r="640" spans="1:19">
      <c r="A640" t="s">
        <v>717</v>
      </c>
      <c r="B640">
        <v>5.5533028561301403E-3</v>
      </c>
      <c r="C640">
        <v>2.6989309522087199E-4</v>
      </c>
      <c r="D640">
        <f t="shared" si="106"/>
        <v>180.07301706877504</v>
      </c>
      <c r="E640">
        <f t="shared" si="107"/>
        <v>8.7516321730596562</v>
      </c>
      <c r="F640">
        <v>0.30026941989820399</v>
      </c>
      <c r="G640">
        <v>2.1858719334213801E-2</v>
      </c>
      <c r="I640">
        <f t="shared" si="112"/>
        <v>163.15593297576225</v>
      </c>
      <c r="J640">
        <f t="shared" si="113"/>
        <v>7.9294540375857503</v>
      </c>
      <c r="K640">
        <f t="shared" si="114"/>
        <v>0.30026941989820399</v>
      </c>
      <c r="L640">
        <f t="shared" si="115"/>
        <v>2.1858719334213801E-2</v>
      </c>
    </row>
    <row r="641" spans="1:19">
      <c r="A641" t="s">
        <v>718</v>
      </c>
      <c r="B641">
        <v>8.2686471250891999E-3</v>
      </c>
      <c r="C641">
        <v>4.1388724907495298E-4</v>
      </c>
      <c r="D641">
        <f t="shared" si="106"/>
        <v>120.938768443237</v>
      </c>
      <c r="E641">
        <f t="shared" si="107"/>
        <v>6.0535917690336936</v>
      </c>
      <c r="F641">
        <v>0.49174796501898499</v>
      </c>
      <c r="G641">
        <v>3.0873385549251901E-2</v>
      </c>
      <c r="I641">
        <f t="shared" si="112"/>
        <v>109.57709222342756</v>
      </c>
      <c r="J641">
        <f t="shared" si="113"/>
        <v>5.4848829047711485</v>
      </c>
      <c r="K641">
        <f t="shared" si="114"/>
        <v>0.49174796501898499</v>
      </c>
      <c r="L641">
        <f t="shared" si="115"/>
        <v>3.0873385549251901E-2</v>
      </c>
    </row>
    <row r="642" spans="1:19">
      <c r="A642" t="s">
        <v>719</v>
      </c>
      <c r="B642">
        <v>6.2219133312870203E-3</v>
      </c>
      <c r="C642">
        <v>3.3834646688504999E-4</v>
      </c>
      <c r="D642">
        <f t="shared" si="106"/>
        <v>160.72226447955796</v>
      </c>
      <c r="E642">
        <f t="shared" si="107"/>
        <v>8.7400462592387775</v>
      </c>
      <c r="F642">
        <v>0.33318219405749899</v>
      </c>
      <c r="G642">
        <v>5.8758830273578998E-2</v>
      </c>
      <c r="I642">
        <f t="shared" si="112"/>
        <v>145.62310021786473</v>
      </c>
      <c r="J642">
        <f t="shared" si="113"/>
        <v>7.9189565704494029</v>
      </c>
      <c r="K642">
        <f t="shared" si="114"/>
        <v>0.33318219405749899</v>
      </c>
      <c r="L642">
        <f t="shared" si="115"/>
        <v>5.8758830273578998E-2</v>
      </c>
    </row>
    <row r="643" spans="1:19">
      <c r="A643" t="s">
        <v>720</v>
      </c>
      <c r="B643">
        <v>4.3256007642118802E-3</v>
      </c>
      <c r="C643">
        <v>1.8883799492739399E-4</v>
      </c>
      <c r="D643">
        <f t="shared" si="106"/>
        <v>231.18176052528023</v>
      </c>
      <c r="E643">
        <f t="shared" si="107"/>
        <v>10.092447847376164</v>
      </c>
      <c r="F643">
        <v>9.4409384176552605E-2</v>
      </c>
      <c r="G643">
        <v>1.06770208057403E-2</v>
      </c>
      <c r="I643">
        <f t="shared" si="112"/>
        <v>209.46323019109244</v>
      </c>
      <c r="J643">
        <f t="shared" si="113"/>
        <v>9.1443058563237241</v>
      </c>
      <c r="K643">
        <f t="shared" si="114"/>
        <v>9.4409384176552605E-2</v>
      </c>
      <c r="L643">
        <f t="shared" si="115"/>
        <v>1.06770208057403E-2</v>
      </c>
    </row>
    <row r="644" spans="1:19">
      <c r="A644" t="s">
        <v>721</v>
      </c>
      <c r="B644">
        <v>6.1189822229702501E-3</v>
      </c>
      <c r="C644">
        <v>3.08081182097562E-4</v>
      </c>
      <c r="D644">
        <f t="shared" si="106"/>
        <v>163.42587109438998</v>
      </c>
      <c r="E644">
        <f t="shared" si="107"/>
        <v>8.2282369383389931</v>
      </c>
      <c r="F644">
        <v>0.345793968253026</v>
      </c>
      <c r="G644">
        <v>3.6290943280699602E-2</v>
      </c>
      <c r="I644">
        <f t="shared" si="112"/>
        <v>148.07271463996267</v>
      </c>
      <c r="J644">
        <f t="shared" si="113"/>
        <v>7.4552295300722058</v>
      </c>
      <c r="K644">
        <f t="shared" si="114"/>
        <v>0.345793968253026</v>
      </c>
      <c r="L644">
        <f t="shared" si="115"/>
        <v>3.6290943280699602E-2</v>
      </c>
    </row>
    <row r="645" spans="1:19">
      <c r="A645" s="20" t="s">
        <v>722</v>
      </c>
      <c r="B645" s="20">
        <v>4.3208963981101198E-3</v>
      </c>
      <c r="C645" s="20">
        <v>2.18882822001401E-4</v>
      </c>
      <c r="D645" s="20">
        <f t="shared" si="106"/>
        <v>231.43345913995566</v>
      </c>
      <c r="E645" s="20">
        <f t="shared" si="107"/>
        <v>11.72368045303187</v>
      </c>
      <c r="F645" s="20">
        <v>0.13559128958446101</v>
      </c>
      <c r="G645" s="20">
        <v>1.5750054609720902E-2</v>
      </c>
      <c r="I645" s="20">
        <f t="shared" si="112"/>
        <v>209.69128280538496</v>
      </c>
      <c r="J645" s="20">
        <f t="shared" si="113"/>
        <v>10.62229118698874</v>
      </c>
      <c r="K645" s="20">
        <f t="shared" si="114"/>
        <v>0.13559128958446101</v>
      </c>
      <c r="L645" s="20">
        <f t="shared" si="115"/>
        <v>1.5750054609720902E-2</v>
      </c>
    </row>
    <row r="646" spans="1:19">
      <c r="A646" t="s">
        <v>723</v>
      </c>
      <c r="B646">
        <v>5.6332995463794404E-3</v>
      </c>
      <c r="C646">
        <v>2.6593464846236801E-4</v>
      </c>
      <c r="D646">
        <f t="shared" si="106"/>
        <v>177.51585758344891</v>
      </c>
      <c r="E646">
        <f t="shared" si="107"/>
        <v>8.3801006487025749</v>
      </c>
      <c r="F646">
        <v>0.22550364524154501</v>
      </c>
      <c r="G646">
        <v>1.93407586634896E-2</v>
      </c>
      <c r="I646">
        <f t="shared" si="112"/>
        <v>160.83900760633361</v>
      </c>
      <c r="J646">
        <f t="shared" si="113"/>
        <v>7.5928262991654227</v>
      </c>
      <c r="K646">
        <f t="shared" si="114"/>
        <v>0.22550364524154501</v>
      </c>
      <c r="L646">
        <f t="shared" si="115"/>
        <v>1.93407586634896E-2</v>
      </c>
      <c r="N646" s="56" t="s">
        <v>14</v>
      </c>
      <c r="O646" s="57"/>
      <c r="P646" s="57"/>
      <c r="Q646" s="58" t="s">
        <v>15</v>
      </c>
      <c r="R646" s="59"/>
      <c r="S646" s="60"/>
    </row>
    <row r="647" spans="1:19">
      <c r="A647" t="s">
        <v>724</v>
      </c>
      <c r="B647">
        <v>5.8247476322609701E-3</v>
      </c>
      <c r="C647">
        <v>2.8231667131145999E-4</v>
      </c>
      <c r="D647">
        <f t="shared" si="106"/>
        <v>171.68125782160863</v>
      </c>
      <c r="E647">
        <f t="shared" si="107"/>
        <v>8.3211298230868191</v>
      </c>
      <c r="F647">
        <v>0.302642940568216</v>
      </c>
      <c r="G647">
        <v>2.4601212723824799E-2</v>
      </c>
      <c r="I647">
        <f t="shared" si="112"/>
        <v>155.55254335322658</v>
      </c>
      <c r="J647">
        <f t="shared" si="113"/>
        <v>7.5393955285352234</v>
      </c>
      <c r="K647">
        <f t="shared" si="114"/>
        <v>0.302642940568216</v>
      </c>
      <c r="L647">
        <f t="shared" si="115"/>
        <v>2.4601212723824799E-2</v>
      </c>
      <c r="N647" s="3" t="s">
        <v>16</v>
      </c>
      <c r="O647" s="3" t="s">
        <v>17</v>
      </c>
      <c r="P647" s="3" t="s">
        <v>18</v>
      </c>
      <c r="Q647" s="4" t="s">
        <v>18</v>
      </c>
      <c r="R647" s="4" t="s">
        <v>19</v>
      </c>
      <c r="S647" s="4" t="s">
        <v>20</v>
      </c>
    </row>
    <row r="648" spans="1:19">
      <c r="A648" t="s">
        <v>725</v>
      </c>
      <c r="B648">
        <v>4.52813655133879E-3</v>
      </c>
      <c r="C648">
        <v>1.9901948448655901E-4</v>
      </c>
      <c r="D648">
        <f t="shared" si="106"/>
        <v>220.84139660150925</v>
      </c>
      <c r="E648">
        <f t="shared" si="107"/>
        <v>9.7063638445111184</v>
      </c>
      <c r="F648">
        <v>0.12130857454367899</v>
      </c>
      <c r="G648">
        <v>1.0948285063681999E-2</v>
      </c>
      <c r="I648">
        <f t="shared" si="112"/>
        <v>200.09429890558272</v>
      </c>
      <c r="J648">
        <f t="shared" si="113"/>
        <v>8.7944927820506091</v>
      </c>
      <c r="K648">
        <f t="shared" si="114"/>
        <v>0.12130857454367899</v>
      </c>
      <c r="L648">
        <f t="shared" si="115"/>
        <v>1.0948285063681999E-2</v>
      </c>
      <c r="N648" s="5">
        <v>29.36</v>
      </c>
      <c r="O648" s="5">
        <v>0.56000000000000005</v>
      </c>
      <c r="P648" s="6">
        <f>O648*100/N648</f>
        <v>1.907356948228883</v>
      </c>
      <c r="Q648" s="16">
        <f>SQRT(((O648/N648)*100)^2+($B$392)^2+($B$393)^2+($B$395)^2)</f>
        <v>3.6988747570175668</v>
      </c>
      <c r="R648" s="17">
        <f>N648*(Q648/100)</f>
        <v>1.0859896286603576</v>
      </c>
      <c r="S648" s="18" t="s">
        <v>936</v>
      </c>
    </row>
    <row r="649" spans="1:19">
      <c r="A649" t="s">
        <v>726</v>
      </c>
      <c r="B649">
        <v>4.6463095858461801E-3</v>
      </c>
      <c r="C649">
        <v>2.09618709542503E-4</v>
      </c>
      <c r="D649">
        <f t="shared" si="106"/>
        <v>215.22457372325121</v>
      </c>
      <c r="E649">
        <f t="shared" si="107"/>
        <v>9.7098776076254332</v>
      </c>
      <c r="F649">
        <v>0.13042212892560101</v>
      </c>
      <c r="G649">
        <v>1.3720735813913899E-2</v>
      </c>
      <c r="I649">
        <f t="shared" si="112"/>
        <v>195.00515233615644</v>
      </c>
      <c r="J649">
        <f t="shared" si="113"/>
        <v>8.7976764422596947</v>
      </c>
      <c r="K649">
        <f t="shared" si="114"/>
        <v>0.13042212892560101</v>
      </c>
      <c r="L649">
        <f t="shared" si="115"/>
        <v>1.3720735813913899E-2</v>
      </c>
    </row>
    <row r="650" spans="1:19">
      <c r="A650" t="s">
        <v>727</v>
      </c>
      <c r="B650">
        <v>4.7664797968452197E-3</v>
      </c>
      <c r="C650">
        <v>2.17961640889522E-4</v>
      </c>
      <c r="D650">
        <f t="shared" si="106"/>
        <v>209.79843461454888</v>
      </c>
      <c r="E650">
        <f t="shared" si="107"/>
        <v>9.5936651393982757</v>
      </c>
      <c r="F650">
        <v>0.14921949811854901</v>
      </c>
      <c r="G650">
        <v>1.7601426503955998E-2</v>
      </c>
      <c r="I650">
        <f t="shared" si="112"/>
        <v>190.08877561771411</v>
      </c>
      <c r="J650">
        <f t="shared" si="113"/>
        <v>8.6923816347107294</v>
      </c>
      <c r="K650">
        <f t="shared" si="114"/>
        <v>0.14921949811854901</v>
      </c>
      <c r="L650">
        <f t="shared" si="115"/>
        <v>1.7601426503955998E-2</v>
      </c>
    </row>
    <row r="651" spans="1:19">
      <c r="A651" t="s">
        <v>728</v>
      </c>
      <c r="B651">
        <v>4.9050213253888598E-3</v>
      </c>
      <c r="C651">
        <v>2.55007263464221E-4</v>
      </c>
      <c r="D651">
        <f t="shared" si="106"/>
        <v>203.87271199493145</v>
      </c>
      <c r="E651">
        <f t="shared" si="107"/>
        <v>10.599142986750451</v>
      </c>
      <c r="F651">
        <v>0.16970154860981901</v>
      </c>
      <c r="G651">
        <v>1.87447225577171E-2</v>
      </c>
      <c r="I651">
        <f t="shared" si="112"/>
        <v>184.71974910670716</v>
      </c>
      <c r="J651">
        <f t="shared" si="113"/>
        <v>9.6033991704948392</v>
      </c>
      <c r="K651">
        <f t="shared" si="114"/>
        <v>0.16970154860981901</v>
      </c>
      <c r="L651">
        <f t="shared" si="115"/>
        <v>1.87447225577171E-2</v>
      </c>
    </row>
    <row r="652" spans="1:19">
      <c r="A652" t="s">
        <v>729</v>
      </c>
      <c r="B652">
        <v>5.1941096541576999E-3</v>
      </c>
      <c r="C652">
        <v>2.3424843950015301E-4</v>
      </c>
      <c r="D652">
        <f t="shared" si="106"/>
        <v>192.52577757951946</v>
      </c>
      <c r="E652">
        <f t="shared" si="107"/>
        <v>8.6826936596257536</v>
      </c>
      <c r="F652">
        <v>0.257363416334281</v>
      </c>
      <c r="G652">
        <v>2.4646995946624201E-2</v>
      </c>
      <c r="I652">
        <f t="shared" si="112"/>
        <v>174.43881029034767</v>
      </c>
      <c r="J652">
        <f t="shared" si="113"/>
        <v>7.8669920004612504</v>
      </c>
      <c r="K652">
        <f t="shared" si="114"/>
        <v>0.257363416334281</v>
      </c>
      <c r="L652">
        <f t="shared" si="115"/>
        <v>2.4646995946624201E-2</v>
      </c>
    </row>
    <row r="653" spans="1:19">
      <c r="A653" t="s">
        <v>730</v>
      </c>
      <c r="B653">
        <v>4.9743270171397104E-3</v>
      </c>
      <c r="C653">
        <v>2.2425156595443901E-4</v>
      </c>
      <c r="D653">
        <f t="shared" si="106"/>
        <v>201.03221934431852</v>
      </c>
      <c r="E653">
        <f t="shared" si="107"/>
        <v>9.0628922947615518</v>
      </c>
      <c r="F653">
        <v>0.18467344223552501</v>
      </c>
      <c r="G653">
        <v>1.6619604830472999E-2</v>
      </c>
      <c r="I653">
        <f t="shared" si="112"/>
        <v>182.14610850210425</v>
      </c>
      <c r="J653">
        <f t="shared" si="113"/>
        <v>8.2114726119456503</v>
      </c>
      <c r="K653">
        <f t="shared" si="114"/>
        <v>0.18467344223552501</v>
      </c>
      <c r="L653">
        <f t="shared" si="115"/>
        <v>1.6619604830472999E-2</v>
      </c>
    </row>
    <row r="654" spans="1:19">
      <c r="A654" t="s">
        <v>731</v>
      </c>
      <c r="B654">
        <v>5.0375223678195503E-2</v>
      </c>
      <c r="C654">
        <v>2.64621504336001E-3</v>
      </c>
      <c r="D654">
        <f t="shared" si="106"/>
        <v>19.851028481543828</v>
      </c>
      <c r="E654">
        <f t="shared" si="107"/>
        <v>1.0427763165797417</v>
      </c>
      <c r="F654">
        <v>0.86402414864129695</v>
      </c>
      <c r="G654">
        <v>6.5200350833462206E-2</v>
      </c>
      <c r="I654">
        <f t="shared" si="112"/>
        <v>17.986109885623325</v>
      </c>
      <c r="J654">
        <f t="shared" si="113"/>
        <v>0.94481197453151522</v>
      </c>
      <c r="K654">
        <f t="shared" si="114"/>
        <v>0.86402414864129695</v>
      </c>
      <c r="L654">
        <f t="shared" si="115"/>
        <v>6.5200350833462206E-2</v>
      </c>
    </row>
    <row r="655" spans="1:19">
      <c r="A655" t="s">
        <v>732</v>
      </c>
      <c r="B655">
        <v>5.7496515175536004E-3</v>
      </c>
      <c r="C655">
        <v>2.8114384532111701E-4</v>
      </c>
      <c r="D655">
        <f t="shared" si="106"/>
        <v>173.92358422889021</v>
      </c>
      <c r="E655">
        <f t="shared" si="107"/>
        <v>8.5044363319860157</v>
      </c>
      <c r="F655">
        <v>0.321732299823135</v>
      </c>
      <c r="G655">
        <v>2.2870431242605401E-2</v>
      </c>
      <c r="I655">
        <f t="shared" si="112"/>
        <v>157.58421285580667</v>
      </c>
      <c r="J655">
        <f t="shared" si="113"/>
        <v>7.7054811807157266</v>
      </c>
      <c r="K655">
        <f t="shared" si="114"/>
        <v>0.321732299823135</v>
      </c>
      <c r="L655">
        <f t="shared" si="115"/>
        <v>2.2870431242605401E-2</v>
      </c>
    </row>
    <row r="656" spans="1:19">
      <c r="A656" t="s">
        <v>733</v>
      </c>
      <c r="B656">
        <v>4.4610818302359204E-3</v>
      </c>
      <c r="C656">
        <v>1.9455412849579299E-4</v>
      </c>
      <c r="D656">
        <f t="shared" si="106"/>
        <v>224.16087354020041</v>
      </c>
      <c r="E656">
        <f t="shared" si="107"/>
        <v>9.7759747644357837</v>
      </c>
      <c r="F656">
        <v>0.12855679848651499</v>
      </c>
      <c r="G656">
        <v>1.3929670783605901E-2</v>
      </c>
      <c r="I656">
        <f t="shared" si="112"/>
        <v>203.10192528814528</v>
      </c>
      <c r="J656">
        <f t="shared" si="113"/>
        <v>8.857564055973187</v>
      </c>
      <c r="K656">
        <f t="shared" si="114"/>
        <v>0.12855679848651499</v>
      </c>
      <c r="L656">
        <f t="shared" si="115"/>
        <v>1.3929670783605901E-2</v>
      </c>
    </row>
    <row r="657" spans="1:19">
      <c r="A657" t="s">
        <v>734</v>
      </c>
      <c r="B657">
        <v>5.53667594610909E-3</v>
      </c>
      <c r="C657">
        <v>2.5565980234297899E-4</v>
      </c>
      <c r="D657">
        <f t="shared" si="106"/>
        <v>180.61378519050803</v>
      </c>
      <c r="E657">
        <f t="shared" si="107"/>
        <v>8.3399651833827484</v>
      </c>
      <c r="F657">
        <v>0.310854790326484</v>
      </c>
      <c r="G657">
        <v>2.5717012190752599E-2</v>
      </c>
      <c r="I657">
        <f t="shared" si="112"/>
        <v>163.64589826240595</v>
      </c>
      <c r="J657">
        <f t="shared" si="113"/>
        <v>7.5564613878851743</v>
      </c>
      <c r="K657">
        <f t="shared" si="114"/>
        <v>0.310854790326484</v>
      </c>
      <c r="L657">
        <f t="shared" si="115"/>
        <v>2.5717012190752599E-2</v>
      </c>
    </row>
    <row r="658" spans="1:19">
      <c r="A658" t="s">
        <v>735</v>
      </c>
      <c r="B658">
        <v>4.3354055955515903E-3</v>
      </c>
      <c r="C658">
        <v>1.76758347948982E-4</v>
      </c>
      <c r="D658">
        <f t="shared" si="106"/>
        <v>230.65892635883142</v>
      </c>
      <c r="E658">
        <f t="shared" si="107"/>
        <v>9.4041698900574708</v>
      </c>
      <c r="F658">
        <v>0.110364038500408</v>
      </c>
      <c r="G658">
        <v>1.1157526225600701E-2</v>
      </c>
      <c r="I658">
        <f t="shared" si="112"/>
        <v>208.98951404190402</v>
      </c>
      <c r="J658">
        <f t="shared" si="113"/>
        <v>8.5206886475883703</v>
      </c>
      <c r="K658">
        <f t="shared" si="114"/>
        <v>0.110364038500408</v>
      </c>
      <c r="L658">
        <f t="shared" si="115"/>
        <v>1.1157526225600701E-2</v>
      </c>
    </row>
    <row r="659" spans="1:19">
      <c r="A659" t="s">
        <v>736</v>
      </c>
      <c r="B659">
        <v>5.7560417788208099E-3</v>
      </c>
      <c r="C659">
        <v>2.7363136430339798E-4</v>
      </c>
      <c r="D659">
        <f t="shared" si="106"/>
        <v>173.73049717593628</v>
      </c>
      <c r="E659">
        <f t="shared" si="107"/>
        <v>8.2588199999301928</v>
      </c>
      <c r="F659">
        <v>0.33089372058015698</v>
      </c>
      <c r="G659">
        <v>2.9239362638548799E-2</v>
      </c>
      <c r="I659">
        <f t="shared" si="112"/>
        <v>157.40926549954503</v>
      </c>
      <c r="J659">
        <f t="shared" si="113"/>
        <v>7.4829394447967514</v>
      </c>
      <c r="K659">
        <f t="shared" si="114"/>
        <v>0.33089372058015698</v>
      </c>
      <c r="L659">
        <f t="shared" si="115"/>
        <v>2.9239362638548799E-2</v>
      </c>
    </row>
    <row r="660" spans="1:19">
      <c r="A660" t="s">
        <v>737</v>
      </c>
      <c r="B660">
        <v>7.9071396305091905E-3</v>
      </c>
      <c r="C660">
        <v>3.9835349421747299E-4</v>
      </c>
      <c r="D660">
        <f t="shared" si="106"/>
        <v>126.46798295322422</v>
      </c>
      <c r="E660">
        <f t="shared" si="107"/>
        <v>6.3713258232684655</v>
      </c>
      <c r="F660">
        <v>0.47326127374347898</v>
      </c>
      <c r="G660">
        <v>3.3701162650228003E-2</v>
      </c>
      <c r="I660">
        <f t="shared" si="112"/>
        <v>114.58686085331362</v>
      </c>
      <c r="J660">
        <f t="shared" si="113"/>
        <v>5.7727672135959756</v>
      </c>
      <c r="K660">
        <f t="shared" si="114"/>
        <v>0.47326127374347898</v>
      </c>
      <c r="L660">
        <f t="shared" si="115"/>
        <v>3.3701162650228003E-2</v>
      </c>
    </row>
    <row r="661" spans="1:19">
      <c r="A661" s="20" t="s">
        <v>738</v>
      </c>
      <c r="B661" s="20">
        <v>5.2703146481571797E-3</v>
      </c>
      <c r="C661" s="20">
        <v>2.5083296830892099E-4</v>
      </c>
      <c r="D661" s="20">
        <f t="shared" si="106"/>
        <v>189.74199203640723</v>
      </c>
      <c r="E661" s="20">
        <f t="shared" si="107"/>
        <v>9.0304944301534729</v>
      </c>
      <c r="F661" s="20">
        <v>0.23313977190715701</v>
      </c>
      <c r="G661" s="20">
        <v>2.0205169519096702E-2</v>
      </c>
      <c r="I661" s="20">
        <f t="shared" si="112"/>
        <v>171.9165494048234</v>
      </c>
      <c r="J661" s="20">
        <f t="shared" si="113"/>
        <v>8.1821183871284227</v>
      </c>
      <c r="K661" s="20">
        <f t="shared" si="114"/>
        <v>0.23313977190715701</v>
      </c>
      <c r="L661" s="20">
        <f t="shared" si="115"/>
        <v>2.0205169519096702E-2</v>
      </c>
    </row>
    <row r="662" spans="1:19">
      <c r="A662" t="s">
        <v>739</v>
      </c>
      <c r="B662">
        <v>9.0218156835786996E-3</v>
      </c>
      <c r="C662">
        <v>4.6468864773175402E-4</v>
      </c>
      <c r="D662">
        <f t="shared" ref="D662:D693" si="116">1/B662</f>
        <v>110.84243295062844</v>
      </c>
      <c r="E662">
        <f t="shared" ref="E662:E693" si="117">D662*(C662/B662)</f>
        <v>5.7091856102621774</v>
      </c>
      <c r="F662">
        <v>0.52128933719161796</v>
      </c>
      <c r="G662">
        <v>3.8522911553358803E-2</v>
      </c>
      <c r="I662">
        <f t="shared" si="112"/>
        <v>100.42926394939076</v>
      </c>
      <c r="J662">
        <f t="shared" si="113"/>
        <v>5.1728322207116708</v>
      </c>
      <c r="K662">
        <f t="shared" si="114"/>
        <v>0.52128933719161796</v>
      </c>
      <c r="L662">
        <f t="shared" si="115"/>
        <v>3.8522911553358803E-2</v>
      </c>
      <c r="N662" s="56" t="s">
        <v>14</v>
      </c>
      <c r="O662" s="57"/>
      <c r="P662" s="57"/>
      <c r="Q662" s="58" t="s">
        <v>15</v>
      </c>
      <c r="R662" s="59"/>
      <c r="S662" s="60"/>
    </row>
    <row r="663" spans="1:19">
      <c r="A663" t="s">
        <v>740</v>
      </c>
      <c r="B663">
        <v>4.2778309981280497E-3</v>
      </c>
      <c r="C663">
        <v>1.9055475438235899E-4</v>
      </c>
      <c r="D663">
        <f t="shared" si="116"/>
        <v>233.76332548845275</v>
      </c>
      <c r="E663">
        <f t="shared" si="117"/>
        <v>10.412920260652658</v>
      </c>
      <c r="F663">
        <v>7.4980975047560697E-2</v>
      </c>
      <c r="G663">
        <v>8.0747280307421707E-3</v>
      </c>
      <c r="I663">
        <f t="shared" ref="I663:I693" si="118">D663*$B$396</f>
        <v>211.80226824887697</v>
      </c>
      <c r="J663">
        <f t="shared" ref="J663:J693" si="119">E663*$B$396</f>
        <v>9.4346712671567676</v>
      </c>
      <c r="K663">
        <f t="shared" ref="K663:K693" si="120">F663</f>
        <v>7.4980975047560697E-2</v>
      </c>
      <c r="L663">
        <f t="shared" ref="L663:L693" si="121">G663</f>
        <v>8.0747280307421707E-3</v>
      </c>
      <c r="N663" s="3" t="s">
        <v>16</v>
      </c>
      <c r="O663" s="3" t="s">
        <v>17</v>
      </c>
      <c r="P663" s="3" t="s">
        <v>18</v>
      </c>
      <c r="Q663" s="4" t="s">
        <v>18</v>
      </c>
      <c r="R663" s="4" t="s">
        <v>19</v>
      </c>
      <c r="S663" s="4" t="s">
        <v>20</v>
      </c>
    </row>
    <row r="664" spans="1:19">
      <c r="A664" t="s">
        <v>741</v>
      </c>
      <c r="B664">
        <v>4.6513213646958299E-3</v>
      </c>
      <c r="C664">
        <v>2.26709987304492E-4</v>
      </c>
      <c r="D664">
        <f t="shared" si="116"/>
        <v>214.99267016683427</v>
      </c>
      <c r="E664">
        <f t="shared" si="117"/>
        <v>10.47895462438537</v>
      </c>
      <c r="F664">
        <v>0.135558881934944</v>
      </c>
      <c r="G664">
        <v>1.1891857845391001E-2</v>
      </c>
      <c r="I664">
        <f t="shared" si="118"/>
        <v>194.79503511968781</v>
      </c>
      <c r="J664">
        <f t="shared" si="119"/>
        <v>9.4945019869317164</v>
      </c>
      <c r="K664">
        <f t="shared" si="120"/>
        <v>0.135558881934944</v>
      </c>
      <c r="L664">
        <f t="shared" si="121"/>
        <v>1.1891857845391001E-2</v>
      </c>
      <c r="N664" s="5">
        <v>28.99</v>
      </c>
      <c r="O664" s="5">
        <v>0.44</v>
      </c>
      <c r="P664" s="6">
        <f>O664*100/N664</f>
        <v>1.517764746464298</v>
      </c>
      <c r="Q664" s="16">
        <f>SQRT(((O664/N664)*100)^2+($B$392)^2+($B$393)^2+($B$395)^2)</f>
        <v>3.5138687746918782</v>
      </c>
      <c r="R664" s="17">
        <f>N664*(Q664/100)</f>
        <v>1.0186705577831754</v>
      </c>
      <c r="S664" s="18" t="s">
        <v>937</v>
      </c>
    </row>
    <row r="665" spans="1:19">
      <c r="A665" t="s">
        <v>742</v>
      </c>
      <c r="B665">
        <v>4.7959605717929803E-3</v>
      </c>
      <c r="C665">
        <v>2.2590803295931001E-4</v>
      </c>
      <c r="D665">
        <f t="shared" si="116"/>
        <v>208.50880340455922</v>
      </c>
      <c r="E665">
        <f t="shared" si="117"/>
        <v>9.821559816162873</v>
      </c>
      <c r="F665">
        <v>0.17603062467667999</v>
      </c>
      <c r="G665">
        <v>1.6216424076104099E-2</v>
      </c>
      <c r="I665">
        <f t="shared" si="118"/>
        <v>188.92029970341227</v>
      </c>
      <c r="J665">
        <f t="shared" si="119"/>
        <v>8.8988665884977625</v>
      </c>
      <c r="K665">
        <f t="shared" si="120"/>
        <v>0.17603062467667999</v>
      </c>
      <c r="L665">
        <f t="shared" si="121"/>
        <v>1.6216424076104099E-2</v>
      </c>
    </row>
    <row r="666" spans="1:19">
      <c r="A666" t="s">
        <v>743</v>
      </c>
      <c r="B666">
        <v>4.90329720784156E-3</v>
      </c>
      <c r="C666">
        <v>2.25647174873866E-4</v>
      </c>
      <c r="D666">
        <f t="shared" si="116"/>
        <v>203.94439855710922</v>
      </c>
      <c r="E666">
        <f t="shared" si="117"/>
        <v>9.3854146332727204</v>
      </c>
      <c r="F666">
        <v>0.21225300011379999</v>
      </c>
      <c r="G666">
        <v>1.68181434154141E-2</v>
      </c>
      <c r="I666">
        <f t="shared" si="118"/>
        <v>184.78470102523625</v>
      </c>
      <c r="J666">
        <f t="shared" si="119"/>
        <v>8.5036953663698558</v>
      </c>
      <c r="K666">
        <f t="shared" si="120"/>
        <v>0.21225300011379999</v>
      </c>
      <c r="L666">
        <f t="shared" si="121"/>
        <v>1.68181434154141E-2</v>
      </c>
    </row>
    <row r="667" spans="1:19">
      <c r="A667" t="s">
        <v>744</v>
      </c>
      <c r="B667">
        <v>4.9164944259256303E-3</v>
      </c>
      <c r="C667">
        <v>2.1057949890710599E-4</v>
      </c>
      <c r="D667">
        <f t="shared" si="116"/>
        <v>203.39695591371074</v>
      </c>
      <c r="E667">
        <f t="shared" si="117"/>
        <v>8.7117416079397039</v>
      </c>
      <c r="F667">
        <v>0.225397404918838</v>
      </c>
      <c r="G667">
        <v>2.1352648040596001E-2</v>
      </c>
      <c r="I667">
        <f t="shared" si="118"/>
        <v>184.28868825947976</v>
      </c>
      <c r="J667">
        <f t="shared" si="119"/>
        <v>7.8933110191867719</v>
      </c>
      <c r="K667">
        <f t="shared" si="120"/>
        <v>0.225397404918838</v>
      </c>
      <c r="L667">
        <f t="shared" si="121"/>
        <v>2.1352648040596001E-2</v>
      </c>
    </row>
    <row r="668" spans="1:19">
      <c r="A668" t="s">
        <v>745</v>
      </c>
      <c r="B668">
        <v>4.1208663745954501E-3</v>
      </c>
      <c r="C668">
        <v>1.6128923896347399E-4</v>
      </c>
      <c r="D668">
        <f t="shared" si="116"/>
        <v>242.66741726081111</v>
      </c>
      <c r="E668">
        <f t="shared" si="117"/>
        <v>9.4979160917515557</v>
      </c>
      <c r="F668">
        <v>6.9529665592084899E-2</v>
      </c>
      <c r="G668">
        <v>6.8801456723743002E-3</v>
      </c>
      <c r="I668">
        <f t="shared" si="118"/>
        <v>219.86985896329304</v>
      </c>
      <c r="J668">
        <f t="shared" si="119"/>
        <v>8.6056277975471378</v>
      </c>
      <c r="K668">
        <f t="shared" si="120"/>
        <v>6.9529665592084899E-2</v>
      </c>
      <c r="L668">
        <f t="shared" si="121"/>
        <v>6.8801456723743002E-3</v>
      </c>
    </row>
    <row r="669" spans="1:19">
      <c r="A669" t="s">
        <v>746</v>
      </c>
      <c r="B669">
        <v>4.3794680339990901E-3</v>
      </c>
      <c r="C669">
        <v>1.9254905452999901E-4</v>
      </c>
      <c r="D669">
        <f t="shared" si="116"/>
        <v>228.33823474374233</v>
      </c>
      <c r="E669">
        <f t="shared" si="117"/>
        <v>10.039189890560506</v>
      </c>
      <c r="F669">
        <v>9.9728626346414606E-2</v>
      </c>
      <c r="G669">
        <v>9.7636500884154803E-3</v>
      </c>
      <c r="I669">
        <f t="shared" si="118"/>
        <v>206.88684140514647</v>
      </c>
      <c r="J669">
        <f t="shared" si="119"/>
        <v>9.0960512550842569</v>
      </c>
      <c r="K669">
        <f t="shared" si="120"/>
        <v>9.9728626346414606E-2</v>
      </c>
      <c r="L669">
        <f t="shared" si="121"/>
        <v>9.7636500884154803E-3</v>
      </c>
    </row>
    <row r="670" spans="1:19">
      <c r="A670" t="s">
        <v>747</v>
      </c>
      <c r="B670">
        <v>1.504824546351E-2</v>
      </c>
      <c r="C670">
        <v>7.1508135454863503E-4</v>
      </c>
      <c r="D670">
        <f t="shared" si="116"/>
        <v>66.452929839885158</v>
      </c>
      <c r="E670">
        <f t="shared" si="117"/>
        <v>3.1577934583043832</v>
      </c>
      <c r="F670">
        <v>0.67694798614077001</v>
      </c>
      <c r="G670">
        <v>3.8670891948806498E-2</v>
      </c>
      <c r="I670">
        <f t="shared" si="118"/>
        <v>60.209963399782389</v>
      </c>
      <c r="J670">
        <f t="shared" si="119"/>
        <v>2.8611323685304608</v>
      </c>
      <c r="K670">
        <f t="shared" si="120"/>
        <v>0.67694798614077001</v>
      </c>
      <c r="L670">
        <f t="shared" si="121"/>
        <v>3.8670891948806498E-2</v>
      </c>
    </row>
    <row r="671" spans="1:19">
      <c r="A671" t="s">
        <v>748</v>
      </c>
      <c r="B671">
        <v>5.6963569237063602E-3</v>
      </c>
      <c r="C671">
        <v>2.5019328433037701E-4</v>
      </c>
      <c r="D671">
        <f t="shared" si="116"/>
        <v>175.55079735933145</v>
      </c>
      <c r="E671">
        <f t="shared" si="117"/>
        <v>7.7104772658047924</v>
      </c>
      <c r="F671">
        <v>0.31493394424506999</v>
      </c>
      <c r="G671">
        <v>2.09973539457699E-2</v>
      </c>
      <c r="I671">
        <f t="shared" si="118"/>
        <v>159.05855632363534</v>
      </c>
      <c r="J671">
        <f t="shared" si="119"/>
        <v>6.9861111479590265</v>
      </c>
      <c r="K671">
        <f t="shared" si="120"/>
        <v>0.31493394424506999</v>
      </c>
      <c r="L671">
        <f t="shared" si="121"/>
        <v>2.09973539457699E-2</v>
      </c>
    </row>
    <row r="672" spans="1:19">
      <c r="A672" t="s">
        <v>749</v>
      </c>
      <c r="B672">
        <v>5.1095660313680404E-3</v>
      </c>
      <c r="C672">
        <v>1.9430511877695E-4</v>
      </c>
      <c r="D672">
        <f t="shared" si="116"/>
        <v>195.7113371000431</v>
      </c>
      <c r="E672">
        <f t="shared" si="117"/>
        <v>7.4424548714635161</v>
      </c>
      <c r="F672">
        <v>0.21350901074026801</v>
      </c>
      <c r="G672">
        <v>1.65141163589069E-2</v>
      </c>
      <c r="I672">
        <f t="shared" si="118"/>
        <v>177.32510021918443</v>
      </c>
      <c r="J672">
        <f t="shared" si="119"/>
        <v>6.743268302767806</v>
      </c>
      <c r="K672">
        <f t="shared" si="120"/>
        <v>0.21350901074026801</v>
      </c>
      <c r="L672">
        <f t="shared" si="121"/>
        <v>1.65141163589069E-2</v>
      </c>
    </row>
    <row r="673" spans="1:19">
      <c r="A673" t="s">
        <v>750</v>
      </c>
      <c r="B673">
        <v>4.8220966517616096E-3</v>
      </c>
      <c r="C673">
        <v>2.35776101574589E-4</v>
      </c>
      <c r="D673">
        <f t="shared" si="116"/>
        <v>207.37867202115905</v>
      </c>
      <c r="E673">
        <f t="shared" si="117"/>
        <v>10.139766655444756</v>
      </c>
      <c r="F673">
        <v>0.20635225256818901</v>
      </c>
      <c r="G673">
        <v>2.3064433436232101E-2</v>
      </c>
      <c r="I673">
        <f t="shared" si="118"/>
        <v>187.89633929421103</v>
      </c>
      <c r="J673">
        <f t="shared" si="119"/>
        <v>9.1871792662515617</v>
      </c>
      <c r="K673">
        <f t="shared" si="120"/>
        <v>0.20635225256818901</v>
      </c>
      <c r="L673">
        <f t="shared" si="121"/>
        <v>2.3064433436232101E-2</v>
      </c>
    </row>
    <row r="674" spans="1:19">
      <c r="A674" t="s">
        <v>751</v>
      </c>
      <c r="B674">
        <v>4.2240597955159496E-3</v>
      </c>
      <c r="C674">
        <v>1.8785613605241499E-4</v>
      </c>
      <c r="D674">
        <f t="shared" si="116"/>
        <v>236.73907293205224</v>
      </c>
      <c r="E674">
        <f t="shared" si="117"/>
        <v>10.52847015585726</v>
      </c>
      <c r="F674">
        <v>8.4737635458244601E-2</v>
      </c>
      <c r="G674">
        <v>9.3498227034466592E-3</v>
      </c>
      <c r="I674">
        <f t="shared" si="118"/>
        <v>214.49845704142265</v>
      </c>
      <c r="J674">
        <f t="shared" si="119"/>
        <v>9.53936574756389</v>
      </c>
      <c r="K674">
        <f t="shared" si="120"/>
        <v>8.4737635458244601E-2</v>
      </c>
      <c r="L674">
        <f t="shared" si="121"/>
        <v>9.3498227034466592E-3</v>
      </c>
    </row>
    <row r="675" spans="1:19">
      <c r="A675" t="s">
        <v>752</v>
      </c>
      <c r="B675">
        <v>5.0545719522266403E-3</v>
      </c>
      <c r="C675">
        <v>2.28550376084116E-4</v>
      </c>
      <c r="D675">
        <f t="shared" si="116"/>
        <v>197.84068946916068</v>
      </c>
      <c r="E675">
        <f t="shared" si="117"/>
        <v>8.9456761938068112</v>
      </c>
      <c r="F675">
        <v>0.192640231020342</v>
      </c>
      <c r="G675">
        <v>1.66198172545108E-2</v>
      </c>
      <c r="I675">
        <f t="shared" si="118"/>
        <v>179.25440910772735</v>
      </c>
      <c r="J675">
        <f t="shared" si="119"/>
        <v>8.1052684586396193</v>
      </c>
      <c r="K675">
        <f t="shared" si="120"/>
        <v>0.192640231020342</v>
      </c>
      <c r="L675">
        <f t="shared" si="121"/>
        <v>1.66198172545108E-2</v>
      </c>
    </row>
    <row r="676" spans="1:19">
      <c r="A676" t="s">
        <v>753</v>
      </c>
      <c r="B676">
        <v>4.5504158121956401E-3</v>
      </c>
      <c r="C676">
        <v>1.99273426338223E-4</v>
      </c>
      <c r="D676">
        <f t="shared" si="116"/>
        <v>219.76013649563288</v>
      </c>
      <c r="E676">
        <f t="shared" si="117"/>
        <v>9.6238139940248448</v>
      </c>
      <c r="F676">
        <v>0.122505956216596</v>
      </c>
      <c r="G676">
        <v>1.32214818257686E-2</v>
      </c>
      <c r="I676">
        <f t="shared" si="118"/>
        <v>199.11461852794818</v>
      </c>
      <c r="J676">
        <f t="shared" si="119"/>
        <v>8.7196981343441529</v>
      </c>
      <c r="K676">
        <f t="shared" si="120"/>
        <v>0.122505956216596</v>
      </c>
      <c r="L676">
        <f t="shared" si="121"/>
        <v>1.32214818257686E-2</v>
      </c>
    </row>
    <row r="677" spans="1:19">
      <c r="A677" s="20" t="s">
        <v>754</v>
      </c>
      <c r="B677" s="20">
        <v>4.3755121926594698E-3</v>
      </c>
      <c r="C677" s="20">
        <v>1.7376746096487E-4</v>
      </c>
      <c r="D677" s="20">
        <f t="shared" si="116"/>
        <v>228.54467225063138</v>
      </c>
      <c r="E677" s="20">
        <f t="shared" si="117"/>
        <v>9.0763379612255974</v>
      </c>
      <c r="F677" s="20">
        <v>8.5668509148633401E-2</v>
      </c>
      <c r="G677" s="20">
        <v>8.5466502055049492E-3</v>
      </c>
      <c r="I677" s="20">
        <f t="shared" si="118"/>
        <v>207.07388499771764</v>
      </c>
      <c r="J677" s="20">
        <f t="shared" si="119"/>
        <v>8.2236551159772482</v>
      </c>
      <c r="K677" s="20">
        <f t="shared" si="120"/>
        <v>8.5668509148633401E-2</v>
      </c>
      <c r="L677" s="20">
        <f t="shared" si="121"/>
        <v>8.5466502055049492E-3</v>
      </c>
    </row>
    <row r="678" spans="1:19">
      <c r="A678" t="s">
        <v>755</v>
      </c>
      <c r="B678">
        <v>4.4096407783743999E-3</v>
      </c>
      <c r="C678">
        <v>1.9436269694235201E-4</v>
      </c>
      <c r="D678">
        <f t="shared" si="116"/>
        <v>226.77584190171763</v>
      </c>
      <c r="E678">
        <f t="shared" si="117"/>
        <v>9.9955453173305955</v>
      </c>
      <c r="F678">
        <v>0.12263636855698</v>
      </c>
      <c r="G678">
        <v>1.5553549480005801E-2</v>
      </c>
      <c r="I678">
        <f t="shared" si="118"/>
        <v>205.47122863892156</v>
      </c>
      <c r="J678">
        <f t="shared" si="119"/>
        <v>9.0565069014627735</v>
      </c>
      <c r="K678">
        <f t="shared" si="120"/>
        <v>0.12263636855698</v>
      </c>
      <c r="L678">
        <f t="shared" si="121"/>
        <v>1.5553549480005801E-2</v>
      </c>
      <c r="N678" s="56" t="s">
        <v>14</v>
      </c>
      <c r="O678" s="57"/>
      <c r="P678" s="57"/>
      <c r="Q678" s="58" t="s">
        <v>15</v>
      </c>
      <c r="R678" s="59"/>
      <c r="S678" s="60"/>
    </row>
    <row r="679" spans="1:19">
      <c r="A679" t="s">
        <v>756</v>
      </c>
      <c r="B679">
        <v>4.2580127208390302E-3</v>
      </c>
      <c r="C679">
        <v>1.6808412663778499E-4</v>
      </c>
      <c r="D679">
        <f t="shared" si="116"/>
        <v>234.85134159086135</v>
      </c>
      <c r="E679">
        <f t="shared" si="117"/>
        <v>9.2707056622493216</v>
      </c>
      <c r="F679">
        <v>9.9990933898631396E-2</v>
      </c>
      <c r="G679">
        <v>1.0776976743745399E-2</v>
      </c>
      <c r="I679">
        <f t="shared" si="118"/>
        <v>212.78806992627838</v>
      </c>
      <c r="J679">
        <f t="shared" si="119"/>
        <v>8.3997628089403094</v>
      </c>
      <c r="K679">
        <f t="shared" si="120"/>
        <v>9.9990933898631396E-2</v>
      </c>
      <c r="L679">
        <f t="shared" si="121"/>
        <v>1.0776976743745399E-2</v>
      </c>
      <c r="N679" s="3" t="s">
        <v>16</v>
      </c>
      <c r="O679" s="3" t="s">
        <v>17</v>
      </c>
      <c r="P679" s="3" t="s">
        <v>18</v>
      </c>
      <c r="Q679" s="4" t="s">
        <v>18</v>
      </c>
      <c r="R679" s="4" t="s">
        <v>19</v>
      </c>
      <c r="S679" s="4" t="s">
        <v>20</v>
      </c>
    </row>
    <row r="680" spans="1:19">
      <c r="A680" t="s">
        <v>757</v>
      </c>
      <c r="B680">
        <v>4.2660041515593201E-3</v>
      </c>
      <c r="C680">
        <v>1.6652682954334101E-4</v>
      </c>
      <c r="D680">
        <f t="shared" si="116"/>
        <v>234.41139869366455</v>
      </c>
      <c r="E680">
        <f t="shared" si="117"/>
        <v>9.1504334375782488</v>
      </c>
      <c r="F680">
        <v>0.105667642772107</v>
      </c>
      <c r="G680">
        <v>1.0578905183727999E-2</v>
      </c>
      <c r="I680">
        <f t="shared" si="118"/>
        <v>212.38945776874013</v>
      </c>
      <c r="J680">
        <f t="shared" si="119"/>
        <v>8.2907896415735145</v>
      </c>
      <c r="K680">
        <f t="shared" si="120"/>
        <v>0.105667642772107</v>
      </c>
      <c r="L680">
        <f t="shared" si="121"/>
        <v>1.0578905183727999E-2</v>
      </c>
      <c r="N680" s="5">
        <v>29.01</v>
      </c>
      <c r="O680" s="5">
        <v>0.7</v>
      </c>
      <c r="P680" s="6">
        <f>O680*100/N680</f>
        <v>2.412961047914512</v>
      </c>
      <c r="Q680" s="16">
        <f>SQRT(((O680/N680)*100)^2+($B$392)^2+($B$393)^2+($B$395)^2)</f>
        <v>3.9832204255975423</v>
      </c>
      <c r="R680" s="17">
        <f>N680*(Q680/100)</f>
        <v>1.1555322454658472</v>
      </c>
      <c r="S680" s="18" t="s">
        <v>938</v>
      </c>
    </row>
    <row r="681" spans="1:19">
      <c r="A681" t="s">
        <v>758</v>
      </c>
      <c r="B681">
        <v>4.1309495606783901E-3</v>
      </c>
      <c r="C681">
        <v>1.4408904680237699E-4</v>
      </c>
      <c r="D681">
        <f t="shared" si="116"/>
        <v>242.07509322282277</v>
      </c>
      <c r="E681">
        <f t="shared" si="117"/>
        <v>8.4436686831259635</v>
      </c>
      <c r="F681">
        <v>7.6940105829804095E-2</v>
      </c>
      <c r="G681">
        <v>7.9890619885184706E-3</v>
      </c>
      <c r="I681">
        <f t="shared" si="118"/>
        <v>219.33318121659298</v>
      </c>
      <c r="J681">
        <f t="shared" si="119"/>
        <v>7.6504223906432598</v>
      </c>
      <c r="K681">
        <f t="shared" si="120"/>
        <v>7.6940105829804095E-2</v>
      </c>
      <c r="L681">
        <f t="shared" si="121"/>
        <v>7.9890619885184706E-3</v>
      </c>
    </row>
    <row r="682" spans="1:19">
      <c r="A682" t="s">
        <v>759</v>
      </c>
      <c r="B682">
        <v>4.6197734102574302E-3</v>
      </c>
      <c r="C682">
        <v>1.93088105240932E-4</v>
      </c>
      <c r="D682">
        <f t="shared" si="116"/>
        <v>216.46083285809388</v>
      </c>
      <c r="E682">
        <f t="shared" si="117"/>
        <v>9.0471995839974326</v>
      </c>
      <c r="F682">
        <v>0.15083917536115299</v>
      </c>
      <c r="G682">
        <v>1.30039261884563E-2</v>
      </c>
      <c r="I682">
        <f t="shared" si="118"/>
        <v>196.12527025181302</v>
      </c>
      <c r="J682">
        <f t="shared" si="119"/>
        <v>8.1972541637443825</v>
      </c>
      <c r="K682">
        <f t="shared" si="120"/>
        <v>0.15083917536115299</v>
      </c>
      <c r="L682">
        <f t="shared" si="121"/>
        <v>1.30039261884563E-2</v>
      </c>
    </row>
    <row r="683" spans="1:19">
      <c r="A683" t="s">
        <v>760</v>
      </c>
      <c r="B683">
        <v>4.5798138071433203E-3</v>
      </c>
      <c r="C683">
        <v>2.0611944236020001E-4</v>
      </c>
      <c r="D683">
        <f t="shared" si="116"/>
        <v>218.34948801635989</v>
      </c>
      <c r="E683">
        <f t="shared" si="117"/>
        <v>9.8270533704600567</v>
      </c>
      <c r="F683">
        <v>0.16139911464652701</v>
      </c>
      <c r="G683">
        <v>1.63009128003208E-2</v>
      </c>
      <c r="I683">
        <f t="shared" si="118"/>
        <v>197.83649439539855</v>
      </c>
      <c r="J683">
        <f t="shared" si="119"/>
        <v>8.9038440470381932</v>
      </c>
      <c r="K683">
        <f t="shared" si="120"/>
        <v>0.16139911464652701</v>
      </c>
      <c r="L683">
        <f t="shared" si="121"/>
        <v>1.63009128003208E-2</v>
      </c>
    </row>
    <row r="684" spans="1:19">
      <c r="A684" t="s">
        <v>761</v>
      </c>
      <c r="B684">
        <v>4.5963731116511102E-3</v>
      </c>
      <c r="C684">
        <v>2.0158067890117199E-4</v>
      </c>
      <c r="D684">
        <f t="shared" si="116"/>
        <v>217.5628426389388</v>
      </c>
      <c r="E684">
        <f t="shared" si="117"/>
        <v>9.5415373072426668</v>
      </c>
      <c r="F684">
        <v>0.14751114855060299</v>
      </c>
      <c r="G684">
        <v>1.40604813553984E-2</v>
      </c>
      <c r="I684">
        <f t="shared" si="118"/>
        <v>197.12375096185465</v>
      </c>
      <c r="J684">
        <f t="shared" si="119"/>
        <v>8.6451509877887425</v>
      </c>
      <c r="K684">
        <f t="shared" si="120"/>
        <v>0.14751114855060299</v>
      </c>
      <c r="L684">
        <f t="shared" si="121"/>
        <v>1.40604813553984E-2</v>
      </c>
    </row>
    <row r="685" spans="1:19">
      <c r="A685" t="s">
        <v>762</v>
      </c>
      <c r="B685">
        <v>4.3292466108673499E-3</v>
      </c>
      <c r="C685">
        <v>1.8694428969967799E-4</v>
      </c>
      <c r="D685">
        <f t="shared" si="116"/>
        <v>230.98707232103217</v>
      </c>
      <c r="E685">
        <f t="shared" si="117"/>
        <v>9.9744177327454668</v>
      </c>
      <c r="F685">
        <v>0.12588903094885801</v>
      </c>
      <c r="G685">
        <v>1.3308381208549099E-2</v>
      </c>
      <c r="I685">
        <f t="shared" si="118"/>
        <v>209.28683210480204</v>
      </c>
      <c r="J685">
        <f t="shared" si="119"/>
        <v>9.0373641624193422</v>
      </c>
      <c r="K685">
        <f t="shared" si="120"/>
        <v>0.12588903094885801</v>
      </c>
      <c r="L685">
        <f t="shared" si="121"/>
        <v>1.3308381208549099E-2</v>
      </c>
    </row>
    <row r="686" spans="1:19">
      <c r="A686" t="s">
        <v>763</v>
      </c>
      <c r="B686">
        <v>4.5828699007464998E-3</v>
      </c>
      <c r="C686">
        <v>2.1300159596401399E-4</v>
      </c>
      <c r="D686">
        <f t="shared" si="116"/>
        <v>218.2038813358221</v>
      </c>
      <c r="E686">
        <f t="shared" si="117"/>
        <v>10.141630894322727</v>
      </c>
      <c r="F686">
        <v>0.13255976266406799</v>
      </c>
      <c r="G686">
        <v>1.51883404438749E-2</v>
      </c>
      <c r="I686">
        <f t="shared" si="118"/>
        <v>197.70456683513797</v>
      </c>
      <c r="J686">
        <f t="shared" si="119"/>
        <v>9.188868367919186</v>
      </c>
      <c r="K686">
        <f t="shared" si="120"/>
        <v>0.13255976266406799</v>
      </c>
      <c r="L686">
        <f t="shared" si="121"/>
        <v>1.51883404438749E-2</v>
      </c>
    </row>
    <row r="687" spans="1:19">
      <c r="A687" t="s">
        <v>764</v>
      </c>
      <c r="B687">
        <v>4.3498640953694998E-3</v>
      </c>
      <c r="C687">
        <v>1.82292432275536E-4</v>
      </c>
      <c r="D687">
        <f t="shared" si="116"/>
        <v>229.89223986664689</v>
      </c>
      <c r="E687">
        <f t="shared" si="117"/>
        <v>9.6342356100672966</v>
      </c>
      <c r="F687">
        <v>9.1933060190459201E-2</v>
      </c>
      <c r="G687">
        <v>9.3841076917624E-3</v>
      </c>
      <c r="I687">
        <f t="shared" si="118"/>
        <v>208.29485444232333</v>
      </c>
      <c r="J687">
        <f t="shared" si="119"/>
        <v>8.7291406844618749</v>
      </c>
      <c r="K687">
        <f t="shared" si="120"/>
        <v>9.1933060190459201E-2</v>
      </c>
      <c r="L687">
        <f t="shared" si="121"/>
        <v>9.3841076917624E-3</v>
      </c>
    </row>
    <row r="688" spans="1:19">
      <c r="A688" t="s">
        <v>765</v>
      </c>
      <c r="B688">
        <v>4.4110674569353197E-3</v>
      </c>
      <c r="C688">
        <v>1.6379467464139601E-4</v>
      </c>
      <c r="D688">
        <f t="shared" si="116"/>
        <v>226.70249543061186</v>
      </c>
      <c r="E688">
        <f t="shared" si="117"/>
        <v>8.4180670193713887</v>
      </c>
      <c r="F688">
        <v>6.97401443998968E-2</v>
      </c>
      <c r="G688">
        <v>6.8184315338744696E-3</v>
      </c>
      <c r="I688">
        <f t="shared" si="118"/>
        <v>205.4047727527564</v>
      </c>
      <c r="J688">
        <f t="shared" si="119"/>
        <v>7.6272258928913841</v>
      </c>
      <c r="K688">
        <f t="shared" si="120"/>
        <v>6.97401443998968E-2</v>
      </c>
      <c r="L688">
        <f t="shared" si="121"/>
        <v>6.8184315338744696E-3</v>
      </c>
    </row>
    <row r="689" spans="1:12">
      <c r="A689" t="s">
        <v>766</v>
      </c>
      <c r="B689">
        <v>4.3800525044051103E-3</v>
      </c>
      <c r="C689">
        <v>1.8399699968917299E-4</v>
      </c>
      <c r="D689">
        <f t="shared" si="116"/>
        <v>228.30776548780617</v>
      </c>
      <c r="E689">
        <f t="shared" si="117"/>
        <v>9.5907397943854296</v>
      </c>
      <c r="F689">
        <v>0.134950960971888</v>
      </c>
      <c r="G689">
        <v>1.39481935810301E-2</v>
      </c>
      <c r="I689">
        <f t="shared" si="118"/>
        <v>206.85923460452599</v>
      </c>
      <c r="J689">
        <f t="shared" si="119"/>
        <v>8.6897311132577322</v>
      </c>
      <c r="K689">
        <f t="shared" si="120"/>
        <v>0.134950960971888</v>
      </c>
      <c r="L689">
        <f t="shared" si="121"/>
        <v>1.39481935810301E-2</v>
      </c>
    </row>
    <row r="690" spans="1:12">
      <c r="A690" t="s">
        <v>767</v>
      </c>
      <c r="B690">
        <v>4.44617301941684E-3</v>
      </c>
      <c r="C690">
        <v>1.87549040237592E-4</v>
      </c>
      <c r="D690">
        <f t="shared" si="116"/>
        <v>224.91252491365259</v>
      </c>
      <c r="E690">
        <f t="shared" si="117"/>
        <v>9.4872889563127369</v>
      </c>
      <c r="F690">
        <v>0.12590985828430601</v>
      </c>
      <c r="G690">
        <v>1.35193660801177E-2</v>
      </c>
      <c r="I690">
        <f t="shared" si="118"/>
        <v>203.78296225361836</v>
      </c>
      <c r="J690">
        <f t="shared" si="119"/>
        <v>8.5959990356948381</v>
      </c>
      <c r="K690">
        <f t="shared" si="120"/>
        <v>0.12590985828430601</v>
      </c>
      <c r="L690">
        <f t="shared" si="121"/>
        <v>1.35193660801177E-2</v>
      </c>
    </row>
    <row r="691" spans="1:12">
      <c r="A691" t="s">
        <v>768</v>
      </c>
      <c r="B691">
        <v>4.9579290085152404E-3</v>
      </c>
      <c r="C691">
        <v>2.1081308519672401E-4</v>
      </c>
      <c r="D691">
        <f t="shared" si="116"/>
        <v>201.69711955990104</v>
      </c>
      <c r="E691">
        <f t="shared" si="117"/>
        <v>8.5762405989852812</v>
      </c>
      <c r="F691">
        <v>0.20453522872390201</v>
      </c>
      <c r="G691">
        <v>1.6800698838983399E-2</v>
      </c>
      <c r="I691">
        <f t="shared" si="118"/>
        <v>182.74854420721448</v>
      </c>
      <c r="J691">
        <f t="shared" si="119"/>
        <v>7.7705397462054773</v>
      </c>
      <c r="K691">
        <f t="shared" si="120"/>
        <v>0.20453522872390201</v>
      </c>
      <c r="L691">
        <f t="shared" si="121"/>
        <v>1.6800698838983399E-2</v>
      </c>
    </row>
    <row r="692" spans="1:12">
      <c r="A692" t="s">
        <v>769</v>
      </c>
      <c r="B692">
        <v>4.3053000129663196E-3</v>
      </c>
      <c r="C692">
        <v>2.1623488022184901E-4</v>
      </c>
      <c r="D692">
        <f t="shared" si="116"/>
        <v>232.27185027484472</v>
      </c>
      <c r="E692">
        <f t="shared" si="117"/>
        <v>11.665917722765959</v>
      </c>
      <c r="F692">
        <v>9.9015497587845697E-2</v>
      </c>
      <c r="G692">
        <v>1.43570579274046E-2</v>
      </c>
      <c r="I692">
        <f t="shared" si="118"/>
        <v>210.45091070543393</v>
      </c>
      <c r="J692">
        <f t="shared" si="119"/>
        <v>10.569955016355454</v>
      </c>
      <c r="K692">
        <f t="shared" si="120"/>
        <v>9.9015497587845697E-2</v>
      </c>
      <c r="L692">
        <f t="shared" si="121"/>
        <v>1.43570579274046E-2</v>
      </c>
    </row>
    <row r="693" spans="1:12">
      <c r="A693" t="s">
        <v>770</v>
      </c>
      <c r="B693">
        <v>4.3779372287959797E-3</v>
      </c>
      <c r="C693">
        <v>1.91215102982453E-4</v>
      </c>
      <c r="D693">
        <f t="shared" si="116"/>
        <v>228.41807630828458</v>
      </c>
      <c r="E693">
        <f t="shared" si="117"/>
        <v>9.9766131174874086</v>
      </c>
      <c r="F693">
        <v>0.103090729270541</v>
      </c>
      <c r="G693">
        <v>1.08803684534184E-2</v>
      </c>
      <c r="I693">
        <f t="shared" si="118"/>
        <v>206.95918219870444</v>
      </c>
      <c r="J693">
        <f t="shared" si="119"/>
        <v>9.0393533002237891</v>
      </c>
      <c r="K693">
        <f t="shared" si="120"/>
        <v>0.103090729270541</v>
      </c>
      <c r="L693">
        <f t="shared" si="121"/>
        <v>1.08803684534184E-2</v>
      </c>
    </row>
    <row r="697" spans="1:12">
      <c r="A697" s="1" t="s">
        <v>838</v>
      </c>
    </row>
    <row r="698" spans="1:12">
      <c r="A698" s="1"/>
    </row>
    <row r="699" spans="1:12">
      <c r="A699" s="62" t="s">
        <v>0</v>
      </c>
      <c r="B699" s="62"/>
    </row>
    <row r="700" spans="1:12">
      <c r="A700" t="s">
        <v>1</v>
      </c>
      <c r="B700">
        <v>1.8</v>
      </c>
    </row>
    <row r="701" spans="1:12">
      <c r="A701" t="s">
        <v>2</v>
      </c>
      <c r="B701">
        <v>0.47</v>
      </c>
    </row>
    <row r="703" spans="1:12">
      <c r="A703" t="s">
        <v>3</v>
      </c>
      <c r="B703">
        <v>2.565689759137836</v>
      </c>
    </row>
    <row r="704" spans="1:12">
      <c r="A704" t="s">
        <v>4</v>
      </c>
      <c r="B704">
        <v>0.80117165832192339</v>
      </c>
    </row>
    <row r="706" spans="1:19">
      <c r="A706" s="10" t="s">
        <v>771</v>
      </c>
    </row>
    <row r="707" spans="1:19">
      <c r="A707" t="s">
        <v>772</v>
      </c>
      <c r="B707">
        <v>6.5470853968140896E-3</v>
      </c>
      <c r="C707">
        <v>4.9385066329951796E-4</v>
      </c>
      <c r="D707">
        <f t="shared" ref="D707:D754" si="122">1/B707</f>
        <v>152.73972147768455</v>
      </c>
      <c r="E707">
        <f t="shared" ref="E707:E754" si="123">D707*(C707/B707)</f>
        <v>11.521250784454992</v>
      </c>
      <c r="F707">
        <v>0.71917766087101898</v>
      </c>
      <c r="G707">
        <v>0.33567556434686102</v>
      </c>
      <c r="I707" s="22">
        <f>D707*$B$704</f>
        <v>122.37073594790523</v>
      </c>
      <c r="J707" s="22">
        <f>E707*$B$704</f>
        <v>9.2304995969245667</v>
      </c>
      <c r="K707" s="22">
        <f t="shared" ref="K707" si="124">F707</f>
        <v>0.71917766087101898</v>
      </c>
      <c r="L707" s="22">
        <f t="shared" ref="L707" si="125">G707</f>
        <v>0.33567556434686102</v>
      </c>
      <c r="M707" s="11"/>
      <c r="N707" s="56" t="s">
        <v>14</v>
      </c>
      <c r="O707" s="57"/>
      <c r="P707" s="57"/>
      <c r="Q707" s="58" t="s">
        <v>15</v>
      </c>
      <c r="R707" s="59"/>
      <c r="S707" s="60"/>
    </row>
    <row r="708" spans="1:19">
      <c r="A708" t="s">
        <v>773</v>
      </c>
      <c r="B708">
        <v>7.5424414949499096E-3</v>
      </c>
      <c r="C708">
        <v>3.7664517862711602E-4</v>
      </c>
      <c r="D708">
        <f t="shared" si="122"/>
        <v>132.58306354375523</v>
      </c>
      <c r="E708">
        <f t="shared" si="123"/>
        <v>6.6207701690233129</v>
      </c>
      <c r="F708">
        <v>0.50482323942075102</v>
      </c>
      <c r="G708">
        <v>4.4318637401952202E-2</v>
      </c>
      <c r="I708" s="22">
        <f t="shared" ref="I708:I754" si="126">D708*$B$704</f>
        <v>106.22179288475132</v>
      </c>
      <c r="J708" s="22">
        <f t="shared" ref="J708:J754" si="127">E708*$B$704</f>
        <v>5.3043734156847284</v>
      </c>
      <c r="K708" s="22">
        <f t="shared" ref="K708:K754" si="128">F708</f>
        <v>0.50482323942075102</v>
      </c>
      <c r="L708" s="22">
        <f t="shared" ref="L708:L754" si="129">G708</f>
        <v>4.4318637401952202E-2</v>
      </c>
      <c r="N708" s="3" t="s">
        <v>16</v>
      </c>
      <c r="O708" s="3" t="s">
        <v>17</v>
      </c>
      <c r="P708" s="3" t="s">
        <v>18</v>
      </c>
      <c r="Q708" s="4" t="s">
        <v>18</v>
      </c>
      <c r="R708" s="4" t="s">
        <v>19</v>
      </c>
      <c r="S708" s="4" t="s">
        <v>20</v>
      </c>
    </row>
    <row r="709" spans="1:19">
      <c r="A709" t="s">
        <v>774</v>
      </c>
      <c r="B709">
        <v>2.7107131687187602E-2</v>
      </c>
      <c r="C709">
        <v>1.90514698813866E-3</v>
      </c>
      <c r="D709">
        <f t="shared" si="122"/>
        <v>36.890660787716534</v>
      </c>
      <c r="E709">
        <f t="shared" si="123"/>
        <v>2.5927542648631663</v>
      </c>
      <c r="F709">
        <v>0.78937775709652702</v>
      </c>
      <c r="G709">
        <v>4.59924683928329E-2</v>
      </c>
      <c r="I709" s="22">
        <f t="shared" si="126"/>
        <v>29.555751879886408</v>
      </c>
      <c r="J709" s="22">
        <f t="shared" si="127"/>
        <v>2.0772412340016624</v>
      </c>
      <c r="K709" s="22">
        <f t="shared" si="128"/>
        <v>0.78937775709652702</v>
      </c>
      <c r="L709" s="22">
        <f t="shared" si="129"/>
        <v>4.59924683928329E-2</v>
      </c>
      <c r="N709" s="5">
        <v>30.29</v>
      </c>
      <c r="O709" s="5">
        <v>2.81</v>
      </c>
      <c r="P709" s="6">
        <f>O709*100/N709</f>
        <v>9.2769891053152858</v>
      </c>
      <c r="Q709" s="16">
        <f>SQRT(((O709/N709)*100)^2+($B$392)^2+($B$393)^2+($B$395)^2)</f>
        <v>9.8033764999760802</v>
      </c>
      <c r="R709" s="17">
        <f>N709*(Q709/100)</f>
        <v>2.9694427418427543</v>
      </c>
      <c r="S709" s="18" t="s">
        <v>939</v>
      </c>
    </row>
    <row r="710" spans="1:19">
      <c r="A710" t="s">
        <v>775</v>
      </c>
      <c r="B710">
        <v>0.28900518570792799</v>
      </c>
      <c r="C710">
        <v>1.7233096709813499E-2</v>
      </c>
      <c r="D710">
        <f t="shared" si="122"/>
        <v>3.4601455248993753</v>
      </c>
      <c r="E710">
        <f t="shared" si="123"/>
        <v>0.20632509522123632</v>
      </c>
      <c r="F710">
        <v>0.88105509127570303</v>
      </c>
      <c r="G710">
        <v>4.4812625168545901E-2</v>
      </c>
      <c r="I710" s="22">
        <f t="shared" si="126"/>
        <v>2.7721705282188145</v>
      </c>
      <c r="J710" s="22">
        <f t="shared" si="127"/>
        <v>0.16530181869182664</v>
      </c>
      <c r="K710" s="22">
        <f t="shared" si="128"/>
        <v>0.88105509127570303</v>
      </c>
      <c r="L710" s="22">
        <f t="shared" si="129"/>
        <v>4.4812625168545901E-2</v>
      </c>
    </row>
    <row r="711" spans="1:19">
      <c r="A711" t="s">
        <v>776</v>
      </c>
      <c r="B711">
        <v>9.4232717759714906E-3</v>
      </c>
      <c r="C711">
        <v>5.1746185514013696E-4</v>
      </c>
      <c r="D711">
        <f t="shared" si="122"/>
        <v>106.12025459670086</v>
      </c>
      <c r="E711">
        <f t="shared" si="123"/>
        <v>5.8274010467973802</v>
      </c>
      <c r="F711">
        <v>0.57428191454887001</v>
      </c>
      <c r="G711">
        <v>4.6210722923492001E-2</v>
      </c>
      <c r="I711" s="22">
        <f t="shared" si="126"/>
        <v>85.020540356783542</v>
      </c>
      <c r="J711" s="22">
        <f t="shared" si="127"/>
        <v>4.6687485603695693</v>
      </c>
      <c r="K711" s="22">
        <f t="shared" si="128"/>
        <v>0.57428191454887001</v>
      </c>
      <c r="L711" s="22">
        <f t="shared" si="129"/>
        <v>4.6210722923492001E-2</v>
      </c>
    </row>
    <row r="712" spans="1:19">
      <c r="A712" t="s">
        <v>777</v>
      </c>
      <c r="B712">
        <v>6.6053699465469101E-3</v>
      </c>
      <c r="C712">
        <v>3.5646827891222099E-4</v>
      </c>
      <c r="D712">
        <f t="shared" si="122"/>
        <v>151.39197472546866</v>
      </c>
      <c r="E712">
        <f t="shared" si="123"/>
        <v>8.170085416596887</v>
      </c>
      <c r="F712">
        <v>0.36373425278828703</v>
      </c>
      <c r="G712">
        <v>2.5500373603521202E-2</v>
      </c>
      <c r="I712" s="22">
        <f t="shared" si="126"/>
        <v>121.29095944743443</v>
      </c>
      <c r="J712" s="22">
        <f t="shared" si="127"/>
        <v>6.5456408818466905</v>
      </c>
      <c r="K712" s="22">
        <f t="shared" si="128"/>
        <v>0.36373425278828703</v>
      </c>
      <c r="L712" s="22">
        <f t="shared" si="129"/>
        <v>2.5500373603521202E-2</v>
      </c>
    </row>
    <row r="713" spans="1:19">
      <c r="A713" t="s">
        <v>778</v>
      </c>
      <c r="B713">
        <v>1.5813136534584001E-2</v>
      </c>
      <c r="C713">
        <v>1.0674017308134299E-3</v>
      </c>
      <c r="D713">
        <f t="shared" si="122"/>
        <v>63.238561041508596</v>
      </c>
      <c r="E713">
        <f t="shared" si="123"/>
        <v>4.268662915938882</v>
      </c>
      <c r="F713">
        <v>0.71341446796831798</v>
      </c>
      <c r="G713">
        <v>5.8387681367908097E-2</v>
      </c>
      <c r="I713" s="22">
        <f t="shared" si="126"/>
        <v>50.66494281951762</v>
      </c>
      <c r="J713" s="22">
        <f t="shared" si="127"/>
        <v>3.4199317471800512</v>
      </c>
      <c r="K713" s="22">
        <f t="shared" si="128"/>
        <v>0.71341446796831798</v>
      </c>
      <c r="L713" s="22">
        <f t="shared" si="129"/>
        <v>5.8387681367908097E-2</v>
      </c>
    </row>
    <row r="714" spans="1:19">
      <c r="A714" t="s">
        <v>779</v>
      </c>
      <c r="B714">
        <v>1.0225548757355801E-2</v>
      </c>
      <c r="C714">
        <v>7.4907287324880198E-4</v>
      </c>
      <c r="D714">
        <f t="shared" si="122"/>
        <v>97.794262560299757</v>
      </c>
      <c r="E714">
        <f t="shared" si="123"/>
        <v>7.1639215636808826</v>
      </c>
      <c r="F714">
        <v>0.59451301177678195</v>
      </c>
      <c r="G714">
        <v>5.05117581959535E-2</v>
      </c>
      <c r="I714" s="22">
        <f t="shared" si="126"/>
        <v>78.349991509804937</v>
      </c>
      <c r="J714" s="22">
        <f t="shared" si="127"/>
        <v>5.7395309192623989</v>
      </c>
      <c r="K714" s="22">
        <f t="shared" si="128"/>
        <v>0.59451301177678195</v>
      </c>
      <c r="L714" s="22">
        <f t="shared" si="129"/>
        <v>5.05117581959535E-2</v>
      </c>
    </row>
    <row r="715" spans="1:19">
      <c r="A715" t="s">
        <v>780</v>
      </c>
      <c r="B715">
        <v>1.5908632392512199E-2</v>
      </c>
      <c r="C715">
        <v>1.2755354095174E-3</v>
      </c>
      <c r="D715">
        <f t="shared" si="122"/>
        <v>62.858954517716768</v>
      </c>
      <c r="E715">
        <f t="shared" si="123"/>
        <v>5.0399569437741025</v>
      </c>
      <c r="F715">
        <v>0.72292906892313102</v>
      </c>
      <c r="G715">
        <v>6.6950491276378005E-2</v>
      </c>
      <c r="I715" s="22">
        <f t="shared" si="126"/>
        <v>50.360812831341498</v>
      </c>
      <c r="J715" s="22">
        <f t="shared" si="127"/>
        <v>4.0378706625145906</v>
      </c>
      <c r="K715" s="22">
        <f t="shared" si="128"/>
        <v>0.72292906892313102</v>
      </c>
      <c r="L715" s="22">
        <f t="shared" si="129"/>
        <v>6.6950491276378005E-2</v>
      </c>
    </row>
    <row r="716" spans="1:19">
      <c r="A716" t="s">
        <v>781</v>
      </c>
      <c r="B716">
        <v>1.3332242020312199E-2</v>
      </c>
      <c r="C716">
        <v>7.1143939832557501E-4</v>
      </c>
      <c r="D716">
        <f t="shared" si="122"/>
        <v>75.006139138222991</v>
      </c>
      <c r="E716">
        <f t="shared" si="123"/>
        <v>4.002501786115352</v>
      </c>
      <c r="F716">
        <v>0.65686805041160601</v>
      </c>
      <c r="G716">
        <v>5.1651437018747602E-2</v>
      </c>
      <c r="I716" s="22">
        <f t="shared" si="126"/>
        <v>60.092792877695032</v>
      </c>
      <c r="J716" s="22">
        <f t="shared" si="127"/>
        <v>3.2066909934184968</v>
      </c>
      <c r="K716" s="22">
        <f t="shared" si="128"/>
        <v>0.65686805041160601</v>
      </c>
      <c r="L716" s="22">
        <f t="shared" si="129"/>
        <v>5.1651437018747602E-2</v>
      </c>
    </row>
    <row r="717" spans="1:19">
      <c r="A717" t="s">
        <v>782</v>
      </c>
      <c r="B717">
        <v>7.3151234918182304E-2</v>
      </c>
      <c r="C717">
        <v>5.9924844206159901E-3</v>
      </c>
      <c r="D717">
        <f t="shared" si="122"/>
        <v>13.67030920419147</v>
      </c>
      <c r="E717">
        <f t="shared" si="123"/>
        <v>1.1198596308421191</v>
      </c>
      <c r="F717">
        <v>0.82770852865334199</v>
      </c>
      <c r="G717">
        <v>3.5277644517090499E-2</v>
      </c>
      <c r="I717" s="22">
        <f t="shared" si="126"/>
        <v>10.952264294895533</v>
      </c>
      <c r="J717" s="22">
        <f t="shared" si="127"/>
        <v>0.89719979752955759</v>
      </c>
      <c r="K717" s="22">
        <f t="shared" si="128"/>
        <v>0.82770852865334199</v>
      </c>
      <c r="L717" s="22">
        <f t="shared" si="129"/>
        <v>3.5277644517090499E-2</v>
      </c>
    </row>
    <row r="718" spans="1:19">
      <c r="A718" t="s">
        <v>783</v>
      </c>
      <c r="B718">
        <v>8.6975942037608792E-3</v>
      </c>
      <c r="C718">
        <v>6.8465755730358303E-4</v>
      </c>
      <c r="D718">
        <f t="shared" si="122"/>
        <v>114.97432238993117</v>
      </c>
      <c r="E718">
        <f t="shared" si="123"/>
        <v>9.0505531617107273</v>
      </c>
      <c r="F718">
        <v>0.54641746223951404</v>
      </c>
      <c r="G718">
        <v>5.0200333603543597E-2</v>
      </c>
      <c r="I718" s="22">
        <f t="shared" si="126"/>
        <v>92.11416853358061</v>
      </c>
      <c r="J718" s="22">
        <f t="shared" si="127"/>
        <v>7.25104668529851</v>
      </c>
      <c r="K718" s="22">
        <f t="shared" si="128"/>
        <v>0.54641746223951404</v>
      </c>
      <c r="L718" s="22">
        <f t="shared" si="129"/>
        <v>5.0200333603543597E-2</v>
      </c>
    </row>
    <row r="719" spans="1:19">
      <c r="A719" t="s">
        <v>784</v>
      </c>
      <c r="B719">
        <v>1.8758577866991099E-2</v>
      </c>
      <c r="C719">
        <v>1.4989025969100499E-3</v>
      </c>
      <c r="D719">
        <f t="shared" si="122"/>
        <v>53.308945224449538</v>
      </c>
      <c r="E719">
        <f t="shared" si="123"/>
        <v>4.2596468134223153</v>
      </c>
      <c r="F719">
        <v>0.70084898004860496</v>
      </c>
      <c r="G719">
        <v>5.2774727949835197E-2</v>
      </c>
      <c r="I719" s="22">
        <f t="shared" si="126"/>
        <v>42.709616048864817</v>
      </c>
      <c r="J719" s="22">
        <f t="shared" si="127"/>
        <v>3.4127083013752531</v>
      </c>
      <c r="K719" s="22">
        <f t="shared" si="128"/>
        <v>0.70084898004860496</v>
      </c>
      <c r="L719" s="22">
        <f t="shared" si="129"/>
        <v>5.2774727949835197E-2</v>
      </c>
    </row>
    <row r="720" spans="1:19">
      <c r="A720" t="s">
        <v>785</v>
      </c>
      <c r="B720">
        <v>1.03402527922563E-2</v>
      </c>
      <c r="C720">
        <v>5.0600448465254705E-4</v>
      </c>
      <c r="D720">
        <f t="shared" si="122"/>
        <v>96.70943448779984</v>
      </c>
      <c r="E720">
        <f t="shared" si="123"/>
        <v>4.7325155914646109</v>
      </c>
      <c r="F720">
        <v>0.58300197485934502</v>
      </c>
      <c r="G720">
        <v>3.7966688488873399E-2</v>
      </c>
      <c r="I720" s="22">
        <f t="shared" si="126"/>
        <v>77.480858003966006</v>
      </c>
      <c r="J720" s="22">
        <f t="shared" si="127"/>
        <v>3.7915573644480602</v>
      </c>
      <c r="K720" s="22">
        <f t="shared" si="128"/>
        <v>0.58300197485934502</v>
      </c>
      <c r="L720" s="22">
        <f t="shared" si="129"/>
        <v>3.7966688488873399E-2</v>
      </c>
    </row>
    <row r="721" spans="1:19">
      <c r="A721" t="s">
        <v>786</v>
      </c>
      <c r="B721">
        <v>7.4476196317591996E-3</v>
      </c>
      <c r="C721">
        <v>1.80215572338992E-3</v>
      </c>
      <c r="D721">
        <f t="shared" si="122"/>
        <v>134.27108921294231</v>
      </c>
      <c r="E721">
        <f t="shared" si="123"/>
        <v>32.490570662205684</v>
      </c>
      <c r="F721">
        <v>1.4031829003224801</v>
      </c>
      <c r="G721">
        <v>0.52646913613120705</v>
      </c>
      <c r="I721" s="22">
        <f t="shared" si="126"/>
        <v>107.57419120942392</v>
      </c>
      <c r="J721" s="22">
        <f t="shared" si="127"/>
        <v>26.03052437726496</v>
      </c>
      <c r="K721" s="22">
        <f t="shared" si="128"/>
        <v>1.4031829003224801</v>
      </c>
      <c r="L721" s="22">
        <f t="shared" si="129"/>
        <v>0.52646913613120705</v>
      </c>
      <c r="M721" s="11"/>
    </row>
    <row r="722" spans="1:19">
      <c r="A722" s="20" t="s">
        <v>787</v>
      </c>
      <c r="B722" s="20">
        <v>1.00157412319422E-2</v>
      </c>
      <c r="C722" s="20">
        <v>2.1717817697564602E-3</v>
      </c>
      <c r="D722" s="20">
        <f t="shared" si="122"/>
        <v>99.842835077527781</v>
      </c>
      <c r="E722" s="20">
        <f t="shared" si="123"/>
        <v>21.649605759645592</v>
      </c>
      <c r="F722" s="20">
        <v>0.45493111545770498</v>
      </c>
      <c r="G722" s="20">
        <v>0.110328227353386</v>
      </c>
      <c r="I722" s="20">
        <f t="shared" si="126"/>
        <v>79.991249750625229</v>
      </c>
      <c r="J722" s="20">
        <f t="shared" si="127"/>
        <v>17.345050548471121</v>
      </c>
      <c r="K722" s="20">
        <f t="shared" si="128"/>
        <v>0.45493111545770498</v>
      </c>
      <c r="L722" s="20">
        <f t="shared" si="129"/>
        <v>0.110328227353386</v>
      </c>
    </row>
    <row r="723" spans="1:19">
      <c r="A723" t="s">
        <v>788</v>
      </c>
      <c r="B723">
        <v>6.6881285603584998E-3</v>
      </c>
      <c r="C723">
        <v>3.9647800998743299E-4</v>
      </c>
      <c r="D723">
        <f t="shared" si="122"/>
        <v>149.51865697186861</v>
      </c>
      <c r="E723">
        <f t="shared" si="123"/>
        <v>8.8635945073732998</v>
      </c>
      <c r="F723">
        <v>0.41058611865780698</v>
      </c>
      <c r="G723">
        <v>3.4824611253288201E-2</v>
      </c>
      <c r="I723">
        <f t="shared" si="126"/>
        <v>119.79011035621879</v>
      </c>
      <c r="J723">
        <f t="shared" si="127"/>
        <v>7.1012607101653584</v>
      </c>
      <c r="K723">
        <f t="shared" si="128"/>
        <v>0.41058611865780698</v>
      </c>
      <c r="L723">
        <f t="shared" si="129"/>
        <v>3.4824611253288201E-2</v>
      </c>
      <c r="N723" s="56" t="s">
        <v>14</v>
      </c>
      <c r="O723" s="57"/>
      <c r="P723" s="57"/>
      <c r="Q723" s="58" t="s">
        <v>15</v>
      </c>
      <c r="R723" s="59"/>
      <c r="S723" s="60"/>
    </row>
    <row r="724" spans="1:19">
      <c r="A724" t="s">
        <v>789</v>
      </c>
      <c r="B724">
        <v>6.4961636663919704E-3</v>
      </c>
      <c r="C724">
        <v>3.5447302989845801E-4</v>
      </c>
      <c r="D724">
        <f t="shared" si="122"/>
        <v>153.93700826435756</v>
      </c>
      <c r="E724">
        <f t="shared" si="123"/>
        <v>8.3998064912175376</v>
      </c>
      <c r="F724">
        <v>0.36091926263913798</v>
      </c>
      <c r="G724">
        <v>2.9762012760593901E-2</v>
      </c>
      <c r="I724">
        <f t="shared" si="126"/>
        <v>123.32996818827097</v>
      </c>
      <c r="J724">
        <f t="shared" si="127"/>
        <v>6.7296868961520113</v>
      </c>
      <c r="K724">
        <f t="shared" si="128"/>
        <v>0.36091926263913798</v>
      </c>
      <c r="L724">
        <f t="shared" si="129"/>
        <v>2.9762012760593901E-2</v>
      </c>
      <c r="N724" s="3" t="s">
        <v>16</v>
      </c>
      <c r="O724" s="3" t="s">
        <v>17</v>
      </c>
      <c r="P724" s="3" t="s">
        <v>18</v>
      </c>
      <c r="Q724" s="4" t="s">
        <v>18</v>
      </c>
      <c r="R724" s="4" t="s">
        <v>19</v>
      </c>
      <c r="S724" s="4" t="s">
        <v>20</v>
      </c>
    </row>
    <row r="725" spans="1:19">
      <c r="A725" t="s">
        <v>790</v>
      </c>
      <c r="B725">
        <v>6.8755678900297703E-3</v>
      </c>
      <c r="C725">
        <v>4.6394363205151798E-4</v>
      </c>
      <c r="D725">
        <f t="shared" si="122"/>
        <v>145.44253158347769</v>
      </c>
      <c r="E725">
        <f t="shared" si="123"/>
        <v>9.8140455358537793</v>
      </c>
      <c r="F725">
        <v>0.453028174167245</v>
      </c>
      <c r="G725">
        <v>5.5302867234601698E-2</v>
      </c>
      <c r="I725">
        <f t="shared" si="126"/>
        <v>116.52443421927353</v>
      </c>
      <c r="J725">
        <f t="shared" si="127"/>
        <v>7.8627351368068412</v>
      </c>
      <c r="K725">
        <f t="shared" si="128"/>
        <v>0.453028174167245</v>
      </c>
      <c r="L725">
        <f t="shared" si="129"/>
        <v>5.5302867234601698E-2</v>
      </c>
      <c r="N725" s="5">
        <v>31.08</v>
      </c>
      <c r="O725" s="5">
        <v>1.47</v>
      </c>
      <c r="P725" s="6">
        <f>O725*100/N725</f>
        <v>4.7297297297297298</v>
      </c>
      <c r="Q725" s="16">
        <f>SQRT(((O725/N725)*100)^2+($B$392)^2+($B$393)^2+($B$395)^2)</f>
        <v>5.6933300674064231</v>
      </c>
      <c r="R725" s="17">
        <f>N725*(Q725/100)</f>
        <v>1.7694869849499164</v>
      </c>
      <c r="S725" s="18" t="s">
        <v>940</v>
      </c>
    </row>
    <row r="726" spans="1:19">
      <c r="A726" t="s">
        <v>791</v>
      </c>
      <c r="B726">
        <v>5.72753353098715E-3</v>
      </c>
      <c r="C726">
        <v>4.0304459976092801E-4</v>
      </c>
      <c r="D726">
        <f t="shared" si="122"/>
        <v>174.59522403313602</v>
      </c>
      <c r="E726">
        <f t="shared" si="123"/>
        <v>12.286206935304758</v>
      </c>
      <c r="F726">
        <v>0.35294067155745001</v>
      </c>
      <c r="G726">
        <v>3.3232201217690702E-2</v>
      </c>
      <c r="I726">
        <f t="shared" si="126"/>
        <v>139.88074517371533</v>
      </c>
      <c r="J726">
        <f t="shared" si="127"/>
        <v>9.8433607848444282</v>
      </c>
      <c r="K726">
        <f t="shared" si="128"/>
        <v>0.35294067155745001</v>
      </c>
      <c r="L726">
        <f t="shared" si="129"/>
        <v>3.3232201217690702E-2</v>
      </c>
    </row>
    <row r="727" spans="1:19">
      <c r="A727" t="s">
        <v>792</v>
      </c>
      <c r="B727">
        <v>8.1878328056602598E-3</v>
      </c>
      <c r="C727">
        <v>4.8966760665770405E-4</v>
      </c>
      <c r="D727">
        <f t="shared" si="122"/>
        <v>122.13244013833534</v>
      </c>
      <c r="E727">
        <f t="shared" si="123"/>
        <v>7.3040450479718126</v>
      </c>
      <c r="F727">
        <v>0.52699900001149202</v>
      </c>
      <c r="G727">
        <v>4.97270557099194E-2</v>
      </c>
      <c r="I727">
        <f t="shared" si="126"/>
        <v>97.849049600533164</v>
      </c>
      <c r="J727">
        <f t="shared" si="127"/>
        <v>5.8517938835416095</v>
      </c>
      <c r="K727">
        <f t="shared" si="128"/>
        <v>0.52699900001149202</v>
      </c>
      <c r="L727">
        <f t="shared" si="129"/>
        <v>4.97270557099194E-2</v>
      </c>
    </row>
    <row r="728" spans="1:19">
      <c r="A728" t="s">
        <v>793</v>
      </c>
      <c r="B728">
        <v>6.5839925991752601E-3</v>
      </c>
      <c r="C728">
        <v>4.3042023326265598E-4</v>
      </c>
      <c r="D728">
        <f t="shared" si="122"/>
        <v>151.88352431095751</v>
      </c>
      <c r="E728">
        <f t="shared" si="123"/>
        <v>9.9291943266864582</v>
      </c>
      <c r="F728">
        <v>0.56890938963514404</v>
      </c>
      <c r="G728">
        <v>0.13855664350577801</v>
      </c>
      <c r="I728">
        <f t="shared" si="126"/>
        <v>121.684775043988</v>
      </c>
      <c r="J728">
        <f t="shared" si="127"/>
        <v>7.9549890845120235</v>
      </c>
      <c r="K728">
        <f t="shared" si="128"/>
        <v>0.56890938963514404</v>
      </c>
      <c r="L728">
        <f t="shared" si="129"/>
        <v>0.13855664350577801</v>
      </c>
    </row>
    <row r="729" spans="1:19">
      <c r="A729" t="s">
        <v>794</v>
      </c>
      <c r="B729">
        <v>5.1148321173521303E-3</v>
      </c>
      <c r="C729">
        <v>3.13695693369599E-4</v>
      </c>
      <c r="D729">
        <f t="shared" si="122"/>
        <v>195.50983826184398</v>
      </c>
      <c r="E729">
        <f t="shared" si="123"/>
        <v>11.990734567037403</v>
      </c>
      <c r="F729">
        <v>0.21461165715726499</v>
      </c>
      <c r="G729">
        <v>2.0394105212451202E-2</v>
      </c>
      <c r="I729">
        <f t="shared" si="126"/>
        <v>156.63694133849256</v>
      </c>
      <c r="J729">
        <f t="shared" si="127"/>
        <v>9.606636697571366</v>
      </c>
      <c r="K729">
        <f t="shared" si="128"/>
        <v>0.21461165715726499</v>
      </c>
      <c r="L729">
        <f t="shared" si="129"/>
        <v>2.0394105212451202E-2</v>
      </c>
    </row>
    <row r="730" spans="1:19">
      <c r="A730" t="s">
        <v>795</v>
      </c>
      <c r="B730">
        <v>0.14133224057829699</v>
      </c>
      <c r="C730">
        <v>1.26393832318904E-2</v>
      </c>
      <c r="D730">
        <f t="shared" si="122"/>
        <v>7.0755264043663662</v>
      </c>
      <c r="E730">
        <f t="shared" si="123"/>
        <v>0.63276637677446512</v>
      </c>
      <c r="F730">
        <v>0.82826009206402695</v>
      </c>
      <c r="G730">
        <v>5.2188448907184097E-2</v>
      </c>
      <c r="I730">
        <f t="shared" si="126"/>
        <v>5.6687112228867571</v>
      </c>
      <c r="J730">
        <f t="shared" si="127"/>
        <v>0.50695448741075322</v>
      </c>
      <c r="K730">
        <f t="shared" si="128"/>
        <v>0.82826009206402695</v>
      </c>
      <c r="L730">
        <f t="shared" si="129"/>
        <v>5.2188448907184097E-2</v>
      </c>
    </row>
    <row r="731" spans="1:19">
      <c r="A731" t="s">
        <v>796</v>
      </c>
      <c r="B731">
        <v>2.623887077799E-2</v>
      </c>
      <c r="C731">
        <v>2.0524658530557899E-3</v>
      </c>
      <c r="D731">
        <f t="shared" si="122"/>
        <v>38.111396197691242</v>
      </c>
      <c r="E731">
        <f t="shared" si="123"/>
        <v>2.9811625648790092</v>
      </c>
      <c r="F731">
        <v>0.82172749977857495</v>
      </c>
      <c r="G731">
        <v>6.0997533918465498E-2</v>
      </c>
      <c r="I731">
        <f t="shared" si="126"/>
        <v>30.533770492668136</v>
      </c>
      <c r="J731">
        <f t="shared" si="127"/>
        <v>2.3884229558313543</v>
      </c>
      <c r="K731">
        <f t="shared" si="128"/>
        <v>0.82172749977857495</v>
      </c>
      <c r="L731">
        <f t="shared" si="129"/>
        <v>6.0997533918465498E-2</v>
      </c>
    </row>
    <row r="732" spans="1:19">
      <c r="A732" t="s">
        <v>797</v>
      </c>
      <c r="B732">
        <v>5.27363038653715E-3</v>
      </c>
      <c r="C732">
        <v>3.7437580838473597E-4</v>
      </c>
      <c r="D732">
        <f t="shared" si="122"/>
        <v>189.62269379986543</v>
      </c>
      <c r="E732">
        <f t="shared" si="123"/>
        <v>13.461343339617414</v>
      </c>
      <c r="F732">
        <v>0.257897503078932</v>
      </c>
      <c r="G732">
        <v>2.4170146127986899E-2</v>
      </c>
      <c r="I732">
        <f t="shared" si="126"/>
        <v>151.92032804710848</v>
      </c>
      <c r="J732">
        <f t="shared" si="127"/>
        <v>10.784846766642062</v>
      </c>
      <c r="K732">
        <f t="shared" si="128"/>
        <v>0.257897503078932</v>
      </c>
      <c r="L732">
        <f t="shared" si="129"/>
        <v>2.4170146127986899E-2</v>
      </c>
    </row>
    <row r="733" spans="1:19">
      <c r="A733" t="s">
        <v>798</v>
      </c>
      <c r="B733">
        <v>5.3133164578510004E-3</v>
      </c>
      <c r="C733">
        <v>3.3719371317123302E-4</v>
      </c>
      <c r="D733">
        <f t="shared" si="122"/>
        <v>188.20636939898276</v>
      </c>
      <c r="E733">
        <f t="shared" si="123"/>
        <v>11.943953469277693</v>
      </c>
      <c r="F733">
        <v>0.30532890232723597</v>
      </c>
      <c r="G733">
        <v>2.74277083921502E-2</v>
      </c>
      <c r="I733">
        <f t="shared" si="126"/>
        <v>150.7856090781315</v>
      </c>
      <c r="J733">
        <f t="shared" si="127"/>
        <v>9.569157007901099</v>
      </c>
      <c r="K733">
        <f t="shared" si="128"/>
        <v>0.30532890232723597</v>
      </c>
      <c r="L733">
        <f t="shared" si="129"/>
        <v>2.74277083921502E-2</v>
      </c>
    </row>
    <row r="734" spans="1:19">
      <c r="A734" t="s">
        <v>799</v>
      </c>
      <c r="B734">
        <v>7.1079051151738898E-3</v>
      </c>
      <c r="C734">
        <v>4.2353921077612801E-4</v>
      </c>
      <c r="D734">
        <f t="shared" si="122"/>
        <v>140.68842841827043</v>
      </c>
      <c r="E734">
        <f t="shared" si="123"/>
        <v>8.3832106608179284</v>
      </c>
      <c r="F734">
        <v>0.42076751993466299</v>
      </c>
      <c r="G734">
        <v>4.0365928514679898E-2</v>
      </c>
      <c r="I734">
        <f t="shared" si="126"/>
        <v>112.71558150257094</v>
      </c>
      <c r="J734">
        <f t="shared" si="127"/>
        <v>6.7163907871895265</v>
      </c>
      <c r="K734">
        <f t="shared" si="128"/>
        <v>0.42076751993466299</v>
      </c>
      <c r="L734">
        <f t="shared" si="129"/>
        <v>4.0365928514679898E-2</v>
      </c>
    </row>
    <row r="735" spans="1:19">
      <c r="A735" t="s">
        <v>800</v>
      </c>
      <c r="B735">
        <v>4.49772312964462E-3</v>
      </c>
      <c r="C735">
        <v>2.27569838570008E-4</v>
      </c>
      <c r="D735">
        <f t="shared" si="122"/>
        <v>222.33471718367272</v>
      </c>
      <c r="E735">
        <f t="shared" si="123"/>
        <v>11.249397581748122</v>
      </c>
      <c r="F735">
        <v>0.16180053360434099</v>
      </c>
      <c r="G735">
        <v>1.5869257291688098E-2</v>
      </c>
      <c r="I735">
        <f t="shared" si="126"/>
        <v>178.12827406857892</v>
      </c>
      <c r="J735">
        <f t="shared" si="127"/>
        <v>9.0126985156917776</v>
      </c>
      <c r="K735">
        <f t="shared" si="128"/>
        <v>0.16180053360434099</v>
      </c>
      <c r="L735">
        <f t="shared" si="129"/>
        <v>1.5869257291688098E-2</v>
      </c>
    </row>
    <row r="736" spans="1:19">
      <c r="A736" t="s">
        <v>801</v>
      </c>
      <c r="B736">
        <v>6.4283716650773799E-3</v>
      </c>
      <c r="C736">
        <v>5.22617463931623E-4</v>
      </c>
      <c r="D736">
        <f t="shared" si="122"/>
        <v>155.56038948907954</v>
      </c>
      <c r="E736">
        <f t="shared" si="123"/>
        <v>12.646838185268438</v>
      </c>
      <c r="F736">
        <v>0.41368986752058501</v>
      </c>
      <c r="G736">
        <v>4.6180996903002203E-2</v>
      </c>
      <c r="I736">
        <f t="shared" si="126"/>
        <v>124.63057521617016</v>
      </c>
      <c r="J736">
        <f t="shared" si="127"/>
        <v>10.132288321420539</v>
      </c>
      <c r="K736">
        <f t="shared" si="128"/>
        <v>0.41368986752058501</v>
      </c>
      <c r="L736">
        <f t="shared" si="129"/>
        <v>4.6180996903002203E-2</v>
      </c>
    </row>
    <row r="737" spans="1:19">
      <c r="A737" t="s">
        <v>802</v>
      </c>
      <c r="B737">
        <v>8.9460018586389502E-3</v>
      </c>
      <c r="C737">
        <v>5.4876690233465004E-4</v>
      </c>
      <c r="D737">
        <f t="shared" si="122"/>
        <v>111.78177869863985</v>
      </c>
      <c r="E737">
        <f t="shared" si="123"/>
        <v>6.8569335668842113</v>
      </c>
      <c r="F737">
        <v>0.58178566446476898</v>
      </c>
      <c r="G737">
        <v>5.3335684643320502E-2</v>
      </c>
      <c r="I737">
        <f t="shared" si="126"/>
        <v>89.556393010163546</v>
      </c>
      <c r="J737">
        <f t="shared" si="127"/>
        <v>5.4935808367838845</v>
      </c>
      <c r="K737">
        <f t="shared" si="128"/>
        <v>0.58178566446476898</v>
      </c>
      <c r="L737">
        <f t="shared" si="129"/>
        <v>5.3335684643320502E-2</v>
      </c>
    </row>
    <row r="738" spans="1:19">
      <c r="A738" s="20" t="s">
        <v>803</v>
      </c>
      <c r="B738" s="20">
        <v>7.9007815803962007E-3</v>
      </c>
      <c r="C738" s="20">
        <v>9.7862363894153192E-4</v>
      </c>
      <c r="D738" s="20">
        <f t="shared" si="122"/>
        <v>126.56975639995518</v>
      </c>
      <c r="E738" s="20">
        <f t="shared" si="123"/>
        <v>15.677455999467837</v>
      </c>
      <c r="F738" s="20">
        <v>0.56853560449459395</v>
      </c>
      <c r="G738" s="20">
        <v>0.113488839248576</v>
      </c>
      <c r="I738" s="20">
        <f t="shared" si="126"/>
        <v>101.40410162835397</v>
      </c>
      <c r="J738" s="20">
        <f t="shared" si="127"/>
        <v>12.560333421362634</v>
      </c>
      <c r="K738" s="20">
        <f t="shared" si="128"/>
        <v>0.56853560449459395</v>
      </c>
      <c r="L738" s="20">
        <f t="shared" si="129"/>
        <v>0.113488839248576</v>
      </c>
    </row>
    <row r="739" spans="1:19">
      <c r="A739" t="s">
        <v>804</v>
      </c>
      <c r="B739">
        <v>4.6146093667015498E-3</v>
      </c>
      <c r="C739">
        <v>2.4875656445510097E-4</v>
      </c>
      <c r="D739">
        <f t="shared" si="122"/>
        <v>216.70306639948254</v>
      </c>
      <c r="E739">
        <f t="shared" si="123"/>
        <v>11.681662741250033</v>
      </c>
      <c r="F739">
        <v>0.21324953149378201</v>
      </c>
      <c r="G739">
        <v>2.0361887569380899E-2</v>
      </c>
      <c r="I739">
        <f t="shared" si="126"/>
        <v>173.61635507071929</v>
      </c>
      <c r="J739">
        <f t="shared" si="127"/>
        <v>9.3590171103647144</v>
      </c>
      <c r="K739">
        <f t="shared" si="128"/>
        <v>0.21324953149378201</v>
      </c>
      <c r="L739">
        <f t="shared" si="129"/>
        <v>2.0361887569380899E-2</v>
      </c>
    </row>
    <row r="740" spans="1:19">
      <c r="A740" t="s">
        <v>805</v>
      </c>
      <c r="B740">
        <v>5.6699082603257301E-3</v>
      </c>
      <c r="C740">
        <v>3.8541217464555801E-4</v>
      </c>
      <c r="D740">
        <f t="shared" si="122"/>
        <v>176.36969666640621</v>
      </c>
      <c r="E740">
        <f t="shared" si="123"/>
        <v>11.988735128118625</v>
      </c>
      <c r="F740">
        <v>0.32590166041855501</v>
      </c>
      <c r="G740">
        <v>3.3379181087308599E-2</v>
      </c>
      <c r="I740">
        <f t="shared" si="126"/>
        <v>141.30240235595926</v>
      </c>
      <c r="J740">
        <f t="shared" si="127"/>
        <v>9.6050348037770963</v>
      </c>
      <c r="K740">
        <f t="shared" si="128"/>
        <v>0.32590166041855501</v>
      </c>
      <c r="L740">
        <f t="shared" si="129"/>
        <v>3.3379181087308599E-2</v>
      </c>
      <c r="N740" s="56" t="s">
        <v>14</v>
      </c>
      <c r="O740" s="57"/>
      <c r="P740" s="57"/>
      <c r="Q740" s="58" t="s">
        <v>15</v>
      </c>
      <c r="R740" s="59"/>
      <c r="S740" s="60"/>
    </row>
    <row r="741" spans="1:19">
      <c r="A741" t="s">
        <v>806</v>
      </c>
      <c r="B741">
        <v>4.0873710824486098E-3</v>
      </c>
      <c r="C741">
        <v>2.1342814575107201E-4</v>
      </c>
      <c r="D741">
        <f t="shared" si="122"/>
        <v>244.65603436254014</v>
      </c>
      <c r="E741">
        <f t="shared" si="123"/>
        <v>12.77507784527514</v>
      </c>
      <c r="F741">
        <v>0.123396255597563</v>
      </c>
      <c r="G741">
        <v>1.4556680394175001E-2</v>
      </c>
      <c r="I741">
        <f t="shared" si="126"/>
        <v>196.01148076870174</v>
      </c>
      <c r="J741">
        <f t="shared" si="127"/>
        <v>10.235030302490747</v>
      </c>
      <c r="K741">
        <f t="shared" si="128"/>
        <v>0.123396255597563</v>
      </c>
      <c r="L741">
        <f t="shared" si="129"/>
        <v>1.4556680394175001E-2</v>
      </c>
      <c r="N741" s="3" t="s">
        <v>16</v>
      </c>
      <c r="O741" s="3" t="s">
        <v>17</v>
      </c>
      <c r="P741" s="3" t="s">
        <v>18</v>
      </c>
      <c r="Q741" s="4" t="s">
        <v>18</v>
      </c>
      <c r="R741" s="4" t="s">
        <v>19</v>
      </c>
      <c r="S741" s="4" t="s">
        <v>20</v>
      </c>
    </row>
    <row r="742" spans="1:19">
      <c r="A742" t="s">
        <v>807</v>
      </c>
      <c r="B742">
        <v>4.5901242528840402E-3</v>
      </c>
      <c r="C742">
        <v>2.3886043499385401E-4</v>
      </c>
      <c r="D742">
        <f t="shared" si="122"/>
        <v>217.85902622825205</v>
      </c>
      <c r="E742">
        <f t="shared" si="123"/>
        <v>11.336926607056789</v>
      </c>
      <c r="F742">
        <v>0.13056505524225701</v>
      </c>
      <c r="G742">
        <v>1.40546231512053E-2</v>
      </c>
      <c r="I742">
        <f t="shared" si="126"/>
        <v>174.5424773236881</v>
      </c>
      <c r="J742">
        <f t="shared" si="127"/>
        <v>9.0828242900496239</v>
      </c>
      <c r="K742">
        <f t="shared" si="128"/>
        <v>0.13056505524225701</v>
      </c>
      <c r="L742">
        <f t="shared" si="129"/>
        <v>1.40546231512053E-2</v>
      </c>
      <c r="N742" s="5">
        <v>31.97</v>
      </c>
      <c r="O742" s="5">
        <v>0.73</v>
      </c>
      <c r="P742" s="6">
        <f>O742*100/N742</f>
        <v>2.2833906787613389</v>
      </c>
      <c r="Q742" s="16">
        <f>SQRT(((O742/N742)*100)^2+($B$392)^2+($B$393)^2+($B$395)^2)</f>
        <v>3.9060897240077495</v>
      </c>
      <c r="R742" s="17">
        <f>N742*(Q742/100)</f>
        <v>1.2487768847652776</v>
      </c>
      <c r="S742" s="18" t="s">
        <v>941</v>
      </c>
    </row>
    <row r="743" spans="1:19">
      <c r="A743" t="s">
        <v>808</v>
      </c>
      <c r="B743">
        <v>4.5805956471176301E-3</v>
      </c>
      <c r="C743">
        <v>2.6559547443966001E-4</v>
      </c>
      <c r="D743">
        <f t="shared" si="122"/>
        <v>218.31221898603002</v>
      </c>
      <c r="E743">
        <f t="shared" si="123"/>
        <v>12.658340059781443</v>
      </c>
      <c r="F743">
        <v>0.17473733131213701</v>
      </c>
      <c r="G743">
        <v>1.8259834646960099E-2</v>
      </c>
      <c r="I743">
        <f t="shared" si="126"/>
        <v>174.90556251697654</v>
      </c>
      <c r="J743">
        <f t="shared" si="127"/>
        <v>10.141503297297934</v>
      </c>
      <c r="K743">
        <f t="shared" si="128"/>
        <v>0.17473733131213701</v>
      </c>
      <c r="L743">
        <f t="shared" si="129"/>
        <v>1.8259834646960099E-2</v>
      </c>
    </row>
    <row r="744" spans="1:19">
      <c r="A744" t="s">
        <v>809</v>
      </c>
      <c r="B744">
        <v>4.4701847430260403E-3</v>
      </c>
      <c r="C744">
        <v>2.3529445924706601E-4</v>
      </c>
      <c r="D744">
        <f t="shared" si="122"/>
        <v>223.70440093334074</v>
      </c>
      <c r="E744">
        <f t="shared" si="123"/>
        <v>11.77499568243071</v>
      </c>
      <c r="F744">
        <v>0.14953448110308601</v>
      </c>
      <c r="G744">
        <v>1.5661941070328499E-2</v>
      </c>
      <c r="I744">
        <f t="shared" si="126"/>
        <v>179.22562586967703</v>
      </c>
      <c r="J744">
        <f t="shared" si="127"/>
        <v>9.4337928176265002</v>
      </c>
      <c r="K744">
        <f t="shared" si="128"/>
        <v>0.14953448110308601</v>
      </c>
      <c r="L744">
        <f t="shared" si="129"/>
        <v>1.5661941070328499E-2</v>
      </c>
    </row>
    <row r="745" spans="1:19">
      <c r="A745" t="s">
        <v>810</v>
      </c>
      <c r="B745">
        <v>6.7565872113451901E-3</v>
      </c>
      <c r="C745">
        <v>3.27625993562172E-4</v>
      </c>
      <c r="D745">
        <f t="shared" si="122"/>
        <v>148.00371381588471</v>
      </c>
      <c r="E745">
        <f t="shared" si="123"/>
        <v>7.1766799233198366</v>
      </c>
      <c r="F745">
        <v>0.45151190578641498</v>
      </c>
      <c r="G745">
        <v>4.2230975114284801E-2</v>
      </c>
      <c r="I745">
        <f t="shared" si="126"/>
        <v>118.57638083567572</v>
      </c>
      <c r="J745">
        <f t="shared" si="127"/>
        <v>5.7497525554118072</v>
      </c>
      <c r="K745">
        <f t="shared" si="128"/>
        <v>0.45151190578641498</v>
      </c>
      <c r="L745">
        <f t="shared" si="129"/>
        <v>4.2230975114284801E-2</v>
      </c>
    </row>
    <row r="746" spans="1:19">
      <c r="A746" t="s">
        <v>811</v>
      </c>
      <c r="B746">
        <v>1.23764873850036E-2</v>
      </c>
      <c r="C746">
        <v>1.3500972624052E-3</v>
      </c>
      <c r="D746">
        <f t="shared" si="122"/>
        <v>80.798369431676122</v>
      </c>
      <c r="E746">
        <f t="shared" si="123"/>
        <v>8.8139432444044949</v>
      </c>
      <c r="F746">
        <v>0.99603557380456798</v>
      </c>
      <c r="G746">
        <v>0.52802362230698496</v>
      </c>
      <c r="I746">
        <f t="shared" si="126"/>
        <v>64.733363627283367</v>
      </c>
      <c r="J746">
        <f t="shared" si="127"/>
        <v>7.0614815254748633</v>
      </c>
      <c r="K746">
        <f t="shared" si="128"/>
        <v>0.99603557380456798</v>
      </c>
      <c r="L746">
        <f t="shared" si="129"/>
        <v>0.52802362230698496</v>
      </c>
    </row>
    <row r="747" spans="1:19">
      <c r="A747" t="s">
        <v>812</v>
      </c>
      <c r="B747">
        <v>4.8409752868620098E-3</v>
      </c>
      <c r="C747">
        <v>2.6851979564816502E-4</v>
      </c>
      <c r="D747">
        <f t="shared" si="122"/>
        <v>206.56994525750088</v>
      </c>
      <c r="E747">
        <f t="shared" si="123"/>
        <v>11.458046406089382</v>
      </c>
      <c r="F747">
        <v>0.181959701572313</v>
      </c>
      <c r="G747">
        <v>1.83312087204008E-2</v>
      </c>
      <c r="I747">
        <f t="shared" si="126"/>
        <v>165.49798560142091</v>
      </c>
      <c r="J747">
        <f t="shared" si="127"/>
        <v>9.1798620402961841</v>
      </c>
      <c r="K747">
        <f t="shared" si="128"/>
        <v>0.181959701572313</v>
      </c>
      <c r="L747">
        <f t="shared" si="129"/>
        <v>1.83312087204008E-2</v>
      </c>
    </row>
    <row r="748" spans="1:19">
      <c r="A748" t="s">
        <v>813</v>
      </c>
      <c r="B748">
        <v>4.5117348018211796E-3</v>
      </c>
      <c r="C748">
        <v>2.6228787322894601E-4</v>
      </c>
      <c r="D748">
        <f t="shared" si="122"/>
        <v>221.6442330777833</v>
      </c>
      <c r="E748">
        <f t="shared" si="123"/>
        <v>12.88519761488781</v>
      </c>
      <c r="F748">
        <v>0.14162456945964599</v>
      </c>
      <c r="G748">
        <v>1.7463750420975501E-2</v>
      </c>
      <c r="I748">
        <f t="shared" si="126"/>
        <v>177.57507777241855</v>
      </c>
      <c r="J748">
        <f t="shared" si="127"/>
        <v>10.323255140925358</v>
      </c>
      <c r="K748">
        <f t="shared" si="128"/>
        <v>0.14162456945964599</v>
      </c>
      <c r="L748">
        <f t="shared" si="129"/>
        <v>1.7463750420975501E-2</v>
      </c>
    </row>
    <row r="749" spans="1:19">
      <c r="A749" t="s">
        <v>814</v>
      </c>
      <c r="B749">
        <v>3.9993372718784099E-3</v>
      </c>
      <c r="C749">
        <v>2.16026818411906E-4</v>
      </c>
      <c r="D749">
        <f t="shared" si="122"/>
        <v>250.04142737137039</v>
      </c>
      <c r="E749">
        <f t="shared" si="123"/>
        <v>13.506151233111362</v>
      </c>
      <c r="F749">
        <v>8.47068315952723E-2</v>
      </c>
      <c r="G749">
        <v>1.0983822372198301E-2</v>
      </c>
      <c r="I749">
        <f t="shared" si="126"/>
        <v>200.32610501630157</v>
      </c>
      <c r="J749">
        <f t="shared" si="127"/>
        <v>10.820745580978521</v>
      </c>
      <c r="K749">
        <f t="shared" si="128"/>
        <v>8.47068315952723E-2</v>
      </c>
      <c r="L749">
        <f t="shared" si="129"/>
        <v>1.0983822372198301E-2</v>
      </c>
    </row>
    <row r="750" spans="1:19">
      <c r="A750" t="s">
        <v>815</v>
      </c>
      <c r="B750">
        <v>4.2557570875193899E-3</v>
      </c>
      <c r="C750">
        <v>2.1182724224324501E-4</v>
      </c>
      <c r="D750">
        <f t="shared" si="122"/>
        <v>234.97581733051484</v>
      </c>
      <c r="E750">
        <f t="shared" si="123"/>
        <v>11.695751979112147</v>
      </c>
      <c r="F750">
        <v>0.114181758610373</v>
      </c>
      <c r="G750">
        <v>1.2999792996274901E-2</v>
      </c>
      <c r="I750">
        <f t="shared" si="126"/>
        <v>188.25596523623793</v>
      </c>
      <c r="J750">
        <f t="shared" si="127"/>
        <v>9.3703050084271968</v>
      </c>
      <c r="K750">
        <f t="shared" si="128"/>
        <v>0.114181758610373</v>
      </c>
      <c r="L750">
        <f t="shared" si="129"/>
        <v>1.2999792996274901E-2</v>
      </c>
    </row>
    <row r="751" spans="1:19">
      <c r="A751" t="s">
        <v>816</v>
      </c>
      <c r="B751">
        <v>4.2997146757336397E-3</v>
      </c>
      <c r="C751">
        <v>2.2527632303829899E-4</v>
      </c>
      <c r="D751">
        <f t="shared" si="122"/>
        <v>232.57357183343214</v>
      </c>
      <c r="E751">
        <f t="shared" si="123"/>
        <v>12.185301362951408</v>
      </c>
      <c r="F751">
        <v>9.9117806084138199E-2</v>
      </c>
      <c r="G751">
        <v>1.2877656041865099E-2</v>
      </c>
      <c r="I751">
        <f t="shared" si="126"/>
        <v>186.3313542276438</v>
      </c>
      <c r="J751">
        <f t="shared" si="127"/>
        <v>9.7625181001081724</v>
      </c>
      <c r="K751">
        <f t="shared" si="128"/>
        <v>9.9117806084138199E-2</v>
      </c>
      <c r="L751">
        <f t="shared" si="129"/>
        <v>1.2877656041865099E-2</v>
      </c>
    </row>
    <row r="752" spans="1:19">
      <c r="A752" t="s">
        <v>817</v>
      </c>
      <c r="B752">
        <v>4.2076817847012298E-3</v>
      </c>
      <c r="C752">
        <v>2.0629577206070701E-4</v>
      </c>
      <c r="D752">
        <f t="shared" si="122"/>
        <v>237.66055780071446</v>
      </c>
      <c r="E752">
        <f t="shared" si="123"/>
        <v>11.652109348701133</v>
      </c>
      <c r="F752">
        <v>0.109378799637911</v>
      </c>
      <c r="G752">
        <v>1.47998703082251E-2</v>
      </c>
      <c r="I752">
        <f t="shared" si="126"/>
        <v>190.40690321091174</v>
      </c>
      <c r="J752">
        <f t="shared" si="127"/>
        <v>9.3353397698472733</v>
      </c>
      <c r="K752">
        <f t="shared" si="128"/>
        <v>0.109378799637911</v>
      </c>
      <c r="L752">
        <f t="shared" si="129"/>
        <v>1.47998703082251E-2</v>
      </c>
    </row>
    <row r="753" spans="1:12">
      <c r="A753" t="s">
        <v>818</v>
      </c>
      <c r="B753">
        <v>4.6308050165561696E-3</v>
      </c>
      <c r="C753">
        <v>2.8896228582194101E-4</v>
      </c>
      <c r="D753">
        <f t="shared" si="122"/>
        <v>215.94517506670547</v>
      </c>
      <c r="E753">
        <f t="shared" si="123"/>
        <v>13.474981385828244</v>
      </c>
      <c r="F753">
        <v>0.16858391782791199</v>
      </c>
      <c r="G753">
        <v>1.8385880936608701E-2</v>
      </c>
      <c r="I753">
        <f t="shared" si="126"/>
        <v>173.00915401481049</v>
      </c>
      <c r="J753">
        <f t="shared" si="127"/>
        <v>10.795773182741064</v>
      </c>
      <c r="K753">
        <f t="shared" si="128"/>
        <v>0.16858391782791199</v>
      </c>
      <c r="L753">
        <f t="shared" si="129"/>
        <v>1.8385880936608701E-2</v>
      </c>
    </row>
    <row r="754" spans="1:12">
      <c r="A754" t="s">
        <v>819</v>
      </c>
      <c r="B754">
        <v>4.60997443447125E-3</v>
      </c>
      <c r="C754">
        <v>2.5135290361623402E-4</v>
      </c>
      <c r="D754">
        <f t="shared" si="122"/>
        <v>216.9209426678083</v>
      </c>
      <c r="E754">
        <f t="shared" si="123"/>
        <v>11.827334309496653</v>
      </c>
      <c r="F754">
        <v>0.141159350322137</v>
      </c>
      <c r="G754">
        <v>1.7762328793835901E-2</v>
      </c>
      <c r="I754">
        <f t="shared" si="126"/>
        <v>173.79091136192284</v>
      </c>
      <c r="J754">
        <f t="shared" si="127"/>
        <v>9.4757250422672143</v>
      </c>
      <c r="K754">
        <f t="shared" si="128"/>
        <v>0.141159350322137</v>
      </c>
      <c r="L754">
        <f t="shared" si="129"/>
        <v>1.7762328793835901E-2</v>
      </c>
    </row>
  </sheetData>
  <mergeCells count="90">
    <mergeCell ref="A3:B3"/>
    <mergeCell ref="A83:B83"/>
    <mergeCell ref="A699:B699"/>
    <mergeCell ref="A391:B391"/>
    <mergeCell ref="N58:P58"/>
    <mergeCell ref="N124:P124"/>
    <mergeCell ref="N172:P172"/>
    <mergeCell ref="N222:P222"/>
    <mergeCell ref="N270:P270"/>
    <mergeCell ref="N320:P320"/>
    <mergeCell ref="N370:P370"/>
    <mergeCell ref="N432:P432"/>
    <mergeCell ref="N482:P482"/>
    <mergeCell ref="N530:P530"/>
    <mergeCell ref="N188:P188"/>
    <mergeCell ref="N580:P580"/>
    <mergeCell ref="N108:P108"/>
    <mergeCell ref="Q108:S108"/>
    <mergeCell ref="Q124:S124"/>
    <mergeCell ref="N140:P140"/>
    <mergeCell ref="Q140:S140"/>
    <mergeCell ref="N12:P12"/>
    <mergeCell ref="Q12:S12"/>
    <mergeCell ref="Q58:S58"/>
    <mergeCell ref="N92:P92"/>
    <mergeCell ref="Q92:S92"/>
    <mergeCell ref="N24:P24"/>
    <mergeCell ref="Q24:S24"/>
    <mergeCell ref="N36:P36"/>
    <mergeCell ref="Q36:S36"/>
    <mergeCell ref="N156:P156"/>
    <mergeCell ref="Q156:S156"/>
    <mergeCell ref="Q172:S172"/>
    <mergeCell ref="Q206:S206"/>
    <mergeCell ref="Q222:S222"/>
    <mergeCell ref="Q188:S188"/>
    <mergeCell ref="N206:P206"/>
    <mergeCell ref="N238:P238"/>
    <mergeCell ref="Q238:S238"/>
    <mergeCell ref="N254:P254"/>
    <mergeCell ref="Q254:S254"/>
    <mergeCell ref="Q270:S270"/>
    <mergeCell ref="N288:P288"/>
    <mergeCell ref="Q288:S288"/>
    <mergeCell ref="N304:P304"/>
    <mergeCell ref="Q304:S304"/>
    <mergeCell ref="Q320:S320"/>
    <mergeCell ref="N338:P338"/>
    <mergeCell ref="Q338:S338"/>
    <mergeCell ref="N354:P354"/>
    <mergeCell ref="Q354:S354"/>
    <mergeCell ref="Q370:S370"/>
    <mergeCell ref="N400:P400"/>
    <mergeCell ref="Q400:S400"/>
    <mergeCell ref="N416:P416"/>
    <mergeCell ref="Q416:S416"/>
    <mergeCell ref="Q432:S432"/>
    <mergeCell ref="N450:P450"/>
    <mergeCell ref="Q450:S450"/>
    <mergeCell ref="N466:P466"/>
    <mergeCell ref="Q466:S466"/>
    <mergeCell ref="Q482:S482"/>
    <mergeCell ref="N498:P498"/>
    <mergeCell ref="Q498:S498"/>
    <mergeCell ref="N514:P514"/>
    <mergeCell ref="Q514:S514"/>
    <mergeCell ref="Q530:S530"/>
    <mergeCell ref="N546:P546"/>
    <mergeCell ref="Q546:S546"/>
    <mergeCell ref="N564:P564"/>
    <mergeCell ref="Q564:S564"/>
    <mergeCell ref="Q580:S580"/>
    <mergeCell ref="N598:P598"/>
    <mergeCell ref="Q598:S598"/>
    <mergeCell ref="N614:P614"/>
    <mergeCell ref="Q614:S614"/>
    <mergeCell ref="N630:P630"/>
    <mergeCell ref="Q630:S630"/>
    <mergeCell ref="N646:P646"/>
    <mergeCell ref="Q646:S646"/>
    <mergeCell ref="N662:P662"/>
    <mergeCell ref="Q662:S662"/>
    <mergeCell ref="N740:P740"/>
    <mergeCell ref="Q740:S740"/>
    <mergeCell ref="N678:P678"/>
    <mergeCell ref="Q678:S678"/>
    <mergeCell ref="N707:P707"/>
    <mergeCell ref="Q707:S707"/>
    <mergeCell ref="N723:P723"/>
    <mergeCell ref="Q723:S7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6F0F-BE24-4BE2-8A29-0B30EC452A4F}">
  <dimension ref="A1:S337"/>
  <sheetViews>
    <sheetView zoomScale="85" zoomScaleNormal="85" workbookViewId="0"/>
  </sheetViews>
  <sheetFormatPr baseColWidth="10" defaultRowHeight="15"/>
  <cols>
    <col min="1" max="12" width="25" customWidth="1"/>
    <col min="13" max="13" width="36.28515625" bestFit="1" customWidth="1"/>
    <col min="19" max="19" width="16.85546875" customWidth="1"/>
  </cols>
  <sheetData>
    <row r="1" spans="1:19" ht="21">
      <c r="A1" s="33">
        <v>44442</v>
      </c>
    </row>
    <row r="2" spans="1:19">
      <c r="A2" s="1"/>
    </row>
    <row r="3" spans="1:19">
      <c r="A3" s="62" t="s">
        <v>0</v>
      </c>
      <c r="B3" s="62"/>
    </row>
    <row r="4" spans="1:19">
      <c r="A4" t="s">
        <v>1</v>
      </c>
      <c r="B4">
        <v>1</v>
      </c>
    </row>
    <row r="5" spans="1:19">
      <c r="A5" t="s">
        <v>2</v>
      </c>
      <c r="B5">
        <v>0.33</v>
      </c>
    </row>
    <row r="7" spans="1:19">
      <c r="A7" t="s">
        <v>3</v>
      </c>
      <c r="B7">
        <v>2.565689759137836</v>
      </c>
    </row>
    <row r="8" spans="1:19">
      <c r="A8" t="s">
        <v>4</v>
      </c>
      <c r="B8">
        <v>0.88114196715958915</v>
      </c>
      <c r="E8" s="2"/>
    </row>
    <row r="10" spans="1:19">
      <c r="B10" t="s">
        <v>5</v>
      </c>
      <c r="C10" t="s">
        <v>6</v>
      </c>
      <c r="D10" t="s">
        <v>7</v>
      </c>
      <c r="E10" t="s">
        <v>8</v>
      </c>
      <c r="F10" t="s">
        <v>9</v>
      </c>
      <c r="G10" t="s">
        <v>10</v>
      </c>
      <c r="I10" t="s">
        <v>11</v>
      </c>
      <c r="J10" t="s">
        <v>12</v>
      </c>
      <c r="K10" t="s">
        <v>13</v>
      </c>
      <c r="L10" t="s">
        <v>12</v>
      </c>
      <c r="M10" t="s">
        <v>942</v>
      </c>
    </row>
    <row r="11" spans="1:19">
      <c r="A11" s="10" t="s">
        <v>90</v>
      </c>
      <c r="N11" t="s">
        <v>944</v>
      </c>
    </row>
    <row r="12" spans="1:19">
      <c r="A12" t="s">
        <v>91</v>
      </c>
      <c r="B12">
        <v>4.2109171222535297E-2</v>
      </c>
      <c r="C12">
        <v>1.28695911320033E-3</v>
      </c>
      <c r="D12">
        <f t="shared" ref="D12:D37" si="0">1/B12</f>
        <v>23.74779581187379</v>
      </c>
      <c r="E12">
        <f t="shared" ref="E12:E37" si="1">D12*(C12/B12)</f>
        <v>0.72579063779236042</v>
      </c>
      <c r="F12">
        <v>0.177116450803387</v>
      </c>
      <c r="G12">
        <v>1.26496796504291E-2</v>
      </c>
      <c r="I12">
        <f>D12*$B$8</f>
        <v>20.925179517378723</v>
      </c>
      <c r="J12">
        <f>E12*$B$8</f>
        <v>0.63952459033037334</v>
      </c>
      <c r="K12">
        <f t="shared" ref="K12:K37" si="2">F12</f>
        <v>0.177116450803387</v>
      </c>
      <c r="L12">
        <f t="shared" ref="L12:L37" si="3">G12</f>
        <v>1.26496796504291E-2</v>
      </c>
      <c r="N12" s="56" t="s">
        <v>14</v>
      </c>
      <c r="O12" s="57"/>
      <c r="P12" s="61"/>
      <c r="Q12" s="12"/>
      <c r="R12" s="12"/>
      <c r="S12" s="12"/>
    </row>
    <row r="13" spans="1:19">
      <c r="A13" t="s">
        <v>92</v>
      </c>
      <c r="B13">
        <v>4.09459899958277E-2</v>
      </c>
      <c r="C13">
        <v>1.3567746231569701E-3</v>
      </c>
      <c r="D13">
        <f t="shared" si="0"/>
        <v>24.422415970450285</v>
      </c>
      <c r="E13">
        <f t="shared" si="1"/>
        <v>0.80925419627824124</v>
      </c>
      <c r="F13">
        <v>0.15232654388410299</v>
      </c>
      <c r="G13">
        <v>1.0079607046177099E-2</v>
      </c>
      <c r="I13">
        <f t="shared" ref="I13:I37" si="4">D13*$B$8</f>
        <v>21.519615650992328</v>
      </c>
      <c r="J13">
        <f t="shared" ref="J13:J37" si="5">E13*$B$8</f>
        <v>0.71306783444076172</v>
      </c>
      <c r="K13">
        <f t="shared" si="2"/>
        <v>0.15232654388410299</v>
      </c>
      <c r="L13">
        <f t="shared" si="3"/>
        <v>1.0079607046177099E-2</v>
      </c>
      <c r="N13" s="3" t="s">
        <v>16</v>
      </c>
      <c r="O13" s="3" t="s">
        <v>17</v>
      </c>
      <c r="P13" s="3" t="s">
        <v>18</v>
      </c>
    </row>
    <row r="14" spans="1:19">
      <c r="A14" t="s">
        <v>93</v>
      </c>
      <c r="B14">
        <v>4.0165516437860198E-2</v>
      </c>
      <c r="C14">
        <v>1.1846634719476299E-3</v>
      </c>
      <c r="D14">
        <f t="shared" si="0"/>
        <v>24.896978520047</v>
      </c>
      <c r="E14">
        <f t="shared" si="1"/>
        <v>0.73432495409825616</v>
      </c>
      <c r="F14">
        <v>0.143378848146657</v>
      </c>
      <c r="G14">
        <v>6.1915843198290304E-3</v>
      </c>
      <c r="I14">
        <f t="shared" si="4"/>
        <v>21.93777262948425</v>
      </c>
      <c r="J14">
        <f t="shared" si="5"/>
        <v>0.64704453458851241</v>
      </c>
      <c r="K14">
        <f t="shared" si="2"/>
        <v>0.143378848146657</v>
      </c>
      <c r="L14">
        <f t="shared" si="3"/>
        <v>6.1915843198290304E-3</v>
      </c>
      <c r="N14" s="5">
        <v>229.4</v>
      </c>
      <c r="O14" s="5">
        <v>3.71</v>
      </c>
      <c r="P14" s="6">
        <f>O14*100/N14</f>
        <v>1.6172624237140365</v>
      </c>
      <c r="Q14" s="13"/>
      <c r="R14" s="14"/>
      <c r="S14" s="15"/>
    </row>
    <row r="15" spans="1:19">
      <c r="A15" t="s">
        <v>94</v>
      </c>
      <c r="B15">
        <v>6.3297780008987503E-2</v>
      </c>
      <c r="C15">
        <v>2.2648368740562398E-3</v>
      </c>
      <c r="D15">
        <f t="shared" si="0"/>
        <v>15.798342372481505</v>
      </c>
      <c r="E15">
        <f t="shared" si="1"/>
        <v>0.56527524897525372</v>
      </c>
      <c r="F15">
        <v>0.27626372834567797</v>
      </c>
      <c r="G15">
        <v>9.8322105895473008E-3</v>
      </c>
      <c r="I15">
        <f t="shared" si="4"/>
        <v>13.920582475949043</v>
      </c>
      <c r="J15">
        <f t="shared" si="5"/>
        <v>0.49808774486868157</v>
      </c>
      <c r="K15">
        <f t="shared" si="2"/>
        <v>0.27626372834567797</v>
      </c>
      <c r="L15">
        <f t="shared" si="3"/>
        <v>9.8322105895473008E-3</v>
      </c>
    </row>
    <row r="16" spans="1:19">
      <c r="A16" t="s">
        <v>95</v>
      </c>
      <c r="B16">
        <v>4.3942143542112198E-2</v>
      </c>
      <c r="C16">
        <v>1.7391183435256799E-3</v>
      </c>
      <c r="D16">
        <f t="shared" si="0"/>
        <v>22.757196608800943</v>
      </c>
      <c r="E16">
        <f t="shared" si="1"/>
        <v>0.90067199456614666</v>
      </c>
      <c r="F16">
        <v>0.15406298510823799</v>
      </c>
      <c r="G16">
        <v>9.3883946825508505E-3</v>
      </c>
      <c r="I16">
        <f t="shared" si="4"/>
        <v>20.052320986916392</v>
      </c>
      <c r="J16">
        <f t="shared" si="5"/>
        <v>0.79361989305756531</v>
      </c>
      <c r="K16">
        <f t="shared" si="2"/>
        <v>0.15406298510823799</v>
      </c>
      <c r="L16">
        <f t="shared" si="3"/>
        <v>9.3883946825508505E-3</v>
      </c>
    </row>
    <row r="17" spans="1:19">
      <c r="A17" t="s">
        <v>91</v>
      </c>
      <c r="B17">
        <v>3.9659668359155201E-2</v>
      </c>
      <c r="C17">
        <v>1.0360228367224801E-3</v>
      </c>
      <c r="D17">
        <f t="shared" si="0"/>
        <v>25.21453258116204</v>
      </c>
      <c r="E17">
        <f t="shared" si="1"/>
        <v>0.65867498776843891</v>
      </c>
      <c r="F17">
        <v>0.13043030260282901</v>
      </c>
      <c r="G17">
        <v>4.2049439983147703E-3</v>
      </c>
      <c r="I17">
        <f t="shared" si="4"/>
        <v>22.217582839574671</v>
      </c>
      <c r="J17">
        <f t="shared" si="5"/>
        <v>0.58038617444110063</v>
      </c>
      <c r="K17">
        <f t="shared" si="2"/>
        <v>0.13043030260282901</v>
      </c>
      <c r="L17">
        <f t="shared" si="3"/>
        <v>4.2049439983147703E-3</v>
      </c>
      <c r="N17" t="s">
        <v>943</v>
      </c>
    </row>
    <row r="18" spans="1:19">
      <c r="A18" t="s">
        <v>92</v>
      </c>
      <c r="B18">
        <v>3.8024763256135401E-2</v>
      </c>
      <c r="C18">
        <v>1.17506225865959E-3</v>
      </c>
      <c r="D18">
        <f t="shared" si="0"/>
        <v>26.298651572502486</v>
      </c>
      <c r="E18">
        <f t="shared" si="1"/>
        <v>0.81269547185149493</v>
      </c>
      <c r="F18">
        <v>9.9737965482919105E-2</v>
      </c>
      <c r="G18">
        <v>4.1465837179005703E-3</v>
      </c>
      <c r="I18">
        <f t="shared" si="4"/>
        <v>23.172845580239464</v>
      </c>
      <c r="J18">
        <f t="shared" si="5"/>
        <v>0.71610008676891679</v>
      </c>
      <c r="K18">
        <f t="shared" si="2"/>
        <v>9.9737965482919105E-2</v>
      </c>
      <c r="L18">
        <f t="shared" si="3"/>
        <v>4.1465837179005703E-3</v>
      </c>
      <c r="N18" s="56" t="s">
        <v>14</v>
      </c>
      <c r="O18" s="57"/>
      <c r="P18" s="57"/>
      <c r="Q18" s="58" t="s">
        <v>15</v>
      </c>
      <c r="R18" s="59"/>
      <c r="S18" s="60"/>
    </row>
    <row r="19" spans="1:19">
      <c r="A19" t="s">
        <v>93</v>
      </c>
      <c r="B19">
        <v>3.8913031077257201E-2</v>
      </c>
      <c r="C19">
        <v>1.15907822390142E-3</v>
      </c>
      <c r="D19">
        <f t="shared" si="0"/>
        <v>25.69833221201964</v>
      </c>
      <c r="E19">
        <f t="shared" si="1"/>
        <v>0.76546021815671617</v>
      </c>
      <c r="F19">
        <v>0.112550403434243</v>
      </c>
      <c r="G19">
        <v>5.3437623435557101E-3</v>
      </c>
      <c r="I19">
        <f t="shared" si="4"/>
        <v>22.64387899801962</v>
      </c>
      <c r="J19">
        <f t="shared" si="5"/>
        <v>0.67447912240901708</v>
      </c>
      <c r="K19">
        <f t="shared" si="2"/>
        <v>0.112550403434243</v>
      </c>
      <c r="L19">
        <f t="shared" si="3"/>
        <v>5.3437623435557101E-3</v>
      </c>
      <c r="N19" s="3" t="s">
        <v>16</v>
      </c>
      <c r="O19" s="3" t="s">
        <v>17</v>
      </c>
      <c r="P19" s="3" t="s">
        <v>18</v>
      </c>
      <c r="Q19" s="4" t="s">
        <v>18</v>
      </c>
      <c r="R19" s="4" t="s">
        <v>19</v>
      </c>
      <c r="S19" s="4" t="s">
        <v>20</v>
      </c>
    </row>
    <row r="20" spans="1:19" ht="14.25" customHeight="1">
      <c r="A20" t="s">
        <v>94</v>
      </c>
      <c r="B20">
        <v>4.08089911019014E-2</v>
      </c>
      <c r="C20">
        <v>1.90062380303338E-3</v>
      </c>
      <c r="D20">
        <f t="shared" si="0"/>
        <v>24.504403882540661</v>
      </c>
      <c r="E20">
        <f t="shared" si="1"/>
        <v>1.1412596107069739</v>
      </c>
      <c r="F20">
        <v>0.11399926569863</v>
      </c>
      <c r="G20">
        <v>5.0651980757009801E-3</v>
      </c>
      <c r="I20">
        <f t="shared" si="4"/>
        <v>21.591858641134952</v>
      </c>
      <c r="J20">
        <f t="shared" si="5"/>
        <v>1.0056117384181298</v>
      </c>
      <c r="K20">
        <f t="shared" si="2"/>
        <v>0.11399926569863</v>
      </c>
      <c r="L20">
        <f t="shared" si="3"/>
        <v>5.0651980757009801E-3</v>
      </c>
      <c r="N20" s="5">
        <v>259.94</v>
      </c>
      <c r="O20" s="5">
        <v>4.2</v>
      </c>
      <c r="P20" s="6">
        <f>O20*100/N20</f>
        <v>1.6157574824959606</v>
      </c>
      <c r="Q20" s="16">
        <f>SQRT(((O20/N20)*100)^2+($B$4)^2+($B$5)^2+($B$7)^2)</f>
        <v>3.2097252502958025</v>
      </c>
      <c r="R20" s="17">
        <f>N20*(Q20/100)</f>
        <v>8.3433598156189088</v>
      </c>
      <c r="S20" s="18" t="s">
        <v>177</v>
      </c>
    </row>
    <row r="21" spans="1:19">
      <c r="A21" t="s">
        <v>96</v>
      </c>
      <c r="B21">
        <v>3.9496116460075698E-2</v>
      </c>
      <c r="C21">
        <v>1.44336190559921E-3</v>
      </c>
      <c r="D21">
        <f t="shared" si="0"/>
        <v>25.318944990726905</v>
      </c>
      <c r="E21">
        <f t="shared" si="1"/>
        <v>0.92526567077848643</v>
      </c>
      <c r="F21">
        <v>9.9993365880822097E-2</v>
      </c>
      <c r="G21">
        <v>4.3316340596714102E-3</v>
      </c>
      <c r="I21">
        <f t="shared" si="4"/>
        <v>22.309584995534532</v>
      </c>
      <c r="J21">
        <f t="shared" si="5"/>
        <v>0.8152904132949923</v>
      </c>
      <c r="K21">
        <f t="shared" si="2"/>
        <v>9.9993365880822097E-2</v>
      </c>
      <c r="L21">
        <f t="shared" si="3"/>
        <v>4.3316340596714102E-3</v>
      </c>
    </row>
    <row r="22" spans="1:19">
      <c r="A22" t="s">
        <v>97</v>
      </c>
      <c r="B22">
        <v>3.9714135054131301E-2</v>
      </c>
      <c r="C22">
        <v>1.4606314341127199E-3</v>
      </c>
      <c r="D22">
        <f t="shared" si="0"/>
        <v>25.179951637797888</v>
      </c>
      <c r="E22">
        <f t="shared" si="1"/>
        <v>0.92608409629154775</v>
      </c>
      <c r="F22">
        <v>0.113713712944556</v>
      </c>
      <c r="G22">
        <v>4.9155881386592701E-3</v>
      </c>
      <c r="I22">
        <f t="shared" si="4"/>
        <v>22.187112119112548</v>
      </c>
      <c r="J22">
        <f t="shared" si="5"/>
        <v>0.81601156236154482</v>
      </c>
      <c r="K22">
        <f t="shared" si="2"/>
        <v>0.113713712944556</v>
      </c>
      <c r="L22">
        <f t="shared" si="3"/>
        <v>4.9155881386592701E-3</v>
      </c>
    </row>
    <row r="23" spans="1:19">
      <c r="A23" t="s">
        <v>98</v>
      </c>
      <c r="B23">
        <v>3.8817972038148199E-2</v>
      </c>
      <c r="C23">
        <v>1.3167806086160101E-3</v>
      </c>
      <c r="D23">
        <f t="shared" si="0"/>
        <v>25.76126334001308</v>
      </c>
      <c r="E23">
        <f t="shared" si="1"/>
        <v>0.8738718237584151</v>
      </c>
      <c r="F23">
        <v>0.110476317498306</v>
      </c>
      <c r="G23">
        <v>4.4476393430116501E-3</v>
      </c>
      <c r="I23">
        <f t="shared" si="4"/>
        <v>22.699330255935333</v>
      </c>
      <c r="J23">
        <f t="shared" si="5"/>
        <v>0.77000513783182767</v>
      </c>
      <c r="K23">
        <f t="shared" si="2"/>
        <v>0.110476317498306</v>
      </c>
      <c r="L23">
        <f t="shared" si="3"/>
        <v>4.4476393430116501E-3</v>
      </c>
    </row>
    <row r="24" spans="1:19">
      <c r="A24" t="s">
        <v>99</v>
      </c>
      <c r="B24">
        <v>3.9727763590877603E-2</v>
      </c>
      <c r="C24">
        <v>1.42846244857286E-3</v>
      </c>
      <c r="D24">
        <f t="shared" si="0"/>
        <v>25.171313701373887</v>
      </c>
      <c r="E24">
        <f t="shared" si="1"/>
        <v>0.90506671288983664</v>
      </c>
      <c r="F24">
        <v>9.6553400909370493E-2</v>
      </c>
      <c r="G24">
        <v>3.6934361342069698E-3</v>
      </c>
      <c r="I24">
        <f t="shared" si="4"/>
        <v>22.179500870819705</v>
      </c>
      <c r="J24">
        <f t="shared" si="5"/>
        <v>0.79749226380641369</v>
      </c>
      <c r="K24">
        <f t="shared" si="2"/>
        <v>9.6553400909370493E-2</v>
      </c>
      <c r="L24">
        <f t="shared" si="3"/>
        <v>3.6934361342069698E-3</v>
      </c>
    </row>
    <row r="25" spans="1:19">
      <c r="A25" t="s">
        <v>100</v>
      </c>
      <c r="B25">
        <v>3.7206850124674402E-2</v>
      </c>
      <c r="C25">
        <v>1.0929425953566301E-3</v>
      </c>
      <c r="D25">
        <f t="shared" si="0"/>
        <v>26.876771257151695</v>
      </c>
      <c r="E25">
        <f t="shared" si="1"/>
        <v>0.7894989238317015</v>
      </c>
      <c r="F25">
        <v>8.4317550492212498E-2</v>
      </c>
      <c r="G25">
        <v>3.4359908609026099E-3</v>
      </c>
      <c r="I25">
        <f t="shared" si="4"/>
        <v>23.682251096424949</v>
      </c>
      <c r="J25">
        <f t="shared" si="5"/>
        <v>0.69566063481544405</v>
      </c>
      <c r="K25">
        <f t="shared" si="2"/>
        <v>8.4317550492212498E-2</v>
      </c>
      <c r="L25">
        <f t="shared" si="3"/>
        <v>3.4359908609026099E-3</v>
      </c>
    </row>
    <row r="26" spans="1:19">
      <c r="A26" t="s">
        <v>101</v>
      </c>
      <c r="B26">
        <v>3.90478811244186E-2</v>
      </c>
      <c r="C26">
        <v>1.26968039402823E-3</v>
      </c>
      <c r="D26">
        <f t="shared" si="0"/>
        <v>25.609584213127761</v>
      </c>
      <c r="E26">
        <f t="shared" si="1"/>
        <v>0.83272090669957799</v>
      </c>
      <c r="F26">
        <v>9.6684961901873104E-2</v>
      </c>
      <c r="G26">
        <v>4.2215553190842903E-3</v>
      </c>
      <c r="I26">
        <f t="shared" si="4"/>
        <v>22.565679411694553</v>
      </c>
      <c r="J26">
        <f t="shared" si="5"/>
        <v>0.73374533782418283</v>
      </c>
      <c r="K26">
        <f t="shared" si="2"/>
        <v>9.6684961901873104E-2</v>
      </c>
      <c r="L26">
        <f t="shared" si="3"/>
        <v>4.2215553190842903E-3</v>
      </c>
    </row>
    <row r="27" spans="1:19">
      <c r="A27" t="s">
        <v>102</v>
      </c>
      <c r="B27">
        <v>3.9780408404463903E-2</v>
      </c>
      <c r="C27">
        <v>1.3062071859655799E-3</v>
      </c>
      <c r="D27">
        <f t="shared" si="0"/>
        <v>25.138002351121823</v>
      </c>
      <c r="E27">
        <f t="shared" si="1"/>
        <v>0.82541735062152821</v>
      </c>
      <c r="F27">
        <v>0.10424148051752299</v>
      </c>
      <c r="G27">
        <v>5.4062174445694399E-3</v>
      </c>
      <c r="I27">
        <f t="shared" si="4"/>
        <v>22.150148842129859</v>
      </c>
      <c r="J27">
        <f t="shared" si="5"/>
        <v>0.72730986805430964</v>
      </c>
      <c r="K27">
        <f t="shared" si="2"/>
        <v>0.10424148051752299</v>
      </c>
      <c r="L27">
        <f t="shared" si="3"/>
        <v>5.4062174445694399E-3</v>
      </c>
    </row>
    <row r="28" spans="1:19">
      <c r="A28" t="s">
        <v>103</v>
      </c>
      <c r="B28">
        <v>3.8127923949669101E-2</v>
      </c>
      <c r="C28">
        <v>1.26498646980538E-3</v>
      </c>
      <c r="D28">
        <f t="shared" si="0"/>
        <v>26.227496711335593</v>
      </c>
      <c r="E28">
        <f t="shared" si="1"/>
        <v>0.87016089626334248</v>
      </c>
      <c r="F28">
        <v>0.107731679795531</v>
      </c>
      <c r="G28">
        <v>4.8150589992247998E-3</v>
      </c>
      <c r="I28">
        <f t="shared" si="4"/>
        <v>23.110148045897901</v>
      </c>
      <c r="J28">
        <f t="shared" si="5"/>
        <v>0.76673528387883272</v>
      </c>
      <c r="K28">
        <f t="shared" si="2"/>
        <v>0.107731679795531</v>
      </c>
      <c r="L28">
        <f t="shared" si="3"/>
        <v>4.8150589992247998E-3</v>
      </c>
    </row>
    <row r="29" spans="1:19">
      <c r="A29" t="s">
        <v>104</v>
      </c>
      <c r="B29">
        <v>3.5724161883155102E-2</v>
      </c>
      <c r="C29">
        <v>1.35969138688296E-3</v>
      </c>
      <c r="D29">
        <f t="shared" si="0"/>
        <v>27.992259224184256</v>
      </c>
      <c r="E29">
        <f t="shared" si="1"/>
        <v>1.065408725080969</v>
      </c>
      <c r="F29">
        <v>7.8620249628063105E-2</v>
      </c>
      <c r="G29">
        <v>3.3076032597457099E-3</v>
      </c>
      <c r="I29">
        <f t="shared" si="4"/>
        <v>24.665154358038869</v>
      </c>
      <c r="J29">
        <f t="shared" si="5"/>
        <v>0.93877633984683484</v>
      </c>
      <c r="K29">
        <f t="shared" si="2"/>
        <v>7.8620249628063105E-2</v>
      </c>
      <c r="L29">
        <f t="shared" si="3"/>
        <v>3.3076032597457099E-3</v>
      </c>
    </row>
    <row r="30" spans="1:19">
      <c r="A30" t="s">
        <v>105</v>
      </c>
      <c r="B30">
        <v>3.8375786916157902E-2</v>
      </c>
      <c r="C30">
        <v>1.1041608232456499E-3</v>
      </c>
      <c r="D30">
        <f t="shared" si="0"/>
        <v>26.058097575556317</v>
      </c>
      <c r="E30">
        <f t="shared" si="1"/>
        <v>0.74975219489576939</v>
      </c>
      <c r="F30">
        <v>9.6808532849130102E-2</v>
      </c>
      <c r="G30">
        <v>4.2902195453206398E-3</v>
      </c>
      <c r="I30">
        <f t="shared" si="4"/>
        <v>22.960883358162214</v>
      </c>
      <c r="J30">
        <f t="shared" si="5"/>
        <v>0.66063812389267795</v>
      </c>
      <c r="K30">
        <f t="shared" si="2"/>
        <v>9.6808532849130102E-2</v>
      </c>
      <c r="L30">
        <f t="shared" si="3"/>
        <v>4.2902195453206398E-3</v>
      </c>
    </row>
    <row r="31" spans="1:19">
      <c r="A31" t="s">
        <v>106</v>
      </c>
      <c r="B31">
        <v>3.8862075669958598E-2</v>
      </c>
      <c r="C31">
        <v>1.19872804000809E-3</v>
      </c>
      <c r="D31">
        <f t="shared" si="0"/>
        <v>25.732027503951009</v>
      </c>
      <c r="E31">
        <f t="shared" si="1"/>
        <v>0.7937224752791574</v>
      </c>
      <c r="F31">
        <v>0.100972147917078</v>
      </c>
      <c r="G31">
        <v>6.1197615435804398E-3</v>
      </c>
      <c r="I31">
        <f t="shared" si="4"/>
        <v>22.673569333836046</v>
      </c>
      <c r="J31">
        <f t="shared" si="5"/>
        <v>0.69938218324625512</v>
      </c>
      <c r="K31">
        <f t="shared" si="2"/>
        <v>0.100972147917078</v>
      </c>
      <c r="L31">
        <f t="shared" si="3"/>
        <v>6.1197615435804398E-3</v>
      </c>
    </row>
    <row r="32" spans="1:19">
      <c r="A32" t="s">
        <v>107</v>
      </c>
      <c r="B32">
        <v>3.70668003220226E-2</v>
      </c>
      <c r="C32">
        <v>1.2857869904128699E-3</v>
      </c>
      <c r="D32">
        <f t="shared" si="0"/>
        <v>26.978319987492075</v>
      </c>
      <c r="E32">
        <f t="shared" si="1"/>
        <v>0.93583402294649409</v>
      </c>
      <c r="F32">
        <v>8.0081507603555799E-2</v>
      </c>
      <c r="G32">
        <v>4.0969872865186099E-3</v>
      </c>
      <c r="I32">
        <f t="shared" si="4"/>
        <v>23.771729944439628</v>
      </c>
      <c r="J32">
        <f t="shared" si="5"/>
        <v>0.82460263191394589</v>
      </c>
      <c r="K32">
        <f t="shared" si="2"/>
        <v>8.0081507603555799E-2</v>
      </c>
      <c r="L32">
        <f t="shared" si="3"/>
        <v>4.0969872865186099E-3</v>
      </c>
    </row>
    <row r="33" spans="1:19">
      <c r="A33" t="s">
        <v>108</v>
      </c>
      <c r="B33">
        <v>3.8626471535777099E-2</v>
      </c>
      <c r="C33">
        <v>1.4045957314275199E-3</v>
      </c>
      <c r="D33">
        <f t="shared" si="0"/>
        <v>25.888981318776874</v>
      </c>
      <c r="E33">
        <f t="shared" si="1"/>
        <v>0.94141533527543919</v>
      </c>
      <c r="F33">
        <v>0.102238882703391</v>
      </c>
      <c r="G33">
        <v>5.2743565408722203E-3</v>
      </c>
      <c r="I33">
        <f t="shared" si="4"/>
        <v>22.81186792698491</v>
      </c>
      <c r="J33">
        <f t="shared" si="5"/>
        <v>0.82952056043880462</v>
      </c>
      <c r="K33">
        <f t="shared" si="2"/>
        <v>0.102238882703391</v>
      </c>
      <c r="L33">
        <f t="shared" si="3"/>
        <v>5.2743565408722203E-3</v>
      </c>
    </row>
    <row r="34" spans="1:19">
      <c r="A34" t="s">
        <v>109</v>
      </c>
      <c r="B34">
        <v>3.8170522518020999E-2</v>
      </c>
      <c r="C34">
        <v>1.3670476930419701E-3</v>
      </c>
      <c r="D34">
        <f t="shared" si="0"/>
        <v>26.198226642768166</v>
      </c>
      <c r="E34">
        <f t="shared" si="1"/>
        <v>0.93826919128178954</v>
      </c>
      <c r="F34">
        <v>0.10485611277732799</v>
      </c>
      <c r="G34">
        <v>5.2843438906874001E-3</v>
      </c>
      <c r="I34">
        <f t="shared" si="4"/>
        <v>23.084356960101502</v>
      </c>
      <c r="J34">
        <f t="shared" si="5"/>
        <v>0.82674836093127291</v>
      </c>
      <c r="K34">
        <f t="shared" si="2"/>
        <v>0.10485611277732799</v>
      </c>
      <c r="L34">
        <f t="shared" si="3"/>
        <v>5.2843438906874001E-3</v>
      </c>
    </row>
    <row r="35" spans="1:19">
      <c r="A35" t="s">
        <v>110</v>
      </c>
      <c r="B35">
        <v>3.70464343568929E-2</v>
      </c>
      <c r="C35">
        <v>1.3956727660702601E-3</v>
      </c>
      <c r="D35">
        <f t="shared" si="0"/>
        <v>26.993151091582419</v>
      </c>
      <c r="E35">
        <f t="shared" si="1"/>
        <v>1.0169293348451955</v>
      </c>
      <c r="F35">
        <v>9.3664640525871201E-2</v>
      </c>
      <c r="G35">
        <v>4.8843291848447998E-3</v>
      </c>
      <c r="I35">
        <f t="shared" si="4"/>
        <v>23.784798252672942</v>
      </c>
      <c r="J35">
        <f t="shared" si="5"/>
        <v>0.89605911456778808</v>
      </c>
      <c r="K35">
        <f t="shared" si="2"/>
        <v>9.3664640525871201E-2</v>
      </c>
      <c r="L35">
        <f t="shared" si="3"/>
        <v>4.8843291848447998E-3</v>
      </c>
    </row>
    <row r="36" spans="1:19">
      <c r="A36" t="s">
        <v>111</v>
      </c>
      <c r="B36">
        <v>3.8206668153825799E-2</v>
      </c>
      <c r="C36">
        <v>1.3014357605138499E-3</v>
      </c>
      <c r="D36">
        <f t="shared" si="0"/>
        <v>26.173441661383542</v>
      </c>
      <c r="E36">
        <f t="shared" si="1"/>
        <v>0.89154732929614777</v>
      </c>
      <c r="F36">
        <v>9.3422776405373706E-2</v>
      </c>
      <c r="G36">
        <v>4.6894687818026699E-3</v>
      </c>
      <c r="I36">
        <f t="shared" si="4"/>
        <v>23.06251787284824</v>
      </c>
      <c r="J36">
        <f t="shared" si="5"/>
        <v>0.78557976755188563</v>
      </c>
      <c r="K36">
        <f t="shared" si="2"/>
        <v>9.3422776405373706E-2</v>
      </c>
      <c r="L36">
        <f t="shared" si="3"/>
        <v>4.6894687818026699E-3</v>
      </c>
    </row>
    <row r="37" spans="1:19">
      <c r="A37" t="s">
        <v>95</v>
      </c>
      <c r="B37">
        <v>3.9446550477722497E-2</v>
      </c>
      <c r="C37">
        <v>1.41511204801939E-3</v>
      </c>
      <c r="D37">
        <f t="shared" si="0"/>
        <v>25.35075913836247</v>
      </c>
      <c r="E37">
        <f t="shared" si="1"/>
        <v>0.9094373081720889</v>
      </c>
      <c r="F37">
        <v>0.11822160157787601</v>
      </c>
      <c r="G37">
        <v>5.6738203218903499E-3</v>
      </c>
      <c r="I37">
        <f t="shared" si="4"/>
        <v>22.337617776165636</v>
      </c>
      <c r="J37">
        <f t="shared" si="5"/>
        <v>0.80134337873107586</v>
      </c>
      <c r="K37">
        <f t="shared" si="2"/>
        <v>0.11822160157787601</v>
      </c>
      <c r="L37">
        <f t="shared" si="3"/>
        <v>5.6738203218903499E-3</v>
      </c>
    </row>
    <row r="39" spans="1:19">
      <c r="A39" s="10" t="s">
        <v>112</v>
      </c>
    </row>
    <row r="40" spans="1:19">
      <c r="A40" t="s">
        <v>113</v>
      </c>
      <c r="B40">
        <v>6.0764083906978596E-3</v>
      </c>
      <c r="C40">
        <v>2.04667499317816E-4</v>
      </c>
      <c r="D40">
        <f t="shared" ref="D40:D91" si="6">1/B40</f>
        <v>164.57090039090554</v>
      </c>
      <c r="E40">
        <f t="shared" ref="E40:E91" si="7">D40*(C40/B40)</f>
        <v>5.5431288481286067</v>
      </c>
      <c r="F40">
        <v>9.5718798870076505E-2</v>
      </c>
      <c r="G40">
        <v>6.9903149971123797E-3</v>
      </c>
      <c r="I40">
        <f t="shared" ref="I40" si="8">D40*$B$8</f>
        <v>145.01032690766729</v>
      </c>
      <c r="J40">
        <f>E40*$B$8</f>
        <v>4.8842834574591079</v>
      </c>
      <c r="K40">
        <f t="shared" ref="K40:K71" si="9">F40</f>
        <v>9.5718798870076505E-2</v>
      </c>
      <c r="L40">
        <f t="shared" ref="L40:L71" si="10">G40</f>
        <v>6.9903149971123797E-3</v>
      </c>
      <c r="N40" s="56" t="s">
        <v>14</v>
      </c>
      <c r="O40" s="57"/>
      <c r="P40" s="57"/>
      <c r="Q40" s="58" t="s">
        <v>15</v>
      </c>
      <c r="R40" s="59"/>
      <c r="S40" s="60"/>
    </row>
    <row r="41" spans="1:19">
      <c r="A41" t="s">
        <v>114</v>
      </c>
      <c r="B41">
        <v>1.39515413110108E-2</v>
      </c>
      <c r="C41">
        <v>7.7370458616476099E-4</v>
      </c>
      <c r="D41">
        <f t="shared" si="6"/>
        <v>71.67666838435855</v>
      </c>
      <c r="E41">
        <f t="shared" si="7"/>
        <v>3.9749419661770018</v>
      </c>
      <c r="F41">
        <v>0.56405171212311001</v>
      </c>
      <c r="G41">
        <v>4.2301913598148E-2</v>
      </c>
      <c r="I41">
        <f t="shared" ref="I41:I91" si="11">D41*$B$8</f>
        <v>63.157320579639226</v>
      </c>
      <c r="J41">
        <f t="shared" ref="J41:J91" si="12">E41*$B$8</f>
        <v>3.5024881834224084</v>
      </c>
      <c r="K41">
        <f t="shared" si="9"/>
        <v>0.56405171212311001</v>
      </c>
      <c r="L41">
        <f t="shared" si="10"/>
        <v>4.2301913598148E-2</v>
      </c>
      <c r="N41" s="3" t="s">
        <v>16</v>
      </c>
      <c r="O41" s="3" t="s">
        <v>17</v>
      </c>
      <c r="P41" s="3" t="s">
        <v>18</v>
      </c>
      <c r="Q41" s="4" t="s">
        <v>18</v>
      </c>
      <c r="R41" s="4" t="s">
        <v>19</v>
      </c>
      <c r="S41" s="4" t="s">
        <v>20</v>
      </c>
    </row>
    <row r="42" spans="1:19">
      <c r="A42" t="s">
        <v>115</v>
      </c>
      <c r="B42">
        <v>1.6011708816685798E-2</v>
      </c>
      <c r="C42">
        <v>1.1260777211682101E-3</v>
      </c>
      <c r="D42">
        <f t="shared" si="6"/>
        <v>62.45429588114294</v>
      </c>
      <c r="E42">
        <f t="shared" si="7"/>
        <v>4.3923101517880072</v>
      </c>
      <c r="F42">
        <v>0.65604670480713601</v>
      </c>
      <c r="G42">
        <v>7.9405016263762701E-2</v>
      </c>
      <c r="I42">
        <f t="shared" si="11"/>
        <v>55.031101130277314</v>
      </c>
      <c r="J42">
        <f t="shared" si="12"/>
        <v>3.8702488075215182</v>
      </c>
      <c r="K42">
        <f t="shared" si="9"/>
        <v>0.65604670480713601</v>
      </c>
      <c r="L42">
        <f t="shared" si="10"/>
        <v>7.9405016263762701E-2</v>
      </c>
      <c r="N42" s="5">
        <v>42.41</v>
      </c>
      <c r="O42" s="5">
        <v>0.66</v>
      </c>
      <c r="P42" s="6">
        <f>O42*100/N42</f>
        <v>1.5562367366187222</v>
      </c>
      <c r="Q42" s="16">
        <f>SQRT(((O42/N42)*100)^2+($B$4)^2+($B$5)^2+($B$7)^2)</f>
        <v>3.1801787246232651</v>
      </c>
      <c r="R42" s="17">
        <f>N42*(Q42/100)</f>
        <v>1.3487137971127265</v>
      </c>
      <c r="S42" s="18" t="s">
        <v>178</v>
      </c>
    </row>
    <row r="43" spans="1:19">
      <c r="A43" t="s">
        <v>116</v>
      </c>
      <c r="B43">
        <v>7.24605339317262E-3</v>
      </c>
      <c r="C43">
        <v>4.5382195194059599E-4</v>
      </c>
      <c r="D43">
        <f t="shared" si="6"/>
        <v>138.00615945532783</v>
      </c>
      <c r="E43">
        <f t="shared" si="7"/>
        <v>8.6433567716811872</v>
      </c>
      <c r="F43">
        <v>0.20238247950161001</v>
      </c>
      <c r="G43">
        <v>2.3098555220851899E-2</v>
      </c>
      <c r="I43">
        <f t="shared" si="11"/>
        <v>121.6030188226075</v>
      </c>
      <c r="J43">
        <f t="shared" si="12"/>
        <v>7.6160243886613168</v>
      </c>
      <c r="K43">
        <f t="shared" si="9"/>
        <v>0.20238247950161001</v>
      </c>
      <c r="L43">
        <f t="shared" si="10"/>
        <v>2.3098555220851899E-2</v>
      </c>
    </row>
    <row r="44" spans="1:19">
      <c r="A44" t="s">
        <v>117</v>
      </c>
      <c r="B44">
        <v>7.7351061254413503E-3</v>
      </c>
      <c r="C44">
        <v>3.0080674615382702E-4</v>
      </c>
      <c r="D44">
        <f t="shared" si="6"/>
        <v>129.28070847159086</v>
      </c>
      <c r="E44">
        <f t="shared" si="7"/>
        <v>5.0275340279939398</v>
      </c>
      <c r="F44">
        <v>0.238398806888802</v>
      </c>
      <c r="G44">
        <v>1.4248856609205799E-2</v>
      </c>
      <c r="I44">
        <f t="shared" si="11"/>
        <v>113.91465777844293</v>
      </c>
      <c r="J44">
        <f t="shared" si="12"/>
        <v>4.4299712233883533</v>
      </c>
      <c r="K44">
        <f t="shared" si="9"/>
        <v>0.238398806888802</v>
      </c>
      <c r="L44">
        <f t="shared" si="10"/>
        <v>1.4248856609205799E-2</v>
      </c>
    </row>
    <row r="45" spans="1:19">
      <c r="A45" t="s">
        <v>118</v>
      </c>
      <c r="B45">
        <v>7.71208536131196E-3</v>
      </c>
      <c r="C45">
        <v>4.1196897791426901E-4</v>
      </c>
      <c r="D45">
        <f t="shared" si="6"/>
        <v>129.66661456012238</v>
      </c>
      <c r="E45">
        <f t="shared" si="7"/>
        <v>6.9266119560753472</v>
      </c>
      <c r="F45">
        <v>0.26175382847797402</v>
      </c>
      <c r="G45">
        <v>2.6939273099504901E-2</v>
      </c>
      <c r="I45">
        <f t="shared" si="11"/>
        <v>114.25469582843046</v>
      </c>
      <c r="J45">
        <f t="shared" si="12"/>
        <v>6.1033284847273608</v>
      </c>
      <c r="K45">
        <f t="shared" si="9"/>
        <v>0.26175382847797402</v>
      </c>
      <c r="L45">
        <f t="shared" si="10"/>
        <v>2.6939273099504901E-2</v>
      </c>
    </row>
    <row r="46" spans="1:19">
      <c r="A46" t="s">
        <v>119</v>
      </c>
      <c r="B46">
        <v>1.0768085440155501E-2</v>
      </c>
      <c r="C46">
        <v>8.2178100586603297E-4</v>
      </c>
      <c r="D46">
        <f t="shared" si="6"/>
        <v>92.867019449054368</v>
      </c>
      <c r="E46">
        <f t="shared" si="7"/>
        <v>7.0872722062578912</v>
      </c>
      <c r="F46">
        <v>0.44395962200886802</v>
      </c>
      <c r="G46">
        <v>4.8050234497991201E-2</v>
      </c>
      <c r="I46">
        <f t="shared" si="11"/>
        <v>81.82902820158759</v>
      </c>
      <c r="J46">
        <f t="shared" si="12"/>
        <v>6.24489297361756</v>
      </c>
      <c r="K46">
        <f t="shared" si="9"/>
        <v>0.44395962200886802</v>
      </c>
      <c r="L46">
        <f t="shared" si="10"/>
        <v>4.8050234497991201E-2</v>
      </c>
    </row>
    <row r="47" spans="1:19">
      <c r="A47" t="s">
        <v>120</v>
      </c>
      <c r="B47">
        <v>7.3501193329070805E-2</v>
      </c>
      <c r="C47">
        <v>3.2387545518147401E-3</v>
      </c>
      <c r="D47">
        <f t="shared" si="6"/>
        <v>13.605221285631634</v>
      </c>
      <c r="E47">
        <f t="shared" si="7"/>
        <v>0.59950009478088695</v>
      </c>
      <c r="F47">
        <v>0.79550729006685605</v>
      </c>
      <c r="G47">
        <v>3.5520662104298197E-2</v>
      </c>
      <c r="I47">
        <f t="shared" si="11"/>
        <v>11.988131447262973</v>
      </c>
      <c r="J47">
        <f t="shared" si="12"/>
        <v>0.5282446928275909</v>
      </c>
      <c r="K47">
        <f t="shared" si="9"/>
        <v>0.79550729006685605</v>
      </c>
      <c r="L47">
        <f t="shared" si="10"/>
        <v>3.5520662104298197E-2</v>
      </c>
    </row>
    <row r="48" spans="1:19">
      <c r="A48" t="s">
        <v>121</v>
      </c>
      <c r="B48">
        <v>6.3153065784686199E-3</v>
      </c>
      <c r="C48">
        <v>2.96369552313061E-4</v>
      </c>
      <c r="D48">
        <f t="shared" si="6"/>
        <v>158.34544017378283</v>
      </c>
      <c r="E48">
        <f t="shared" si="7"/>
        <v>7.4309563014909434</v>
      </c>
      <c r="F48">
        <v>0.12834697696811601</v>
      </c>
      <c r="G48">
        <v>1.26452465158932E-2</v>
      </c>
      <c r="I48">
        <f t="shared" si="11"/>
        <v>139.52481264547805</v>
      </c>
      <c r="J48">
        <f t="shared" si="12"/>
        <v>6.5477274533726746</v>
      </c>
      <c r="K48">
        <f t="shared" si="9"/>
        <v>0.12834697696811601</v>
      </c>
      <c r="L48">
        <f t="shared" si="10"/>
        <v>1.26452465158932E-2</v>
      </c>
    </row>
    <row r="49" spans="1:12">
      <c r="A49" t="s">
        <v>122</v>
      </c>
      <c r="B49">
        <v>1.06859406380908E-2</v>
      </c>
      <c r="C49">
        <v>3.8993455968249201E-4</v>
      </c>
      <c r="D49">
        <f t="shared" si="6"/>
        <v>93.580905403444632</v>
      </c>
      <c r="E49">
        <f t="shared" si="7"/>
        <v>3.414807397779132</v>
      </c>
      <c r="F49">
        <v>0.394784784543319</v>
      </c>
      <c r="G49">
        <v>1.77430906332606E-2</v>
      </c>
      <c r="I49">
        <f t="shared" si="11"/>
        <v>82.458063075766631</v>
      </c>
      <c r="J49">
        <f t="shared" si="12"/>
        <v>3.008930107950222</v>
      </c>
      <c r="K49">
        <f t="shared" si="9"/>
        <v>0.394784784543319</v>
      </c>
      <c r="L49">
        <f t="shared" si="10"/>
        <v>1.77430906332606E-2</v>
      </c>
    </row>
    <row r="50" spans="1:12">
      <c r="A50" t="s">
        <v>113</v>
      </c>
      <c r="B50">
        <v>2.50314681637708E-2</v>
      </c>
      <c r="C50">
        <v>1.48141720642167E-3</v>
      </c>
      <c r="D50">
        <f t="shared" si="6"/>
        <v>39.949714233995522</v>
      </c>
      <c r="E50">
        <f t="shared" si="7"/>
        <v>2.3643117403527611</v>
      </c>
      <c r="F50">
        <v>0.67070234810012996</v>
      </c>
      <c r="G50">
        <v>3.3859876361795598E-2</v>
      </c>
      <c r="I50">
        <f t="shared" si="11"/>
        <v>35.201369787606254</v>
      </c>
      <c r="J50">
        <f t="shared" si="12"/>
        <v>2.0832942978729436</v>
      </c>
      <c r="K50">
        <f t="shared" si="9"/>
        <v>0.67070234810012996</v>
      </c>
      <c r="L50">
        <f t="shared" si="10"/>
        <v>3.3859876361795598E-2</v>
      </c>
    </row>
    <row r="51" spans="1:12">
      <c r="A51" t="s">
        <v>114</v>
      </c>
      <c r="B51">
        <v>8.7217950762167595E-3</v>
      </c>
      <c r="C51">
        <v>5.2008311563789603E-4</v>
      </c>
      <c r="D51">
        <f t="shared" si="6"/>
        <v>114.65529644543868</v>
      </c>
      <c r="E51">
        <f t="shared" si="7"/>
        <v>6.8369278661837214</v>
      </c>
      <c r="F51">
        <v>0.33025045089647198</v>
      </c>
      <c r="G51">
        <v>3.00024620298407E-2</v>
      </c>
      <c r="I51">
        <f t="shared" si="11"/>
        <v>101.02759345519969</v>
      </c>
      <c r="J51">
        <f t="shared" si="12"/>
        <v>6.0243040693373366</v>
      </c>
      <c r="K51">
        <f t="shared" si="9"/>
        <v>0.33025045089647198</v>
      </c>
      <c r="L51">
        <f t="shared" si="10"/>
        <v>3.00024620298407E-2</v>
      </c>
    </row>
    <row r="52" spans="1:12">
      <c r="A52" t="s">
        <v>115</v>
      </c>
      <c r="B52">
        <v>6.3289729660247502E-3</v>
      </c>
      <c r="C52">
        <v>2.0317567133123799E-4</v>
      </c>
      <c r="D52">
        <f t="shared" si="6"/>
        <v>158.00351895453008</v>
      </c>
      <c r="E52">
        <f t="shared" si="7"/>
        <v>5.0723033908688526</v>
      </c>
      <c r="F52">
        <v>0.111087278234766</v>
      </c>
      <c r="G52">
        <v>1.01417437836634E-2</v>
      </c>
      <c r="I52">
        <f t="shared" si="11"/>
        <v>139.22353150973206</v>
      </c>
      <c r="J52">
        <f t="shared" si="12"/>
        <v>4.4694193878604356</v>
      </c>
      <c r="K52">
        <f t="shared" si="9"/>
        <v>0.111087278234766</v>
      </c>
      <c r="L52">
        <f t="shared" si="10"/>
        <v>1.01417437836634E-2</v>
      </c>
    </row>
    <row r="53" spans="1:12">
      <c r="A53" t="s">
        <v>116</v>
      </c>
      <c r="B53">
        <v>6.4669133353271197E-3</v>
      </c>
      <c r="C53">
        <v>3.4878201615230297E-4</v>
      </c>
      <c r="D53">
        <f t="shared" si="6"/>
        <v>154.63327682733149</v>
      </c>
      <c r="E53">
        <f t="shared" si="7"/>
        <v>8.3398838455820634</v>
      </c>
      <c r="F53">
        <v>0.112969023433783</v>
      </c>
      <c r="G53">
        <v>1.7294058849557301E-2</v>
      </c>
      <c r="I53">
        <f t="shared" si="11"/>
        <v>136.25386973196817</v>
      </c>
      <c r="J53">
        <f t="shared" si="12"/>
        <v>7.3486216575786587</v>
      </c>
      <c r="K53">
        <f t="shared" si="9"/>
        <v>0.112969023433783</v>
      </c>
      <c r="L53">
        <f t="shared" si="10"/>
        <v>1.7294058849557301E-2</v>
      </c>
    </row>
    <row r="54" spans="1:12">
      <c r="A54" t="s">
        <v>117</v>
      </c>
      <c r="B54">
        <v>6.1352652527650597E-3</v>
      </c>
      <c r="C54">
        <v>2.12313423163637E-4</v>
      </c>
      <c r="D54">
        <f t="shared" si="6"/>
        <v>162.99213787852401</v>
      </c>
      <c r="E54">
        <f t="shared" si="7"/>
        <v>5.640411182899201</v>
      </c>
      <c r="F54">
        <v>0.101850957750954</v>
      </c>
      <c r="G54">
        <v>6.6258529577101202E-3</v>
      </c>
      <c r="I54">
        <f t="shared" si="11"/>
        <v>143.61921300182962</v>
      </c>
      <c r="J54">
        <f t="shared" si="12"/>
        <v>4.9700030052887474</v>
      </c>
      <c r="K54">
        <f t="shared" si="9"/>
        <v>0.101850957750954</v>
      </c>
      <c r="L54">
        <f t="shared" si="10"/>
        <v>6.6258529577101202E-3</v>
      </c>
    </row>
    <row r="55" spans="1:12">
      <c r="A55" t="s">
        <v>118</v>
      </c>
      <c r="B55">
        <v>8.7765634735357308E-3</v>
      </c>
      <c r="C55">
        <v>4.9792630388310205E-4</v>
      </c>
      <c r="D55">
        <f t="shared" si="6"/>
        <v>113.93981289092638</v>
      </c>
      <c r="E55">
        <f t="shared" si="7"/>
        <v>6.4642191751910678</v>
      </c>
      <c r="F55">
        <v>0.34083986380049203</v>
      </c>
      <c r="G55">
        <v>2.50042046251918E-2</v>
      </c>
      <c r="I55">
        <f t="shared" si="11"/>
        <v>100.39715086850639</v>
      </c>
      <c r="J55">
        <f t="shared" si="12"/>
        <v>5.6958948001785945</v>
      </c>
      <c r="K55">
        <f t="shared" si="9"/>
        <v>0.34083986380049203</v>
      </c>
      <c r="L55">
        <f t="shared" si="10"/>
        <v>2.50042046251918E-2</v>
      </c>
    </row>
    <row r="56" spans="1:12">
      <c r="A56" t="s">
        <v>119</v>
      </c>
      <c r="B56">
        <v>9.0123209698424796E-3</v>
      </c>
      <c r="C56">
        <v>6.7908977675024498E-4</v>
      </c>
      <c r="D56">
        <f t="shared" si="6"/>
        <v>110.9592083267179</v>
      </c>
      <c r="E56">
        <f t="shared" si="7"/>
        <v>8.3609166010752709</v>
      </c>
      <c r="F56">
        <v>0.31943815383493801</v>
      </c>
      <c r="G56">
        <v>3.3632563385070001E-2</v>
      </c>
      <c r="I56">
        <f t="shared" si="11"/>
        <v>97.770815099474873</v>
      </c>
      <c r="J56">
        <f t="shared" si="12"/>
        <v>7.3671545011287298</v>
      </c>
      <c r="K56">
        <f t="shared" si="9"/>
        <v>0.31943815383493801</v>
      </c>
      <c r="L56">
        <f t="shared" si="10"/>
        <v>3.3632563385070001E-2</v>
      </c>
    </row>
    <row r="57" spans="1:12">
      <c r="A57" t="s">
        <v>120</v>
      </c>
      <c r="B57">
        <v>6.0285539414446001E-3</v>
      </c>
      <c r="C57">
        <v>1.9060297357256599E-4</v>
      </c>
      <c r="D57">
        <f t="shared" si="6"/>
        <v>165.87725841271543</v>
      </c>
      <c r="E57">
        <f t="shared" si="7"/>
        <v>5.2444913006704077</v>
      </c>
      <c r="F57">
        <v>9.3927244407291693E-2</v>
      </c>
      <c r="G57">
        <v>6.4459717549859999E-3</v>
      </c>
      <c r="I57">
        <f t="shared" si="11"/>
        <v>146.16141378481959</v>
      </c>
      <c r="J57">
        <f t="shared" si="12"/>
        <v>4.6211413814240752</v>
      </c>
      <c r="K57">
        <f t="shared" si="9"/>
        <v>9.3927244407291693E-2</v>
      </c>
      <c r="L57">
        <f t="shared" si="10"/>
        <v>6.4459717549859999E-3</v>
      </c>
    </row>
    <row r="58" spans="1:12">
      <c r="A58" t="s">
        <v>123</v>
      </c>
      <c r="B58">
        <v>6.20331557699227E-3</v>
      </c>
      <c r="C58">
        <v>2.9033570206367799E-4</v>
      </c>
      <c r="D58">
        <f t="shared" si="6"/>
        <v>161.20411537806342</v>
      </c>
      <c r="E58">
        <f t="shared" si="7"/>
        <v>7.5448861875470108</v>
      </c>
      <c r="F58">
        <v>8.9434531840835205E-2</v>
      </c>
      <c r="G58">
        <v>9.0530466733345395E-3</v>
      </c>
      <c r="I58">
        <f t="shared" si="11"/>
        <v>142.04371133844819</v>
      </c>
      <c r="J58">
        <f t="shared" si="12"/>
        <v>6.648115857290386</v>
      </c>
      <c r="K58">
        <f t="shared" si="9"/>
        <v>8.9434531840835205E-2</v>
      </c>
      <c r="L58">
        <f t="shared" si="10"/>
        <v>9.0530466733345395E-3</v>
      </c>
    </row>
    <row r="59" spans="1:12">
      <c r="A59" t="s">
        <v>124</v>
      </c>
      <c r="B59">
        <v>1.59953727486924E-2</v>
      </c>
      <c r="C59">
        <v>1.0914284318491699E-3</v>
      </c>
      <c r="D59">
        <f t="shared" si="6"/>
        <v>62.518080429338454</v>
      </c>
      <c r="E59">
        <f t="shared" si="7"/>
        <v>4.2658593555308784</v>
      </c>
      <c r="F59">
        <v>0.64891947639183201</v>
      </c>
      <c r="G59">
        <v>5.4409094843143997E-2</v>
      </c>
      <c r="I59">
        <f t="shared" si="11"/>
        <v>55.087304372548694</v>
      </c>
      <c r="J59">
        <f t="shared" si="12"/>
        <v>3.7588277041586156</v>
      </c>
      <c r="K59">
        <f t="shared" si="9"/>
        <v>0.64891947639183201</v>
      </c>
      <c r="L59">
        <f t="shared" si="10"/>
        <v>5.4409094843143997E-2</v>
      </c>
    </row>
    <row r="60" spans="1:12">
      <c r="A60" t="s">
        <v>125</v>
      </c>
      <c r="B60">
        <v>6.6435501829819601E-3</v>
      </c>
      <c r="C60">
        <v>2.42022528248415E-4</v>
      </c>
      <c r="D60">
        <f t="shared" si="6"/>
        <v>150.52193066315479</v>
      </c>
      <c r="E60">
        <f t="shared" si="7"/>
        <v>5.4834685089377713</v>
      </c>
      <c r="F60">
        <v>8.0498281087831802E-2</v>
      </c>
      <c r="G60">
        <v>4.4708899899278398E-3</v>
      </c>
      <c r="I60">
        <f t="shared" si="11"/>
        <v>132.63119008519149</v>
      </c>
      <c r="J60">
        <f t="shared" si="12"/>
        <v>4.8317142288230865</v>
      </c>
      <c r="K60">
        <f t="shared" si="9"/>
        <v>8.0498281087831802E-2</v>
      </c>
      <c r="L60">
        <f t="shared" si="10"/>
        <v>4.4708899899278398E-3</v>
      </c>
    </row>
    <row r="61" spans="1:12">
      <c r="A61" t="s">
        <v>126</v>
      </c>
      <c r="B61">
        <v>1.14147528064151E-2</v>
      </c>
      <c r="C61">
        <v>6.3435076471719603E-4</v>
      </c>
      <c r="D61">
        <f t="shared" si="6"/>
        <v>87.605926905223839</v>
      </c>
      <c r="E61">
        <f t="shared" si="7"/>
        <v>4.8685142524379081</v>
      </c>
      <c r="F61">
        <v>0.50629733428127499</v>
      </c>
      <c r="G61">
        <v>4.6578508936642997E-2</v>
      </c>
      <c r="I61">
        <f t="shared" si="11"/>
        <v>77.193258768108109</v>
      </c>
      <c r="J61">
        <f t="shared" si="12"/>
        <v>4.2898522255376346</v>
      </c>
      <c r="K61">
        <f t="shared" si="9"/>
        <v>0.50629733428127499</v>
      </c>
      <c r="L61">
        <f t="shared" si="10"/>
        <v>4.6578508936642997E-2</v>
      </c>
    </row>
    <row r="62" spans="1:12">
      <c r="A62" t="s">
        <v>127</v>
      </c>
      <c r="B62">
        <v>2.7242901541845201E-2</v>
      </c>
      <c r="C62">
        <v>2.8482051813570599E-3</v>
      </c>
      <c r="D62">
        <f t="shared" si="6"/>
        <v>36.706809605577298</v>
      </c>
      <c r="E62">
        <f t="shared" si="7"/>
        <v>3.8376428130867568</v>
      </c>
      <c r="F62">
        <v>0.65529085278187804</v>
      </c>
      <c r="G62">
        <v>5.2665892793101597E-2</v>
      </c>
      <c r="I62">
        <f t="shared" si="11"/>
        <v>32.343910424010886</v>
      </c>
      <c r="J62">
        <f t="shared" si="12"/>
        <v>3.3815081375791243</v>
      </c>
      <c r="K62">
        <f t="shared" si="9"/>
        <v>0.65529085278187804</v>
      </c>
      <c r="L62">
        <f t="shared" si="10"/>
        <v>5.2665892793101597E-2</v>
      </c>
    </row>
    <row r="63" spans="1:12">
      <c r="A63" t="s">
        <v>128</v>
      </c>
      <c r="B63">
        <v>2.2666849829487301E-2</v>
      </c>
      <c r="C63">
        <v>1.06636785743958E-3</v>
      </c>
      <c r="D63">
        <f t="shared" si="6"/>
        <v>44.117290559674515</v>
      </c>
      <c r="E63">
        <f t="shared" si="7"/>
        <v>2.0755094317940177</v>
      </c>
      <c r="F63">
        <v>0.64629766398506105</v>
      </c>
      <c r="G63">
        <v>2.7703111408620501E-2</v>
      </c>
      <c r="I63">
        <f t="shared" si="11"/>
        <v>38.873596189502777</v>
      </c>
      <c r="J63">
        <f t="shared" si="12"/>
        <v>1.8288184635892619</v>
      </c>
      <c r="K63">
        <f t="shared" si="9"/>
        <v>0.64629766398506105</v>
      </c>
      <c r="L63">
        <f t="shared" si="10"/>
        <v>2.7703111408620501E-2</v>
      </c>
    </row>
    <row r="64" spans="1:12">
      <c r="A64" t="s">
        <v>129</v>
      </c>
      <c r="B64">
        <v>7.58241617753021E-3</v>
      </c>
      <c r="C64">
        <v>4.3384237411931797E-4</v>
      </c>
      <c r="D64">
        <f t="shared" si="6"/>
        <v>131.88408240679371</v>
      </c>
      <c r="E64">
        <f t="shared" si="7"/>
        <v>7.5459988056931202</v>
      </c>
      <c r="F64">
        <v>0.19931407626422901</v>
      </c>
      <c r="G64">
        <v>2.3416228492703899E-2</v>
      </c>
      <c r="I64">
        <f t="shared" si="11"/>
        <v>116.20859980895958</v>
      </c>
      <c r="J64">
        <f t="shared" si="12"/>
        <v>6.6490962318323463</v>
      </c>
      <c r="K64">
        <f t="shared" si="9"/>
        <v>0.19931407626422901</v>
      </c>
      <c r="L64">
        <f t="shared" si="10"/>
        <v>2.3416228492703899E-2</v>
      </c>
    </row>
    <row r="65" spans="1:13">
      <c r="A65" t="s">
        <v>130</v>
      </c>
      <c r="B65">
        <v>8.0878654987573805E-3</v>
      </c>
      <c r="C65">
        <v>4.0972780605847201E-4</v>
      </c>
      <c r="D65">
        <f t="shared" si="6"/>
        <v>123.64201656835662</v>
      </c>
      <c r="E65">
        <f t="shared" si="7"/>
        <v>6.263651663468111</v>
      </c>
      <c r="F65">
        <v>0.27557514172085901</v>
      </c>
      <c r="G65">
        <v>2.30460278269729E-2</v>
      </c>
      <c r="I65">
        <f t="shared" si="11"/>
        <v>108.94616970262027</v>
      </c>
      <c r="J65">
        <f t="shared" si="12"/>
        <v>5.5191663483507245</v>
      </c>
      <c r="K65">
        <f t="shared" si="9"/>
        <v>0.27557514172085901</v>
      </c>
      <c r="L65">
        <f t="shared" si="10"/>
        <v>2.30460278269729E-2</v>
      </c>
    </row>
    <row r="66" spans="1:13">
      <c r="A66" t="s">
        <v>131</v>
      </c>
      <c r="B66">
        <v>7.9366799508152702E-2</v>
      </c>
      <c r="C66">
        <v>7.5811830392420003E-3</v>
      </c>
      <c r="D66">
        <f t="shared" si="6"/>
        <v>12.599726916004446</v>
      </c>
      <c r="E66">
        <f t="shared" si="7"/>
        <v>1.20353644832159</v>
      </c>
      <c r="F66">
        <v>1.3129321493933901</v>
      </c>
      <c r="G66">
        <v>0.22607192966300599</v>
      </c>
      <c r="I66" s="11">
        <f t="shared" si="11"/>
        <v>11.10214816044178</v>
      </c>
      <c r="J66" s="11">
        <f t="shared" si="12"/>
        <v>1.0604864736223509</v>
      </c>
      <c r="K66" s="11">
        <f t="shared" si="9"/>
        <v>1.3129321493933901</v>
      </c>
      <c r="L66" s="11">
        <f t="shared" si="10"/>
        <v>0.22607192966300599</v>
      </c>
      <c r="M66" s="11" t="s">
        <v>50</v>
      </c>
    </row>
    <row r="67" spans="1:13">
      <c r="A67" t="s">
        <v>132</v>
      </c>
      <c r="B67">
        <v>2.62661192228246E-2</v>
      </c>
      <c r="C67">
        <v>2.1224864851852698E-3</v>
      </c>
      <c r="D67">
        <f t="shared" si="6"/>
        <v>38.071859474810616</v>
      </c>
      <c r="E67">
        <f t="shared" si="7"/>
        <v>3.0764730227425083</v>
      </c>
      <c r="F67">
        <v>0.65361548035233896</v>
      </c>
      <c r="G67">
        <v>4.1397814725862299E-2</v>
      </c>
      <c r="I67">
        <f t="shared" si="11"/>
        <v>33.546713151058071</v>
      </c>
      <c r="J67">
        <f t="shared" si="12"/>
        <v>2.7108094911727414</v>
      </c>
      <c r="K67">
        <f t="shared" si="9"/>
        <v>0.65361548035233896</v>
      </c>
      <c r="L67">
        <f t="shared" si="10"/>
        <v>4.1397814725862299E-2</v>
      </c>
    </row>
    <row r="68" spans="1:13">
      <c r="A68" t="s">
        <v>133</v>
      </c>
      <c r="B68">
        <v>1.28655365296622E-2</v>
      </c>
      <c r="C68">
        <v>7.8922995758601701E-4</v>
      </c>
      <c r="D68">
        <f t="shared" si="6"/>
        <v>77.72703436770361</v>
      </c>
      <c r="E68">
        <f t="shared" si="7"/>
        <v>4.7681263735776964</v>
      </c>
      <c r="F68">
        <v>0.488863250452025</v>
      </c>
      <c r="G68">
        <v>2.8413109558407399E-2</v>
      </c>
      <c r="I68">
        <f t="shared" si="11"/>
        <v>68.488551964239349</v>
      </c>
      <c r="J68">
        <f t="shared" si="12"/>
        <v>4.2013962524797694</v>
      </c>
      <c r="K68">
        <f t="shared" si="9"/>
        <v>0.488863250452025</v>
      </c>
      <c r="L68">
        <f t="shared" si="10"/>
        <v>2.8413109558407399E-2</v>
      </c>
    </row>
    <row r="69" spans="1:13">
      <c r="A69" t="s">
        <v>134</v>
      </c>
      <c r="B69">
        <v>2.08014165038055E-2</v>
      </c>
      <c r="C69">
        <v>1.45624753580789E-3</v>
      </c>
      <c r="D69">
        <f t="shared" si="6"/>
        <v>48.073649206392062</v>
      </c>
      <c r="E69">
        <f t="shared" si="7"/>
        <v>3.3654983631183941</v>
      </c>
      <c r="F69">
        <v>0.65975774685079602</v>
      </c>
      <c r="G69">
        <v>5.0684023640527202E-2</v>
      </c>
      <c r="I69">
        <f t="shared" si="11"/>
        <v>42.359709830260321</v>
      </c>
      <c r="J69">
        <f t="shared" si="12"/>
        <v>2.9654818481505192</v>
      </c>
      <c r="K69">
        <f t="shared" si="9"/>
        <v>0.65975774685079602</v>
      </c>
      <c r="L69">
        <f t="shared" si="10"/>
        <v>5.0684023640527202E-2</v>
      </c>
    </row>
    <row r="70" spans="1:13">
      <c r="A70" t="s">
        <v>135</v>
      </c>
      <c r="B70">
        <v>6.1768947822652904E-3</v>
      </c>
      <c r="C70">
        <v>2.9724813457003899E-4</v>
      </c>
      <c r="D70">
        <f t="shared" si="6"/>
        <v>161.8936432058284</v>
      </c>
      <c r="E70">
        <f t="shared" si="7"/>
        <v>7.7907403538500413</v>
      </c>
      <c r="F70">
        <v>0.12938423068544899</v>
      </c>
      <c r="G70">
        <v>1.52051313250088E-2</v>
      </c>
      <c r="I70">
        <f t="shared" si="11"/>
        <v>142.65128324501629</v>
      </c>
      <c r="J70">
        <f t="shared" si="12"/>
        <v>6.8647482810210194</v>
      </c>
      <c r="K70">
        <f t="shared" si="9"/>
        <v>0.12938423068544899</v>
      </c>
      <c r="L70">
        <f t="shared" si="10"/>
        <v>1.52051313250088E-2</v>
      </c>
    </row>
    <row r="71" spans="1:13">
      <c r="A71" t="s">
        <v>136</v>
      </c>
      <c r="B71">
        <v>9.2822017331115007E-3</v>
      </c>
      <c r="C71">
        <v>6.3858940027508701E-4</v>
      </c>
      <c r="D71">
        <f t="shared" si="6"/>
        <v>107.73306040449398</v>
      </c>
      <c r="E71">
        <f t="shared" si="7"/>
        <v>7.4117318726323269</v>
      </c>
      <c r="F71">
        <v>0.361159612050723</v>
      </c>
      <c r="G71">
        <v>3.3421142490032099E-2</v>
      </c>
      <c r="I71">
        <f t="shared" si="11"/>
        <v>94.928120772938669</v>
      </c>
      <c r="J71">
        <f t="shared" si="12"/>
        <v>6.5307880023106737</v>
      </c>
      <c r="K71">
        <f t="shared" si="9"/>
        <v>0.361159612050723</v>
      </c>
      <c r="L71">
        <f t="shared" si="10"/>
        <v>3.3421142490032099E-2</v>
      </c>
    </row>
    <row r="72" spans="1:13">
      <c r="A72" t="s">
        <v>137</v>
      </c>
      <c r="B72">
        <v>1.69724716903168E-2</v>
      </c>
      <c r="C72">
        <v>1.05210522334418E-3</v>
      </c>
      <c r="D72">
        <f t="shared" si="6"/>
        <v>58.91893757410265</v>
      </c>
      <c r="E72">
        <f t="shared" si="7"/>
        <v>3.6523214241664768</v>
      </c>
      <c r="F72">
        <v>0.64397572069671405</v>
      </c>
      <c r="G72">
        <v>5.2727857667691398E-2</v>
      </c>
      <c r="I72">
        <f t="shared" si="11"/>
        <v>51.91594855699784</v>
      </c>
      <c r="J72">
        <f t="shared" si="12"/>
        <v>3.2182136843891613</v>
      </c>
      <c r="K72">
        <f t="shared" ref="K72:K91" si="13">F72</f>
        <v>0.64397572069671405</v>
      </c>
      <c r="L72">
        <f t="shared" ref="L72:L91" si="14">G72</f>
        <v>5.2727857667691398E-2</v>
      </c>
    </row>
    <row r="73" spans="1:13">
      <c r="A73" t="s">
        <v>138</v>
      </c>
      <c r="B73">
        <v>7.5834446099095698E-3</v>
      </c>
      <c r="C73">
        <v>3.27625968314889E-4</v>
      </c>
      <c r="D73">
        <f t="shared" si="6"/>
        <v>131.86619688541836</v>
      </c>
      <c r="E73">
        <f t="shared" si="7"/>
        <v>5.6969876705016471</v>
      </c>
      <c r="F73">
        <v>0.24055727958017101</v>
      </c>
      <c r="G73">
        <v>1.6719488422836399E-2</v>
      </c>
      <c r="I73">
        <f t="shared" si="11"/>
        <v>116.19284012547122</v>
      </c>
      <c r="J73">
        <f t="shared" si="12"/>
        <v>5.0198549228697464</v>
      </c>
      <c r="K73">
        <f t="shared" si="13"/>
        <v>0.24055727958017101</v>
      </c>
      <c r="L73">
        <f t="shared" si="14"/>
        <v>1.6719488422836399E-2</v>
      </c>
    </row>
    <row r="74" spans="1:13">
      <c r="A74" t="s">
        <v>139</v>
      </c>
      <c r="B74">
        <v>7.4990602243943704E-3</v>
      </c>
      <c r="C74">
        <v>4.17685526042E-4</v>
      </c>
      <c r="D74">
        <f t="shared" si="6"/>
        <v>133.35004254893295</v>
      </c>
      <c r="E74">
        <f t="shared" si="7"/>
        <v>7.4273816989211312</v>
      </c>
      <c r="F74">
        <v>0.15404655445492099</v>
      </c>
      <c r="G74">
        <v>9.4481369706563498E-3</v>
      </c>
      <c r="I74">
        <f t="shared" si="11"/>
        <v>117.50031881238169</v>
      </c>
      <c r="J74">
        <f t="shared" si="12"/>
        <v>6.5445777210324971</v>
      </c>
      <c r="K74">
        <f t="shared" si="13"/>
        <v>0.15404655445492099</v>
      </c>
      <c r="L74">
        <f t="shared" si="14"/>
        <v>9.4481369706563498E-3</v>
      </c>
    </row>
    <row r="75" spans="1:13">
      <c r="A75" t="s">
        <v>140</v>
      </c>
      <c r="B75">
        <v>5.9282317426967799E-3</v>
      </c>
      <c r="C75">
        <v>2.6918050679757498E-4</v>
      </c>
      <c r="D75">
        <f t="shared" si="6"/>
        <v>168.68436380408696</v>
      </c>
      <c r="E75">
        <f t="shared" si="7"/>
        <v>7.6593737405000626</v>
      </c>
      <c r="F75">
        <v>7.5175976360754904E-2</v>
      </c>
      <c r="G75">
        <v>8.8428943311301602E-3</v>
      </c>
      <c r="I75">
        <f t="shared" si="11"/>
        <v>148.63487215139699</v>
      </c>
      <c r="J75">
        <f t="shared" si="12"/>
        <v>6.7489956449147259</v>
      </c>
      <c r="K75">
        <f t="shared" si="13"/>
        <v>7.5175976360754904E-2</v>
      </c>
      <c r="L75">
        <f t="shared" si="14"/>
        <v>8.8428943311301602E-3</v>
      </c>
    </row>
    <row r="76" spans="1:13">
      <c r="A76" t="s">
        <v>141</v>
      </c>
      <c r="B76">
        <v>6.4923365799471602E-3</v>
      </c>
      <c r="C76">
        <v>2.6009794766051699E-4</v>
      </c>
      <c r="D76">
        <f t="shared" si="6"/>
        <v>154.02775066971941</v>
      </c>
      <c r="E76">
        <f t="shared" si="7"/>
        <v>6.1707062378281536</v>
      </c>
      <c r="F76">
        <v>9.6356003871114607E-2</v>
      </c>
      <c r="G76">
        <v>6.6869180847735502E-3</v>
      </c>
      <c r="I76">
        <f t="shared" si="11"/>
        <v>135.72031522228329</v>
      </c>
      <c r="J76">
        <f t="shared" si="12"/>
        <v>5.4372682331638469</v>
      </c>
      <c r="K76">
        <f t="shared" si="13"/>
        <v>9.6356003871114607E-2</v>
      </c>
      <c r="L76">
        <f t="shared" si="14"/>
        <v>6.6869180847735502E-3</v>
      </c>
    </row>
    <row r="77" spans="1:13">
      <c r="A77" t="s">
        <v>142</v>
      </c>
      <c r="B77">
        <v>5.9500523633371598E-3</v>
      </c>
      <c r="C77">
        <v>2.8405139847780398E-4</v>
      </c>
      <c r="D77">
        <f t="shared" si="6"/>
        <v>168.06574781791295</v>
      </c>
      <c r="E77">
        <f t="shared" si="7"/>
        <v>8.0233429537619951</v>
      </c>
      <c r="F77">
        <v>0.108233758576224</v>
      </c>
      <c r="G77">
        <v>1.6140774110658999E-2</v>
      </c>
      <c r="I77">
        <f t="shared" si="11"/>
        <v>148.08978364442325</v>
      </c>
      <c r="J77">
        <f t="shared" si="12"/>
        <v>7.0697041934738731</v>
      </c>
      <c r="K77">
        <f t="shared" si="13"/>
        <v>0.108233758576224</v>
      </c>
      <c r="L77">
        <f t="shared" si="14"/>
        <v>1.6140774110658999E-2</v>
      </c>
    </row>
    <row r="78" spans="1:13">
      <c r="A78" t="s">
        <v>143</v>
      </c>
      <c r="B78">
        <v>5.8771304445537501E-3</v>
      </c>
      <c r="C78">
        <v>2.0103378414842299E-4</v>
      </c>
      <c r="D78">
        <f t="shared" si="6"/>
        <v>170.15106427094625</v>
      </c>
      <c r="E78">
        <f t="shared" si="7"/>
        <v>5.8202064170564993</v>
      </c>
      <c r="F78">
        <v>8.2587806379727305E-2</v>
      </c>
      <c r="G78">
        <v>7.7458198495831201E-3</v>
      </c>
      <c r="I78">
        <f t="shared" si="11"/>
        <v>149.92724348599927</v>
      </c>
      <c r="J78">
        <f t="shared" si="12"/>
        <v>5.1284281316000282</v>
      </c>
      <c r="K78">
        <f t="shared" si="13"/>
        <v>8.2587806379727305E-2</v>
      </c>
      <c r="L78">
        <f t="shared" si="14"/>
        <v>7.7458198495831201E-3</v>
      </c>
    </row>
    <row r="79" spans="1:13">
      <c r="A79" t="s">
        <v>144</v>
      </c>
      <c r="B79">
        <v>1.1854331038473701E-2</v>
      </c>
      <c r="C79">
        <v>8.1256671033677098E-4</v>
      </c>
      <c r="D79">
        <f t="shared" si="6"/>
        <v>84.357354013015197</v>
      </c>
      <c r="E79">
        <f t="shared" si="7"/>
        <v>5.7823573022046943</v>
      </c>
      <c r="F79">
        <v>0.52800771485159603</v>
      </c>
      <c r="G79">
        <v>5.1248406660282103E-2</v>
      </c>
      <c r="I79">
        <f t="shared" si="11"/>
        <v>74.330804859406072</v>
      </c>
      <c r="J79">
        <f t="shared" si="12"/>
        <v>5.0950776880842596</v>
      </c>
      <c r="K79">
        <f t="shared" si="13"/>
        <v>0.52800771485159603</v>
      </c>
      <c r="L79">
        <f t="shared" si="14"/>
        <v>5.1248406660282103E-2</v>
      </c>
    </row>
    <row r="80" spans="1:13">
      <c r="A80" t="s">
        <v>145</v>
      </c>
      <c r="B80">
        <v>2.7849598310552E-2</v>
      </c>
      <c r="C80">
        <v>3.0326941062432198E-3</v>
      </c>
      <c r="D80">
        <f t="shared" si="6"/>
        <v>35.907160629354848</v>
      </c>
      <c r="E80">
        <f t="shared" si="7"/>
        <v>3.9101258552556351</v>
      </c>
      <c r="F80">
        <v>9.0479885290911408</v>
      </c>
      <c r="G80">
        <v>6.7293367254984497</v>
      </c>
      <c r="I80" s="11">
        <f t="shared" si="11"/>
        <v>31.639306152065082</v>
      </c>
      <c r="J80" s="11">
        <f t="shared" si="12"/>
        <v>3.4453759879415213</v>
      </c>
      <c r="K80" s="11">
        <f t="shared" si="13"/>
        <v>9.0479885290911408</v>
      </c>
      <c r="L80" s="11">
        <f t="shared" si="14"/>
        <v>6.7293367254984497</v>
      </c>
      <c r="M80" s="11" t="s">
        <v>50</v>
      </c>
    </row>
    <row r="81" spans="1:19">
      <c r="A81" t="s">
        <v>146</v>
      </c>
      <c r="B81">
        <v>2.7229517935691099E-2</v>
      </c>
      <c r="C81">
        <v>4.2175634390001797E-3</v>
      </c>
      <c r="D81">
        <f t="shared" si="6"/>
        <v>36.724851404337556</v>
      </c>
      <c r="E81">
        <f t="shared" si="7"/>
        <v>5.6882898533663413</v>
      </c>
      <c r="F81">
        <v>5.3864546501541497</v>
      </c>
      <c r="G81">
        <v>7.2353903527242904</v>
      </c>
      <c r="I81" s="11">
        <f t="shared" si="11"/>
        <v>32.359807810061596</v>
      </c>
      <c r="J81" s="11">
        <f t="shared" si="12"/>
        <v>5.0121909111691485</v>
      </c>
      <c r="K81" s="11">
        <f t="shared" si="13"/>
        <v>5.3864546501541497</v>
      </c>
      <c r="L81" s="11">
        <f t="shared" si="14"/>
        <v>7.2353903527242904</v>
      </c>
      <c r="M81" s="11" t="s">
        <v>50</v>
      </c>
    </row>
    <row r="82" spans="1:19">
      <c r="A82" t="s">
        <v>147</v>
      </c>
      <c r="B82">
        <v>4.6189751155360899E-2</v>
      </c>
      <c r="C82">
        <v>2.8749095032981902E-3</v>
      </c>
      <c r="D82">
        <f t="shared" si="6"/>
        <v>21.649824365506188</v>
      </c>
      <c r="E82">
        <f t="shared" si="7"/>
        <v>1.3475129061375464</v>
      </c>
      <c r="F82">
        <v>0.91021589550133397</v>
      </c>
      <c r="G82">
        <v>9.7283248692153004E-2</v>
      </c>
      <c r="I82">
        <f t="shared" si="11"/>
        <v>19.076568830081726</v>
      </c>
      <c r="J82">
        <f t="shared" si="12"/>
        <v>1.1873501728869724</v>
      </c>
      <c r="K82">
        <f t="shared" si="13"/>
        <v>0.91021589550133397</v>
      </c>
      <c r="L82">
        <f t="shared" si="14"/>
        <v>9.7283248692153004E-2</v>
      </c>
    </row>
    <row r="83" spans="1:19">
      <c r="A83" t="s">
        <v>148</v>
      </c>
      <c r="B83">
        <v>2.5863010758172801E-2</v>
      </c>
      <c r="C83">
        <v>1.2453849515799099E-3</v>
      </c>
      <c r="D83">
        <f t="shared" si="6"/>
        <v>38.665258633277894</v>
      </c>
      <c r="E83">
        <f t="shared" si="7"/>
        <v>1.8618532738154983</v>
      </c>
      <c r="F83">
        <v>0.67079283252830402</v>
      </c>
      <c r="G83">
        <v>3.3528735289881602E-2</v>
      </c>
      <c r="I83">
        <f t="shared" si="11"/>
        <v>34.069582052860774</v>
      </c>
      <c r="J83">
        <f t="shared" si="12"/>
        <v>1.6405570562523093</v>
      </c>
      <c r="K83">
        <f t="shared" si="13"/>
        <v>0.67079283252830402</v>
      </c>
      <c r="L83">
        <f t="shared" si="14"/>
        <v>3.3528735289881602E-2</v>
      </c>
    </row>
    <row r="84" spans="1:19">
      <c r="A84" t="s">
        <v>149</v>
      </c>
      <c r="B84">
        <v>1.40042530317523E-2</v>
      </c>
      <c r="C84">
        <v>9.53319388309536E-4</v>
      </c>
      <c r="D84">
        <f t="shared" si="6"/>
        <v>71.406878876914561</v>
      </c>
      <c r="E84">
        <f t="shared" si="7"/>
        <v>4.8609206030259458</v>
      </c>
      <c r="F84">
        <v>0.50388579231666197</v>
      </c>
      <c r="G84">
        <v>4.1688714428603599E-2</v>
      </c>
      <c r="I84">
        <f t="shared" si="11"/>
        <v>62.919597722331012</v>
      </c>
      <c r="J84">
        <f t="shared" si="12"/>
        <v>4.2831611423568585</v>
      </c>
      <c r="K84">
        <f t="shared" si="13"/>
        <v>0.50388579231666197</v>
      </c>
      <c r="L84">
        <f t="shared" si="14"/>
        <v>4.1688714428603599E-2</v>
      </c>
    </row>
    <row r="85" spans="1:19">
      <c r="A85" t="s">
        <v>150</v>
      </c>
      <c r="B85">
        <v>6.3561867733314898E-3</v>
      </c>
      <c r="C85">
        <v>3.0693817917178102E-4</v>
      </c>
      <c r="D85">
        <f t="shared" si="6"/>
        <v>157.32703201795101</v>
      </c>
      <c r="E85">
        <f t="shared" si="7"/>
        <v>7.5972708896312282</v>
      </c>
      <c r="F85">
        <v>0.131553813866433</v>
      </c>
      <c r="G85">
        <v>1.5507631682228001E-2</v>
      </c>
      <c r="I85">
        <f t="shared" si="11"/>
        <v>138.62745047967701</v>
      </c>
      <c r="J85">
        <f t="shared" si="12"/>
        <v>6.694274216733942</v>
      </c>
      <c r="K85">
        <f t="shared" si="13"/>
        <v>0.131553813866433</v>
      </c>
      <c r="L85">
        <f t="shared" si="14"/>
        <v>1.5507631682228001E-2</v>
      </c>
    </row>
    <row r="86" spans="1:19">
      <c r="A86" t="s">
        <v>151</v>
      </c>
      <c r="B86">
        <v>6.3424900848580703E-3</v>
      </c>
      <c r="C86">
        <v>3.2062372869294E-4</v>
      </c>
      <c r="D86">
        <f t="shared" si="6"/>
        <v>157.66678175617164</v>
      </c>
      <c r="E86">
        <f t="shared" si="7"/>
        <v>7.9703256577989565</v>
      </c>
      <c r="F86">
        <v>0.107987870759717</v>
      </c>
      <c r="G86">
        <v>1.14767085903808E-2</v>
      </c>
      <c r="I86">
        <f t="shared" si="11"/>
        <v>138.92681823235469</v>
      </c>
      <c r="J86">
        <f t="shared" si="12"/>
        <v>7.0229884290155189</v>
      </c>
      <c r="K86">
        <f t="shared" si="13"/>
        <v>0.107987870759717</v>
      </c>
      <c r="L86">
        <f t="shared" si="14"/>
        <v>1.14767085903808E-2</v>
      </c>
    </row>
    <row r="87" spans="1:19">
      <c r="A87" t="s">
        <v>152</v>
      </c>
      <c r="B87">
        <v>7.4256570873111501E-3</v>
      </c>
      <c r="C87">
        <v>2.82257218781029E-4</v>
      </c>
      <c r="D87">
        <f t="shared" si="6"/>
        <v>134.66821699978374</v>
      </c>
      <c r="E87">
        <f t="shared" si="7"/>
        <v>5.1188838834898256</v>
      </c>
      <c r="F87">
        <v>0.24073041028293499</v>
      </c>
      <c r="G87">
        <v>1.8291223809570201E-2</v>
      </c>
      <c r="I87">
        <f t="shared" si="11"/>
        <v>118.66181764106386</v>
      </c>
      <c r="J87">
        <f t="shared" si="12"/>
        <v>4.5104634147597418</v>
      </c>
      <c r="K87">
        <f t="shared" si="13"/>
        <v>0.24073041028293499</v>
      </c>
      <c r="L87">
        <f t="shared" si="14"/>
        <v>1.8291223809570201E-2</v>
      </c>
    </row>
    <row r="88" spans="1:19">
      <c r="A88" t="s">
        <v>153</v>
      </c>
      <c r="B88">
        <v>7.1763316184114898E-3</v>
      </c>
      <c r="C88">
        <v>5.3855792021508301E-4</v>
      </c>
      <c r="D88">
        <f t="shared" si="6"/>
        <v>139.34696069986717</v>
      </c>
      <c r="E88">
        <f t="shared" si="7"/>
        <v>10.45748905335916</v>
      </c>
      <c r="F88">
        <v>0.18463271977842399</v>
      </c>
      <c r="G88">
        <v>5.2263129201710598E-2</v>
      </c>
      <c r="I88">
        <f t="shared" si="11"/>
        <v>122.78445506879092</v>
      </c>
      <c r="J88">
        <f t="shared" si="12"/>
        <v>9.2145324760267595</v>
      </c>
      <c r="K88">
        <f t="shared" si="13"/>
        <v>0.18463271977842399</v>
      </c>
      <c r="L88">
        <f t="shared" si="14"/>
        <v>5.2263129201710598E-2</v>
      </c>
    </row>
    <row r="89" spans="1:19">
      <c r="A89" t="s">
        <v>154</v>
      </c>
      <c r="B89">
        <v>2.6165871534498099E-2</v>
      </c>
      <c r="C89">
        <v>3.0080986749228501E-3</v>
      </c>
      <c r="D89">
        <f t="shared" si="6"/>
        <v>38.217721839746908</v>
      </c>
      <c r="E89">
        <f t="shared" si="7"/>
        <v>4.3936116659879447</v>
      </c>
      <c r="F89">
        <v>1.32095526495869</v>
      </c>
      <c r="G89">
        <v>0.63851604598713396</v>
      </c>
      <c r="I89" s="11">
        <f t="shared" si="11"/>
        <v>33.675238602232582</v>
      </c>
      <c r="J89" s="11">
        <f t="shared" si="12"/>
        <v>3.8713956263039373</v>
      </c>
      <c r="K89" s="11">
        <f t="shared" si="13"/>
        <v>1.32095526495869</v>
      </c>
      <c r="L89" s="11">
        <f t="shared" si="14"/>
        <v>0.63851604598713396</v>
      </c>
      <c r="M89" s="11" t="s">
        <v>50</v>
      </c>
    </row>
    <row r="90" spans="1:19">
      <c r="A90" t="s">
        <v>121</v>
      </c>
      <c r="B90">
        <v>6.27521367414047E-3</v>
      </c>
      <c r="C90">
        <v>2.59990292544632E-4</v>
      </c>
      <c r="D90">
        <f t="shared" si="6"/>
        <v>159.35712342687236</v>
      </c>
      <c r="E90">
        <f t="shared" si="7"/>
        <v>6.6023736067439192</v>
      </c>
      <c r="F90">
        <v>9.8087438494057905E-2</v>
      </c>
      <c r="G90">
        <v>9.5073152218704392E-3</v>
      </c>
      <c r="I90">
        <f t="shared" si="11"/>
        <v>140.41624921724775</v>
      </c>
      <c r="J90">
        <f t="shared" si="12"/>
        <v>5.8176284677688885</v>
      </c>
      <c r="K90">
        <f t="shared" si="13"/>
        <v>9.8087438494057905E-2</v>
      </c>
      <c r="L90">
        <f t="shared" si="14"/>
        <v>9.5073152218704392E-3</v>
      </c>
    </row>
    <row r="91" spans="1:19">
      <c r="A91" t="s">
        <v>122</v>
      </c>
      <c r="B91">
        <v>6.6626417068798597E-3</v>
      </c>
      <c r="C91">
        <v>3.0142404850517297E-4</v>
      </c>
      <c r="D91">
        <f t="shared" si="6"/>
        <v>150.09061630425026</v>
      </c>
      <c r="E91">
        <f t="shared" si="7"/>
        <v>6.7902377464403871</v>
      </c>
      <c r="F91">
        <v>0.15328993835160601</v>
      </c>
      <c r="G91">
        <v>1.5633379198300799E-2</v>
      </c>
      <c r="I91">
        <f t="shared" si="11"/>
        <v>132.25114090252217</v>
      </c>
      <c r="J91">
        <f t="shared" si="12"/>
        <v>5.9831634453797786</v>
      </c>
      <c r="K91">
        <f t="shared" si="13"/>
        <v>0.15328993835160601</v>
      </c>
      <c r="L91">
        <f t="shared" si="14"/>
        <v>1.5633379198300799E-2</v>
      </c>
    </row>
    <row r="93" spans="1:19">
      <c r="A93" s="10" t="s">
        <v>155</v>
      </c>
    </row>
    <row r="94" spans="1:19">
      <c r="A94" t="s">
        <v>156</v>
      </c>
      <c r="B94">
        <v>1.3995463007784001E-2</v>
      </c>
      <c r="C94">
        <v>4.1216676204559801E-4</v>
      </c>
      <c r="D94">
        <f t="shared" ref="D94:D119" si="15">1/B94</f>
        <v>71.451726852039101</v>
      </c>
      <c r="E94">
        <f t="shared" ref="E94:E119" si="16">D94*(C94/B94)</f>
        <v>2.1042552777848038</v>
      </c>
      <c r="F94">
        <v>0.31170288761415199</v>
      </c>
      <c r="G94">
        <v>1.0209352419976499E-2</v>
      </c>
      <c r="I94">
        <f t="shared" ref="I94" si="17">D94*$B$8</f>
        <v>62.95911515535537</v>
      </c>
      <c r="J94">
        <f t="shared" ref="J94" si="18">E94*$B$8</f>
        <v>1.8541476348732497</v>
      </c>
      <c r="K94">
        <f t="shared" ref="K94:K119" si="19">F94</f>
        <v>0.31170288761415199</v>
      </c>
      <c r="L94">
        <f t="shared" ref="L94:L119" si="20">G94</f>
        <v>1.0209352419976499E-2</v>
      </c>
      <c r="N94" s="56" t="s">
        <v>14</v>
      </c>
      <c r="O94" s="57"/>
      <c r="P94" s="57"/>
      <c r="Q94" s="58" t="s">
        <v>15</v>
      </c>
      <c r="R94" s="59"/>
      <c r="S94" s="60"/>
    </row>
    <row r="95" spans="1:19">
      <c r="A95" t="s">
        <v>157</v>
      </c>
      <c r="B95">
        <v>1.8071918865238502E-2</v>
      </c>
      <c r="C95">
        <v>5.2688313677564898E-4</v>
      </c>
      <c r="D95">
        <f t="shared" si="15"/>
        <v>55.334467106506821</v>
      </c>
      <c r="E95">
        <f t="shared" si="16"/>
        <v>1.6132651888430509</v>
      </c>
      <c r="F95">
        <v>0.406380693290323</v>
      </c>
      <c r="G95">
        <v>1.4165780365364099E-2</v>
      </c>
      <c r="I95">
        <f t="shared" ref="I95:I119" si="21">D95*$B$8</f>
        <v>48.757521197955001</v>
      </c>
      <c r="J95">
        <f t="shared" ref="J95:J119" si="22">E95*$B$8</f>
        <v>1.421515662047252</v>
      </c>
      <c r="K95">
        <f t="shared" si="19"/>
        <v>0.406380693290323</v>
      </c>
      <c r="L95">
        <f t="shared" si="20"/>
        <v>1.4165780365364099E-2</v>
      </c>
      <c r="N95" s="3" t="s">
        <v>16</v>
      </c>
      <c r="O95" s="3" t="s">
        <v>17</v>
      </c>
      <c r="P95" s="3" t="s">
        <v>18</v>
      </c>
      <c r="Q95" s="4" t="s">
        <v>18</v>
      </c>
      <c r="R95" s="4" t="s">
        <v>19</v>
      </c>
      <c r="S95" s="4" t="s">
        <v>20</v>
      </c>
    </row>
    <row r="96" spans="1:19">
      <c r="A96" t="s">
        <v>158</v>
      </c>
      <c r="B96">
        <v>4.6703389648485097E-2</v>
      </c>
      <c r="C96">
        <v>2.5274108892042501E-3</v>
      </c>
      <c r="D96">
        <f t="shared" si="15"/>
        <v>21.411722093975179</v>
      </c>
      <c r="E96">
        <f t="shared" si="16"/>
        <v>1.1587214543577233</v>
      </c>
      <c r="F96">
        <v>0.64127448003872001</v>
      </c>
      <c r="G96">
        <v>2.0962389016035601E-2</v>
      </c>
      <c r="I96">
        <f t="shared" si="21"/>
        <v>18.866766926159727</v>
      </c>
      <c r="J96">
        <f t="shared" si="22"/>
        <v>1.0209981016827845</v>
      </c>
      <c r="K96">
        <f t="shared" si="19"/>
        <v>0.64127448003872001</v>
      </c>
      <c r="L96">
        <f t="shared" si="20"/>
        <v>2.0962389016035601E-2</v>
      </c>
      <c r="N96" s="5">
        <v>62.08</v>
      </c>
      <c r="O96" s="5">
        <v>1.65</v>
      </c>
      <c r="P96" s="6">
        <f>O96*100/N96</f>
        <v>2.6578608247422681</v>
      </c>
      <c r="Q96" s="16">
        <f>SQRT(((O96/N96)*100)^2+($B$4)^2+($B$5)^2+($B$7)^2)</f>
        <v>3.8413393632747961</v>
      </c>
      <c r="R96" s="17">
        <f>N96*(Q96/100)</f>
        <v>2.3847034767209934</v>
      </c>
      <c r="S96" s="18" t="s">
        <v>179</v>
      </c>
    </row>
    <row r="97" spans="1:12">
      <c r="A97" t="s">
        <v>159</v>
      </c>
      <c r="B97">
        <v>1.64584863684702E-2</v>
      </c>
      <c r="C97">
        <v>4.3460027443483498E-4</v>
      </c>
      <c r="D97">
        <f t="shared" si="15"/>
        <v>60.758928713865018</v>
      </c>
      <c r="E97">
        <f t="shared" si="16"/>
        <v>1.6043909811778585</v>
      </c>
      <c r="F97">
        <v>0.38856587060294601</v>
      </c>
      <c r="G97">
        <v>1.1501879113902901E-2</v>
      </c>
      <c r="I97">
        <f t="shared" si="21"/>
        <v>53.537241969444267</v>
      </c>
      <c r="J97">
        <f t="shared" si="22"/>
        <v>1.4136962252481615</v>
      </c>
      <c r="K97">
        <f t="shared" si="19"/>
        <v>0.38856587060294601</v>
      </c>
      <c r="L97">
        <f t="shared" si="20"/>
        <v>1.1501879113902901E-2</v>
      </c>
    </row>
    <row r="98" spans="1:12">
      <c r="A98" t="s">
        <v>160</v>
      </c>
      <c r="B98">
        <v>2.5644370772670101E-2</v>
      </c>
      <c r="C98">
        <v>8.5341671891480298E-4</v>
      </c>
      <c r="D98">
        <f t="shared" si="15"/>
        <v>38.994912718456206</v>
      </c>
      <c r="E98">
        <f t="shared" si="16"/>
        <v>1.2977082090085927</v>
      </c>
      <c r="F98">
        <v>0.50526991637782004</v>
      </c>
      <c r="G98">
        <v>1.7326122269627601E-2</v>
      </c>
      <c r="I98">
        <f t="shared" si="21"/>
        <v>34.360054101956983</v>
      </c>
      <c r="J98">
        <f t="shared" si="22"/>
        <v>1.1434651640849787</v>
      </c>
      <c r="K98">
        <f t="shared" si="19"/>
        <v>0.50526991637782004</v>
      </c>
      <c r="L98">
        <f t="shared" si="20"/>
        <v>1.7326122269627601E-2</v>
      </c>
    </row>
    <row r="99" spans="1:12">
      <c r="A99" t="s">
        <v>156</v>
      </c>
      <c r="B99">
        <v>1.3792514056217E-2</v>
      </c>
      <c r="C99">
        <v>3.1377349420044299E-4</v>
      </c>
      <c r="D99">
        <f t="shared" si="15"/>
        <v>72.503098124395109</v>
      </c>
      <c r="E99">
        <f t="shared" si="16"/>
        <v>1.6494128877537475</v>
      </c>
      <c r="F99">
        <v>0.31126099304973398</v>
      </c>
      <c r="G99">
        <v>8.6630495607185297E-3</v>
      </c>
      <c r="I99">
        <f t="shared" si="21"/>
        <v>63.885522506494226</v>
      </c>
      <c r="J99">
        <f t="shared" si="22"/>
        <v>1.4533669165737158</v>
      </c>
      <c r="K99">
        <f t="shared" si="19"/>
        <v>0.31126099304973398</v>
      </c>
      <c r="L99">
        <f t="shared" si="20"/>
        <v>8.6630495607185297E-3</v>
      </c>
    </row>
    <row r="100" spans="1:12">
      <c r="A100" t="s">
        <v>157</v>
      </c>
      <c r="B100">
        <v>1.50900066946602E-2</v>
      </c>
      <c r="C100">
        <v>2.9524273277925099E-4</v>
      </c>
      <c r="D100">
        <f t="shared" si="15"/>
        <v>66.269022952379686</v>
      </c>
      <c r="E100">
        <f t="shared" si="16"/>
        <v>1.2965830851483306</v>
      </c>
      <c r="F100">
        <v>0.330098124495874</v>
      </c>
      <c r="G100">
        <v>6.2105478286219604E-3</v>
      </c>
      <c r="I100">
        <f t="shared" si="21"/>
        <v>58.392417246003802</v>
      </c>
      <c r="J100">
        <f t="shared" si="22"/>
        <v>1.1424737702334491</v>
      </c>
      <c r="K100">
        <f t="shared" si="19"/>
        <v>0.330098124495874</v>
      </c>
      <c r="L100">
        <f t="shared" si="20"/>
        <v>6.2105478286219604E-3</v>
      </c>
    </row>
    <row r="101" spans="1:12">
      <c r="A101" t="s">
        <v>158</v>
      </c>
      <c r="B101">
        <v>1.55527112468566E-2</v>
      </c>
      <c r="C101">
        <v>3.82822537990821E-4</v>
      </c>
      <c r="D101">
        <f t="shared" si="15"/>
        <v>64.297470976458371</v>
      </c>
      <c r="E101">
        <f t="shared" si="16"/>
        <v>1.5826514512428727</v>
      </c>
      <c r="F101">
        <v>0.34222736593938202</v>
      </c>
      <c r="G101">
        <v>9.7108790570806704E-3</v>
      </c>
      <c r="I101">
        <f t="shared" si="21"/>
        <v>56.655200059583116</v>
      </c>
      <c r="J101">
        <f t="shared" si="22"/>
        <v>1.3945406130761233</v>
      </c>
      <c r="K101">
        <f t="shared" si="19"/>
        <v>0.34222736593938202</v>
      </c>
      <c r="L101">
        <f t="shared" si="20"/>
        <v>9.7108790570806704E-3</v>
      </c>
    </row>
    <row r="102" spans="1:12">
      <c r="A102" t="s">
        <v>159</v>
      </c>
      <c r="B102">
        <v>1.4531001426556099E-2</v>
      </c>
      <c r="C102">
        <v>3.1743758228143997E-4</v>
      </c>
      <c r="D102">
        <f t="shared" si="15"/>
        <v>68.818381517219606</v>
      </c>
      <c r="E102">
        <f t="shared" si="16"/>
        <v>1.5033747505814816</v>
      </c>
      <c r="F102">
        <v>0.33233452431574001</v>
      </c>
      <c r="G102">
        <v>7.2927237978252903E-3</v>
      </c>
      <c r="I102">
        <f t="shared" si="21"/>
        <v>60.638764066821992</v>
      </c>
      <c r="J102">
        <f t="shared" si="22"/>
        <v>1.3246865851054235</v>
      </c>
      <c r="K102">
        <f t="shared" si="19"/>
        <v>0.33233452431574001</v>
      </c>
      <c r="L102">
        <f t="shared" si="20"/>
        <v>7.2927237978252903E-3</v>
      </c>
    </row>
    <row r="103" spans="1:12">
      <c r="A103" t="s">
        <v>161</v>
      </c>
      <c r="B103">
        <v>1.47330883270966E-2</v>
      </c>
      <c r="C103">
        <v>3.4566004231257903E-4</v>
      </c>
      <c r="D103">
        <f t="shared" si="15"/>
        <v>67.874431877316155</v>
      </c>
      <c r="E103">
        <f t="shared" si="16"/>
        <v>1.5924345577638195</v>
      </c>
      <c r="F103">
        <v>0.33013864164139101</v>
      </c>
      <c r="G103">
        <v>7.2782214214516302E-3</v>
      </c>
      <c r="I103">
        <f t="shared" si="21"/>
        <v>59.807010424217886</v>
      </c>
      <c r="J103">
        <f t="shared" si="22"/>
        <v>1.4031609188009222</v>
      </c>
      <c r="K103">
        <f t="shared" si="19"/>
        <v>0.33013864164139101</v>
      </c>
      <c r="L103">
        <f t="shared" si="20"/>
        <v>7.2782214214516302E-3</v>
      </c>
    </row>
    <row r="104" spans="1:12">
      <c r="A104" t="s">
        <v>162</v>
      </c>
      <c r="B104">
        <v>1.3866904287617301E-2</v>
      </c>
      <c r="C104">
        <v>3.2073818130645497E-4</v>
      </c>
      <c r="D104">
        <f t="shared" si="15"/>
        <v>72.114148858225533</v>
      </c>
      <c r="E104">
        <f t="shared" si="16"/>
        <v>1.6679830242936311</v>
      </c>
      <c r="F104">
        <v>0.31159864947217403</v>
      </c>
      <c r="G104">
        <v>7.1982379945070797E-3</v>
      </c>
      <c r="I104">
        <f t="shared" si="21"/>
        <v>63.542802984976284</v>
      </c>
      <c r="J104">
        <f t="shared" si="22"/>
        <v>1.4697298432148909</v>
      </c>
      <c r="K104">
        <f t="shared" si="19"/>
        <v>0.31159864947217403</v>
      </c>
      <c r="L104">
        <f t="shared" si="20"/>
        <v>7.1982379945070797E-3</v>
      </c>
    </row>
    <row r="105" spans="1:12">
      <c r="A105" t="s">
        <v>163</v>
      </c>
      <c r="B105">
        <v>1.4166270661742499E-2</v>
      </c>
      <c r="C105">
        <v>3.93249018764812E-4</v>
      </c>
      <c r="D105">
        <f t="shared" si="15"/>
        <v>70.590208522600449</v>
      </c>
      <c r="E105">
        <f t="shared" si="16"/>
        <v>1.959551027842749</v>
      </c>
      <c r="F105">
        <v>0.31347635700431797</v>
      </c>
      <c r="G105">
        <v>8.3976055360720295E-3</v>
      </c>
      <c r="I105">
        <f t="shared" si="21"/>
        <v>62.199995199809756</v>
      </c>
      <c r="J105">
        <f t="shared" si="22"/>
        <v>1.7266426474229548</v>
      </c>
      <c r="K105">
        <f t="shared" si="19"/>
        <v>0.31347635700431797</v>
      </c>
      <c r="L105">
        <f t="shared" si="20"/>
        <v>8.3976055360720295E-3</v>
      </c>
    </row>
    <row r="106" spans="1:12">
      <c r="A106" t="s">
        <v>164</v>
      </c>
      <c r="B106">
        <v>1.4656101489336E-2</v>
      </c>
      <c r="C106">
        <v>5.2041760786889705E-4</v>
      </c>
      <c r="D106">
        <f t="shared" si="15"/>
        <v>68.23096856470427</v>
      </c>
      <c r="E106">
        <f t="shared" si="16"/>
        <v>2.422785995911525</v>
      </c>
      <c r="F106">
        <v>0.32400567131505498</v>
      </c>
      <c r="G106">
        <v>1.0215584330477199E-2</v>
      </c>
      <c r="I106">
        <f t="shared" si="21"/>
        <v>60.12116986230761</v>
      </c>
      <c r="J106">
        <f t="shared" si="22"/>
        <v>2.1348184184441856</v>
      </c>
      <c r="K106">
        <f t="shared" si="19"/>
        <v>0.32400567131505498</v>
      </c>
      <c r="L106">
        <f t="shared" si="20"/>
        <v>1.0215584330477199E-2</v>
      </c>
    </row>
    <row r="107" spans="1:12">
      <c r="A107" t="s">
        <v>165</v>
      </c>
      <c r="B107">
        <v>1.7055577163612001E-2</v>
      </c>
      <c r="C107">
        <v>4.6667135082662799E-4</v>
      </c>
      <c r="D107">
        <f t="shared" si="15"/>
        <v>58.631847542133933</v>
      </c>
      <c r="E107">
        <f t="shared" si="16"/>
        <v>1.6042730909350191</v>
      </c>
      <c r="F107">
        <v>0.40653926566696502</v>
      </c>
      <c r="G107">
        <v>1.0614915780132199E-2</v>
      </c>
      <c r="I107">
        <f t="shared" si="21"/>
        <v>51.662981481477019</v>
      </c>
      <c r="J107">
        <f t="shared" si="22"/>
        <v>1.4135923472076772</v>
      </c>
      <c r="K107">
        <f t="shared" si="19"/>
        <v>0.40653926566696502</v>
      </c>
      <c r="L107">
        <f t="shared" si="20"/>
        <v>1.0614915780132199E-2</v>
      </c>
    </row>
    <row r="108" spans="1:12">
      <c r="A108" t="s">
        <v>166</v>
      </c>
      <c r="B108">
        <v>9.3618054649702104E-2</v>
      </c>
      <c r="C108">
        <v>3.6476406403448602E-3</v>
      </c>
      <c r="D108">
        <f t="shared" si="15"/>
        <v>10.681700273967207</v>
      </c>
      <c r="E108">
        <f t="shared" si="16"/>
        <v>0.41619113079305575</v>
      </c>
      <c r="F108">
        <v>0.64492503959757896</v>
      </c>
      <c r="G108">
        <v>1.3750090565938899E-2</v>
      </c>
      <c r="I108">
        <f t="shared" si="21"/>
        <v>9.4120943920125875</v>
      </c>
      <c r="J108">
        <f t="shared" si="22"/>
        <v>0.36672347170136699</v>
      </c>
      <c r="K108">
        <f t="shared" si="19"/>
        <v>0.64492503959757896</v>
      </c>
      <c r="L108">
        <f t="shared" si="20"/>
        <v>1.3750090565938899E-2</v>
      </c>
    </row>
    <row r="109" spans="1:12">
      <c r="A109" t="s">
        <v>167</v>
      </c>
      <c r="B109">
        <v>1.3939467618556399E-2</v>
      </c>
      <c r="C109">
        <v>3.5991625147069101E-4</v>
      </c>
      <c r="D109">
        <f t="shared" si="15"/>
        <v>71.738751246768359</v>
      </c>
      <c r="E109">
        <f t="shared" si="16"/>
        <v>1.8522904274732406</v>
      </c>
      <c r="F109">
        <v>0.29939692078659003</v>
      </c>
      <c r="G109">
        <v>7.4502056518897996E-3</v>
      </c>
      <c r="I109">
        <f t="shared" si="21"/>
        <v>63.212024395149903</v>
      </c>
      <c r="J109">
        <f t="shared" si="22"/>
        <v>1.6321308310146474</v>
      </c>
      <c r="K109">
        <f t="shared" si="19"/>
        <v>0.29939692078659003</v>
      </c>
      <c r="L109">
        <f t="shared" si="20"/>
        <v>7.4502056518897996E-3</v>
      </c>
    </row>
    <row r="110" spans="1:12">
      <c r="A110" t="s">
        <v>168</v>
      </c>
      <c r="B110">
        <v>0.19771298651139199</v>
      </c>
      <c r="C110">
        <v>1.00821843673573E-2</v>
      </c>
      <c r="D110">
        <f t="shared" si="15"/>
        <v>5.0578367038241119</v>
      </c>
      <c r="E110">
        <f t="shared" si="16"/>
        <v>0.25791953805221196</v>
      </c>
      <c r="F110">
        <v>0.67530431600868601</v>
      </c>
      <c r="G110">
        <v>1.8336476646365299E-2</v>
      </c>
      <c r="I110">
        <f t="shared" si="21"/>
        <v>4.4566721827795499</v>
      </c>
      <c r="J110">
        <f t="shared" si="22"/>
        <v>0.22726372912821854</v>
      </c>
      <c r="K110">
        <f t="shared" si="19"/>
        <v>0.67530431600868601</v>
      </c>
      <c r="L110">
        <f t="shared" si="20"/>
        <v>1.8336476646365299E-2</v>
      </c>
    </row>
    <row r="111" spans="1:12">
      <c r="A111" t="s">
        <v>169</v>
      </c>
      <c r="B111">
        <v>1.5784926999504699E-2</v>
      </c>
      <c r="C111">
        <v>4.73740913348069E-4</v>
      </c>
      <c r="D111">
        <f t="shared" si="15"/>
        <v>63.351575843928714</v>
      </c>
      <c r="E111">
        <f t="shared" si="16"/>
        <v>1.9013222806341759</v>
      </c>
      <c r="F111">
        <v>0.37776299184992201</v>
      </c>
      <c r="G111">
        <v>1.20494618750805E-2</v>
      </c>
      <c r="I111">
        <f t="shared" si="21"/>
        <v>55.821732161779259</v>
      </c>
      <c r="J111">
        <f t="shared" si="22"/>
        <v>1.6753348545623541</v>
      </c>
      <c r="K111">
        <f t="shared" si="19"/>
        <v>0.37776299184992201</v>
      </c>
      <c r="L111">
        <f t="shared" si="20"/>
        <v>1.20494618750805E-2</v>
      </c>
    </row>
    <row r="112" spans="1:12">
      <c r="A112" t="s">
        <v>170</v>
      </c>
      <c r="B112">
        <v>1.6093322943247199E-2</v>
      </c>
      <c r="C112">
        <v>5.0752157303977702E-4</v>
      </c>
      <c r="D112">
        <f t="shared" si="15"/>
        <v>62.137571185670055</v>
      </c>
      <c r="E112">
        <f t="shared" si="16"/>
        <v>1.9595802547574581</v>
      </c>
      <c r="F112">
        <v>0.37305826361994798</v>
      </c>
      <c r="G112">
        <v>1.6347556188093498E-2</v>
      </c>
      <c r="I112">
        <f t="shared" si="21"/>
        <v>54.752021709060315</v>
      </c>
      <c r="J112">
        <f t="shared" si="22"/>
        <v>1.7266684004840755</v>
      </c>
      <c r="K112">
        <f t="shared" si="19"/>
        <v>0.37305826361994798</v>
      </c>
      <c r="L112">
        <f t="shared" si="20"/>
        <v>1.6347556188093498E-2</v>
      </c>
    </row>
    <row r="113" spans="1:12">
      <c r="A113" t="s">
        <v>171</v>
      </c>
      <c r="B113">
        <v>2.31914656495876E-2</v>
      </c>
      <c r="C113">
        <v>1.13972452796157E-3</v>
      </c>
      <c r="D113">
        <f t="shared" si="15"/>
        <v>43.119310142340332</v>
      </c>
      <c r="E113">
        <f t="shared" si="16"/>
        <v>2.1190612159038458</v>
      </c>
      <c r="F113">
        <v>0.48196287845684199</v>
      </c>
      <c r="G113">
        <v>1.8241478964359199E-2</v>
      </c>
      <c r="I113">
        <f t="shared" si="21"/>
        <v>37.994233761386184</v>
      </c>
      <c r="J113">
        <f t="shared" si="22"/>
        <v>1.8671937683131055</v>
      </c>
      <c r="K113">
        <f t="shared" si="19"/>
        <v>0.48196287845684199</v>
      </c>
      <c r="L113">
        <f t="shared" si="20"/>
        <v>1.8241478964359199E-2</v>
      </c>
    </row>
    <row r="114" spans="1:12">
      <c r="A114" t="s">
        <v>172</v>
      </c>
      <c r="B114">
        <v>2.0008902794469201E-2</v>
      </c>
      <c r="C114">
        <v>8.9074033831372805E-4</v>
      </c>
      <c r="D114">
        <f t="shared" si="15"/>
        <v>49.977752916887425</v>
      </c>
      <c r="E114">
        <f t="shared" si="16"/>
        <v>2.2248696492070281</v>
      </c>
      <c r="F114">
        <v>0.46496343207768198</v>
      </c>
      <c r="G114">
        <v>1.8585862479870902E-2</v>
      </c>
      <c r="I114">
        <f t="shared" si="21"/>
        <v>44.037495519402079</v>
      </c>
      <c r="J114">
        <f t="shared" si="22"/>
        <v>1.9604260193759457</v>
      </c>
      <c r="K114">
        <f t="shared" si="19"/>
        <v>0.46496343207768198</v>
      </c>
      <c r="L114">
        <f t="shared" si="20"/>
        <v>1.8585862479870902E-2</v>
      </c>
    </row>
    <row r="115" spans="1:12">
      <c r="A115" t="s">
        <v>173</v>
      </c>
      <c r="B115">
        <v>1.7033934724539301E-2</v>
      </c>
      <c r="C115">
        <v>5.7542932025467502E-4</v>
      </c>
      <c r="D115">
        <f t="shared" si="15"/>
        <v>58.706342144154597</v>
      </c>
      <c r="E115">
        <f t="shared" si="16"/>
        <v>1.983179523752866</v>
      </c>
      <c r="F115">
        <v>0.38209076375293299</v>
      </c>
      <c r="G115">
        <v>1.44001465236865E-2</v>
      </c>
      <c r="I115">
        <f t="shared" si="21"/>
        <v>51.728621801644273</v>
      </c>
      <c r="J115">
        <f t="shared" si="22"/>
        <v>1.7474627067902175</v>
      </c>
      <c r="K115">
        <f t="shared" si="19"/>
        <v>0.38209076375293299</v>
      </c>
      <c r="L115">
        <f t="shared" si="20"/>
        <v>1.44001465236865E-2</v>
      </c>
    </row>
    <row r="116" spans="1:12">
      <c r="A116" t="s">
        <v>174</v>
      </c>
      <c r="B116">
        <v>3.5821930995530903E-2</v>
      </c>
      <c r="C116">
        <v>1.3226168217249301E-3</v>
      </c>
      <c r="D116">
        <f t="shared" si="15"/>
        <v>27.915859704066726</v>
      </c>
      <c r="E116">
        <f t="shared" si="16"/>
        <v>1.0307089710523454</v>
      </c>
      <c r="F116">
        <v>0.58181917944716299</v>
      </c>
      <c r="G116">
        <v>1.9586852920172901E-2</v>
      </c>
      <c r="I116">
        <f t="shared" si="21"/>
        <v>24.597835534592463</v>
      </c>
      <c r="J116">
        <f t="shared" si="22"/>
        <v>0.90820093032209959</v>
      </c>
      <c r="K116">
        <f t="shared" si="19"/>
        <v>0.58181917944716299</v>
      </c>
      <c r="L116">
        <f t="shared" si="20"/>
        <v>1.9586852920172901E-2</v>
      </c>
    </row>
    <row r="117" spans="1:12">
      <c r="A117" t="s">
        <v>175</v>
      </c>
      <c r="B117">
        <v>1.49155801508434E-2</v>
      </c>
      <c r="C117">
        <v>3.8988206604747899E-4</v>
      </c>
      <c r="D117">
        <f t="shared" si="15"/>
        <v>67.043989565733057</v>
      </c>
      <c r="E117">
        <f t="shared" si="16"/>
        <v>1.7524795484723794</v>
      </c>
      <c r="F117">
        <v>0.32116008991189099</v>
      </c>
      <c r="G117">
        <v>9.6234773644870604E-3</v>
      </c>
      <c r="I117">
        <f t="shared" si="21"/>
        <v>59.075272852176994</v>
      </c>
      <c r="J117">
        <f t="shared" si="22"/>
        <v>1.5441832767479009</v>
      </c>
      <c r="K117">
        <f t="shared" si="19"/>
        <v>0.32116008991189099</v>
      </c>
      <c r="L117">
        <f t="shared" si="20"/>
        <v>9.6234773644870604E-3</v>
      </c>
    </row>
    <row r="118" spans="1:12">
      <c r="A118" t="s">
        <v>176</v>
      </c>
      <c r="B118">
        <v>2.6871727414370598E-2</v>
      </c>
      <c r="C118">
        <v>1.11225605455546E-3</v>
      </c>
      <c r="D118">
        <f t="shared" si="15"/>
        <v>37.213833877505579</v>
      </c>
      <c r="E118">
        <f t="shared" si="16"/>
        <v>1.5403294103579368</v>
      </c>
      <c r="F118">
        <v>0.50516876892349405</v>
      </c>
      <c r="G118">
        <v>1.6329336484831002E-2</v>
      </c>
      <c r="I118">
        <f t="shared" si="21"/>
        <v>32.790670788375429</v>
      </c>
      <c r="J118">
        <f t="shared" si="22"/>
        <v>1.3572488867165624</v>
      </c>
      <c r="K118">
        <f t="shared" si="19"/>
        <v>0.50516876892349405</v>
      </c>
      <c r="L118">
        <f t="shared" si="20"/>
        <v>1.6329336484831002E-2</v>
      </c>
    </row>
    <row r="119" spans="1:12">
      <c r="A119" t="s">
        <v>160</v>
      </c>
      <c r="B119">
        <v>1.6606871576317701E-2</v>
      </c>
      <c r="C119">
        <v>4.4926840932030802E-4</v>
      </c>
      <c r="D119">
        <f t="shared" si="15"/>
        <v>60.21603740382109</v>
      </c>
      <c r="E119">
        <f t="shared" si="16"/>
        <v>1.6290342955723311</v>
      </c>
      <c r="F119">
        <v>0.38602776855369503</v>
      </c>
      <c r="G119">
        <v>1.1255805369434701E-2</v>
      </c>
      <c r="I119">
        <f t="shared" si="21"/>
        <v>53.058877652558316</v>
      </c>
      <c r="J119">
        <f t="shared" si="22"/>
        <v>1.4354104837710395</v>
      </c>
      <c r="K119">
        <f t="shared" si="19"/>
        <v>0.38602776855369503</v>
      </c>
      <c r="L119">
        <f t="shared" si="20"/>
        <v>1.1255805369434701E-2</v>
      </c>
    </row>
    <row r="123" spans="1:12" ht="21">
      <c r="A123" s="33">
        <v>44753</v>
      </c>
    </row>
    <row r="124" spans="1:12">
      <c r="A124" s="1"/>
    </row>
    <row r="125" spans="1:12">
      <c r="A125" s="62" t="s">
        <v>0</v>
      </c>
      <c r="B125" s="62"/>
    </row>
    <row r="126" spans="1:12">
      <c r="A126" t="s">
        <v>1</v>
      </c>
      <c r="B126">
        <v>2.5</v>
      </c>
    </row>
    <row r="127" spans="1:12">
      <c r="A127" t="s">
        <v>2</v>
      </c>
      <c r="B127">
        <v>0.47</v>
      </c>
    </row>
    <row r="129" spans="1:19">
      <c r="A129" t="s">
        <v>3</v>
      </c>
      <c r="B129">
        <v>2.565689759137836</v>
      </c>
    </row>
    <row r="130" spans="1:19">
      <c r="A130" t="s">
        <v>4</v>
      </c>
      <c r="B130">
        <v>0.9408777482072409</v>
      </c>
    </row>
    <row r="132" spans="1:19">
      <c r="B132" t="s">
        <v>5</v>
      </c>
      <c r="C132" t="s">
        <v>6</v>
      </c>
      <c r="D132" t="s">
        <v>7</v>
      </c>
      <c r="E132" t="s">
        <v>8</v>
      </c>
      <c r="F132" t="s">
        <v>9</v>
      </c>
      <c r="G132" t="s">
        <v>10</v>
      </c>
      <c r="I132" t="s">
        <v>11</v>
      </c>
      <c r="J132" t="s">
        <v>12</v>
      </c>
      <c r="K132" t="s">
        <v>13</v>
      </c>
      <c r="L132" t="s">
        <v>12</v>
      </c>
    </row>
    <row r="133" spans="1:19">
      <c r="A133" s="10" t="s">
        <v>90</v>
      </c>
      <c r="N133" t="s">
        <v>944</v>
      </c>
    </row>
    <row r="134" spans="1:19">
      <c r="A134" t="s">
        <v>91</v>
      </c>
      <c r="B134">
        <v>4.04895772007045E-2</v>
      </c>
      <c r="C134">
        <v>1.2495273781877E-3</v>
      </c>
      <c r="D134">
        <f t="shared" ref="D134:D153" si="23">1/B134</f>
        <v>24.697714057201871</v>
      </c>
      <c r="E134">
        <f t="shared" ref="E134:E153" si="24">D134*(C134/B134)</f>
        <v>0.76218306109128742</v>
      </c>
      <c r="F134">
        <v>0.1484148217399</v>
      </c>
      <c r="G134">
        <v>9.0974863961301496E-3</v>
      </c>
      <c r="I134">
        <f>D134*$B$130</f>
        <v>23.237529588006417</v>
      </c>
      <c r="J134">
        <f>E134*$B$130</f>
        <v>0.71712108224127247</v>
      </c>
      <c r="K134">
        <f>F134</f>
        <v>0.1484148217399</v>
      </c>
      <c r="L134">
        <f>G134</f>
        <v>9.0974863961301496E-3</v>
      </c>
      <c r="N134" s="56" t="s">
        <v>14</v>
      </c>
      <c r="O134" s="57"/>
      <c r="P134" s="61"/>
      <c r="Q134" s="12"/>
      <c r="R134" s="12"/>
      <c r="S134" s="12"/>
    </row>
    <row r="135" spans="1:19">
      <c r="A135" t="s">
        <v>92</v>
      </c>
      <c r="B135">
        <v>4.2839640400651802E-2</v>
      </c>
      <c r="C135">
        <v>1.3464107896272301E-3</v>
      </c>
      <c r="D135">
        <f t="shared" si="23"/>
        <v>23.342866341725525</v>
      </c>
      <c r="E135">
        <f t="shared" si="24"/>
        <v>0.73364497949537799</v>
      </c>
      <c r="F135">
        <v>0.13334152987686099</v>
      </c>
      <c r="G135">
        <v>5.4884270846176598E-3</v>
      </c>
      <c r="I135">
        <f t="shared" ref="I135:I153" si="25">D135*$B$130</f>
        <v>21.962783520305308</v>
      </c>
      <c r="J135">
        <f t="shared" ref="J135:J153" si="26">E135*$B$130</f>
        <v>0.69027023629115869</v>
      </c>
      <c r="K135">
        <f t="shared" ref="K135:K153" si="27">F135</f>
        <v>0.13334152987686099</v>
      </c>
      <c r="L135">
        <f t="shared" ref="L135:L153" si="28">G135</f>
        <v>5.4884270846176598E-3</v>
      </c>
      <c r="N135" s="3" t="s">
        <v>16</v>
      </c>
      <c r="O135" s="3" t="s">
        <v>17</v>
      </c>
      <c r="P135" s="3" t="s">
        <v>18</v>
      </c>
    </row>
    <row r="136" spans="1:19">
      <c r="A136" t="s">
        <v>93</v>
      </c>
      <c r="B136">
        <v>4.4123778908902303E-2</v>
      </c>
      <c r="C136">
        <v>1.2659782073480099E-3</v>
      </c>
      <c r="D136">
        <f t="shared" si="23"/>
        <v>22.663516696169523</v>
      </c>
      <c r="E136">
        <f t="shared" si="24"/>
        <v>0.65025070265297824</v>
      </c>
      <c r="F136">
        <v>0.13247960005231499</v>
      </c>
      <c r="G136">
        <v>6.0724441321599798E-3</v>
      </c>
      <c r="I136">
        <f t="shared" si="25"/>
        <v>21.323598555549189</v>
      </c>
      <c r="J136">
        <f t="shared" si="26"/>
        <v>0.6118064168823103</v>
      </c>
      <c r="K136">
        <f t="shared" si="27"/>
        <v>0.13247960005231499</v>
      </c>
      <c r="L136">
        <f t="shared" si="28"/>
        <v>6.0724441321599798E-3</v>
      </c>
      <c r="N136" s="5">
        <v>239.45</v>
      </c>
      <c r="O136" s="5">
        <v>3.79</v>
      </c>
      <c r="P136" s="6">
        <f>O136*100/N136</f>
        <v>1.582793902693673</v>
      </c>
      <c r="Q136" s="13"/>
      <c r="R136" s="14"/>
      <c r="S136" s="15"/>
    </row>
    <row r="137" spans="1:19">
      <c r="A137" t="s">
        <v>94</v>
      </c>
      <c r="B137">
        <v>4.1729537441463099E-2</v>
      </c>
      <c r="C137">
        <v>1.2100401589028001E-3</v>
      </c>
      <c r="D137">
        <f t="shared" si="23"/>
        <v>23.963840993990623</v>
      </c>
      <c r="E137">
        <f t="shared" si="24"/>
        <v>0.69488452885360241</v>
      </c>
      <c r="F137">
        <v>0.13620121496134099</v>
      </c>
      <c r="G137">
        <v>6.3710427426814801E-3</v>
      </c>
      <c r="I137">
        <f t="shared" si="25"/>
        <v>22.547044752822266</v>
      </c>
      <c r="J137">
        <f t="shared" si="26"/>
        <v>0.65380139077182697</v>
      </c>
      <c r="K137">
        <f t="shared" si="27"/>
        <v>0.13620121496134099</v>
      </c>
      <c r="L137">
        <f t="shared" si="28"/>
        <v>6.3710427426814801E-3</v>
      </c>
    </row>
    <row r="138" spans="1:19">
      <c r="A138" t="s">
        <v>96</v>
      </c>
      <c r="B138">
        <v>4.0799057498538398E-2</v>
      </c>
      <c r="C138">
        <v>1.0749185819781001E-3</v>
      </c>
      <c r="D138">
        <f t="shared" si="23"/>
        <v>24.51037012401143</v>
      </c>
      <c r="E138">
        <f t="shared" si="24"/>
        <v>0.64576619933939916</v>
      </c>
      <c r="F138">
        <v>0.136202892264874</v>
      </c>
      <c r="G138">
        <v>5.8585167177944101E-3</v>
      </c>
      <c r="I138">
        <f t="shared" si="25"/>
        <v>23.061261850005906</v>
      </c>
      <c r="J138">
        <f t="shared" si="26"/>
        <v>0.60758704750280212</v>
      </c>
      <c r="K138">
        <f t="shared" si="27"/>
        <v>0.136202892264874</v>
      </c>
      <c r="L138">
        <f t="shared" si="28"/>
        <v>5.8585167177944101E-3</v>
      </c>
    </row>
    <row r="139" spans="1:19">
      <c r="A139" t="s">
        <v>97</v>
      </c>
      <c r="B139">
        <v>4.3691610949966701E-2</v>
      </c>
      <c r="C139">
        <v>1.33987954660839E-3</v>
      </c>
      <c r="D139">
        <f t="shared" si="23"/>
        <v>22.887688923742058</v>
      </c>
      <c r="E139">
        <f t="shared" si="24"/>
        <v>0.70189094865774804</v>
      </c>
      <c r="F139">
        <v>0.174721436115301</v>
      </c>
      <c r="G139">
        <v>7.4286246964921799E-3</v>
      </c>
      <c r="I139">
        <f t="shared" si="25"/>
        <v>21.534517216238235</v>
      </c>
      <c r="J139">
        <f t="shared" si="26"/>
        <v>0.66039357526014608</v>
      </c>
      <c r="K139">
        <f t="shared" si="27"/>
        <v>0.174721436115301</v>
      </c>
      <c r="L139">
        <f t="shared" si="28"/>
        <v>7.4286246964921799E-3</v>
      </c>
      <c r="N139" t="s">
        <v>943</v>
      </c>
    </row>
    <row r="140" spans="1:19">
      <c r="A140" t="s">
        <v>98</v>
      </c>
      <c r="B140">
        <v>4.34686021911556E-2</v>
      </c>
      <c r="C140">
        <v>1.32041490894287E-3</v>
      </c>
      <c r="D140">
        <f t="shared" si="23"/>
        <v>23.005110576191161</v>
      </c>
      <c r="E140">
        <f t="shared" si="24"/>
        <v>0.69880993304318084</v>
      </c>
      <c r="F140">
        <v>0.14016781101252301</v>
      </c>
      <c r="G140">
        <v>5.9839715737094101E-3</v>
      </c>
      <c r="I140">
        <f t="shared" si="25"/>
        <v>21.644996636185322</v>
      </c>
      <c r="J140">
        <f t="shared" si="26"/>
        <v>0.65749471622652078</v>
      </c>
      <c r="K140">
        <f t="shared" si="27"/>
        <v>0.14016781101252301</v>
      </c>
      <c r="L140">
        <f t="shared" si="28"/>
        <v>5.9839715737094101E-3</v>
      </c>
      <c r="N140" s="56" t="s">
        <v>14</v>
      </c>
      <c r="O140" s="57"/>
      <c r="P140" s="57"/>
      <c r="Q140" s="58" t="s">
        <v>15</v>
      </c>
      <c r="R140" s="59"/>
      <c r="S140" s="60"/>
    </row>
    <row r="141" spans="1:19">
      <c r="A141" t="s">
        <v>99</v>
      </c>
      <c r="B141">
        <v>4.45241851550853E-2</v>
      </c>
      <c r="C141">
        <v>1.2269199305914001E-3</v>
      </c>
      <c r="D141">
        <f t="shared" si="23"/>
        <v>22.459703563733513</v>
      </c>
      <c r="E141">
        <f t="shared" si="24"/>
        <v>0.61890538460246303</v>
      </c>
      <c r="F141">
        <v>0.17003479064732099</v>
      </c>
      <c r="G141">
        <v>6.3551790962084204E-3</v>
      </c>
      <c r="I141">
        <f t="shared" si="25"/>
        <v>21.131835314447731</v>
      </c>
      <c r="J141">
        <f t="shared" si="26"/>
        <v>0.58231430461810185</v>
      </c>
      <c r="K141">
        <f t="shared" si="27"/>
        <v>0.17003479064732099</v>
      </c>
      <c r="L141">
        <f t="shared" si="28"/>
        <v>6.3551790962084204E-3</v>
      </c>
      <c r="N141" s="3" t="s">
        <v>16</v>
      </c>
      <c r="O141" s="3" t="s">
        <v>17</v>
      </c>
      <c r="P141" s="3" t="s">
        <v>18</v>
      </c>
      <c r="Q141" s="4" t="s">
        <v>18</v>
      </c>
      <c r="R141" s="4" t="s">
        <v>19</v>
      </c>
      <c r="S141" s="4" t="s">
        <v>20</v>
      </c>
    </row>
    <row r="142" spans="1:19">
      <c r="A142" t="s">
        <v>100</v>
      </c>
      <c r="B142">
        <v>4.2839439838414303E-2</v>
      </c>
      <c r="C142">
        <v>1.30338913563844E-3</v>
      </c>
      <c r="D142">
        <f t="shared" si="23"/>
        <v>23.342975626476232</v>
      </c>
      <c r="E142">
        <f t="shared" si="24"/>
        <v>0.710209585834496</v>
      </c>
      <c r="F142">
        <v>0.15140813883304</v>
      </c>
      <c r="G142">
        <v>6.3668131524056001E-3</v>
      </c>
      <c r="I142">
        <f t="shared" si="25"/>
        <v>21.962886343895466</v>
      </c>
      <c r="J142">
        <f t="shared" si="26"/>
        <v>0.6682203958751578</v>
      </c>
      <c r="K142">
        <f t="shared" si="27"/>
        <v>0.15140813883304</v>
      </c>
      <c r="L142">
        <f t="shared" si="28"/>
        <v>6.3668131524056001E-3</v>
      </c>
      <c r="N142" s="5">
        <v>254.31</v>
      </c>
      <c r="O142" s="5">
        <v>4.0199999999999996</v>
      </c>
      <c r="P142" s="6">
        <f>O142*100/N142</f>
        <v>1.5807479060988554</v>
      </c>
      <c r="Q142" s="16">
        <f>SQRT(((O142/N142)*100)^2+($B$126)^2+($B$127)^2+($B$129)^2)</f>
        <v>3.9436566639073289</v>
      </c>
      <c r="R142" s="17">
        <f>N142*(Q142/100)</f>
        <v>10.029113261982728</v>
      </c>
      <c r="S142" s="18" t="s">
        <v>180</v>
      </c>
    </row>
    <row r="143" spans="1:19">
      <c r="A143" t="s">
        <v>101</v>
      </c>
      <c r="B143">
        <v>4.4646128923943797E-2</v>
      </c>
      <c r="C143">
        <v>1.4452865307420101E-3</v>
      </c>
      <c r="D143">
        <f t="shared" si="23"/>
        <v>22.398358471426135</v>
      </c>
      <c r="E143">
        <f t="shared" si="24"/>
        <v>0.72508068649423729</v>
      </c>
      <c r="F143">
        <v>0.137310643845064</v>
      </c>
      <c r="G143">
        <v>5.6327863052907197E-3</v>
      </c>
      <c r="I143">
        <f t="shared" si="25"/>
        <v>21.074117082134002</v>
      </c>
      <c r="J143">
        <f t="shared" si="26"/>
        <v>0.68221228357725838</v>
      </c>
      <c r="K143">
        <f t="shared" si="27"/>
        <v>0.137310643845064</v>
      </c>
      <c r="L143">
        <f t="shared" si="28"/>
        <v>5.6327863052907197E-3</v>
      </c>
    </row>
    <row r="144" spans="1:19">
      <c r="A144" t="s">
        <v>102</v>
      </c>
      <c r="B144">
        <v>4.2368630947784001E-2</v>
      </c>
      <c r="C144">
        <v>1.2384900179093401E-3</v>
      </c>
      <c r="D144">
        <f t="shared" si="23"/>
        <v>23.602367544809773</v>
      </c>
      <c r="E144">
        <f t="shared" si="24"/>
        <v>0.68992780624182903</v>
      </c>
      <c r="F144">
        <v>0.14811380576201999</v>
      </c>
      <c r="G144">
        <v>6.2090755346155104E-3</v>
      </c>
      <c r="I144">
        <f t="shared" si="25"/>
        <v>22.206942427920286</v>
      </c>
      <c r="J144">
        <f t="shared" si="26"/>
        <v>0.64913772076237375</v>
      </c>
      <c r="K144">
        <f t="shared" si="27"/>
        <v>0.14811380576201999</v>
      </c>
      <c r="L144">
        <f t="shared" si="28"/>
        <v>6.2090755346155104E-3</v>
      </c>
    </row>
    <row r="145" spans="1:19">
      <c r="A145" t="s">
        <v>103</v>
      </c>
      <c r="B145">
        <v>4.2839599188269899E-2</v>
      </c>
      <c r="C145">
        <v>1.1711735178717899E-3</v>
      </c>
      <c r="D145">
        <f t="shared" si="23"/>
        <v>23.342888797937551</v>
      </c>
      <c r="E145">
        <f t="shared" si="24"/>
        <v>0.63816127388643296</v>
      </c>
      <c r="F145">
        <v>0.139339306189704</v>
      </c>
      <c r="G145">
        <v>6.5354380504248997E-3</v>
      </c>
      <c r="I145">
        <f t="shared" si="25"/>
        <v>21.96280464885551</v>
      </c>
      <c r="J145">
        <f t="shared" si="26"/>
        <v>0.60043174236733132</v>
      </c>
      <c r="K145">
        <f t="shared" si="27"/>
        <v>0.139339306189704</v>
      </c>
      <c r="L145">
        <f t="shared" si="28"/>
        <v>6.5354380504248997E-3</v>
      </c>
    </row>
    <row r="146" spans="1:19">
      <c r="A146" t="s">
        <v>104</v>
      </c>
      <c r="B146">
        <v>4.4987706904032997E-2</v>
      </c>
      <c r="C146">
        <v>1.5426504664227401E-3</v>
      </c>
      <c r="D146">
        <f t="shared" si="23"/>
        <v>22.22829454573408</v>
      </c>
      <c r="E146">
        <f t="shared" si="24"/>
        <v>0.76221908847024833</v>
      </c>
      <c r="F146">
        <v>0.15124673829777399</v>
      </c>
      <c r="G146">
        <v>6.6502938942745596E-3</v>
      </c>
      <c r="I146">
        <f t="shared" si="25"/>
        <v>20.914107718677577</v>
      </c>
      <c r="J146">
        <f t="shared" si="26"/>
        <v>0.71715497960046304</v>
      </c>
      <c r="K146">
        <f t="shared" si="27"/>
        <v>0.15124673829777399</v>
      </c>
      <c r="L146">
        <f t="shared" si="28"/>
        <v>6.6502938942745596E-3</v>
      </c>
    </row>
    <row r="147" spans="1:19">
      <c r="A147" t="s">
        <v>105</v>
      </c>
      <c r="B147">
        <v>3.8192370908479302E-2</v>
      </c>
      <c r="C147">
        <v>1.243770208271E-3</v>
      </c>
      <c r="D147">
        <f t="shared" si="23"/>
        <v>26.183239642186873</v>
      </c>
      <c r="E147">
        <f t="shared" si="24"/>
        <v>0.85268163898518612</v>
      </c>
      <c r="F147">
        <v>0.13111045327420201</v>
      </c>
      <c r="G147">
        <v>7.1803190559191097E-3</v>
      </c>
      <c r="I147">
        <f t="shared" si="25"/>
        <v>24.635227555311349</v>
      </c>
      <c r="J147">
        <f t="shared" si="26"/>
        <v>0.80226918042604145</v>
      </c>
      <c r="K147">
        <f t="shared" si="27"/>
        <v>0.13111045327420201</v>
      </c>
      <c r="L147">
        <f t="shared" si="28"/>
        <v>7.1803190559191097E-3</v>
      </c>
    </row>
    <row r="148" spans="1:19">
      <c r="A148" t="s">
        <v>106</v>
      </c>
      <c r="B148">
        <v>4.3879179767346801E-2</v>
      </c>
      <c r="C148">
        <v>1.3078206026364001E-3</v>
      </c>
      <c r="D148">
        <f t="shared" si="23"/>
        <v>22.789851708763287</v>
      </c>
      <c r="E148">
        <f t="shared" si="24"/>
        <v>0.67925238698123425</v>
      </c>
      <c r="F148">
        <v>0.151591713764787</v>
      </c>
      <c r="G148">
        <v>5.6112461194817399E-3</v>
      </c>
      <c r="I148">
        <f t="shared" si="25"/>
        <v>21.442464357718144</v>
      </c>
      <c r="J148">
        <f t="shared" si="26"/>
        <v>0.63909345632729708</v>
      </c>
      <c r="K148">
        <f t="shared" si="27"/>
        <v>0.151591713764787</v>
      </c>
      <c r="L148">
        <f t="shared" si="28"/>
        <v>5.6112461194817399E-3</v>
      </c>
    </row>
    <row r="149" spans="1:19">
      <c r="A149" t="s">
        <v>107</v>
      </c>
      <c r="B149">
        <v>4.53152948681705E-2</v>
      </c>
      <c r="C149">
        <v>1.5064624451274801E-3</v>
      </c>
      <c r="D149">
        <f t="shared" si="23"/>
        <v>22.06760439072859</v>
      </c>
      <c r="E149">
        <f t="shared" si="24"/>
        <v>0.73361582144119575</v>
      </c>
      <c r="F149">
        <v>0.16177538015262</v>
      </c>
      <c r="G149">
        <v>8.8277858809406497E-3</v>
      </c>
      <c r="I149">
        <f t="shared" si="25"/>
        <v>20.762917927476938</v>
      </c>
      <c r="J149">
        <f t="shared" si="26"/>
        <v>0.69024280212679756</v>
      </c>
      <c r="K149">
        <f t="shared" si="27"/>
        <v>0.16177538015262</v>
      </c>
      <c r="L149">
        <f t="shared" si="28"/>
        <v>8.8277858809406497E-3</v>
      </c>
    </row>
    <row r="150" spans="1:19">
      <c r="A150" t="s">
        <v>108</v>
      </c>
      <c r="B150">
        <v>4.4446196826060803E-2</v>
      </c>
      <c r="C150">
        <v>1.3532047676123001E-3</v>
      </c>
      <c r="D150">
        <f t="shared" si="23"/>
        <v>22.49911289178414</v>
      </c>
      <c r="E150">
        <f t="shared" si="24"/>
        <v>0.68500589491062724</v>
      </c>
      <c r="F150">
        <v>0.13726893869284601</v>
      </c>
      <c r="G150">
        <v>5.5953122675918201E-3</v>
      </c>
      <c r="I150">
        <f t="shared" si="25"/>
        <v>21.168914674282366</v>
      </c>
      <c r="J150">
        <f t="shared" si="26"/>
        <v>0.64450680391219684</v>
      </c>
      <c r="K150">
        <f t="shared" si="27"/>
        <v>0.13726893869284601</v>
      </c>
      <c r="L150">
        <f t="shared" si="28"/>
        <v>5.5953122675918201E-3</v>
      </c>
    </row>
    <row r="151" spans="1:19">
      <c r="A151" t="s">
        <v>109</v>
      </c>
      <c r="B151">
        <v>4.1852495227476402E-2</v>
      </c>
      <c r="C151">
        <v>1.4292764842630001E-3</v>
      </c>
      <c r="D151">
        <f t="shared" si="23"/>
        <v>23.893438003273321</v>
      </c>
      <c r="E151">
        <f t="shared" si="24"/>
        <v>0.81596877033641146</v>
      </c>
      <c r="F151">
        <v>0.13446450697822199</v>
      </c>
      <c r="G151">
        <v>7.0603264065719797E-3</v>
      </c>
      <c r="I151">
        <f t="shared" si="25"/>
        <v>22.480804145449117</v>
      </c>
      <c r="J151">
        <f t="shared" si="26"/>
        <v>0.76772685924155415</v>
      </c>
      <c r="K151">
        <f t="shared" si="27"/>
        <v>0.13446450697822199</v>
      </c>
      <c r="L151">
        <f t="shared" si="28"/>
        <v>7.0603264065719797E-3</v>
      </c>
    </row>
    <row r="152" spans="1:19">
      <c r="A152" t="s">
        <v>110</v>
      </c>
      <c r="B152">
        <v>4.3191987644485799E-2</v>
      </c>
      <c r="C152">
        <v>1.3360002229476501E-3</v>
      </c>
      <c r="D152">
        <f t="shared" si="23"/>
        <v>23.15244225922229</v>
      </c>
      <c r="E152">
        <f t="shared" si="24"/>
        <v>0.71614365781688072</v>
      </c>
      <c r="F152">
        <v>0.14386874975278999</v>
      </c>
      <c r="G152">
        <v>6.22923842779078E-3</v>
      </c>
      <c r="I152">
        <f t="shared" si="25"/>
        <v>21.783617738355233</v>
      </c>
      <c r="J152">
        <f t="shared" si="26"/>
        <v>0.67380363215964356</v>
      </c>
      <c r="K152">
        <f t="shared" si="27"/>
        <v>0.14386874975278999</v>
      </c>
      <c r="L152">
        <f t="shared" si="28"/>
        <v>6.22923842779078E-3</v>
      </c>
    </row>
    <row r="153" spans="1:19">
      <c r="A153" t="s">
        <v>111</v>
      </c>
      <c r="B153">
        <v>4.2202829022069503E-2</v>
      </c>
      <c r="C153">
        <v>1.35586189977469E-3</v>
      </c>
      <c r="D153">
        <f t="shared" si="23"/>
        <v>23.695093982374051</v>
      </c>
      <c r="E153">
        <f t="shared" si="24"/>
        <v>0.76125880389394984</v>
      </c>
      <c r="F153">
        <v>0.13946427984309601</v>
      </c>
      <c r="G153">
        <v>6.0443936689267598E-3</v>
      </c>
      <c r="I153">
        <f t="shared" si="25"/>
        <v>22.294186669695041</v>
      </c>
      <c r="J153">
        <f t="shared" si="26"/>
        <v>0.71625146921067717</v>
      </c>
      <c r="K153">
        <f t="shared" si="27"/>
        <v>0.13946427984309601</v>
      </c>
      <c r="L153">
        <f t="shared" si="28"/>
        <v>6.0443936689267598E-3</v>
      </c>
    </row>
    <row r="155" spans="1:19">
      <c r="A155" s="10" t="s">
        <v>112</v>
      </c>
    </row>
    <row r="156" spans="1:19">
      <c r="A156" t="s">
        <v>113</v>
      </c>
      <c r="B156">
        <v>5.1245832530881899E-2</v>
      </c>
      <c r="C156">
        <v>3.0722028746098099E-3</v>
      </c>
      <c r="D156">
        <f t="shared" ref="D156:D195" si="29">1/B156</f>
        <v>19.513781913824452</v>
      </c>
      <c r="E156">
        <f t="shared" ref="E156:E195" si="30">D156*(C156/B156)</f>
        <v>1.1698570191836184</v>
      </c>
      <c r="F156">
        <v>0.717668606607205</v>
      </c>
      <c r="G156">
        <v>2.8960910561550399E-2</v>
      </c>
      <c r="I156">
        <f>D156*$B$130</f>
        <v>18.360083186086335</v>
      </c>
      <c r="J156">
        <f t="shared" ref="J156" si="31">E156*$B$130</f>
        <v>1.1006924379339178</v>
      </c>
      <c r="K156">
        <f t="shared" ref="K156" si="32">F156</f>
        <v>0.717668606607205</v>
      </c>
      <c r="L156">
        <f t="shared" ref="L156" si="33">G156</f>
        <v>2.8960910561550399E-2</v>
      </c>
      <c r="N156" s="56" t="s">
        <v>14</v>
      </c>
      <c r="O156" s="57"/>
      <c r="P156" s="57"/>
      <c r="Q156" s="58" t="s">
        <v>15</v>
      </c>
      <c r="R156" s="59"/>
      <c r="S156" s="60"/>
    </row>
    <row r="157" spans="1:19">
      <c r="A157" t="s">
        <v>114</v>
      </c>
      <c r="B157">
        <v>1.0825225011091399E-2</v>
      </c>
      <c r="C157">
        <v>8.36850621272711E-4</v>
      </c>
      <c r="D157">
        <f t="shared" si="29"/>
        <v>92.37683271945032</v>
      </c>
      <c r="E157">
        <f t="shared" si="30"/>
        <v>7.1412473896173871</v>
      </c>
      <c r="F157">
        <v>0.463026498245109</v>
      </c>
      <c r="G157">
        <v>7.87129250144014E-2</v>
      </c>
      <c r="I157">
        <f t="shared" ref="I157:I195" si="34">D157*$B$130</f>
        <v>86.915306355593387</v>
      </c>
      <c r="J157">
        <f t="shared" ref="J157:J195" si="35">E157*$B$130</f>
        <v>6.7190407633340445</v>
      </c>
      <c r="K157">
        <f t="shared" ref="K157:K195" si="36">F157</f>
        <v>0.463026498245109</v>
      </c>
      <c r="L157">
        <f t="shared" ref="L157:L195" si="37">G157</f>
        <v>7.87129250144014E-2</v>
      </c>
      <c r="N157" s="3" t="s">
        <v>16</v>
      </c>
      <c r="O157" s="3" t="s">
        <v>17</v>
      </c>
      <c r="P157" s="3" t="s">
        <v>18</v>
      </c>
      <c r="Q157" s="4" t="s">
        <v>18</v>
      </c>
      <c r="R157" s="4" t="s">
        <v>19</v>
      </c>
      <c r="S157" s="4" t="s">
        <v>20</v>
      </c>
    </row>
    <row r="158" spans="1:19">
      <c r="A158" t="s">
        <v>115</v>
      </c>
      <c r="B158">
        <v>2.52118617368268E-2</v>
      </c>
      <c r="C158">
        <v>8.0189142126605004E-4</v>
      </c>
      <c r="D158">
        <f t="shared" si="29"/>
        <v>39.663869746648125</v>
      </c>
      <c r="E158">
        <f t="shared" si="30"/>
        <v>1.2615536772356704</v>
      </c>
      <c r="F158">
        <v>0.63010414377909496</v>
      </c>
      <c r="G158">
        <v>2.3593018191615401E-2</v>
      </c>
      <c r="I158">
        <f t="shared" si="34"/>
        <v>37.318852452411598</v>
      </c>
      <c r="J158">
        <f t="shared" si="35"/>
        <v>1.186967783080062</v>
      </c>
      <c r="K158">
        <f t="shared" si="36"/>
        <v>0.63010414377909496</v>
      </c>
      <c r="L158">
        <f t="shared" si="37"/>
        <v>2.3593018191615401E-2</v>
      </c>
      <c r="N158" s="5">
        <v>43.56</v>
      </c>
      <c r="O158" s="5">
        <v>0.85</v>
      </c>
      <c r="P158" s="6">
        <f>O158*100/N158</f>
        <v>1.9513314967860422</v>
      </c>
      <c r="Q158" s="16">
        <f>SQRT(((O158/N158)*100)^2+($B$126)^2+($B$127)^2+($B$129)^2)</f>
        <v>4.1062584612386521</v>
      </c>
      <c r="R158" s="17">
        <f>N158*(Q158/100)</f>
        <v>1.7886861857155569</v>
      </c>
      <c r="S158" s="18" t="s">
        <v>183</v>
      </c>
    </row>
    <row r="159" spans="1:19">
      <c r="A159" t="s">
        <v>116</v>
      </c>
      <c r="B159">
        <v>7.7767530611606199E-3</v>
      </c>
      <c r="C159">
        <v>7.2921098076076198E-4</v>
      </c>
      <c r="D159">
        <f t="shared" si="29"/>
        <v>128.58836999650825</v>
      </c>
      <c r="E159">
        <f t="shared" si="30"/>
        <v>12.057480887220992</v>
      </c>
      <c r="F159">
        <v>0.19998999083473501</v>
      </c>
      <c r="G159">
        <v>8.2500017081516802E-2</v>
      </c>
      <c r="I159">
        <f t="shared" si="34"/>
        <v>120.98593600795422</v>
      </c>
      <c r="J159">
        <f t="shared" si="35"/>
        <v>11.344615466220333</v>
      </c>
      <c r="K159">
        <f t="shared" si="36"/>
        <v>0.19998999083473501</v>
      </c>
      <c r="L159">
        <f t="shared" si="37"/>
        <v>8.2500017081516802E-2</v>
      </c>
    </row>
    <row r="160" spans="1:19">
      <c r="A160" t="s">
        <v>117</v>
      </c>
      <c r="B160">
        <v>-117.426522269347</v>
      </c>
      <c r="C160">
        <v>30.5446668042315</v>
      </c>
      <c r="D160">
        <f t="shared" si="29"/>
        <v>-8.5159636909475245E-3</v>
      </c>
      <c r="E160">
        <f t="shared" si="30"/>
        <v>2.2151492561474466E-3</v>
      </c>
      <c r="F160">
        <v>0.163554013221067</v>
      </c>
      <c r="G160">
        <v>0.29223442716780201</v>
      </c>
      <c r="I160" s="11">
        <f t="shared" si="34"/>
        <v>-8.0124807413533301E-3</v>
      </c>
      <c r="J160" s="11">
        <f t="shared" si="35"/>
        <v>2.0841846440669541E-3</v>
      </c>
      <c r="K160" s="11">
        <f t="shared" si="36"/>
        <v>0.163554013221067</v>
      </c>
      <c r="L160" s="11">
        <f t="shared" si="37"/>
        <v>0.29223442716780201</v>
      </c>
      <c r="M160" s="11" t="s">
        <v>182</v>
      </c>
    </row>
    <row r="161" spans="1:13">
      <c r="A161" t="s">
        <v>118</v>
      </c>
      <c r="B161">
        <v>-25.223586013687299</v>
      </c>
      <c r="C161">
        <v>25.783936050613701</v>
      </c>
      <c r="D161">
        <f t="shared" si="29"/>
        <v>-3.9645433423200059E-2</v>
      </c>
      <c r="E161">
        <f t="shared" si="30"/>
        <v>4.0526169416511972E-2</v>
      </c>
      <c r="F161">
        <v>-5.8212994983297302E-2</v>
      </c>
      <c r="G161">
        <v>0.21336793374420299</v>
      </c>
      <c r="I161" s="11">
        <f t="shared" si="34"/>
        <v>-3.7301506125920557E-2</v>
      </c>
      <c r="J161" s="11">
        <f t="shared" si="35"/>
        <v>3.8130171024072936E-2</v>
      </c>
      <c r="K161" s="11">
        <f t="shared" si="36"/>
        <v>-5.8212994983297302E-2</v>
      </c>
      <c r="L161" s="11">
        <f t="shared" si="37"/>
        <v>0.21336793374420299</v>
      </c>
      <c r="M161" s="11" t="s">
        <v>182</v>
      </c>
    </row>
    <row r="162" spans="1:13">
      <c r="A162" t="s">
        <v>119</v>
      </c>
      <c r="B162">
        <v>6.7291405148531503E-3</v>
      </c>
      <c r="C162">
        <v>3.6175096606129198E-4</v>
      </c>
      <c r="D162">
        <f t="shared" si="29"/>
        <v>148.60738868399494</v>
      </c>
      <c r="E162">
        <f t="shared" si="30"/>
        <v>7.9889647573296747</v>
      </c>
      <c r="F162">
        <v>8.9809643686729099E-2</v>
      </c>
      <c r="G162">
        <v>2.0653707090745699E-2</v>
      </c>
      <c r="I162">
        <f t="shared" si="34"/>
        <v>139.82138523195536</v>
      </c>
      <c r="J162">
        <f t="shared" si="35"/>
        <v>7.5166391713833507</v>
      </c>
      <c r="K162">
        <f t="shared" si="36"/>
        <v>8.9809643686729099E-2</v>
      </c>
      <c r="L162">
        <f t="shared" si="37"/>
        <v>2.0653707090745699E-2</v>
      </c>
    </row>
    <row r="163" spans="1:13">
      <c r="A163" t="s">
        <v>120</v>
      </c>
      <c r="B163">
        <v>8.7426000046691606E-3</v>
      </c>
      <c r="C163">
        <v>5.8685543780723096E-4</v>
      </c>
      <c r="D163">
        <f t="shared" si="29"/>
        <v>114.38244909591312</v>
      </c>
      <c r="E163">
        <f t="shared" si="30"/>
        <v>7.6780319591191901</v>
      </c>
      <c r="F163">
        <v>0.32930049489928598</v>
      </c>
      <c r="G163">
        <v>5.0891759948397397E-2</v>
      </c>
      <c r="I163">
        <f t="shared" si="34"/>
        <v>107.61990113979209</v>
      </c>
      <c r="J163">
        <f t="shared" si="35"/>
        <v>7.2240894203592942</v>
      </c>
      <c r="K163">
        <f t="shared" si="36"/>
        <v>0.32930049489928598</v>
      </c>
      <c r="L163">
        <f t="shared" si="37"/>
        <v>5.0891759948397397E-2</v>
      </c>
    </row>
    <row r="164" spans="1:13">
      <c r="A164" t="s">
        <v>123</v>
      </c>
      <c r="B164">
        <v>-33.677205961673202</v>
      </c>
      <c r="C164">
        <v>25.523005235627402</v>
      </c>
      <c r="D164">
        <f t="shared" si="29"/>
        <v>-2.9693674740655845E-2</v>
      </c>
      <c r="E164">
        <f t="shared" si="30"/>
        <v>2.2503999195577048E-2</v>
      </c>
      <c r="F164">
        <v>-5.21848861079343E-3</v>
      </c>
      <c r="G164">
        <v>0.26577909334908201</v>
      </c>
      <c r="I164" s="11">
        <f t="shared" si="34"/>
        <v>-2.79381178259865E-2</v>
      </c>
      <c r="J164" s="11">
        <f t="shared" si="35"/>
        <v>2.1173512088792094E-2</v>
      </c>
      <c r="K164" s="11">
        <f t="shared" si="36"/>
        <v>-5.21848861079343E-3</v>
      </c>
      <c r="L164" s="11">
        <f t="shared" si="37"/>
        <v>0.26577909334908201</v>
      </c>
      <c r="M164" s="11" t="s">
        <v>182</v>
      </c>
    </row>
    <row r="165" spans="1:13">
      <c r="A165" t="s">
        <v>124</v>
      </c>
      <c r="B165">
        <v>6.5342099586384499E-3</v>
      </c>
      <c r="C165">
        <v>2.0872860994283299E-4</v>
      </c>
      <c r="D165">
        <f t="shared" si="29"/>
        <v>153.04068989671288</v>
      </c>
      <c r="E165">
        <f t="shared" si="30"/>
        <v>4.8887272782843496</v>
      </c>
      <c r="F165">
        <v>5.2682420247042901E-2</v>
      </c>
      <c r="G165">
        <v>5.4614816804701097E-3</v>
      </c>
      <c r="I165">
        <f t="shared" si="34"/>
        <v>143.99257969410186</v>
      </c>
      <c r="J165">
        <f t="shared" si="35"/>
        <v>4.599694713191492</v>
      </c>
      <c r="K165">
        <f t="shared" si="36"/>
        <v>5.2682420247042901E-2</v>
      </c>
      <c r="L165">
        <f t="shared" si="37"/>
        <v>5.4614816804701097E-3</v>
      </c>
    </row>
    <row r="166" spans="1:13">
      <c r="A166" t="s">
        <v>125</v>
      </c>
      <c r="B166">
        <v>1.01421152446963E-2</v>
      </c>
      <c r="C166">
        <v>8.2693116893866095E-4</v>
      </c>
      <c r="D166">
        <f t="shared" si="29"/>
        <v>98.59876129123441</v>
      </c>
      <c r="E166">
        <f t="shared" si="30"/>
        <v>8.0391897511815316</v>
      </c>
      <c r="F166">
        <v>0.421566614716609</v>
      </c>
      <c r="G166">
        <v>7.3695027378354802E-2</v>
      </c>
      <c r="I166">
        <f t="shared" si="34"/>
        <v>92.769380499719901</v>
      </c>
      <c r="J166">
        <f t="shared" si="35"/>
        <v>7.563894750502409</v>
      </c>
      <c r="K166">
        <f t="shared" si="36"/>
        <v>0.421566614716609</v>
      </c>
      <c r="L166">
        <f t="shared" si="37"/>
        <v>7.3695027378354802E-2</v>
      </c>
    </row>
    <row r="167" spans="1:13">
      <c r="A167" t="s">
        <v>126</v>
      </c>
      <c r="B167">
        <v>1.2036731494855599E-2</v>
      </c>
      <c r="C167">
        <v>6.9692164275654198E-4</v>
      </c>
      <c r="D167">
        <f t="shared" si="29"/>
        <v>83.079031913887235</v>
      </c>
      <c r="E167">
        <f t="shared" si="30"/>
        <v>4.810240672461231</v>
      </c>
      <c r="F167">
        <v>0.42686819823733901</v>
      </c>
      <c r="G167">
        <v>3.4990857330552898E-2</v>
      </c>
      <c r="I167">
        <f t="shared" si="34"/>
        <v>78.167212470375731</v>
      </c>
      <c r="J167">
        <f t="shared" si="35"/>
        <v>4.5258484122402072</v>
      </c>
      <c r="K167">
        <f t="shared" si="36"/>
        <v>0.42686819823733901</v>
      </c>
      <c r="L167">
        <f t="shared" si="37"/>
        <v>3.4990857330552898E-2</v>
      </c>
    </row>
    <row r="168" spans="1:13">
      <c r="A168" t="s">
        <v>127</v>
      </c>
      <c r="B168">
        <v>6.50905252023348E-3</v>
      </c>
      <c r="C168">
        <v>2.8544563223261701E-4</v>
      </c>
      <c r="D168">
        <f t="shared" si="29"/>
        <v>153.63219099730509</v>
      </c>
      <c r="E168">
        <f t="shared" si="30"/>
        <v>6.737330472321168</v>
      </c>
      <c r="F168">
        <v>5.67177589909625E-2</v>
      </c>
      <c r="G168">
        <v>9.2577696030871608E-3</v>
      </c>
      <c r="I168">
        <f t="shared" si="34"/>
        <v>144.54910991768915</v>
      </c>
      <c r="J168">
        <f t="shared" si="35"/>
        <v>6.3390043237255673</v>
      </c>
      <c r="K168">
        <f t="shared" si="36"/>
        <v>5.67177589909625E-2</v>
      </c>
      <c r="L168">
        <f t="shared" si="37"/>
        <v>9.2577696030871608E-3</v>
      </c>
    </row>
    <row r="169" spans="1:13">
      <c r="A169" t="s">
        <v>128</v>
      </c>
      <c r="B169">
        <v>1.19767614564879E-2</v>
      </c>
      <c r="C169">
        <v>4.9307254205306899E-4</v>
      </c>
      <c r="D169">
        <f t="shared" si="29"/>
        <v>83.495025231406999</v>
      </c>
      <c r="E169">
        <f t="shared" si="30"/>
        <v>3.4374154055922497</v>
      </c>
      <c r="F169">
        <v>0.38383780358771702</v>
      </c>
      <c r="G169">
        <v>1.6621899202966299E-2</v>
      </c>
      <c r="I169">
        <f t="shared" si="34"/>
        <v>78.558611326232977</v>
      </c>
      <c r="J169">
        <f t="shared" si="35"/>
        <v>3.2341876664665157</v>
      </c>
      <c r="K169">
        <f t="shared" si="36"/>
        <v>0.38383780358771702</v>
      </c>
      <c r="L169">
        <f t="shared" si="37"/>
        <v>1.6621899202966299E-2</v>
      </c>
    </row>
    <row r="170" spans="1:13">
      <c r="A170" t="s">
        <v>129</v>
      </c>
      <c r="B170">
        <v>-40.977971663036897</v>
      </c>
      <c r="C170">
        <v>24.342890025262999</v>
      </c>
      <c r="D170">
        <f t="shared" si="29"/>
        <v>-2.4403355252012725E-2</v>
      </c>
      <c r="E170">
        <f t="shared" si="30"/>
        <v>1.449676909418666E-2</v>
      </c>
      <c r="F170">
        <v>-0.28138461305836698</v>
      </c>
      <c r="G170">
        <v>0.321039733363152</v>
      </c>
      <c r="I170" s="11">
        <f t="shared" si="34"/>
        <v>-2.296057393821508E-2</v>
      </c>
      <c r="J170" s="11">
        <f t="shared" si="35"/>
        <v>1.3639687461618668E-2</v>
      </c>
      <c r="K170" s="11">
        <f t="shared" si="36"/>
        <v>-0.28138461305836698</v>
      </c>
      <c r="L170" s="11">
        <f t="shared" si="37"/>
        <v>0.321039733363152</v>
      </c>
      <c r="M170" s="11" t="s">
        <v>182</v>
      </c>
    </row>
    <row r="171" spans="1:13">
      <c r="A171" t="s">
        <v>130</v>
      </c>
      <c r="B171">
        <v>6.8362492954261098E-3</v>
      </c>
      <c r="C171">
        <v>2.6414671787153602E-4</v>
      </c>
      <c r="D171">
        <f t="shared" si="29"/>
        <v>146.27904232062812</v>
      </c>
      <c r="E171">
        <f t="shared" si="30"/>
        <v>5.6520947748698251</v>
      </c>
      <c r="F171">
        <v>9.1309349796971098E-2</v>
      </c>
      <c r="G171">
        <v>1.1148739400383301E-2</v>
      </c>
      <c r="I171">
        <f t="shared" si="34"/>
        <v>137.63069594854429</v>
      </c>
      <c r="J171">
        <f t="shared" si="35"/>
        <v>5.3179302044334333</v>
      </c>
      <c r="K171">
        <f t="shared" si="36"/>
        <v>9.1309349796971098E-2</v>
      </c>
      <c r="L171">
        <f t="shared" si="37"/>
        <v>1.1148739400383301E-2</v>
      </c>
    </row>
    <row r="172" spans="1:13">
      <c r="A172" t="s">
        <v>131</v>
      </c>
      <c r="B172">
        <v>6.6130099200054204E-3</v>
      </c>
      <c r="C172">
        <v>2.2951540455354099E-4</v>
      </c>
      <c r="D172">
        <f t="shared" si="29"/>
        <v>151.21707242186935</v>
      </c>
      <c r="E172">
        <f t="shared" si="30"/>
        <v>5.2482376364375698</v>
      </c>
      <c r="F172">
        <v>6.2409077085752801E-2</v>
      </c>
      <c r="G172">
        <v>5.8756290103455996E-3</v>
      </c>
      <c r="I172">
        <f t="shared" si="34"/>
        <v>142.27677859077971</v>
      </c>
      <c r="J172">
        <f t="shared" si="35"/>
        <v>4.9379500094278725</v>
      </c>
      <c r="K172">
        <f t="shared" si="36"/>
        <v>6.2409077085752801E-2</v>
      </c>
      <c r="L172">
        <f t="shared" si="37"/>
        <v>5.8756290103455996E-3</v>
      </c>
    </row>
    <row r="173" spans="1:13">
      <c r="A173" t="s">
        <v>132</v>
      </c>
      <c r="B173">
        <v>7.1468064429333197E-3</v>
      </c>
      <c r="C173">
        <v>3.0596401503000397E-4</v>
      </c>
      <c r="D173">
        <f t="shared" si="29"/>
        <v>139.92263649294554</v>
      </c>
      <c r="E173">
        <f t="shared" si="30"/>
        <v>5.9902688000311919</v>
      </c>
      <c r="F173">
        <v>0.123747164239439</v>
      </c>
      <c r="G173">
        <v>1.44978818683548E-2</v>
      </c>
      <c r="I173">
        <f t="shared" si="34"/>
        <v>131.65009514670291</v>
      </c>
      <c r="J173">
        <f t="shared" si="35"/>
        <v>5.6361106197294388</v>
      </c>
      <c r="K173">
        <f t="shared" si="36"/>
        <v>0.123747164239439</v>
      </c>
      <c r="L173">
        <f t="shared" si="37"/>
        <v>1.44978818683548E-2</v>
      </c>
    </row>
    <row r="174" spans="1:13">
      <c r="A174" t="s">
        <v>133</v>
      </c>
      <c r="B174">
        <v>1.70962546769431E-2</v>
      </c>
      <c r="C174">
        <v>7.2767181419050001E-4</v>
      </c>
      <c r="D174">
        <f t="shared" si="29"/>
        <v>58.492343434065248</v>
      </c>
      <c r="E174">
        <f t="shared" si="30"/>
        <v>2.4896230471065119</v>
      </c>
      <c r="F174">
        <v>0.55250473347185802</v>
      </c>
      <c r="G174">
        <v>2.7631628705340298E-2</v>
      </c>
      <c r="I174">
        <f t="shared" si="34"/>
        <v>55.034144377607902</v>
      </c>
      <c r="J174">
        <f t="shared" si="35"/>
        <v>2.3424309264464247</v>
      </c>
      <c r="K174">
        <f t="shared" si="36"/>
        <v>0.55250473347185802</v>
      </c>
      <c r="L174">
        <f t="shared" si="37"/>
        <v>2.7631628705340298E-2</v>
      </c>
    </row>
    <row r="175" spans="1:13">
      <c r="A175" t="s">
        <v>134</v>
      </c>
      <c r="B175">
        <v>6.5112189161119199E-3</v>
      </c>
      <c r="C175">
        <v>2.4618900846621E-4</v>
      </c>
      <c r="D175">
        <f t="shared" si="29"/>
        <v>153.58107489298416</v>
      </c>
      <c r="E175">
        <f t="shared" si="30"/>
        <v>5.8068962254545404</v>
      </c>
      <c r="F175">
        <v>6.2926693119288502E-2</v>
      </c>
      <c r="G175">
        <v>8.0749212184679005E-3</v>
      </c>
      <c r="I175">
        <f t="shared" si="34"/>
        <v>144.50101591255856</v>
      </c>
      <c r="J175">
        <f t="shared" si="35"/>
        <v>5.4635794446787944</v>
      </c>
      <c r="K175">
        <f t="shared" si="36"/>
        <v>6.2926693119288502E-2</v>
      </c>
      <c r="L175">
        <f t="shared" si="37"/>
        <v>8.0749212184679005E-3</v>
      </c>
    </row>
    <row r="176" spans="1:13">
      <c r="A176" t="s">
        <v>135</v>
      </c>
      <c r="B176">
        <v>2.1538018008722602E-2</v>
      </c>
      <c r="C176">
        <v>3.9367359588917596E-3</v>
      </c>
      <c r="D176">
        <f t="shared" si="29"/>
        <v>46.429527526396058</v>
      </c>
      <c r="E176">
        <f t="shared" si="30"/>
        <v>8.4864257469510154</v>
      </c>
      <c r="F176">
        <v>0.49639031974625197</v>
      </c>
      <c r="G176">
        <v>3.2543629515250201E-2</v>
      </c>
      <c r="I176">
        <f t="shared" si="34"/>
        <v>43.68450930936163</v>
      </c>
      <c r="J176">
        <f t="shared" si="35"/>
        <v>7.9846891471192238</v>
      </c>
      <c r="K176">
        <f t="shared" si="36"/>
        <v>0.49639031974625197</v>
      </c>
      <c r="L176">
        <f t="shared" si="37"/>
        <v>3.2543629515250201E-2</v>
      </c>
    </row>
    <row r="177" spans="1:13">
      <c r="A177" t="s">
        <v>136</v>
      </c>
      <c r="B177">
        <v>6.7194161319692903E-3</v>
      </c>
      <c r="C177">
        <v>2.53567728783378E-4</v>
      </c>
      <c r="D177">
        <f t="shared" si="29"/>
        <v>148.82245426685984</v>
      </c>
      <c r="E177">
        <f t="shared" si="30"/>
        <v>5.6160492190496552</v>
      </c>
      <c r="F177">
        <v>9.9673224290089901E-2</v>
      </c>
      <c r="G177">
        <v>6.1583511083856003E-3</v>
      </c>
      <c r="I177">
        <f t="shared" si="34"/>
        <v>140.02373565327818</v>
      </c>
      <c r="J177">
        <f t="shared" si="35"/>
        <v>5.2840157430404737</v>
      </c>
      <c r="K177">
        <f t="shared" si="36"/>
        <v>9.9673224290089901E-2</v>
      </c>
      <c r="L177">
        <f t="shared" si="37"/>
        <v>6.1583511083856003E-3</v>
      </c>
    </row>
    <row r="178" spans="1:13">
      <c r="A178" t="s">
        <v>137</v>
      </c>
      <c r="B178">
        <v>1.641357049785E-2</v>
      </c>
      <c r="C178">
        <v>8.7634986194226204E-4</v>
      </c>
      <c r="D178">
        <f t="shared" si="29"/>
        <v>60.925196021852109</v>
      </c>
      <c r="E178">
        <f t="shared" si="30"/>
        <v>3.2529050963986839</v>
      </c>
      <c r="F178">
        <v>0.59235121271977897</v>
      </c>
      <c r="G178">
        <v>3.3031693903465803E-2</v>
      </c>
      <c r="I178">
        <f t="shared" si="34"/>
        <v>57.323161242124961</v>
      </c>
      <c r="J178">
        <f t="shared" si="35"/>
        <v>3.0605860222314516</v>
      </c>
      <c r="K178">
        <f t="shared" si="36"/>
        <v>0.59235121271977897</v>
      </c>
      <c r="L178">
        <f t="shared" si="37"/>
        <v>3.3031693903465803E-2</v>
      </c>
    </row>
    <row r="179" spans="1:13">
      <c r="A179" t="s">
        <v>138</v>
      </c>
      <c r="B179">
        <v>6.9101178641567101E-3</v>
      </c>
      <c r="C179">
        <v>6.7207543895091702E-4</v>
      </c>
      <c r="D179">
        <f t="shared" si="29"/>
        <v>144.71533187401528</v>
      </c>
      <c r="E179">
        <f t="shared" si="30"/>
        <v>14.0749582140486</v>
      </c>
      <c r="F179">
        <v>0.11337597110768</v>
      </c>
      <c r="G179">
        <v>7.3447707870702497E-2</v>
      </c>
      <c r="I179">
        <f t="shared" si="34"/>
        <v>136.15943558468706</v>
      </c>
      <c r="J179">
        <f t="shared" si="35"/>
        <v>13.242814990545055</v>
      </c>
      <c r="K179">
        <f t="shared" si="36"/>
        <v>0.11337597110768</v>
      </c>
      <c r="L179">
        <f t="shared" si="37"/>
        <v>7.3447707870702497E-2</v>
      </c>
    </row>
    <row r="180" spans="1:13">
      <c r="A180" t="s">
        <v>139</v>
      </c>
      <c r="B180">
        <v>8.1671706558675596E-3</v>
      </c>
      <c r="C180">
        <v>3.3086329112184899E-4</v>
      </c>
      <c r="D180">
        <f t="shared" si="29"/>
        <v>122.44142336876084</v>
      </c>
      <c r="E180">
        <f t="shared" si="30"/>
        <v>4.9602700876988779</v>
      </c>
      <c r="F180">
        <v>0.220179255366004</v>
      </c>
      <c r="G180">
        <v>1.59233848072209E-2</v>
      </c>
      <c r="I180">
        <f t="shared" si="34"/>
        <v>115.20241070648915</v>
      </c>
      <c r="J180">
        <f t="shared" si="35"/>
        <v>4.6670077506138536</v>
      </c>
      <c r="K180">
        <f t="shared" si="36"/>
        <v>0.220179255366004</v>
      </c>
      <c r="L180">
        <f t="shared" si="37"/>
        <v>1.59233848072209E-2</v>
      </c>
    </row>
    <row r="181" spans="1:13">
      <c r="A181" t="s">
        <v>140</v>
      </c>
      <c r="B181">
        <v>1.11214229995182E-2</v>
      </c>
      <c r="C181">
        <v>6.0739686281344304E-4</v>
      </c>
      <c r="D181">
        <f t="shared" si="29"/>
        <v>89.916551150272923</v>
      </c>
      <c r="E181">
        <f t="shared" si="30"/>
        <v>4.9107952360094815</v>
      </c>
      <c r="F181">
        <v>0.47020001865581701</v>
      </c>
      <c r="G181">
        <v>4.1220225435753897E-2</v>
      </c>
      <c r="I181">
        <f t="shared" si="34"/>
        <v>84.600482172829985</v>
      </c>
      <c r="J181">
        <f t="shared" si="35"/>
        <v>4.6204579635634468</v>
      </c>
      <c r="K181">
        <f t="shared" si="36"/>
        <v>0.47020001865581701</v>
      </c>
      <c r="L181">
        <f t="shared" si="37"/>
        <v>4.1220225435753897E-2</v>
      </c>
    </row>
    <row r="182" spans="1:13">
      <c r="A182" t="s">
        <v>141</v>
      </c>
      <c r="B182">
        <v>2.2688659167953599E-2</v>
      </c>
      <c r="C182">
        <v>1.0427292217913E-3</v>
      </c>
      <c r="D182">
        <f t="shared" si="29"/>
        <v>44.074883076935699</v>
      </c>
      <c r="E182">
        <f t="shared" si="30"/>
        <v>2.0256009044496079</v>
      </c>
      <c r="F182">
        <v>0.59420345458968005</v>
      </c>
      <c r="G182">
        <v>2.19921050875296E-2</v>
      </c>
      <c r="I182">
        <f t="shared" si="34"/>
        <v>41.469076741924688</v>
      </c>
      <c r="J182">
        <f t="shared" si="35"/>
        <v>1.9058428177450977</v>
      </c>
      <c r="K182">
        <f t="shared" si="36"/>
        <v>0.59420345458968005</v>
      </c>
      <c r="L182">
        <f t="shared" si="37"/>
        <v>2.19921050875296E-2</v>
      </c>
    </row>
    <row r="183" spans="1:13">
      <c r="A183" t="s">
        <v>142</v>
      </c>
      <c r="B183">
        <v>9.8477558954091996E-3</v>
      </c>
      <c r="C183">
        <v>3.6966725654051399E-4</v>
      </c>
      <c r="D183">
        <f t="shared" si="29"/>
        <v>101.54597764412269</v>
      </c>
      <c r="E183">
        <f t="shared" si="30"/>
        <v>3.8118555503520013</v>
      </c>
      <c r="F183">
        <v>0.37549087056226699</v>
      </c>
      <c r="G183">
        <v>2.0556846129057799E-2</v>
      </c>
      <c r="I183">
        <f t="shared" si="34"/>
        <v>95.542350785304976</v>
      </c>
      <c r="J183">
        <f t="shared" si="35"/>
        <v>3.5864900667064639</v>
      </c>
      <c r="K183">
        <f t="shared" si="36"/>
        <v>0.37549087056226699</v>
      </c>
      <c r="L183">
        <f t="shared" si="37"/>
        <v>2.0556846129057799E-2</v>
      </c>
    </row>
    <row r="184" spans="1:13">
      <c r="A184" t="s">
        <v>143</v>
      </c>
      <c r="B184">
        <v>2.2807864590182799E-2</v>
      </c>
      <c r="C184">
        <v>3.0008893106502599E-3</v>
      </c>
      <c r="D184">
        <f t="shared" si="29"/>
        <v>43.844525472605206</v>
      </c>
      <c r="E184">
        <f t="shared" si="30"/>
        <v>5.7687368013359235</v>
      </c>
      <c r="F184">
        <v>0.49430874308204298</v>
      </c>
      <c r="G184">
        <v>0.26261149292313601</v>
      </c>
      <c r="I184" s="11">
        <f t="shared" si="34"/>
        <v>41.252338397879804</v>
      </c>
      <c r="J184" s="11">
        <f t="shared" si="35"/>
        <v>5.4276760916411853</v>
      </c>
      <c r="K184" s="11">
        <f t="shared" si="36"/>
        <v>0.49430874308204298</v>
      </c>
      <c r="L184" s="11">
        <f t="shared" si="37"/>
        <v>0.26261149292313601</v>
      </c>
      <c r="M184" s="11" t="s">
        <v>50</v>
      </c>
    </row>
    <row r="185" spans="1:13">
      <c r="A185" t="s">
        <v>144</v>
      </c>
      <c r="B185">
        <v>7.2982942539627001E-3</v>
      </c>
      <c r="C185">
        <v>1.4877333869763999E-3</v>
      </c>
      <c r="D185">
        <f t="shared" si="29"/>
        <v>137.01831759620237</v>
      </c>
      <c r="E185">
        <f t="shared" si="30"/>
        <v>27.93073540499207</v>
      </c>
      <c r="F185">
        <v>0.104376440911922</v>
      </c>
      <c r="G185">
        <v>0.234254593711231</v>
      </c>
      <c r="I185" s="11">
        <f t="shared" si="34"/>
        <v>128.91748612305946</v>
      </c>
      <c r="J185" s="11">
        <f t="shared" si="35"/>
        <v>26.279407433621198</v>
      </c>
      <c r="K185" s="11">
        <f t="shared" si="36"/>
        <v>0.104376440911922</v>
      </c>
      <c r="L185" s="11">
        <f t="shared" si="37"/>
        <v>0.234254593711231</v>
      </c>
      <c r="M185" s="11" t="s">
        <v>50</v>
      </c>
    </row>
    <row r="186" spans="1:13">
      <c r="A186" t="s">
        <v>145</v>
      </c>
      <c r="B186">
        <v>1.30053698048926E-2</v>
      </c>
      <c r="C186">
        <v>7.3702244204508895E-4</v>
      </c>
      <c r="D186">
        <f t="shared" si="29"/>
        <v>76.891316048837112</v>
      </c>
      <c r="E186">
        <f t="shared" si="30"/>
        <v>4.3574789780337708</v>
      </c>
      <c r="F186">
        <v>0.50174643584676804</v>
      </c>
      <c r="G186">
        <v>4.6117096515644503E-2</v>
      </c>
      <c r="I186">
        <f t="shared" si="34"/>
        <v>72.34532830072115</v>
      </c>
      <c r="J186">
        <f t="shared" si="35"/>
        <v>4.0998550087128036</v>
      </c>
      <c r="K186">
        <f t="shared" si="36"/>
        <v>0.50174643584676804</v>
      </c>
      <c r="L186">
        <f t="shared" si="37"/>
        <v>4.6117096515644503E-2</v>
      </c>
    </row>
    <row r="187" spans="1:13">
      <c r="A187" t="s">
        <v>146</v>
      </c>
      <c r="B187">
        <v>6.2180483048708103E-3</v>
      </c>
      <c r="C187">
        <v>3.01833665133125E-4</v>
      </c>
      <c r="D187">
        <f t="shared" si="29"/>
        <v>160.82216653361564</v>
      </c>
      <c r="E187">
        <f t="shared" si="30"/>
        <v>7.8065562664520884</v>
      </c>
      <c r="F187">
        <v>5.0414941303631403E-2</v>
      </c>
      <c r="G187">
        <v>8.8458571576172304E-3</v>
      </c>
      <c r="I187">
        <f t="shared" si="34"/>
        <v>151.31399790995818</v>
      </c>
      <c r="J187">
        <f t="shared" si="35"/>
        <v>7.3450150812325665</v>
      </c>
      <c r="K187">
        <f t="shared" si="36"/>
        <v>5.0414941303631403E-2</v>
      </c>
      <c r="L187">
        <f t="shared" si="37"/>
        <v>8.8458571576172304E-3</v>
      </c>
    </row>
    <row r="188" spans="1:13">
      <c r="A188" t="s">
        <v>147</v>
      </c>
      <c r="B188">
        <v>6.8730651839901498E-3</v>
      </c>
      <c r="C188">
        <v>2.8828613967187998E-4</v>
      </c>
      <c r="D188">
        <f t="shared" si="29"/>
        <v>145.49549192831185</v>
      </c>
      <c r="E188">
        <f t="shared" si="30"/>
        <v>6.1027114664033295</v>
      </c>
      <c r="F188">
        <v>6.2154281579531498E-2</v>
      </c>
      <c r="G188">
        <v>9.5395187212062305E-3</v>
      </c>
      <c r="I188">
        <f t="shared" si="34"/>
        <v>136.89347081981484</v>
      </c>
      <c r="J188">
        <f t="shared" si="35"/>
        <v>5.7419054224680739</v>
      </c>
      <c r="K188">
        <f t="shared" si="36"/>
        <v>6.2154281579531498E-2</v>
      </c>
      <c r="L188">
        <f t="shared" si="37"/>
        <v>9.5395187212062305E-3</v>
      </c>
    </row>
    <row r="189" spans="1:13">
      <c r="A189" t="s">
        <v>148</v>
      </c>
      <c r="B189">
        <v>7.7320981312304898E-3</v>
      </c>
      <c r="C189">
        <v>4.06509431740789E-4</v>
      </c>
      <c r="D189">
        <f t="shared" si="29"/>
        <v>129.33100214557928</v>
      </c>
      <c r="E189">
        <f t="shared" si="30"/>
        <v>6.799483309234656</v>
      </c>
      <c r="F189">
        <v>0.169597639923529</v>
      </c>
      <c r="G189">
        <v>1.6991264047292599E-2</v>
      </c>
      <c r="I189">
        <f t="shared" si="34"/>
        <v>121.68466207211847</v>
      </c>
      <c r="J189">
        <f t="shared" si="35"/>
        <v>6.3974825449654222</v>
      </c>
      <c r="K189">
        <f t="shared" si="36"/>
        <v>0.169597639923529</v>
      </c>
      <c r="L189">
        <f t="shared" si="37"/>
        <v>1.6991264047292599E-2</v>
      </c>
    </row>
    <row r="190" spans="1:13">
      <c r="A190" t="s">
        <v>149</v>
      </c>
      <c r="B190">
        <v>2.1958876437210902E-2</v>
      </c>
      <c r="C190">
        <v>1.0323987371884901E-3</v>
      </c>
      <c r="D190">
        <f t="shared" si="29"/>
        <v>45.539670613812817</v>
      </c>
      <c r="E190">
        <f t="shared" si="30"/>
        <v>2.1410520965457809</v>
      </c>
      <c r="F190">
        <v>0.65073726539247101</v>
      </c>
      <c r="G190">
        <v>4.3806152667355699E-2</v>
      </c>
      <c r="I190">
        <f t="shared" si="34"/>
        <v>42.847262741223666</v>
      </c>
      <c r="J190">
        <f t="shared" si="35"/>
        <v>2.0144682753923866</v>
      </c>
      <c r="K190">
        <f t="shared" si="36"/>
        <v>0.65073726539247101</v>
      </c>
      <c r="L190">
        <f t="shared" si="37"/>
        <v>4.3806152667355699E-2</v>
      </c>
    </row>
    <row r="191" spans="1:13">
      <c r="A191" t="s">
        <v>150</v>
      </c>
      <c r="B191">
        <v>7.1852342303601498E-3</v>
      </c>
      <c r="C191">
        <v>4.4643543728445497E-4</v>
      </c>
      <c r="D191">
        <f t="shared" si="29"/>
        <v>139.1743077455495</v>
      </c>
      <c r="E191">
        <f t="shared" si="30"/>
        <v>8.6472258168863352</v>
      </c>
      <c r="F191">
        <v>0.132101293179121</v>
      </c>
      <c r="G191">
        <v>2.6493608961841102E-2</v>
      </c>
      <c r="I191">
        <f t="shared" si="34"/>
        <v>130.94600927993417</v>
      </c>
      <c r="J191">
        <f t="shared" si="35"/>
        <v>8.1359823548315351</v>
      </c>
      <c r="K191">
        <f t="shared" si="36"/>
        <v>0.132101293179121</v>
      </c>
      <c r="L191">
        <f t="shared" si="37"/>
        <v>2.6493608961841102E-2</v>
      </c>
    </row>
    <row r="192" spans="1:13">
      <c r="A192" t="s">
        <v>151</v>
      </c>
      <c r="B192">
        <v>7.1539294868801203E-3</v>
      </c>
      <c r="C192">
        <v>3.5618336873695502E-4</v>
      </c>
      <c r="D192">
        <f t="shared" si="29"/>
        <v>139.78331794211005</v>
      </c>
      <c r="E192">
        <f t="shared" si="30"/>
        <v>6.9596007577595964</v>
      </c>
      <c r="F192">
        <v>0.117964004014865</v>
      </c>
      <c r="G192">
        <v>1.24789718971222E-2</v>
      </c>
      <c r="I192">
        <f t="shared" si="34"/>
        <v>131.51901342230931</v>
      </c>
      <c r="J192">
        <f t="shared" si="35"/>
        <v>6.5481334893822565</v>
      </c>
      <c r="K192">
        <f t="shared" si="36"/>
        <v>0.117964004014865</v>
      </c>
      <c r="L192">
        <f t="shared" si="37"/>
        <v>1.24789718971222E-2</v>
      </c>
    </row>
    <row r="193" spans="1:19">
      <c r="A193" t="s">
        <v>152</v>
      </c>
      <c r="B193">
        <v>6.4034823330944299E-3</v>
      </c>
      <c r="C193">
        <v>2.2709737903537399E-4</v>
      </c>
      <c r="D193">
        <f t="shared" si="29"/>
        <v>156.16502833650489</v>
      </c>
      <c r="E193">
        <f t="shared" si="30"/>
        <v>5.538340981893076</v>
      </c>
      <c r="F193">
        <v>5.6275623071490297E-2</v>
      </c>
      <c r="G193">
        <v>5.5931866678853503E-3</v>
      </c>
      <c r="I193">
        <f t="shared" si="34"/>
        <v>146.93220020997069</v>
      </c>
      <c r="J193">
        <f t="shared" si="35"/>
        <v>5.2109017918474372</v>
      </c>
      <c r="K193">
        <f t="shared" si="36"/>
        <v>5.6275623071490297E-2</v>
      </c>
      <c r="L193">
        <f t="shared" si="37"/>
        <v>5.5931866678853503E-3</v>
      </c>
    </row>
    <row r="194" spans="1:19">
      <c r="A194" t="s">
        <v>153</v>
      </c>
      <c r="B194">
        <v>7.3377218091416098E-3</v>
      </c>
      <c r="C194">
        <v>4.1060426444605703E-4</v>
      </c>
      <c r="D194">
        <f t="shared" si="29"/>
        <v>136.28208127952772</v>
      </c>
      <c r="E194">
        <f t="shared" si="30"/>
        <v>7.6260732140653857</v>
      </c>
      <c r="F194">
        <v>0.14893347933067999</v>
      </c>
      <c r="G194">
        <v>2.06813493276128E-2</v>
      </c>
      <c r="I194">
        <f t="shared" si="34"/>
        <v>128.22477775527821</v>
      </c>
      <c r="J194">
        <f t="shared" si="35"/>
        <v>7.1752025933133963</v>
      </c>
      <c r="K194">
        <f t="shared" si="36"/>
        <v>0.14893347933067999</v>
      </c>
      <c r="L194">
        <f t="shared" si="37"/>
        <v>2.06813493276128E-2</v>
      </c>
    </row>
    <row r="195" spans="1:19">
      <c r="A195" t="s">
        <v>154</v>
      </c>
      <c r="B195">
        <v>2.8084951635462801E-2</v>
      </c>
      <c r="C195">
        <v>1.6228830796813499E-3</v>
      </c>
      <c r="D195">
        <f t="shared" si="29"/>
        <v>35.606256794734961</v>
      </c>
      <c r="E195">
        <f t="shared" si="30"/>
        <v>2.0575001314938977</v>
      </c>
      <c r="F195">
        <v>0.64461662378344997</v>
      </c>
      <c r="G195">
        <v>3.14802835983196E-2</v>
      </c>
      <c r="I195">
        <f t="shared" si="34"/>
        <v>33.501134715119001</v>
      </c>
      <c r="J195">
        <f t="shared" si="35"/>
        <v>1.9358560906560804</v>
      </c>
      <c r="K195">
        <f t="shared" si="36"/>
        <v>0.64461662378344997</v>
      </c>
      <c r="L195">
        <f t="shared" si="37"/>
        <v>3.14802835983196E-2</v>
      </c>
    </row>
    <row r="197" spans="1:19">
      <c r="A197" s="10" t="s">
        <v>155</v>
      </c>
    </row>
    <row r="198" spans="1:19">
      <c r="A198" t="s">
        <v>156</v>
      </c>
      <c r="B198">
        <v>1.4715522963947399E-2</v>
      </c>
      <c r="C198">
        <v>5.8557348385510695E-4</v>
      </c>
      <c r="D198">
        <f t="shared" ref="D198:D217" si="38">1/B198</f>
        <v>67.955451019305997</v>
      </c>
      <c r="E198">
        <f t="shared" ref="E198:E217" si="39">D198*(C198/B198)</f>
        <v>2.7041451600334936</v>
      </c>
      <c r="F198">
        <v>0.30211772937020098</v>
      </c>
      <c r="G198">
        <v>1.33158645905082E-2</v>
      </c>
      <c r="I198">
        <f t="shared" ref="I198" si="40">D198*$B$130</f>
        <v>63.937771733452081</v>
      </c>
      <c r="J198">
        <f t="shared" ref="J198" si="41">E198*$B$130</f>
        <v>2.5442700089978225</v>
      </c>
      <c r="K198">
        <f t="shared" ref="K198" si="42">F198</f>
        <v>0.30211772937020098</v>
      </c>
      <c r="L198">
        <f t="shared" ref="L198" si="43">G198</f>
        <v>1.33158645905082E-2</v>
      </c>
      <c r="N198" s="56" t="s">
        <v>14</v>
      </c>
      <c r="O198" s="57"/>
      <c r="P198" s="57"/>
      <c r="Q198" s="58" t="s">
        <v>15</v>
      </c>
      <c r="R198" s="59"/>
      <c r="S198" s="60"/>
    </row>
    <row r="199" spans="1:19">
      <c r="A199" t="s">
        <v>157</v>
      </c>
      <c r="B199">
        <v>1.49034362711659E-2</v>
      </c>
      <c r="C199">
        <v>6.0780441998013203E-4</v>
      </c>
      <c r="D199">
        <f t="shared" si="38"/>
        <v>67.098619526741516</v>
      </c>
      <c r="E199">
        <f t="shared" si="39"/>
        <v>2.7364720981712387</v>
      </c>
      <c r="F199">
        <v>0.29580494549709901</v>
      </c>
      <c r="G199">
        <v>1.36272221893004E-2</v>
      </c>
      <c r="I199">
        <f t="shared" ref="I199:I217" si="44">D199*$B$130</f>
        <v>63.131598048134961</v>
      </c>
      <c r="J199">
        <f t="shared" ref="J199:J217" si="45">E199*$B$130</f>
        <v>2.5746857057592991</v>
      </c>
      <c r="K199">
        <f t="shared" ref="K199:K217" si="46">F199</f>
        <v>0.29580494549709901</v>
      </c>
      <c r="L199">
        <f t="shared" ref="L199:L217" si="47">G199</f>
        <v>1.36272221893004E-2</v>
      </c>
      <c r="N199" s="3" t="s">
        <v>16</v>
      </c>
      <c r="O199" s="3" t="s">
        <v>17</v>
      </c>
      <c r="P199" s="3" t="s">
        <v>18</v>
      </c>
      <c r="Q199" s="4" t="s">
        <v>18</v>
      </c>
      <c r="R199" s="4" t="s">
        <v>19</v>
      </c>
      <c r="S199" s="4" t="s">
        <v>20</v>
      </c>
    </row>
    <row r="200" spans="1:19">
      <c r="A200" t="s">
        <v>158</v>
      </c>
      <c r="B200">
        <v>1.6513096748731401E-2</v>
      </c>
      <c r="C200">
        <v>6.1841148924974697E-4</v>
      </c>
      <c r="D200">
        <f t="shared" si="38"/>
        <v>60.557993162416601</v>
      </c>
      <c r="E200">
        <f t="shared" si="39"/>
        <v>2.2678822335624647</v>
      </c>
      <c r="F200">
        <v>0.33869059875992102</v>
      </c>
      <c r="G200">
        <v>1.4407759445988899E-2</v>
      </c>
      <c r="I200">
        <f t="shared" si="44"/>
        <v>56.977668242604025</v>
      </c>
      <c r="J200">
        <f t="shared" si="45"/>
        <v>2.1337999291134597</v>
      </c>
      <c r="K200">
        <f t="shared" si="46"/>
        <v>0.33869059875992102</v>
      </c>
      <c r="L200">
        <f t="shared" si="47"/>
        <v>1.4407759445988899E-2</v>
      </c>
      <c r="N200" s="5">
        <v>65.05</v>
      </c>
      <c r="O200" s="5">
        <v>3.08</v>
      </c>
      <c r="P200" s="6">
        <f>O200*100/N200</f>
        <v>4.7348193697156038</v>
      </c>
      <c r="Q200" s="16">
        <f>SQRT(((O200/N200)*100)^2+($B$126)^2+($B$127)^2+($B$129)^2)</f>
        <v>5.9558524498159651</v>
      </c>
      <c r="R200" s="17">
        <f>N200*(Q200/100)</f>
        <v>3.8742820186052853</v>
      </c>
      <c r="S200" s="18" t="s">
        <v>184</v>
      </c>
    </row>
    <row r="201" spans="1:19">
      <c r="A201" t="s">
        <v>159</v>
      </c>
      <c r="B201">
        <v>1.6680874488465398E-2</v>
      </c>
      <c r="C201">
        <v>7.8658149861667004E-4</v>
      </c>
      <c r="D201">
        <f t="shared" si="38"/>
        <v>59.948895406621915</v>
      </c>
      <c r="E201">
        <f t="shared" si="39"/>
        <v>2.8268716980012956</v>
      </c>
      <c r="F201">
        <v>0.33261934701590701</v>
      </c>
      <c r="G201">
        <v>1.52323017537899E-2</v>
      </c>
      <c r="I201">
        <f t="shared" si="44"/>
        <v>56.404581717693837</v>
      </c>
      <c r="J201">
        <f t="shared" si="45"/>
        <v>2.6597406776862385</v>
      </c>
      <c r="K201">
        <f t="shared" si="46"/>
        <v>0.33261934701590701</v>
      </c>
      <c r="L201">
        <f t="shared" si="47"/>
        <v>1.52323017537899E-2</v>
      </c>
    </row>
    <row r="202" spans="1:19">
      <c r="A202" t="s">
        <v>161</v>
      </c>
      <c r="B202">
        <v>2.74766900259324E-2</v>
      </c>
      <c r="C202">
        <v>9.4894229585741196E-4</v>
      </c>
      <c r="D202">
        <f t="shared" si="38"/>
        <v>36.394485618762801</v>
      </c>
      <c r="E202">
        <f t="shared" si="39"/>
        <v>1.2569296631807956</v>
      </c>
      <c r="F202">
        <v>0.49842422737462599</v>
      </c>
      <c r="G202">
        <v>2.1346260582207E-2</v>
      </c>
      <c r="I202">
        <f t="shared" si="44"/>
        <v>34.242761676142358</v>
      </c>
      <c r="J202">
        <f t="shared" si="45"/>
        <v>1.1826171511484327</v>
      </c>
      <c r="K202">
        <f t="shared" si="46"/>
        <v>0.49842422737462599</v>
      </c>
      <c r="L202">
        <f t="shared" si="47"/>
        <v>2.1346260582207E-2</v>
      </c>
    </row>
    <row r="203" spans="1:19">
      <c r="A203" t="s">
        <v>162</v>
      </c>
      <c r="B203">
        <v>1.9539306856007601E-2</v>
      </c>
      <c r="C203">
        <v>1.07704495426613E-3</v>
      </c>
      <c r="D203">
        <f t="shared" si="38"/>
        <v>51.178888144260739</v>
      </c>
      <c r="E203">
        <f t="shared" si="39"/>
        <v>2.8210807909892037</v>
      </c>
      <c r="F203">
        <v>0.41227051950217702</v>
      </c>
      <c r="G203">
        <v>2.17011561473331E-2</v>
      </c>
      <c r="I203">
        <f t="shared" si="44"/>
        <v>48.153077032922305</v>
      </c>
      <c r="J203">
        <f t="shared" si="45"/>
        <v>2.6542921421366241</v>
      </c>
      <c r="K203">
        <f t="shared" si="46"/>
        <v>0.41227051950217702</v>
      </c>
      <c r="L203">
        <f t="shared" si="47"/>
        <v>2.17011561473331E-2</v>
      </c>
    </row>
    <row r="204" spans="1:19">
      <c r="A204" t="s">
        <v>163</v>
      </c>
      <c r="B204">
        <v>1.60978817042043E-2</v>
      </c>
      <c r="C204">
        <v>7.0276992048693798E-4</v>
      </c>
      <c r="D204">
        <f t="shared" si="38"/>
        <v>62.119974439794085</v>
      </c>
      <c r="E204">
        <f t="shared" si="39"/>
        <v>2.7119126789398016</v>
      </c>
      <c r="F204">
        <v>0.32097625845098099</v>
      </c>
      <c r="G204">
        <v>1.5917706607021201E-2</v>
      </c>
      <c r="I204">
        <f t="shared" si="44"/>
        <v>58.447301669604819</v>
      </c>
      <c r="J204">
        <f t="shared" si="45"/>
        <v>2.5515782946955468</v>
      </c>
      <c r="K204">
        <f t="shared" si="46"/>
        <v>0.32097625845098099</v>
      </c>
      <c r="L204">
        <f t="shared" si="47"/>
        <v>1.5917706607021201E-2</v>
      </c>
    </row>
    <row r="205" spans="1:19">
      <c r="A205" t="s">
        <v>164</v>
      </c>
      <c r="B205">
        <v>1.99637448512924E-2</v>
      </c>
      <c r="C205">
        <v>9.1522375637470598E-4</v>
      </c>
      <c r="D205">
        <f t="shared" si="38"/>
        <v>50.090802474630038</v>
      </c>
      <c r="E205">
        <f t="shared" si="39"/>
        <v>2.2963773952303588</v>
      </c>
      <c r="F205">
        <v>0.393185215207631</v>
      </c>
      <c r="G205">
        <v>1.7495474171523501E-2</v>
      </c>
      <c r="I205">
        <f t="shared" si="44"/>
        <v>47.129321438223599</v>
      </c>
      <c r="J205">
        <f t="shared" si="45"/>
        <v>2.1606103926583491</v>
      </c>
      <c r="K205">
        <f t="shared" si="46"/>
        <v>0.393185215207631</v>
      </c>
      <c r="L205">
        <f t="shared" si="47"/>
        <v>1.7495474171523501E-2</v>
      </c>
    </row>
    <row r="206" spans="1:19">
      <c r="A206" t="s">
        <v>165</v>
      </c>
      <c r="B206">
        <v>1.5880960782555499E-2</v>
      </c>
      <c r="C206">
        <v>6.4020578118699695E-4</v>
      </c>
      <c r="D206">
        <f t="shared" si="38"/>
        <v>62.968482429504753</v>
      </c>
      <c r="E206">
        <f t="shared" si="39"/>
        <v>2.5384349873984018</v>
      </c>
      <c r="F206">
        <v>0.32650397700038902</v>
      </c>
      <c r="G206">
        <v>1.3526764271116499E-2</v>
      </c>
      <c r="I206">
        <f t="shared" si="44"/>
        <v>59.245643956299645</v>
      </c>
      <c r="J206">
        <f t="shared" si="45"/>
        <v>2.3883569949138841</v>
      </c>
      <c r="K206">
        <f t="shared" si="46"/>
        <v>0.32650397700038902</v>
      </c>
      <c r="L206">
        <f t="shared" si="47"/>
        <v>1.3526764271116499E-2</v>
      </c>
    </row>
    <row r="207" spans="1:19">
      <c r="A207" t="s">
        <v>166</v>
      </c>
      <c r="B207">
        <v>1.6140234799041701E-2</v>
      </c>
      <c r="C207">
        <v>6.6424958767785202E-4</v>
      </c>
      <c r="D207">
        <f t="shared" si="38"/>
        <v>61.956967321155282</v>
      </c>
      <c r="E207">
        <f t="shared" si="39"/>
        <v>2.5498321746404242</v>
      </c>
      <c r="F207">
        <v>0.32434180501251603</v>
      </c>
      <c r="G207">
        <v>1.4392484996077599E-2</v>
      </c>
      <c r="I207">
        <f t="shared" si="44"/>
        <v>58.293931898878192</v>
      </c>
      <c r="J207">
        <f t="shared" si="45"/>
        <v>2.3990803547820545</v>
      </c>
      <c r="K207">
        <f t="shared" si="46"/>
        <v>0.32434180501251603</v>
      </c>
      <c r="L207">
        <f t="shared" si="47"/>
        <v>1.4392484996077599E-2</v>
      </c>
    </row>
    <row r="208" spans="1:19">
      <c r="A208" t="s">
        <v>167</v>
      </c>
      <c r="B208">
        <v>1.6106484922683899E-2</v>
      </c>
      <c r="C208">
        <v>7.4412850376330303E-4</v>
      </c>
      <c r="D208">
        <f t="shared" si="38"/>
        <v>62.086793288561026</v>
      </c>
      <c r="E208">
        <f t="shared" si="39"/>
        <v>2.868444158676168</v>
      </c>
      <c r="F208">
        <v>0.32696061458311299</v>
      </c>
      <c r="G208">
        <v>1.7399550386846201E-2</v>
      </c>
      <c r="I208">
        <f t="shared" si="44"/>
        <v>58.416082262749732</v>
      </c>
      <c r="J208">
        <f t="shared" si="45"/>
        <v>2.6988552808734467</v>
      </c>
      <c r="K208">
        <f t="shared" si="46"/>
        <v>0.32696061458311299</v>
      </c>
      <c r="L208">
        <f t="shared" si="47"/>
        <v>1.7399550386846201E-2</v>
      </c>
    </row>
    <row r="209" spans="1:12">
      <c r="A209" t="s">
        <v>168</v>
      </c>
      <c r="B209">
        <v>1.5999131202877201E-2</v>
      </c>
      <c r="C209">
        <v>7.62309519150299E-4</v>
      </c>
      <c r="D209">
        <f t="shared" si="38"/>
        <v>62.503393923050346</v>
      </c>
      <c r="E209">
        <f t="shared" si="39"/>
        <v>2.9780949704427484</v>
      </c>
      <c r="F209">
        <v>0.33143777139806402</v>
      </c>
      <c r="G209">
        <v>1.7504055002063101E-2</v>
      </c>
      <c r="I209">
        <f t="shared" si="44"/>
        <v>58.808052529629755</v>
      </c>
      <c r="J209">
        <f t="shared" si="45"/>
        <v>2.8020232897374826</v>
      </c>
      <c r="K209">
        <f t="shared" si="46"/>
        <v>0.33143777139806402</v>
      </c>
      <c r="L209">
        <f t="shared" si="47"/>
        <v>1.7504055002063101E-2</v>
      </c>
    </row>
    <row r="210" spans="1:12">
      <c r="A210" t="s">
        <v>169</v>
      </c>
      <c r="B210">
        <v>1.6303118079131901E-2</v>
      </c>
      <c r="C210">
        <v>6.9448385543398805E-4</v>
      </c>
      <c r="D210">
        <f t="shared" si="38"/>
        <v>61.337959717043738</v>
      </c>
      <c r="E210">
        <f t="shared" si="39"/>
        <v>2.6128880709803113</v>
      </c>
      <c r="F210">
        <v>0.34905688842914701</v>
      </c>
      <c r="G210">
        <v>1.5722556867166899E-2</v>
      </c>
      <c r="I210">
        <f t="shared" si="44"/>
        <v>57.711521418198565</v>
      </c>
      <c r="J210">
        <f t="shared" si="45"/>
        <v>2.4584082445415167</v>
      </c>
      <c r="K210">
        <f t="shared" si="46"/>
        <v>0.34905688842914701</v>
      </c>
      <c r="L210">
        <f t="shared" si="47"/>
        <v>1.5722556867166899E-2</v>
      </c>
    </row>
    <row r="211" spans="1:12">
      <c r="A211" t="s">
        <v>170</v>
      </c>
      <c r="B211">
        <v>1.670766906105E-2</v>
      </c>
      <c r="C211">
        <v>7.85259588936012E-4</v>
      </c>
      <c r="D211">
        <f t="shared" si="38"/>
        <v>59.852753627450326</v>
      </c>
      <c r="E211">
        <f t="shared" si="39"/>
        <v>2.8130763506532079</v>
      </c>
      <c r="F211">
        <v>0.35020622591752498</v>
      </c>
      <c r="G211">
        <v>1.6728140709900401E-2</v>
      </c>
      <c r="I211">
        <f t="shared" si="44"/>
        <v>56.314124056998232</v>
      </c>
      <c r="J211">
        <f t="shared" si="45"/>
        <v>2.6467609423376333</v>
      </c>
      <c r="K211">
        <f t="shared" si="46"/>
        <v>0.35020622591752498</v>
      </c>
      <c r="L211">
        <f t="shared" si="47"/>
        <v>1.6728140709900401E-2</v>
      </c>
    </row>
    <row r="212" spans="1:12">
      <c r="A212" t="s">
        <v>171</v>
      </c>
      <c r="B212">
        <v>2.0650264920233301E-2</v>
      </c>
      <c r="C212">
        <v>8.2741222701909604E-4</v>
      </c>
      <c r="D212">
        <f t="shared" si="38"/>
        <v>48.425528866711616</v>
      </c>
      <c r="E212">
        <f t="shared" si="39"/>
        <v>1.9403080221467059</v>
      </c>
      <c r="F212">
        <v>0.434511052160448</v>
      </c>
      <c r="G212">
        <v>2.0905745027698899E-2</v>
      </c>
      <c r="I212">
        <f t="shared" si="44"/>
        <v>45.562502555856369</v>
      </c>
      <c r="J212">
        <f t="shared" si="45"/>
        <v>1.825592642705838</v>
      </c>
      <c r="K212">
        <f t="shared" si="46"/>
        <v>0.434511052160448</v>
      </c>
      <c r="L212">
        <f t="shared" si="47"/>
        <v>2.0905745027698899E-2</v>
      </c>
    </row>
    <row r="213" spans="1:12">
      <c r="A213" t="s">
        <v>172</v>
      </c>
      <c r="B213">
        <v>1.5934069896450201E-2</v>
      </c>
      <c r="C213">
        <v>8.1641876739886805E-4</v>
      </c>
      <c r="D213">
        <f t="shared" si="38"/>
        <v>62.758605083236169</v>
      </c>
      <c r="E213">
        <f t="shared" si="39"/>
        <v>3.2155816648665936</v>
      </c>
      <c r="F213">
        <v>0.335047247362458</v>
      </c>
      <c r="G213">
        <v>1.6247187558208899E-2</v>
      </c>
      <c r="I213">
        <f t="shared" si="44"/>
        <v>59.048175031342751</v>
      </c>
      <c r="J213">
        <f t="shared" si="45"/>
        <v>3.0254692360161712</v>
      </c>
      <c r="K213">
        <f t="shared" si="46"/>
        <v>0.335047247362458</v>
      </c>
      <c r="L213">
        <f t="shared" si="47"/>
        <v>1.6247187558208899E-2</v>
      </c>
    </row>
    <row r="214" spans="1:12">
      <c r="A214" t="s">
        <v>173</v>
      </c>
      <c r="B214">
        <v>1.69942866032659E-2</v>
      </c>
      <c r="C214">
        <v>6.35681140085705E-4</v>
      </c>
      <c r="D214">
        <f t="shared" si="38"/>
        <v>58.843305597060109</v>
      </c>
      <c r="E214">
        <f t="shared" si="39"/>
        <v>2.2010679507524751</v>
      </c>
      <c r="F214">
        <v>0.35627026566356501</v>
      </c>
      <c r="G214">
        <v>1.47786499363748E-2</v>
      </c>
      <c r="I214">
        <f t="shared" si="44"/>
        <v>55.364356867232452</v>
      </c>
      <c r="J214">
        <f t="shared" si="45"/>
        <v>2.0709358571551149</v>
      </c>
      <c r="K214">
        <f t="shared" si="46"/>
        <v>0.35627026566356501</v>
      </c>
      <c r="L214">
        <f t="shared" si="47"/>
        <v>1.47786499363748E-2</v>
      </c>
    </row>
    <row r="215" spans="1:12">
      <c r="A215" t="s">
        <v>174</v>
      </c>
      <c r="B215">
        <v>1.5434344934424899E-2</v>
      </c>
      <c r="C215">
        <v>6.7828654372946201E-4</v>
      </c>
      <c r="D215">
        <f t="shared" si="38"/>
        <v>64.790569619160905</v>
      </c>
      <c r="E215">
        <f t="shared" si="39"/>
        <v>2.8473234024480631</v>
      </c>
      <c r="F215">
        <v>0.30646589531451901</v>
      </c>
      <c r="G215">
        <v>1.5015769230366001E-2</v>
      </c>
      <c r="I215">
        <f t="shared" si="44"/>
        <v>60.960005248340586</v>
      </c>
      <c r="J215">
        <f t="shared" si="45"/>
        <v>2.6789832313131132</v>
      </c>
      <c r="K215">
        <f t="shared" si="46"/>
        <v>0.30646589531451901</v>
      </c>
      <c r="L215">
        <f t="shared" si="47"/>
        <v>1.5015769230366001E-2</v>
      </c>
    </row>
    <row r="216" spans="1:12">
      <c r="A216" t="s">
        <v>175</v>
      </c>
      <c r="B216">
        <v>1.51319975629307E-2</v>
      </c>
      <c r="C216">
        <v>6.6372231881185598E-4</v>
      </c>
      <c r="D216">
        <f t="shared" si="38"/>
        <v>66.085128274784381</v>
      </c>
      <c r="E216">
        <f t="shared" si="39"/>
        <v>2.8986374333663192</v>
      </c>
      <c r="F216">
        <v>0.30015186812286998</v>
      </c>
      <c r="G216">
        <v>1.5297919254390301E-2</v>
      </c>
      <c r="I216">
        <f t="shared" si="44"/>
        <v>62.178026681165797</v>
      </c>
      <c r="J216">
        <f t="shared" si="45"/>
        <v>2.7272634611749189</v>
      </c>
      <c r="K216">
        <f t="shared" si="46"/>
        <v>0.30015186812286998</v>
      </c>
      <c r="L216">
        <f t="shared" si="47"/>
        <v>1.5297919254390301E-2</v>
      </c>
    </row>
    <row r="217" spans="1:12">
      <c r="A217" t="s">
        <v>176</v>
      </c>
      <c r="B217">
        <v>1.6088505941263001E-2</v>
      </c>
      <c r="C217">
        <v>8.4348469863867103E-4</v>
      </c>
      <c r="D217">
        <f t="shared" si="38"/>
        <v>62.156175573472588</v>
      </c>
      <c r="E217">
        <f t="shared" si="39"/>
        <v>3.258710486450993</v>
      </c>
      <c r="F217">
        <v>0.34633659600031003</v>
      </c>
      <c r="G217">
        <v>1.9481306018313601E-2</v>
      </c>
      <c r="I217">
        <f t="shared" si="44"/>
        <v>58.481362510742798</v>
      </c>
      <c r="J217">
        <f t="shared" si="45"/>
        <v>3.0660481845513328</v>
      </c>
      <c r="K217">
        <f t="shared" si="46"/>
        <v>0.34633659600031003</v>
      </c>
      <c r="L217">
        <f t="shared" si="47"/>
        <v>1.9481306018313601E-2</v>
      </c>
    </row>
    <row r="221" spans="1:12" ht="21">
      <c r="A221" s="33">
        <v>44754</v>
      </c>
    </row>
    <row r="222" spans="1:12">
      <c r="A222" s="1"/>
    </row>
    <row r="223" spans="1:12">
      <c r="A223" s="62" t="s">
        <v>0</v>
      </c>
      <c r="B223" s="62"/>
    </row>
    <row r="224" spans="1:12">
      <c r="A224" t="s">
        <v>1</v>
      </c>
      <c r="B224">
        <v>1.8</v>
      </c>
    </row>
    <row r="225" spans="1:19">
      <c r="A225" t="s">
        <v>2</v>
      </c>
      <c r="B225">
        <v>0.47</v>
      </c>
    </row>
    <row r="227" spans="1:19">
      <c r="A227" t="s">
        <v>3</v>
      </c>
      <c r="B227">
        <v>2.565689759137836</v>
      </c>
    </row>
    <row r="228" spans="1:19">
      <c r="A228" t="s">
        <v>4</v>
      </c>
      <c r="B228">
        <v>0.90605430858887837</v>
      </c>
    </row>
    <row r="230" spans="1:19">
      <c r="B230" t="s">
        <v>5</v>
      </c>
      <c r="C230" t="s">
        <v>6</v>
      </c>
      <c r="D230" t="s">
        <v>7</v>
      </c>
      <c r="E230" t="s">
        <v>8</v>
      </c>
      <c r="F230" t="s">
        <v>9</v>
      </c>
      <c r="G230" t="s">
        <v>10</v>
      </c>
      <c r="I230" t="s">
        <v>11</v>
      </c>
      <c r="J230" t="s">
        <v>12</v>
      </c>
      <c r="K230" t="s">
        <v>13</v>
      </c>
      <c r="L230" t="s">
        <v>12</v>
      </c>
    </row>
    <row r="231" spans="1:19">
      <c r="A231" s="10" t="s">
        <v>90</v>
      </c>
      <c r="N231" t="s">
        <v>944</v>
      </c>
    </row>
    <row r="232" spans="1:19">
      <c r="A232" t="s">
        <v>91</v>
      </c>
      <c r="B232">
        <v>3.8325738728508002E-2</v>
      </c>
      <c r="C232">
        <v>1.64729271387028E-3</v>
      </c>
      <c r="D232">
        <f t="shared" ref="D232:D251" si="48">1/B232</f>
        <v>26.092125897006277</v>
      </c>
      <c r="E232">
        <f t="shared" ref="E232:E251" si="49">D232*(C232/B232)</f>
        <v>1.1214752880302203</v>
      </c>
      <c r="F232">
        <v>0.112995797966062</v>
      </c>
      <c r="G232">
        <v>5.5755739063404397E-3</v>
      </c>
      <c r="I232">
        <f>D232*$B$228</f>
        <v>23.640883089225991</v>
      </c>
      <c r="J232">
        <f>E232*$B$228</f>
        <v>1.0161175166957346</v>
      </c>
      <c r="K232">
        <f>F232</f>
        <v>0.112995797966062</v>
      </c>
      <c r="L232">
        <f>G232</f>
        <v>5.5755739063404397E-3</v>
      </c>
      <c r="N232" s="56" t="s">
        <v>14</v>
      </c>
      <c r="O232" s="57"/>
      <c r="P232" s="61"/>
      <c r="Q232" s="12"/>
      <c r="R232" s="12"/>
      <c r="S232" s="12"/>
    </row>
    <row r="233" spans="1:19">
      <c r="A233" t="s">
        <v>92</v>
      </c>
      <c r="B233">
        <v>4.3928457550701898E-2</v>
      </c>
      <c r="C233">
        <v>1.90741014169027E-3</v>
      </c>
      <c r="D233">
        <f t="shared" si="48"/>
        <v>22.764286655087023</v>
      </c>
      <c r="E233">
        <f t="shared" si="49"/>
        <v>0.98844424901879291</v>
      </c>
      <c r="F233">
        <v>0.17346287068393201</v>
      </c>
      <c r="G233">
        <v>8.5965313446057096E-3</v>
      </c>
      <c r="I233">
        <f t="shared" ref="I233:I251" si="50">D233*$B$228</f>
        <v>20.625680005793903</v>
      </c>
      <c r="J233">
        <f t="shared" ref="J233:J251" si="51">E233*$B$228</f>
        <v>0.89558417062337548</v>
      </c>
      <c r="K233">
        <f t="shared" ref="K233:K251" si="52">F233</f>
        <v>0.17346287068393201</v>
      </c>
      <c r="L233">
        <f t="shared" ref="L233:L251" si="53">G233</f>
        <v>8.5965313446057096E-3</v>
      </c>
      <c r="N233" s="3" t="s">
        <v>16</v>
      </c>
      <c r="O233" s="3" t="s">
        <v>17</v>
      </c>
      <c r="P233" s="3" t="s">
        <v>18</v>
      </c>
    </row>
    <row r="234" spans="1:19">
      <c r="A234" t="s">
        <v>93</v>
      </c>
      <c r="B234">
        <v>4.3635788509213902E-2</v>
      </c>
      <c r="C234">
        <v>1.84610113204716E-3</v>
      </c>
      <c r="D234">
        <f t="shared" si="48"/>
        <v>22.916968712249702</v>
      </c>
      <c r="E234">
        <f t="shared" si="49"/>
        <v>0.96954915513535844</v>
      </c>
      <c r="F234">
        <v>0.16381576316038399</v>
      </c>
      <c r="G234">
        <v>8.7458504923001099E-3</v>
      </c>
      <c r="I234">
        <f t="shared" si="50"/>
        <v>20.764018241530362</v>
      </c>
      <c r="J234">
        <f t="shared" si="51"/>
        <v>0.87846418939909832</v>
      </c>
      <c r="K234">
        <f t="shared" si="52"/>
        <v>0.16381576316038399</v>
      </c>
      <c r="L234">
        <f t="shared" si="53"/>
        <v>8.7458504923001099E-3</v>
      </c>
      <c r="N234" s="5">
        <v>231.39</v>
      </c>
      <c r="O234" s="5">
        <v>4.8099999999999996</v>
      </c>
      <c r="P234" s="6">
        <f>O234*100/N234</f>
        <v>2.0787415186481697</v>
      </c>
      <c r="Q234" s="13"/>
      <c r="R234" s="14"/>
      <c r="S234" s="15"/>
    </row>
    <row r="235" spans="1:19">
      <c r="A235" t="s">
        <v>94</v>
      </c>
      <c r="B235">
        <v>4.5853421895569298E-2</v>
      </c>
      <c r="C235">
        <v>1.9804403675324502E-3</v>
      </c>
      <c r="D235">
        <f t="shared" si="48"/>
        <v>21.808623187981254</v>
      </c>
      <c r="E235">
        <f t="shared" si="49"/>
        <v>0.94192921566788712</v>
      </c>
      <c r="F235">
        <v>0.194525766144864</v>
      </c>
      <c r="G235">
        <v>1.05864025305831E-2</v>
      </c>
      <c r="I235">
        <f t="shared" si="50"/>
        <v>19.759797003861735</v>
      </c>
      <c r="J235">
        <f t="shared" si="51"/>
        <v>0.85343902424163198</v>
      </c>
      <c r="K235">
        <f t="shared" si="52"/>
        <v>0.194525766144864</v>
      </c>
      <c r="L235">
        <f t="shared" si="53"/>
        <v>1.05864025305831E-2</v>
      </c>
    </row>
    <row r="236" spans="1:19">
      <c r="A236" t="s">
        <v>96</v>
      </c>
      <c r="B236">
        <v>4.1961137630918799E-2</v>
      </c>
      <c r="C236">
        <v>1.7199111330451699E-3</v>
      </c>
      <c r="D236">
        <f t="shared" si="48"/>
        <v>23.831575034875993</v>
      </c>
      <c r="E236">
        <f t="shared" si="49"/>
        <v>0.9768131546148231</v>
      </c>
      <c r="F236">
        <v>0.163035031769102</v>
      </c>
      <c r="G236">
        <v>8.2903416886251705E-3</v>
      </c>
      <c r="I236">
        <f t="shared" si="50"/>
        <v>21.592701240808541</v>
      </c>
      <c r="J236">
        <f t="shared" si="51"/>
        <v>0.8850457674250547</v>
      </c>
      <c r="K236">
        <f t="shared" si="52"/>
        <v>0.163035031769102</v>
      </c>
      <c r="L236">
        <f t="shared" si="53"/>
        <v>8.2903416886251705E-3</v>
      </c>
    </row>
    <row r="237" spans="1:19">
      <c r="A237" t="s">
        <v>97</v>
      </c>
      <c r="B237">
        <v>4.1940327125010099E-2</v>
      </c>
      <c r="C237">
        <v>1.80803133096254E-3</v>
      </c>
      <c r="D237">
        <f t="shared" si="48"/>
        <v>23.843400100798789</v>
      </c>
      <c r="E237">
        <f t="shared" si="49"/>
        <v>1.0278797847814645</v>
      </c>
      <c r="F237">
        <v>0.15324557189040799</v>
      </c>
      <c r="G237">
        <v>7.5829536208033999E-3</v>
      </c>
      <c r="I237">
        <f t="shared" si="50"/>
        <v>21.60341539273724</v>
      </c>
      <c r="J237">
        <f t="shared" si="51"/>
        <v>0.9313149077126549</v>
      </c>
      <c r="K237">
        <f t="shared" si="52"/>
        <v>0.15324557189040799</v>
      </c>
      <c r="L237">
        <f t="shared" si="53"/>
        <v>7.5829536208033999E-3</v>
      </c>
      <c r="N237" t="s">
        <v>943</v>
      </c>
    </row>
    <row r="238" spans="1:19">
      <c r="A238" t="s">
        <v>98</v>
      </c>
      <c r="B238">
        <v>4.4172518398786199E-2</v>
      </c>
      <c r="C238">
        <v>1.9269133175242601E-3</v>
      </c>
      <c r="D238">
        <f t="shared" si="48"/>
        <v>22.638510011407423</v>
      </c>
      <c r="E238">
        <f t="shared" si="49"/>
        <v>0.98754719022508652</v>
      </c>
      <c r="F238">
        <v>0.16923138898616899</v>
      </c>
      <c r="G238">
        <v>7.6228586554648202E-3</v>
      </c>
      <c r="I238">
        <f t="shared" si="50"/>
        <v>20.511719535868153</v>
      </c>
      <c r="J238">
        <f t="shared" si="51"/>
        <v>0.89477138663828026</v>
      </c>
      <c r="K238">
        <f t="shared" si="52"/>
        <v>0.16923138898616899</v>
      </c>
      <c r="L238">
        <f t="shared" si="53"/>
        <v>7.6228586554648202E-3</v>
      </c>
      <c r="N238" s="56" t="s">
        <v>14</v>
      </c>
      <c r="O238" s="57"/>
      <c r="P238" s="57"/>
      <c r="Q238" s="58" t="s">
        <v>15</v>
      </c>
      <c r="R238" s="59"/>
      <c r="S238" s="60"/>
    </row>
    <row r="239" spans="1:19">
      <c r="A239" t="s">
        <v>99</v>
      </c>
      <c r="B239">
        <v>4.2847451205001302E-2</v>
      </c>
      <c r="C239">
        <v>1.8890209742858299E-3</v>
      </c>
      <c r="D239">
        <f t="shared" si="48"/>
        <v>23.338611093004211</v>
      </c>
      <c r="E239">
        <f t="shared" si="49"/>
        <v>1.0289322847805447</v>
      </c>
      <c r="F239">
        <v>0.16088311924395399</v>
      </c>
      <c r="G239">
        <v>9.7595460357933102E-3</v>
      </c>
      <c r="I239">
        <f t="shared" si="50"/>
        <v>21.146049137296657</v>
      </c>
      <c r="J239">
        <f t="shared" si="51"/>
        <v>0.93226852987161124</v>
      </c>
      <c r="K239">
        <f t="shared" si="52"/>
        <v>0.16088311924395399</v>
      </c>
      <c r="L239">
        <f t="shared" si="53"/>
        <v>9.7595460357933102E-3</v>
      </c>
      <c r="N239" s="3" t="s">
        <v>16</v>
      </c>
      <c r="O239" s="3" t="s">
        <v>17</v>
      </c>
      <c r="P239" s="3" t="s">
        <v>18</v>
      </c>
      <c r="Q239" s="4" t="s">
        <v>18</v>
      </c>
      <c r="R239" s="4" t="s">
        <v>19</v>
      </c>
      <c r="S239" s="4" t="s">
        <v>20</v>
      </c>
    </row>
    <row r="240" spans="1:19">
      <c r="A240" t="s">
        <v>100</v>
      </c>
      <c r="B240">
        <v>4.4047607100526603E-2</v>
      </c>
      <c r="C240">
        <v>1.85667271757732E-3</v>
      </c>
      <c r="D240">
        <f t="shared" si="48"/>
        <v>22.702708860387666</v>
      </c>
      <c r="E240">
        <f t="shared" si="49"/>
        <v>0.95695323607440042</v>
      </c>
      <c r="F240">
        <v>0.18172449990019901</v>
      </c>
      <c r="G240">
        <v>1.1400929774765501E-2</v>
      </c>
      <c r="I240">
        <f t="shared" si="50"/>
        <v>20.569887179593149</v>
      </c>
      <c r="J240">
        <f t="shared" si="51"/>
        <v>0.86705160266328052</v>
      </c>
      <c r="K240">
        <f t="shared" si="52"/>
        <v>0.18172449990019901</v>
      </c>
      <c r="L240">
        <f t="shared" si="53"/>
        <v>1.1400929774765501E-2</v>
      </c>
      <c r="N240" s="5">
        <v>255.07</v>
      </c>
      <c r="O240" s="5">
        <v>5.34</v>
      </c>
      <c r="P240" s="6">
        <f>O240*100/N240</f>
        <v>2.093542948994394</v>
      </c>
      <c r="Q240" s="16">
        <f>SQRT(((O240/N240)*100)^2+($B$224)^2+($B$225)^2+($B$227)^2)</f>
        <v>3.7982345924690999</v>
      </c>
      <c r="R240" s="17">
        <f>N240*(Q240/100)</f>
        <v>9.6881569750109318</v>
      </c>
      <c r="S240" s="18" t="s">
        <v>181</v>
      </c>
    </row>
    <row r="241" spans="1:19">
      <c r="A241" t="s">
        <v>101</v>
      </c>
      <c r="B241">
        <v>4.4988539244931201E-2</v>
      </c>
      <c r="C241">
        <v>2.17805981132183E-3</v>
      </c>
      <c r="D241">
        <f t="shared" si="48"/>
        <v>22.227883296136774</v>
      </c>
      <c r="E241">
        <f t="shared" si="49"/>
        <v>1.0761331688163673</v>
      </c>
      <c r="F241">
        <v>0.152479431365205</v>
      </c>
      <c r="G241">
        <v>1.00201882752049E-2</v>
      </c>
      <c r="I241">
        <f t="shared" si="50"/>
        <v>20.139669431275482</v>
      </c>
      <c r="J241">
        <f t="shared" si="51"/>
        <v>0.97503509422147239</v>
      </c>
      <c r="K241">
        <f t="shared" si="52"/>
        <v>0.152479431365205</v>
      </c>
      <c r="L241">
        <f t="shared" si="53"/>
        <v>1.00201882752049E-2</v>
      </c>
    </row>
    <row r="242" spans="1:19">
      <c r="A242" t="s">
        <v>102</v>
      </c>
      <c r="B242">
        <v>4.3467572163537298E-2</v>
      </c>
      <c r="C242">
        <v>1.9507764235752499E-3</v>
      </c>
      <c r="D242">
        <f t="shared" si="48"/>
        <v>23.005655715891315</v>
      </c>
      <c r="E242">
        <f t="shared" si="49"/>
        <v>1.0324683101831149</v>
      </c>
      <c r="F242">
        <v>0.17228524486253199</v>
      </c>
      <c r="G242">
        <v>9.7418369192522995E-3</v>
      </c>
      <c r="I242">
        <f t="shared" si="50"/>
        <v>20.844373483295684</v>
      </c>
      <c r="J242">
        <f t="shared" si="51"/>
        <v>0.93547236092288977</v>
      </c>
      <c r="K242">
        <f t="shared" si="52"/>
        <v>0.17228524486253199</v>
      </c>
      <c r="L242">
        <f t="shared" si="53"/>
        <v>9.7418369192522995E-3</v>
      </c>
    </row>
    <row r="243" spans="1:19">
      <c r="A243" t="s">
        <v>103</v>
      </c>
      <c r="B243">
        <v>4.0995957300228598E-2</v>
      </c>
      <c r="C243">
        <v>1.7434646086281801E-3</v>
      </c>
      <c r="D243">
        <f t="shared" si="48"/>
        <v>24.392649076996278</v>
      </c>
      <c r="E243">
        <f t="shared" si="49"/>
        <v>1.0373637591868776</v>
      </c>
      <c r="F243">
        <v>0.112641989827249</v>
      </c>
      <c r="G243">
        <v>6.2728156015804098E-3</v>
      </c>
      <c r="I243">
        <f t="shared" si="50"/>
        <v>22.101064794109003</v>
      </c>
      <c r="J243">
        <f t="shared" si="51"/>
        <v>0.93990790358522613</v>
      </c>
      <c r="K243">
        <f t="shared" si="52"/>
        <v>0.112641989827249</v>
      </c>
      <c r="L243">
        <f t="shared" si="53"/>
        <v>6.2728156015804098E-3</v>
      </c>
    </row>
    <row r="244" spans="1:19">
      <c r="A244" t="s">
        <v>104</v>
      </c>
      <c r="B244">
        <v>4.0491680805331401E-2</v>
      </c>
      <c r="C244">
        <v>1.4878792231581501E-3</v>
      </c>
      <c r="D244">
        <f t="shared" si="48"/>
        <v>24.696430973256447</v>
      </c>
      <c r="E244">
        <f t="shared" si="49"/>
        <v>0.90747792634060154</v>
      </c>
      <c r="F244">
        <v>0.14131911870658301</v>
      </c>
      <c r="G244">
        <v>5.6717537276480901E-3</v>
      </c>
      <c r="I244">
        <f t="shared" si="50"/>
        <v>22.376307690086829</v>
      </c>
      <c r="J244">
        <f t="shared" si="51"/>
        <v>0.82222428511020285</v>
      </c>
      <c r="K244">
        <f t="shared" si="52"/>
        <v>0.14131911870658301</v>
      </c>
      <c r="L244">
        <f t="shared" si="53"/>
        <v>5.6717537276480901E-3</v>
      </c>
    </row>
    <row r="245" spans="1:19">
      <c r="A245" t="s">
        <v>105</v>
      </c>
      <c r="B245">
        <v>3.4218749413306201E-2</v>
      </c>
      <c r="C245">
        <v>1.46326551763928E-3</v>
      </c>
      <c r="D245">
        <f t="shared" si="48"/>
        <v>29.223744793289931</v>
      </c>
      <c r="E245">
        <f t="shared" si="49"/>
        <v>1.2496686403063948</v>
      </c>
      <c r="F245">
        <v>0.12794357116815799</v>
      </c>
      <c r="G245">
        <v>7.5656008050672E-3</v>
      </c>
      <c r="I245">
        <f t="shared" si="50"/>
        <v>26.478299883062142</v>
      </c>
      <c r="J245">
        <f t="shared" si="51"/>
        <v>1.1322676558580143</v>
      </c>
      <c r="K245">
        <f t="shared" si="52"/>
        <v>0.12794357116815799</v>
      </c>
      <c r="L245">
        <f t="shared" si="53"/>
        <v>7.5656008050672E-3</v>
      </c>
    </row>
    <row r="246" spans="1:19">
      <c r="A246" t="s">
        <v>106</v>
      </c>
      <c r="B246">
        <v>4.2978629928924303E-2</v>
      </c>
      <c r="C246">
        <v>1.92364789475184E-3</v>
      </c>
      <c r="D246">
        <f t="shared" si="48"/>
        <v>23.267377337382442</v>
      </c>
      <c r="E246">
        <f t="shared" si="49"/>
        <v>1.0414068923432676</v>
      </c>
      <c r="F246">
        <v>0.16008226834296499</v>
      </c>
      <c r="G246">
        <v>7.4728327633536004E-3</v>
      </c>
      <c r="I246">
        <f t="shared" si="50"/>
        <v>21.081507486098587</v>
      </c>
      <c r="J246">
        <f t="shared" si="51"/>
        <v>0.94357120180177179</v>
      </c>
      <c r="K246">
        <f t="shared" si="52"/>
        <v>0.16008226834296499</v>
      </c>
      <c r="L246">
        <f t="shared" si="53"/>
        <v>7.4728327633536004E-3</v>
      </c>
    </row>
    <row r="247" spans="1:19">
      <c r="A247" t="s">
        <v>107</v>
      </c>
      <c r="B247">
        <v>4.3849624590979699E-2</v>
      </c>
      <c r="C247">
        <v>2.0555169006973299E-3</v>
      </c>
      <c r="D247">
        <f t="shared" si="48"/>
        <v>22.805212343954931</v>
      </c>
      <c r="E247">
        <f t="shared" si="49"/>
        <v>1.069028522689649</v>
      </c>
      <c r="F247">
        <v>0.17455308669508299</v>
      </c>
      <c r="G247">
        <v>9.0162575641719103E-3</v>
      </c>
      <c r="I247">
        <f t="shared" si="50"/>
        <v>20.662760902524639</v>
      </c>
      <c r="J247">
        <f t="shared" si="51"/>
        <v>0.96859789898735993</v>
      </c>
      <c r="K247">
        <f t="shared" si="52"/>
        <v>0.17455308669508299</v>
      </c>
      <c r="L247">
        <f t="shared" si="53"/>
        <v>9.0162575641719103E-3</v>
      </c>
    </row>
    <row r="248" spans="1:19">
      <c r="A248" t="s">
        <v>108</v>
      </c>
      <c r="B248">
        <v>4.1059276078664698E-2</v>
      </c>
      <c r="C248">
        <v>1.51326623901975E-3</v>
      </c>
      <c r="D248">
        <f t="shared" si="48"/>
        <v>24.355032419084026</v>
      </c>
      <c r="E248">
        <f t="shared" si="49"/>
        <v>0.89762050941717331</v>
      </c>
      <c r="F248">
        <v>0.130359748322879</v>
      </c>
      <c r="G248">
        <v>6.1753885262970697E-3</v>
      </c>
      <c r="I248">
        <f t="shared" si="50"/>
        <v>22.066982059132894</v>
      </c>
      <c r="J248">
        <f t="shared" si="51"/>
        <v>0.81329293003517378</v>
      </c>
      <c r="K248">
        <f t="shared" si="52"/>
        <v>0.130359748322879</v>
      </c>
      <c r="L248">
        <f t="shared" si="53"/>
        <v>6.1753885262970697E-3</v>
      </c>
    </row>
    <row r="249" spans="1:19">
      <c r="A249" t="s">
        <v>109</v>
      </c>
      <c r="B249">
        <v>4.0202223939276603E-2</v>
      </c>
      <c r="C249">
        <v>1.6014616538694601E-3</v>
      </c>
      <c r="D249">
        <f t="shared" si="48"/>
        <v>24.874245800691241</v>
      </c>
      <c r="E249">
        <f t="shared" si="49"/>
        <v>0.99086933297270874</v>
      </c>
      <c r="F249">
        <v>0.14812328762642199</v>
      </c>
      <c r="G249">
        <v>8.0822803173643595E-3</v>
      </c>
      <c r="I249">
        <f t="shared" si="50"/>
        <v>22.537417580615113</v>
      </c>
      <c r="J249">
        <f t="shared" si="51"/>
        <v>0.89778142838851072</v>
      </c>
      <c r="K249">
        <f t="shared" si="52"/>
        <v>0.14812328762642199</v>
      </c>
      <c r="L249">
        <f t="shared" si="53"/>
        <v>8.0822803173643595E-3</v>
      </c>
    </row>
    <row r="250" spans="1:19">
      <c r="A250" t="s">
        <v>110</v>
      </c>
      <c r="B250">
        <v>3.8029074422842903E-2</v>
      </c>
      <c r="C250">
        <v>1.6993672655748601E-3</v>
      </c>
      <c r="D250">
        <f t="shared" si="48"/>
        <v>26.295670225392879</v>
      </c>
      <c r="E250">
        <f t="shared" si="49"/>
        <v>1.1750483514408818</v>
      </c>
      <c r="F250">
        <v>0.107185008022878</v>
      </c>
      <c r="G250">
        <v>6.1781563735684398E-3</v>
      </c>
      <c r="I250">
        <f t="shared" si="50"/>
        <v>23.825305304949499</v>
      </c>
      <c r="J250">
        <f t="shared" si="51"/>
        <v>1.0646576216232695</v>
      </c>
      <c r="K250">
        <f t="shared" si="52"/>
        <v>0.107185008022878</v>
      </c>
      <c r="L250">
        <f t="shared" si="53"/>
        <v>6.1781563735684398E-3</v>
      </c>
    </row>
    <row r="251" spans="1:19">
      <c r="A251" t="s">
        <v>111</v>
      </c>
      <c r="B251">
        <v>4.3022584252622197E-2</v>
      </c>
      <c r="C251">
        <v>1.73996712392392E-3</v>
      </c>
      <c r="D251">
        <f t="shared" si="48"/>
        <v>23.243606058812023</v>
      </c>
      <c r="E251">
        <f t="shared" si="49"/>
        <v>0.94004372555344062</v>
      </c>
      <c r="F251">
        <v>0.14999348329676401</v>
      </c>
      <c r="G251">
        <v>7.9214163237722301E-3</v>
      </c>
      <c r="I251">
        <f t="shared" si="50"/>
        <v>21.059969416729192</v>
      </c>
      <c r="J251">
        <f t="shared" si="51"/>
        <v>0.85173066779963602</v>
      </c>
      <c r="K251">
        <f t="shared" si="52"/>
        <v>0.14999348329676401</v>
      </c>
      <c r="L251">
        <f t="shared" si="53"/>
        <v>7.9214163237722301E-3</v>
      </c>
    </row>
    <row r="253" spans="1:19">
      <c r="A253" s="10" t="s">
        <v>112</v>
      </c>
    </row>
    <row r="254" spans="1:19">
      <c r="A254" t="s">
        <v>113</v>
      </c>
      <c r="B254">
        <v>3.8812842452342698E-2</v>
      </c>
      <c r="C254">
        <v>3.5097625253833801E-3</v>
      </c>
      <c r="D254">
        <f t="shared" ref="D254:D315" si="54">1/B254</f>
        <v>25.764668002037588</v>
      </c>
      <c r="E254">
        <f t="shared" ref="E254:E315" si="55">D254*(C254/B254)</f>
        <v>2.3298439516129199</v>
      </c>
      <c r="F254">
        <v>0.70256185380221903</v>
      </c>
      <c r="G254">
        <v>3.3468018194333801E-2</v>
      </c>
      <c r="I254">
        <f t="shared" ref="I254" si="56">D254*$B$228</f>
        <v>23.344188452608165</v>
      </c>
      <c r="J254">
        <f t="shared" ref="J254" si="57">E254*$B$228</f>
        <v>2.1109651506986244</v>
      </c>
      <c r="K254">
        <f t="shared" ref="K254" si="58">F254</f>
        <v>0.70256185380221903</v>
      </c>
      <c r="L254">
        <f t="shared" ref="L254" si="59">G254</f>
        <v>3.3468018194333801E-2</v>
      </c>
      <c r="N254" s="56" t="s">
        <v>14</v>
      </c>
      <c r="O254" s="57"/>
      <c r="P254" s="57"/>
      <c r="Q254" s="58" t="s">
        <v>15</v>
      </c>
      <c r="R254" s="59"/>
      <c r="S254" s="60"/>
    </row>
    <row r="255" spans="1:19">
      <c r="A255" t="s">
        <v>114</v>
      </c>
      <c r="B255">
        <v>7.2730205922784397E-3</v>
      </c>
      <c r="C255">
        <v>3.5765396096627301E-4</v>
      </c>
      <c r="D255">
        <f t="shared" si="54"/>
        <v>137.49445465088766</v>
      </c>
      <c r="E255">
        <f t="shared" si="55"/>
        <v>6.7613497985961626</v>
      </c>
      <c r="F255">
        <v>0.17307614466191901</v>
      </c>
      <c r="G255">
        <v>1.1665447321468901E-2</v>
      </c>
      <c r="I255">
        <f t="shared" ref="I255:I293" si="60">D255*$B$228</f>
        <v>124.5774430435149</v>
      </c>
      <c r="J255">
        <f t="shared" ref="J255:J293" si="61">E255*$B$228</f>
        <v>6.126150116894598</v>
      </c>
      <c r="K255">
        <f t="shared" ref="K255:K293" si="62">F255</f>
        <v>0.17307614466191901</v>
      </c>
      <c r="L255">
        <f t="shared" ref="L255:L293" si="63">G255</f>
        <v>1.1665447321468901E-2</v>
      </c>
      <c r="N255" s="3" t="s">
        <v>16</v>
      </c>
      <c r="O255" s="3" t="s">
        <v>17</v>
      </c>
      <c r="P255" s="3" t="s">
        <v>18</v>
      </c>
      <c r="Q255" s="4" t="s">
        <v>18</v>
      </c>
      <c r="R255" s="4" t="s">
        <v>19</v>
      </c>
      <c r="S255" s="4" t="s">
        <v>20</v>
      </c>
    </row>
    <row r="256" spans="1:19">
      <c r="A256" t="s">
        <v>115</v>
      </c>
      <c r="B256">
        <v>8.0669653461419508E-3</v>
      </c>
      <c r="C256">
        <v>4.6560095634926702E-4</v>
      </c>
      <c r="D256">
        <f t="shared" si="54"/>
        <v>123.96235227144652</v>
      </c>
      <c r="E256">
        <f t="shared" si="55"/>
        <v>7.1547338177786459</v>
      </c>
      <c r="F256">
        <v>0.207955347560807</v>
      </c>
      <c r="G256">
        <v>1.4752797770819399E-2</v>
      </c>
      <c r="I256">
        <f t="shared" si="60"/>
        <v>112.31662337835645</v>
      </c>
      <c r="J256">
        <f t="shared" si="61"/>
        <v>6.482577402404897</v>
      </c>
      <c r="K256">
        <f t="shared" si="62"/>
        <v>0.207955347560807</v>
      </c>
      <c r="L256">
        <f t="shared" si="63"/>
        <v>1.4752797770819399E-2</v>
      </c>
      <c r="N256" s="5">
        <v>43.57</v>
      </c>
      <c r="O256" s="5">
        <v>0.77</v>
      </c>
      <c r="P256" s="6">
        <f>O256*100/N256</f>
        <v>1.7672710580674775</v>
      </c>
      <c r="Q256" s="16">
        <f>SQRT(((O256/N256)*100)^2+($B$224)^2+($B$225)^2+($B$227)^2)</f>
        <v>3.6286238345725104</v>
      </c>
      <c r="R256" s="17">
        <f>N256*(Q256/100)</f>
        <v>1.580991404723243</v>
      </c>
      <c r="S256" s="18" t="s">
        <v>185</v>
      </c>
    </row>
    <row r="257" spans="1:12">
      <c r="A257" t="s">
        <v>116</v>
      </c>
      <c r="B257">
        <v>6.4124626855471198E-3</v>
      </c>
      <c r="C257">
        <v>3.11327767830782E-4</v>
      </c>
      <c r="D257">
        <f t="shared" si="54"/>
        <v>155.94632655779404</v>
      </c>
      <c r="E257">
        <f t="shared" si="55"/>
        <v>7.5712599245333196</v>
      </c>
      <c r="F257">
        <v>5.8686423960881799E-2</v>
      </c>
      <c r="G257">
        <v>5.0344481161092303E-3</v>
      </c>
      <c r="I257">
        <f t="shared" si="60"/>
        <v>141.29584108629751</v>
      </c>
      <c r="J257">
        <f t="shared" si="61"/>
        <v>6.8599726760697202</v>
      </c>
      <c r="K257">
        <f t="shared" si="62"/>
        <v>5.8686423960881799E-2</v>
      </c>
      <c r="L257">
        <f t="shared" si="63"/>
        <v>5.0344481161092303E-3</v>
      </c>
    </row>
    <row r="258" spans="1:12">
      <c r="A258" t="s">
        <v>117</v>
      </c>
      <c r="B258">
        <v>6.4950955402081597E-3</v>
      </c>
      <c r="C258">
        <v>3.32546886354429E-4</v>
      </c>
      <c r="D258">
        <f t="shared" si="54"/>
        <v>153.96232338838718</v>
      </c>
      <c r="E258">
        <f t="shared" si="55"/>
        <v>7.8828234229578324</v>
      </c>
      <c r="F258">
        <v>0.13582044917587199</v>
      </c>
      <c r="G258">
        <v>2.0825803989868601E-2</v>
      </c>
      <c r="I258">
        <f t="shared" si="60"/>
        <v>139.49822646640243</v>
      </c>
      <c r="J258">
        <f t="shared" si="61"/>
        <v>7.1422661262162741</v>
      </c>
      <c r="K258">
        <f t="shared" si="62"/>
        <v>0.13582044917587199</v>
      </c>
      <c r="L258">
        <f t="shared" si="63"/>
        <v>2.0825803989868601E-2</v>
      </c>
    </row>
    <row r="259" spans="1:12">
      <c r="A259" t="s">
        <v>118</v>
      </c>
      <c r="B259">
        <v>6.1064139535146602E-3</v>
      </c>
      <c r="C259">
        <v>3.36538215050098E-4</v>
      </c>
      <c r="D259">
        <f t="shared" si="54"/>
        <v>163.76223551376359</v>
      </c>
      <c r="E259">
        <f t="shared" si="55"/>
        <v>9.0253053350067898</v>
      </c>
      <c r="F259">
        <v>3.9718511905831699E-2</v>
      </c>
      <c r="G259">
        <v>1.7833145437434601E-2</v>
      </c>
      <c r="I259">
        <f t="shared" si="60"/>
        <v>148.37747907139212</v>
      </c>
      <c r="J259">
        <f t="shared" si="61"/>
        <v>8.1774167851130919</v>
      </c>
      <c r="K259">
        <f t="shared" si="62"/>
        <v>3.9718511905831699E-2</v>
      </c>
      <c r="L259">
        <f t="shared" si="63"/>
        <v>1.7833145437434601E-2</v>
      </c>
    </row>
    <row r="260" spans="1:12">
      <c r="A260" t="s">
        <v>119</v>
      </c>
      <c r="B260">
        <v>7.1213529074848998E-3</v>
      </c>
      <c r="C260">
        <v>3.78433916849206E-4</v>
      </c>
      <c r="D260">
        <f t="shared" si="54"/>
        <v>140.42275575880387</v>
      </c>
      <c r="E260">
        <f t="shared" si="55"/>
        <v>7.4621682378231764</v>
      </c>
      <c r="F260">
        <v>0.16953781763377099</v>
      </c>
      <c r="G260">
        <v>1.93930813776934E-2</v>
      </c>
      <c r="I260">
        <f t="shared" si="60"/>
        <v>127.23064287918798</v>
      </c>
      <c r="J260">
        <f t="shared" si="61"/>
        <v>6.7611296832947669</v>
      </c>
      <c r="K260">
        <f t="shared" si="62"/>
        <v>0.16953781763377099</v>
      </c>
      <c r="L260">
        <f t="shared" si="63"/>
        <v>1.93930813776934E-2</v>
      </c>
    </row>
    <row r="261" spans="1:12">
      <c r="A261" t="s">
        <v>120</v>
      </c>
      <c r="B261">
        <v>8.6336056612065903E-3</v>
      </c>
      <c r="C261">
        <v>6.7276945622244603E-4</v>
      </c>
      <c r="D261">
        <f t="shared" si="54"/>
        <v>115.82646222693531</v>
      </c>
      <c r="E261">
        <f t="shared" si="55"/>
        <v>9.0257198517559587</v>
      </c>
      <c r="F261">
        <v>0.29118970041647402</v>
      </c>
      <c r="G261">
        <v>6.0058541289709597E-2</v>
      </c>
      <c r="I261">
        <f t="shared" si="60"/>
        <v>104.94506514932171</v>
      </c>
      <c r="J261">
        <f t="shared" si="61"/>
        <v>8.1777923597996587</v>
      </c>
      <c r="K261">
        <f t="shared" si="62"/>
        <v>0.29118970041647402</v>
      </c>
      <c r="L261">
        <f t="shared" si="63"/>
        <v>6.0058541289709597E-2</v>
      </c>
    </row>
    <row r="262" spans="1:12">
      <c r="A262" t="s">
        <v>123</v>
      </c>
      <c r="B262">
        <v>1.0206553717368699E-2</v>
      </c>
      <c r="C262">
        <v>5.9361881684237105E-4</v>
      </c>
      <c r="D262">
        <f t="shared" si="54"/>
        <v>97.976263848813119</v>
      </c>
      <c r="E262">
        <f t="shared" si="55"/>
        <v>5.6983537671090119</v>
      </c>
      <c r="F262">
        <v>0.40599171690811497</v>
      </c>
      <c r="G262">
        <v>3.6429796612627498E-2</v>
      </c>
      <c r="I262">
        <f t="shared" si="60"/>
        <v>88.771815999657889</v>
      </c>
      <c r="J262">
        <f t="shared" si="61"/>
        <v>5.1630179825527858</v>
      </c>
      <c r="K262">
        <f t="shared" si="62"/>
        <v>0.40599171690811497</v>
      </c>
      <c r="L262">
        <f t="shared" si="63"/>
        <v>3.6429796612627498E-2</v>
      </c>
    </row>
    <row r="263" spans="1:12">
      <c r="A263" t="s">
        <v>124</v>
      </c>
      <c r="B263">
        <v>6.1256624970853603E-3</v>
      </c>
      <c r="C263">
        <v>2.5695908537051298E-4</v>
      </c>
      <c r="D263">
        <f t="shared" si="54"/>
        <v>163.24764880138403</v>
      </c>
      <c r="E263">
        <f t="shared" si="55"/>
        <v>6.8479069071875145</v>
      </c>
      <c r="F263">
        <v>5.4140961208223801E-2</v>
      </c>
      <c r="G263">
        <v>3.7487038559292198E-3</v>
      </c>
      <c r="I263">
        <f t="shared" si="60"/>
        <v>147.91123556349805</v>
      </c>
      <c r="J263">
        <f t="shared" si="61"/>
        <v>6.2045755580727882</v>
      </c>
      <c r="K263">
        <f t="shared" si="62"/>
        <v>5.4140961208223801E-2</v>
      </c>
      <c r="L263">
        <f t="shared" si="63"/>
        <v>3.7487038559292198E-3</v>
      </c>
    </row>
    <row r="264" spans="1:12">
      <c r="A264" t="s">
        <v>125</v>
      </c>
      <c r="B264">
        <v>9.4750572628151501E-3</v>
      </c>
      <c r="C264">
        <v>4.3707664955011801E-4</v>
      </c>
      <c r="D264">
        <f t="shared" si="54"/>
        <v>105.54025925779875</v>
      </c>
      <c r="E264">
        <f t="shared" si="55"/>
        <v>4.8684859235715043</v>
      </c>
      <c r="F264">
        <v>0.33307109585399097</v>
      </c>
      <c r="G264">
        <v>1.7189475308252201E-2</v>
      </c>
      <c r="I264">
        <f t="shared" si="60"/>
        <v>95.625206630115812</v>
      </c>
      <c r="J264">
        <f t="shared" si="61"/>
        <v>4.4111126473562665</v>
      </c>
      <c r="K264">
        <f t="shared" si="62"/>
        <v>0.33307109585399097</v>
      </c>
      <c r="L264">
        <f t="shared" si="63"/>
        <v>1.7189475308252201E-2</v>
      </c>
    </row>
    <row r="265" spans="1:12">
      <c r="A265" t="s">
        <v>126</v>
      </c>
      <c r="B265">
        <v>9.6448723914835492E-3</v>
      </c>
      <c r="C265">
        <v>7.9515501522783199E-4</v>
      </c>
      <c r="D265">
        <f t="shared" si="54"/>
        <v>103.68203532511254</v>
      </c>
      <c r="E265">
        <f t="shared" si="55"/>
        <v>8.5478881452687911</v>
      </c>
      <c r="F265">
        <v>0.32170736296107899</v>
      </c>
      <c r="G265">
        <v>6.7019341197051399E-2</v>
      </c>
      <c r="I265">
        <f t="shared" si="60"/>
        <v>93.9415548295825</v>
      </c>
      <c r="J265">
        <f t="shared" si="61"/>
        <v>7.7448508833565848</v>
      </c>
      <c r="K265">
        <f t="shared" si="62"/>
        <v>0.32170736296107899</v>
      </c>
      <c r="L265">
        <f t="shared" si="63"/>
        <v>6.7019341197051399E-2</v>
      </c>
    </row>
    <row r="266" spans="1:12">
      <c r="A266" t="s">
        <v>127</v>
      </c>
      <c r="B266">
        <v>7.2661679739377504E-3</v>
      </c>
      <c r="C266">
        <v>4.92293457197209E-4</v>
      </c>
      <c r="D266">
        <f t="shared" si="54"/>
        <v>137.62412369034053</v>
      </c>
      <c r="E266">
        <f t="shared" si="55"/>
        <v>9.3242347119230633</v>
      </c>
      <c r="F266">
        <v>0.14804709652258499</v>
      </c>
      <c r="G266">
        <v>1.52058286969126E-2</v>
      </c>
      <c r="I266">
        <f t="shared" si="60"/>
        <v>124.69493023540176</v>
      </c>
      <c r="J266">
        <f t="shared" si="61"/>
        <v>8.4482630350318697</v>
      </c>
      <c r="K266">
        <f t="shared" si="62"/>
        <v>0.14804709652258499</v>
      </c>
      <c r="L266">
        <f t="shared" si="63"/>
        <v>1.52058286969126E-2</v>
      </c>
    </row>
    <row r="267" spans="1:12">
      <c r="A267" t="s">
        <v>128</v>
      </c>
      <c r="B267">
        <v>1.5041797777105801E-2</v>
      </c>
      <c r="C267">
        <v>1.0963190554015799E-3</v>
      </c>
      <c r="D267">
        <f t="shared" si="54"/>
        <v>66.481414975677893</v>
      </c>
      <c r="E267">
        <f t="shared" si="55"/>
        <v>4.8454874309525149</v>
      </c>
      <c r="F267">
        <v>0.459591389647864</v>
      </c>
      <c r="G267">
        <v>2.3698963723601099E-2</v>
      </c>
      <c r="I267">
        <f t="shared" si="60"/>
        <v>60.235772479798136</v>
      </c>
      <c r="J267">
        <f t="shared" si="61"/>
        <v>4.3902747640277813</v>
      </c>
      <c r="K267">
        <f t="shared" si="62"/>
        <v>0.459591389647864</v>
      </c>
      <c r="L267">
        <f t="shared" si="63"/>
        <v>2.3698963723601099E-2</v>
      </c>
    </row>
    <row r="268" spans="1:12">
      <c r="A268" t="s">
        <v>129</v>
      </c>
      <c r="B268">
        <v>8.3993473528616008E-3</v>
      </c>
      <c r="C268">
        <v>6.4364271622677704E-4</v>
      </c>
      <c r="D268">
        <f t="shared" si="54"/>
        <v>119.05686930060189</v>
      </c>
      <c r="E268">
        <f t="shared" si="55"/>
        <v>9.123338221747483</v>
      </c>
      <c r="F268">
        <v>0.27607457240670502</v>
      </c>
      <c r="G268">
        <v>3.5842088531413602E-2</v>
      </c>
      <c r="I268">
        <f t="shared" si="60"/>
        <v>107.87198939691331</v>
      </c>
      <c r="J268">
        <f t="shared" si="61"/>
        <v>8.266239904527902</v>
      </c>
      <c r="K268">
        <f t="shared" si="62"/>
        <v>0.27607457240670502</v>
      </c>
      <c r="L268">
        <f t="shared" si="63"/>
        <v>3.5842088531413602E-2</v>
      </c>
    </row>
    <row r="269" spans="1:12">
      <c r="A269" t="s">
        <v>130</v>
      </c>
      <c r="B269">
        <v>6.7923665877083301E-3</v>
      </c>
      <c r="C269">
        <v>3.7039040860200603E-4</v>
      </c>
      <c r="D269">
        <f t="shared" si="54"/>
        <v>147.22409149848153</v>
      </c>
      <c r="E269">
        <f t="shared" si="55"/>
        <v>8.0281873338317045</v>
      </c>
      <c r="F269">
        <v>0.121898344765159</v>
      </c>
      <c r="G269">
        <v>1.1638298288480901E-2</v>
      </c>
      <c r="I269">
        <f t="shared" si="60"/>
        <v>133.39302243028246</v>
      </c>
      <c r="J269">
        <f t="shared" si="61"/>
        <v>7.2739737239768756</v>
      </c>
      <c r="K269">
        <f t="shared" si="62"/>
        <v>0.121898344765159</v>
      </c>
      <c r="L269">
        <f t="shared" si="63"/>
        <v>1.1638298288480901E-2</v>
      </c>
    </row>
    <row r="270" spans="1:12">
      <c r="A270" t="s">
        <v>131</v>
      </c>
      <c r="B270">
        <v>6.6428157443898803E-3</v>
      </c>
      <c r="C270">
        <v>3.3122916807161202E-4</v>
      </c>
      <c r="D270">
        <f t="shared" si="54"/>
        <v>150.53857256910061</v>
      </c>
      <c r="E270">
        <f t="shared" si="55"/>
        <v>7.5062696412831054</v>
      </c>
      <c r="F270">
        <v>9.8054252152675603E-2</v>
      </c>
      <c r="G270">
        <v>8.2294889527614705E-3</v>
      </c>
      <c r="I270">
        <f t="shared" si="60"/>
        <v>136.39612228505314</v>
      </c>
      <c r="J270">
        <f t="shared" si="61"/>
        <v>6.8010879499144519</v>
      </c>
      <c r="K270">
        <f t="shared" si="62"/>
        <v>9.8054252152675603E-2</v>
      </c>
      <c r="L270">
        <f t="shared" si="63"/>
        <v>8.2294889527614705E-3</v>
      </c>
    </row>
    <row r="271" spans="1:12">
      <c r="A271" t="s">
        <v>132</v>
      </c>
      <c r="B271">
        <v>9.1907230040389996E-3</v>
      </c>
      <c r="C271">
        <v>4.1726351053862198E-4</v>
      </c>
      <c r="D271">
        <f t="shared" si="54"/>
        <v>108.80536814791776</v>
      </c>
      <c r="E271">
        <f t="shared" si="55"/>
        <v>4.9398191914711607</v>
      </c>
      <c r="F271">
        <v>0.31371879540514502</v>
      </c>
      <c r="G271">
        <v>1.63554396291914E-2</v>
      </c>
      <c r="I271">
        <f t="shared" si="60"/>
        <v>98.583572608019992</v>
      </c>
      <c r="J271">
        <f t="shared" si="61"/>
        <v>4.4757444620824742</v>
      </c>
      <c r="K271">
        <f t="shared" si="62"/>
        <v>0.31371879540514502</v>
      </c>
      <c r="L271">
        <f t="shared" si="63"/>
        <v>1.63554396291914E-2</v>
      </c>
    </row>
    <row r="272" spans="1:12">
      <c r="A272" t="s">
        <v>133</v>
      </c>
      <c r="B272">
        <v>6.6448333217793403E-3</v>
      </c>
      <c r="C272">
        <v>3.0420820280034101E-4</v>
      </c>
      <c r="D272">
        <f t="shared" si="54"/>
        <v>150.49286439170186</v>
      </c>
      <c r="E272">
        <f t="shared" si="55"/>
        <v>6.8897384770843084</v>
      </c>
      <c r="F272">
        <v>0.11667888068566901</v>
      </c>
      <c r="G272">
        <v>1.0409581400808899E-2</v>
      </c>
      <c r="I272">
        <f t="shared" si="60"/>
        <v>136.35470819398327</v>
      </c>
      <c r="J272">
        <f t="shared" si="61"/>
        <v>6.2424772322128153</v>
      </c>
      <c r="K272">
        <f t="shared" si="62"/>
        <v>0.11667888068566901</v>
      </c>
      <c r="L272">
        <f t="shared" si="63"/>
        <v>1.0409581400808899E-2</v>
      </c>
    </row>
    <row r="273" spans="1:12">
      <c r="A273" t="s">
        <v>134</v>
      </c>
      <c r="B273">
        <v>7.7249859777497902E-3</v>
      </c>
      <c r="C273">
        <v>3.9220551983632803E-4</v>
      </c>
      <c r="D273">
        <f t="shared" si="54"/>
        <v>129.45007316262985</v>
      </c>
      <c r="E273">
        <f t="shared" si="55"/>
        <v>6.5723139671496229</v>
      </c>
      <c r="F273">
        <v>0.18617468509555701</v>
      </c>
      <c r="G273">
        <v>1.1491996108434399E-2</v>
      </c>
      <c r="I273">
        <f t="shared" si="60"/>
        <v>117.28879653614631</v>
      </c>
      <c r="J273">
        <f t="shared" si="61"/>
        <v>5.9548733873347794</v>
      </c>
      <c r="K273">
        <f t="shared" si="62"/>
        <v>0.18617468509555701</v>
      </c>
      <c r="L273">
        <f t="shared" si="63"/>
        <v>1.1491996108434399E-2</v>
      </c>
    </row>
    <row r="274" spans="1:12">
      <c r="A274" t="s">
        <v>135</v>
      </c>
      <c r="B274">
        <v>9.9667477627609097E-3</v>
      </c>
      <c r="C274">
        <v>4.30449163274209E-4</v>
      </c>
      <c r="D274">
        <f t="shared" si="54"/>
        <v>100.33363177267645</v>
      </c>
      <c r="E274">
        <f t="shared" si="55"/>
        <v>4.3332618495852682</v>
      </c>
      <c r="F274">
        <v>0.34240798421352397</v>
      </c>
      <c r="G274">
        <v>1.94354431298423E-2</v>
      </c>
      <c r="I274">
        <f t="shared" si="60"/>
        <v>90.907719364003484</v>
      </c>
      <c r="J274">
        <f t="shared" si="61"/>
        <v>3.9261705690605444</v>
      </c>
      <c r="K274">
        <f t="shared" si="62"/>
        <v>0.34240798421352397</v>
      </c>
      <c r="L274">
        <f t="shared" si="63"/>
        <v>1.94354431298423E-2</v>
      </c>
    </row>
    <row r="275" spans="1:12">
      <c r="A275" t="s">
        <v>136</v>
      </c>
      <c r="B275">
        <v>6.7513865824271099E-3</v>
      </c>
      <c r="C275">
        <v>3.4690618392537598E-4</v>
      </c>
      <c r="D275">
        <f t="shared" si="54"/>
        <v>148.1177218621811</v>
      </c>
      <c r="E275">
        <f t="shared" si="55"/>
        <v>7.6107260391031275</v>
      </c>
      <c r="F275">
        <v>9.3347249465366502E-2</v>
      </c>
      <c r="G275">
        <v>7.6648158286677197E-3</v>
      </c>
      <c r="I275">
        <f t="shared" si="60"/>
        <v>134.20270007159829</v>
      </c>
      <c r="J275">
        <f t="shared" si="61"/>
        <v>6.895731119218957</v>
      </c>
      <c r="K275">
        <f t="shared" si="62"/>
        <v>9.3347249465366502E-2</v>
      </c>
      <c r="L275">
        <f t="shared" si="63"/>
        <v>7.6648158286677197E-3</v>
      </c>
    </row>
    <row r="276" spans="1:12">
      <c r="A276" t="s">
        <v>137</v>
      </c>
      <c r="B276">
        <v>8.18953648734113E-3</v>
      </c>
      <c r="C276">
        <v>3.8977446468538198E-4</v>
      </c>
      <c r="D276">
        <f t="shared" si="54"/>
        <v>122.10703274180865</v>
      </c>
      <c r="E276">
        <f t="shared" si="55"/>
        <v>5.8115869432692566</v>
      </c>
      <c r="F276">
        <v>0.27988494384513901</v>
      </c>
      <c r="G276">
        <v>1.8758740931062501E-2</v>
      </c>
      <c r="I276">
        <f t="shared" si="60"/>
        <v>110.63560312471897</v>
      </c>
      <c r="J276">
        <f t="shared" si="61"/>
        <v>5.2656133896879798</v>
      </c>
      <c r="K276">
        <f t="shared" si="62"/>
        <v>0.27988494384513901</v>
      </c>
      <c r="L276">
        <f t="shared" si="63"/>
        <v>1.8758740931062501E-2</v>
      </c>
    </row>
    <row r="277" spans="1:12">
      <c r="A277" t="s">
        <v>138</v>
      </c>
      <c r="B277">
        <v>9.0949539994813894E-3</v>
      </c>
      <c r="C277">
        <v>6.6454370146265703E-4</v>
      </c>
      <c r="D277">
        <f t="shared" si="54"/>
        <v>109.95107837346092</v>
      </c>
      <c r="E277">
        <f t="shared" si="55"/>
        <v>8.0338280552355563</v>
      </c>
      <c r="F277">
        <v>0.394818751409724</v>
      </c>
      <c r="G277">
        <v>7.3778809489851896E-2</v>
      </c>
      <c r="I277">
        <f t="shared" si="60"/>
        <v>99.6216482942677</v>
      </c>
      <c r="J277">
        <f t="shared" si="61"/>
        <v>7.2790845239083852</v>
      </c>
      <c r="K277">
        <f t="shared" si="62"/>
        <v>0.394818751409724</v>
      </c>
      <c r="L277">
        <f t="shared" si="63"/>
        <v>7.3778809489851896E-2</v>
      </c>
    </row>
    <row r="278" spans="1:12">
      <c r="A278" t="s">
        <v>139</v>
      </c>
      <c r="B278">
        <v>6.9812680399373899E-3</v>
      </c>
      <c r="C278">
        <v>4.1451065601061799E-4</v>
      </c>
      <c r="D278">
        <f t="shared" si="54"/>
        <v>143.24045349345565</v>
      </c>
      <c r="E278">
        <f t="shared" si="55"/>
        <v>8.5048581439888693</v>
      </c>
      <c r="F278">
        <v>0.113250991905363</v>
      </c>
      <c r="G278">
        <v>9.5105977594742708E-3</v>
      </c>
      <c r="I278">
        <f t="shared" si="60"/>
        <v>129.78363005197033</v>
      </c>
      <c r="J278">
        <f t="shared" si="61"/>
        <v>7.7058633652983266</v>
      </c>
      <c r="K278">
        <f t="shared" si="62"/>
        <v>0.113250991905363</v>
      </c>
      <c r="L278">
        <f t="shared" si="63"/>
        <v>9.5105977594742708E-3</v>
      </c>
    </row>
    <row r="279" spans="1:12">
      <c r="A279" t="s">
        <v>140</v>
      </c>
      <c r="B279">
        <v>1.1659765155282499E-2</v>
      </c>
      <c r="C279">
        <v>8.1374775124148598E-4</v>
      </c>
      <c r="D279">
        <f t="shared" si="54"/>
        <v>85.765020708581446</v>
      </c>
      <c r="E279">
        <f t="shared" si="55"/>
        <v>5.9856345138451195</v>
      </c>
      <c r="F279">
        <v>0.46707307870361398</v>
      </c>
      <c r="G279">
        <v>3.9680857708798298E-2</v>
      </c>
      <c r="I279">
        <f t="shared" si="60"/>
        <v>77.707766539224593</v>
      </c>
      <c r="J279">
        <f t="shared" si="61"/>
        <v>5.423309940907667</v>
      </c>
      <c r="K279">
        <f t="shared" si="62"/>
        <v>0.46707307870361398</v>
      </c>
      <c r="L279">
        <f t="shared" si="63"/>
        <v>3.9680857708798298E-2</v>
      </c>
    </row>
    <row r="280" spans="1:12">
      <c r="A280" t="s">
        <v>141</v>
      </c>
      <c r="B280">
        <v>7.6373806284398297E-3</v>
      </c>
      <c r="C280">
        <v>3.7243011622807202E-4</v>
      </c>
      <c r="D280">
        <f t="shared" si="54"/>
        <v>130.93494335953775</v>
      </c>
      <c r="E280">
        <f t="shared" si="55"/>
        <v>6.3849267891824644</v>
      </c>
      <c r="F280">
        <v>0.18082652979596101</v>
      </c>
      <c r="G280">
        <v>1.2393429977011599E-2</v>
      </c>
      <c r="I280">
        <f t="shared" si="60"/>
        <v>118.63416957574994</v>
      </c>
      <c r="J280">
        <f t="shared" si="61"/>
        <v>5.7850904273633246</v>
      </c>
      <c r="K280">
        <f t="shared" si="62"/>
        <v>0.18082652979596101</v>
      </c>
      <c r="L280">
        <f t="shared" si="63"/>
        <v>1.2393429977011599E-2</v>
      </c>
    </row>
    <row r="281" spans="1:12">
      <c r="A281" t="s">
        <v>142</v>
      </c>
      <c r="B281">
        <v>2.28084131424541E-2</v>
      </c>
      <c r="C281">
        <v>1.18909679752011E-3</v>
      </c>
      <c r="D281">
        <f t="shared" si="54"/>
        <v>43.84347099266914</v>
      </c>
      <c r="E281">
        <f t="shared" si="55"/>
        <v>2.2857412580145535</v>
      </c>
      <c r="F281">
        <v>0.67720579646338297</v>
      </c>
      <c r="G281">
        <v>3.5598587595655998E-2</v>
      </c>
      <c r="I281">
        <f t="shared" si="60"/>
        <v>39.724565796399382</v>
      </c>
      <c r="J281">
        <f t="shared" si="61"/>
        <v>2.0710057151434493</v>
      </c>
      <c r="K281">
        <f t="shared" si="62"/>
        <v>0.67720579646338297</v>
      </c>
      <c r="L281">
        <f t="shared" si="63"/>
        <v>3.5598587595655998E-2</v>
      </c>
    </row>
    <row r="282" spans="1:12">
      <c r="A282" t="s">
        <v>143</v>
      </c>
      <c r="B282">
        <v>6.8763085985314503E-3</v>
      </c>
      <c r="C282">
        <v>3.2554675063109002E-4</v>
      </c>
      <c r="D282">
        <f t="shared" si="54"/>
        <v>145.42686467177558</v>
      </c>
      <c r="E282">
        <f t="shared" si="55"/>
        <v>6.8849794290027546</v>
      </c>
      <c r="F282">
        <v>0.144871602727383</v>
      </c>
      <c r="G282">
        <v>8.9980578451522904E-3</v>
      </c>
      <c r="I282">
        <f t="shared" si="60"/>
        <v>131.76463732043399</v>
      </c>
      <c r="J282">
        <f t="shared" si="61"/>
        <v>6.2381652761937412</v>
      </c>
      <c r="K282">
        <f t="shared" si="62"/>
        <v>0.144871602727383</v>
      </c>
      <c r="L282">
        <f t="shared" si="63"/>
        <v>8.9980578451522904E-3</v>
      </c>
    </row>
    <row r="283" spans="1:12">
      <c r="A283" t="s">
        <v>144</v>
      </c>
      <c r="B283">
        <v>6.5667106539861898E-3</v>
      </c>
      <c r="C283">
        <v>4.3209699732614602E-4</v>
      </c>
      <c r="D283">
        <f t="shared" si="54"/>
        <v>152.28324387842034</v>
      </c>
      <c r="E283">
        <f t="shared" si="55"/>
        <v>10.020409896240423</v>
      </c>
      <c r="F283">
        <v>5.99160139083144E-2</v>
      </c>
      <c r="G283">
        <v>6.4849652671967496E-3</v>
      </c>
      <c r="I283">
        <f t="shared" si="60"/>
        <v>137.97688924193369</v>
      </c>
      <c r="J283">
        <f t="shared" si="61"/>
        <v>9.0790355603152708</v>
      </c>
      <c r="K283">
        <f t="shared" si="62"/>
        <v>5.99160139083144E-2</v>
      </c>
      <c r="L283">
        <f t="shared" si="63"/>
        <v>6.4849652671967496E-3</v>
      </c>
    </row>
    <row r="284" spans="1:12">
      <c r="A284" t="s">
        <v>145</v>
      </c>
      <c r="B284">
        <v>1.13939290107702E-2</v>
      </c>
      <c r="C284">
        <v>6.9574344870210203E-4</v>
      </c>
      <c r="D284">
        <f t="shared" si="54"/>
        <v>87.766037427014183</v>
      </c>
      <c r="E284">
        <f t="shared" si="55"/>
        <v>5.3592264354700356</v>
      </c>
      <c r="F284">
        <v>0.395142614796819</v>
      </c>
      <c r="G284">
        <v>2.8348781467474202E-2</v>
      </c>
      <c r="I284">
        <f t="shared" si="60"/>
        <v>79.52079635851895</v>
      </c>
      <c r="J284">
        <f t="shared" si="61"/>
        <v>4.8557502025610422</v>
      </c>
      <c r="K284">
        <f t="shared" si="62"/>
        <v>0.395142614796819</v>
      </c>
      <c r="L284">
        <f t="shared" si="63"/>
        <v>2.8348781467474202E-2</v>
      </c>
    </row>
    <row r="285" spans="1:12">
      <c r="A285" t="s">
        <v>146</v>
      </c>
      <c r="B285">
        <v>6.4233164251883499E-3</v>
      </c>
      <c r="C285">
        <v>3.3278535227223199E-4</v>
      </c>
      <c r="D285">
        <f t="shared" si="54"/>
        <v>155.68281769190239</v>
      </c>
      <c r="E285">
        <f t="shared" si="55"/>
        <v>8.0657650812857504</v>
      </c>
      <c r="F285">
        <v>0.115208600522616</v>
      </c>
      <c r="G285">
        <v>1.1093658965342E-2</v>
      </c>
      <c r="I285">
        <f t="shared" si="60"/>
        <v>141.05708774300501</v>
      </c>
      <c r="J285">
        <f t="shared" si="61"/>
        <v>7.308021203964679</v>
      </c>
      <c r="K285">
        <f t="shared" si="62"/>
        <v>0.115208600522616</v>
      </c>
      <c r="L285">
        <f t="shared" si="63"/>
        <v>1.1093658965342E-2</v>
      </c>
    </row>
    <row r="286" spans="1:12">
      <c r="A286" t="s">
        <v>147</v>
      </c>
      <c r="B286">
        <v>8.2980890063034992E-3</v>
      </c>
      <c r="C286">
        <v>4.0000397911257402E-4</v>
      </c>
      <c r="D286">
        <f t="shared" si="54"/>
        <v>120.50967388279004</v>
      </c>
      <c r="E286">
        <f t="shared" si="55"/>
        <v>5.8090903867212145</v>
      </c>
      <c r="F286">
        <v>0.240350571499961</v>
      </c>
      <c r="G286">
        <v>1.19026835511727E-2</v>
      </c>
      <c r="I286">
        <f t="shared" si="60"/>
        <v>109.18830924814255</v>
      </c>
      <c r="J286">
        <f t="shared" si="61"/>
        <v>5.2633513738709903</v>
      </c>
      <c r="K286">
        <f t="shared" si="62"/>
        <v>0.240350571499961</v>
      </c>
      <c r="L286">
        <f t="shared" si="63"/>
        <v>1.19026835511727E-2</v>
      </c>
    </row>
    <row r="287" spans="1:12">
      <c r="A287" t="s">
        <v>148</v>
      </c>
      <c r="B287">
        <v>1.05450247748472E-2</v>
      </c>
      <c r="C287">
        <v>6.3311091348544797E-4</v>
      </c>
      <c r="D287">
        <f t="shared" si="54"/>
        <v>94.831450978216424</v>
      </c>
      <c r="E287">
        <f t="shared" si="55"/>
        <v>5.6935690373320202</v>
      </c>
      <c r="F287">
        <v>0.39831885142071299</v>
      </c>
      <c r="G287">
        <v>2.8367350228113999E-2</v>
      </c>
      <c r="I287">
        <f t="shared" si="60"/>
        <v>85.922444748547989</v>
      </c>
      <c r="J287">
        <f t="shared" si="61"/>
        <v>5.1586827575229091</v>
      </c>
      <c r="K287">
        <f t="shared" si="62"/>
        <v>0.39831885142071299</v>
      </c>
      <c r="L287">
        <f t="shared" si="63"/>
        <v>2.8367350228113999E-2</v>
      </c>
    </row>
    <row r="288" spans="1:12">
      <c r="A288" t="s">
        <v>149</v>
      </c>
      <c r="B288">
        <v>8.6104793624589594E-3</v>
      </c>
      <c r="C288">
        <v>3.9238247140368902E-4</v>
      </c>
      <c r="D288">
        <f t="shared" si="54"/>
        <v>116.13755261523819</v>
      </c>
      <c r="E288">
        <f t="shared" si="55"/>
        <v>5.2924277499144088</v>
      </c>
      <c r="F288">
        <v>0.25830235965572201</v>
      </c>
      <c r="G288">
        <v>1.5461562625685901E-2</v>
      </c>
      <c r="I288">
        <f t="shared" si="60"/>
        <v>105.22692993600413</v>
      </c>
      <c r="J288">
        <f t="shared" si="61"/>
        <v>4.7952269657052931</v>
      </c>
      <c r="K288">
        <f t="shared" si="62"/>
        <v>0.25830235965572201</v>
      </c>
      <c r="L288">
        <f t="shared" si="63"/>
        <v>1.5461562625685901E-2</v>
      </c>
    </row>
    <row r="289" spans="1:19">
      <c r="A289" t="s">
        <v>150</v>
      </c>
      <c r="B289">
        <v>1.15142512961084E-2</v>
      </c>
      <c r="C289">
        <v>5.4503109931924095E-4</v>
      </c>
      <c r="D289">
        <f t="shared" si="54"/>
        <v>86.848894841993001</v>
      </c>
      <c r="E289">
        <f t="shared" si="55"/>
        <v>4.1110227155100443</v>
      </c>
      <c r="F289">
        <v>0.40675187166425703</v>
      </c>
      <c r="G289">
        <v>2.2616713150810399E-2</v>
      </c>
      <c r="I289">
        <f t="shared" si="60"/>
        <v>78.68981536777018</v>
      </c>
      <c r="J289">
        <f t="shared" si="61"/>
        <v>3.7248098440946262</v>
      </c>
      <c r="K289">
        <f t="shared" si="62"/>
        <v>0.40675187166425703</v>
      </c>
      <c r="L289">
        <f t="shared" si="63"/>
        <v>2.2616713150810399E-2</v>
      </c>
    </row>
    <row r="290" spans="1:19">
      <c r="A290" t="s">
        <v>151</v>
      </c>
      <c r="B290">
        <v>7.22156251863187E-3</v>
      </c>
      <c r="C290">
        <v>4.1222569609749503E-4</v>
      </c>
      <c r="D290">
        <f t="shared" si="54"/>
        <v>138.47418718870978</v>
      </c>
      <c r="E290">
        <f t="shared" si="55"/>
        <v>7.9044691585963109</v>
      </c>
      <c r="F290">
        <v>0.2143849773981</v>
      </c>
      <c r="G290">
        <v>1.6851785834854999E-2</v>
      </c>
      <c r="I290">
        <f t="shared" si="60"/>
        <v>125.46513393067336</v>
      </c>
      <c r="J290">
        <f t="shared" si="61"/>
        <v>7.1618783382540938</v>
      </c>
      <c r="K290">
        <f t="shared" si="62"/>
        <v>0.2143849773981</v>
      </c>
      <c r="L290">
        <f t="shared" si="63"/>
        <v>1.6851785834854999E-2</v>
      </c>
    </row>
    <row r="291" spans="1:19">
      <c r="A291" t="s">
        <v>152</v>
      </c>
      <c r="B291">
        <v>6.4674854963864704E-3</v>
      </c>
      <c r="C291">
        <v>4.19780102869585E-4</v>
      </c>
      <c r="D291">
        <f t="shared" si="54"/>
        <v>154.61959683693493</v>
      </c>
      <c r="E291">
        <f t="shared" si="55"/>
        <v>10.035775155912892</v>
      </c>
      <c r="F291">
        <v>0.102174747503456</v>
      </c>
      <c r="G291">
        <v>1.20876339487468E-2</v>
      </c>
      <c r="I291">
        <f t="shared" si="60"/>
        <v>140.09375190638019</v>
      </c>
      <c r="J291">
        <f t="shared" si="61"/>
        <v>9.0929573200440981</v>
      </c>
      <c r="K291">
        <f t="shared" si="62"/>
        <v>0.102174747503456</v>
      </c>
      <c r="L291">
        <f t="shared" si="63"/>
        <v>1.20876339487468E-2</v>
      </c>
    </row>
    <row r="292" spans="1:19">
      <c r="A292" t="s">
        <v>153</v>
      </c>
      <c r="B292">
        <v>1.2228638851224599E-2</v>
      </c>
      <c r="C292">
        <v>7.6390790492410004E-4</v>
      </c>
      <c r="D292">
        <f t="shared" si="54"/>
        <v>81.775250063898824</v>
      </c>
      <c r="E292">
        <f t="shared" si="55"/>
        <v>5.1083984661712032</v>
      </c>
      <c r="F292">
        <v>0.41657091959431303</v>
      </c>
      <c r="G292">
        <v>2.79335139871289E-2</v>
      </c>
      <c r="I292">
        <f t="shared" si="60"/>
        <v>74.092817656328478</v>
      </c>
      <c r="J292">
        <f t="shared" si="61"/>
        <v>4.6284864402632362</v>
      </c>
      <c r="K292">
        <f t="shared" si="62"/>
        <v>0.41657091959431303</v>
      </c>
      <c r="L292">
        <f t="shared" si="63"/>
        <v>2.79335139871289E-2</v>
      </c>
    </row>
    <row r="293" spans="1:19">
      <c r="A293" t="s">
        <v>154</v>
      </c>
      <c r="B293">
        <v>9.0745392128804506E-3</v>
      </c>
      <c r="C293">
        <v>5.1610101880947702E-4</v>
      </c>
      <c r="D293">
        <f t="shared" si="54"/>
        <v>110.1984328394983</v>
      </c>
      <c r="E293">
        <f t="shared" si="55"/>
        <v>6.2673731553163829</v>
      </c>
      <c r="F293">
        <v>0.30269862715528101</v>
      </c>
      <c r="G293">
        <v>2.2485151855936698E-2</v>
      </c>
      <c r="I293">
        <f t="shared" si="60"/>
        <v>99.845764873969571</v>
      </c>
      <c r="J293">
        <f t="shared" si="61"/>
        <v>5.6785804509086821</v>
      </c>
      <c r="K293">
        <f t="shared" si="62"/>
        <v>0.30269862715528101</v>
      </c>
      <c r="L293">
        <f t="shared" si="63"/>
        <v>2.2485151855936698E-2</v>
      </c>
    </row>
    <row r="295" spans="1:19">
      <c r="A295" s="10" t="s">
        <v>155</v>
      </c>
      <c r="B295" s="10"/>
      <c r="C295" s="10"/>
      <c r="F295" s="10"/>
      <c r="G295" s="10"/>
    </row>
    <row r="296" spans="1:19">
      <c r="A296" t="s">
        <v>156</v>
      </c>
      <c r="B296">
        <v>1.74369497451301E-2</v>
      </c>
      <c r="C296">
        <v>8.0203200805821799E-4</v>
      </c>
      <c r="D296">
        <f t="shared" si="54"/>
        <v>57.349479961613483</v>
      </c>
      <c r="E296">
        <f t="shared" si="55"/>
        <v>2.6378534805121796</v>
      </c>
      <c r="F296">
        <v>0.35954693532389997</v>
      </c>
      <c r="G296">
        <v>1.3109148879657299E-2</v>
      </c>
      <c r="I296">
        <f t="shared" ref="I296" si="64">D296*$B$228</f>
        <v>51.961743414551435</v>
      </c>
      <c r="J296">
        <f t="shared" ref="J296" si="65">E296*$B$228</f>
        <v>2.3900385114442293</v>
      </c>
      <c r="K296">
        <f t="shared" ref="K296" si="66">F296</f>
        <v>0.35954693532389997</v>
      </c>
      <c r="L296">
        <f t="shared" ref="L296" si="67">G296</f>
        <v>1.3109148879657299E-2</v>
      </c>
      <c r="N296" s="56" t="s">
        <v>14</v>
      </c>
      <c r="O296" s="57"/>
      <c r="P296" s="57"/>
      <c r="Q296" s="58" t="s">
        <v>15</v>
      </c>
      <c r="R296" s="59"/>
      <c r="S296" s="60"/>
    </row>
    <row r="297" spans="1:19">
      <c r="A297" t="s">
        <v>157</v>
      </c>
      <c r="B297">
        <v>2.9458481666576702E-2</v>
      </c>
      <c r="C297">
        <v>9.3691760751431696E-4</v>
      </c>
      <c r="D297">
        <f t="shared" si="54"/>
        <v>33.946080837376968</v>
      </c>
      <c r="E297">
        <f t="shared" si="55"/>
        <v>1.079644266891328</v>
      </c>
      <c r="F297">
        <v>0.53102263469844302</v>
      </c>
      <c r="G297">
        <v>1.51431286778649E-2</v>
      </c>
      <c r="I297">
        <f t="shared" ref="I297:I315" si="68">D297*$B$228</f>
        <v>30.756992802411762</v>
      </c>
      <c r="J297">
        <f t="shared" ref="J297:J315" si="69">E297*$B$228</f>
        <v>0.97821633976016864</v>
      </c>
      <c r="K297">
        <f t="shared" ref="K297:K315" si="70">F297</f>
        <v>0.53102263469844302</v>
      </c>
      <c r="L297">
        <f t="shared" ref="L297:L315" si="71">G297</f>
        <v>1.51431286778649E-2</v>
      </c>
      <c r="N297" s="3" t="s">
        <v>16</v>
      </c>
      <c r="O297" s="3" t="s">
        <v>17</v>
      </c>
      <c r="P297" s="3" t="s">
        <v>18</v>
      </c>
      <c r="Q297" s="4" t="s">
        <v>18</v>
      </c>
      <c r="R297" s="4" t="s">
        <v>19</v>
      </c>
      <c r="S297" s="4" t="s">
        <v>20</v>
      </c>
    </row>
    <row r="298" spans="1:19">
      <c r="A298" t="s">
        <v>158</v>
      </c>
      <c r="B298">
        <v>1.6163010047552401E-2</v>
      </c>
      <c r="C298">
        <v>6.3207469865040396E-4</v>
      </c>
      <c r="D298">
        <f t="shared" si="54"/>
        <v>61.869663946130636</v>
      </c>
      <c r="E298">
        <f t="shared" si="55"/>
        <v>2.4194904958482173</v>
      </c>
      <c r="F298">
        <v>0.33902925353453001</v>
      </c>
      <c r="G298">
        <v>1.3364804803766599E-2</v>
      </c>
      <c r="I298">
        <f t="shared" si="68"/>
        <v>56.05727558933765</v>
      </c>
      <c r="J298">
        <f t="shared" si="69"/>
        <v>2.1921897883531192</v>
      </c>
      <c r="K298">
        <f t="shared" si="70"/>
        <v>0.33902925353453001</v>
      </c>
      <c r="L298">
        <f t="shared" si="71"/>
        <v>1.3364804803766599E-2</v>
      </c>
      <c r="N298" s="5">
        <v>67.25</v>
      </c>
      <c r="O298" s="5">
        <v>2.19</v>
      </c>
      <c r="P298" s="6">
        <f>O298*100/N298</f>
        <v>3.2565055762081783</v>
      </c>
      <c r="Q298" s="16">
        <f>SQRT(((O298/N298)*100)^2+($B$224)^2+($B$225)^2+($B$227)^2)</f>
        <v>4.5440612350649205</v>
      </c>
      <c r="R298" s="17">
        <f>N298*(Q298/100)</f>
        <v>3.0558811805811588</v>
      </c>
      <c r="S298" s="18" t="s">
        <v>186</v>
      </c>
    </row>
    <row r="299" spans="1:19">
      <c r="A299" t="s">
        <v>159</v>
      </c>
      <c r="B299">
        <v>1.6060462997039199E-2</v>
      </c>
      <c r="C299">
        <v>5.61509463355835E-4</v>
      </c>
      <c r="D299">
        <f t="shared" si="54"/>
        <v>62.264705580676811</v>
      </c>
      <c r="E299">
        <f t="shared" si="55"/>
        <v>2.1769124229519599</v>
      </c>
      <c r="F299">
        <v>0.35261184212018698</v>
      </c>
      <c r="G299">
        <v>1.3249557134418199E-2</v>
      </c>
      <c r="I299">
        <f t="shared" si="68"/>
        <v>56.415204764390204</v>
      </c>
      <c r="J299">
        <f t="shared" si="69"/>
        <v>1.972400880236278</v>
      </c>
      <c r="K299">
        <f t="shared" si="70"/>
        <v>0.35261184212018698</v>
      </c>
      <c r="L299">
        <f t="shared" si="71"/>
        <v>1.3249557134418199E-2</v>
      </c>
    </row>
    <row r="300" spans="1:19">
      <c r="A300" t="s">
        <v>161</v>
      </c>
      <c r="B300">
        <v>1.65031499520394E-2</v>
      </c>
      <c r="C300">
        <v>6.2096181478511596E-4</v>
      </c>
      <c r="D300">
        <f t="shared" si="54"/>
        <v>60.5944927426672</v>
      </c>
      <c r="E300">
        <f t="shared" si="55"/>
        <v>2.2799808696412147</v>
      </c>
      <c r="F300">
        <v>0.35350178850226199</v>
      </c>
      <c r="G300">
        <v>1.2906825981187101E-2</v>
      </c>
      <c r="I300">
        <f t="shared" si="68"/>
        <v>54.901901226251134</v>
      </c>
      <c r="J300">
        <f t="shared" si="69"/>
        <v>2.0657864904386405</v>
      </c>
      <c r="K300">
        <f t="shared" si="70"/>
        <v>0.35350178850226199</v>
      </c>
      <c r="L300">
        <f t="shared" si="71"/>
        <v>1.2906825981187101E-2</v>
      </c>
    </row>
    <row r="301" spans="1:19">
      <c r="A301" t="s">
        <v>162</v>
      </c>
      <c r="B301">
        <v>1.6253306569855502E-2</v>
      </c>
      <c r="C301">
        <v>6.4413077817482604E-4</v>
      </c>
      <c r="D301">
        <f t="shared" si="54"/>
        <v>61.525942164572754</v>
      </c>
      <c r="E301">
        <f t="shared" si="55"/>
        <v>2.4383194172875262</v>
      </c>
      <c r="F301">
        <v>0.33259746562016901</v>
      </c>
      <c r="G301">
        <v>1.26344341120461E-2</v>
      </c>
      <c r="I301">
        <f t="shared" si="68"/>
        <v>55.745844988201284</v>
      </c>
      <c r="J301">
        <f t="shared" si="69"/>
        <v>2.2092498137492864</v>
      </c>
      <c r="K301">
        <f t="shared" si="70"/>
        <v>0.33259746562016901</v>
      </c>
      <c r="L301">
        <f t="shared" si="71"/>
        <v>1.26344341120461E-2</v>
      </c>
    </row>
    <row r="302" spans="1:19">
      <c r="A302" t="s">
        <v>163</v>
      </c>
      <c r="B302">
        <v>1.4824418033556301E-2</v>
      </c>
      <c r="C302">
        <v>5.8892062203710004E-4</v>
      </c>
      <c r="D302">
        <f t="shared" si="54"/>
        <v>67.45627367876547</v>
      </c>
      <c r="E302">
        <f t="shared" si="55"/>
        <v>2.679794280306953</v>
      </c>
      <c r="F302">
        <v>0.29772179304201601</v>
      </c>
      <c r="G302">
        <v>1.1530771842004999E-2</v>
      </c>
      <c r="I302">
        <f t="shared" si="68"/>
        <v>61.119047407996</v>
      </c>
      <c r="J302">
        <f t="shared" si="69"/>
        <v>2.4280391538039474</v>
      </c>
      <c r="K302">
        <f t="shared" si="70"/>
        <v>0.29772179304201601</v>
      </c>
      <c r="L302">
        <f t="shared" si="71"/>
        <v>1.1530771842004999E-2</v>
      </c>
    </row>
    <row r="303" spans="1:19">
      <c r="A303" t="s">
        <v>164</v>
      </c>
      <c r="B303">
        <v>1.5889207581750799E-2</v>
      </c>
      <c r="C303">
        <v>6.3773929969852003E-4</v>
      </c>
      <c r="D303">
        <f t="shared" si="54"/>
        <v>62.935800596407844</v>
      </c>
      <c r="E303">
        <f t="shared" si="55"/>
        <v>2.526031156167718</v>
      </c>
      <c r="F303">
        <v>0.31561764357059902</v>
      </c>
      <c r="G303">
        <v>1.0494877071913799E-2</v>
      </c>
      <c r="I303">
        <f t="shared" si="68"/>
        <v>57.023253294865825</v>
      </c>
      <c r="J303">
        <f t="shared" si="69"/>
        <v>2.2887214126755069</v>
      </c>
      <c r="K303">
        <f t="shared" si="70"/>
        <v>0.31561764357059902</v>
      </c>
      <c r="L303">
        <f t="shared" si="71"/>
        <v>1.0494877071913799E-2</v>
      </c>
    </row>
    <row r="304" spans="1:19">
      <c r="A304" t="s">
        <v>165</v>
      </c>
      <c r="B304">
        <v>1.5328586627460001E-2</v>
      </c>
      <c r="C304">
        <v>4.6963609432903699E-4</v>
      </c>
      <c r="D304">
        <f t="shared" si="54"/>
        <v>65.237586758884589</v>
      </c>
      <c r="E304">
        <f t="shared" si="55"/>
        <v>1.9987443195844772</v>
      </c>
      <c r="F304">
        <v>0.33226351650657898</v>
      </c>
      <c r="G304">
        <v>1.1942225597042E-2</v>
      </c>
      <c r="I304">
        <f t="shared" si="68"/>
        <v>59.10879656482814</v>
      </c>
      <c r="J304">
        <f t="shared" si="69"/>
        <v>1.8109709025270615</v>
      </c>
      <c r="K304">
        <f t="shared" si="70"/>
        <v>0.33226351650657898</v>
      </c>
      <c r="L304">
        <f t="shared" si="71"/>
        <v>1.1942225597042E-2</v>
      </c>
    </row>
    <row r="305" spans="1:12">
      <c r="A305" t="s">
        <v>166</v>
      </c>
      <c r="B305">
        <v>1.80370240045634E-2</v>
      </c>
      <c r="C305">
        <v>9.4483529587017102E-4</v>
      </c>
      <c r="D305">
        <f t="shared" si="54"/>
        <v>55.441518498117993</v>
      </c>
      <c r="E305">
        <f t="shared" si="55"/>
        <v>2.9041988035502895</v>
      </c>
      <c r="F305">
        <v>0.36947260065630499</v>
      </c>
      <c r="G305">
        <v>1.37727733247545E-2</v>
      </c>
      <c r="I305">
        <f t="shared" si="68"/>
        <v>50.23302670992981</v>
      </c>
      <c r="J305">
        <f t="shared" si="69"/>
        <v>2.6313618389554052</v>
      </c>
      <c r="K305">
        <f t="shared" si="70"/>
        <v>0.36947260065630499</v>
      </c>
      <c r="L305">
        <f t="shared" si="71"/>
        <v>1.37727733247545E-2</v>
      </c>
    </row>
    <row r="306" spans="1:12">
      <c r="A306" t="s">
        <v>167</v>
      </c>
      <c r="B306">
        <v>1.5783074528242701E-2</v>
      </c>
      <c r="C306">
        <v>6.0312072276680296E-4</v>
      </c>
      <c r="D306">
        <f t="shared" si="54"/>
        <v>63.359011465767992</v>
      </c>
      <c r="E306">
        <f t="shared" si="55"/>
        <v>2.421146318522696</v>
      </c>
      <c r="F306">
        <v>0.32705612373875298</v>
      </c>
      <c r="G306">
        <v>1.21473205887091E-2</v>
      </c>
      <c r="I306">
        <f t="shared" si="68"/>
        <v>57.406705326491235</v>
      </c>
      <c r="J306">
        <f t="shared" si="69"/>
        <v>2.1936900536215895</v>
      </c>
      <c r="K306">
        <f t="shared" si="70"/>
        <v>0.32705612373875298</v>
      </c>
      <c r="L306">
        <f t="shared" si="71"/>
        <v>1.21473205887091E-2</v>
      </c>
    </row>
    <row r="307" spans="1:12">
      <c r="A307" t="s">
        <v>168</v>
      </c>
      <c r="B307">
        <v>2.84683464983694E-2</v>
      </c>
      <c r="C307">
        <v>1.2540943772546701E-3</v>
      </c>
      <c r="D307">
        <f t="shared" si="54"/>
        <v>35.126732775199208</v>
      </c>
      <c r="E307">
        <f t="shared" si="55"/>
        <v>1.5474111946483393</v>
      </c>
      <c r="F307">
        <v>0.50530439249803105</v>
      </c>
      <c r="G307">
        <v>2.38556786372046E-2</v>
      </c>
      <c r="I307">
        <f t="shared" si="68"/>
        <v>31.826727577619412</v>
      </c>
      <c r="J307">
        <f t="shared" si="69"/>
        <v>1.4020385800697914</v>
      </c>
      <c r="K307">
        <f t="shared" si="70"/>
        <v>0.50530439249803105</v>
      </c>
      <c r="L307">
        <f t="shared" si="71"/>
        <v>2.38556786372046E-2</v>
      </c>
    </row>
    <row r="308" spans="1:12">
      <c r="A308" t="s">
        <v>169</v>
      </c>
      <c r="B308">
        <v>1.5843882049637398E-2</v>
      </c>
      <c r="C308">
        <v>7.57047418172068E-4</v>
      </c>
      <c r="D308">
        <f t="shared" si="54"/>
        <v>63.115844770056583</v>
      </c>
      <c r="E308">
        <f t="shared" si="55"/>
        <v>3.015781560303517</v>
      </c>
      <c r="F308">
        <v>0.30578771587618397</v>
      </c>
      <c r="G308">
        <v>1.28226152985054E-2</v>
      </c>
      <c r="I308">
        <f t="shared" si="68"/>
        <v>57.186383094136595</v>
      </c>
      <c r="J308">
        <f t="shared" si="69"/>
        <v>2.7324618764758917</v>
      </c>
      <c r="K308">
        <f t="shared" si="70"/>
        <v>0.30578771587618397</v>
      </c>
      <c r="L308">
        <f t="shared" si="71"/>
        <v>1.28226152985054E-2</v>
      </c>
    </row>
    <row r="309" spans="1:12">
      <c r="A309" t="s">
        <v>170</v>
      </c>
      <c r="B309">
        <v>1.53759123268765E-2</v>
      </c>
      <c r="C309">
        <v>7.1445518391273196E-4</v>
      </c>
      <c r="D309">
        <f t="shared" si="54"/>
        <v>65.036791231700676</v>
      </c>
      <c r="E309">
        <f t="shared" si="55"/>
        <v>3.0219912583215054</v>
      </c>
      <c r="F309">
        <v>0.31875018779332498</v>
      </c>
      <c r="G309">
        <v>1.27124780098527E-2</v>
      </c>
      <c r="I309">
        <f t="shared" si="68"/>
        <v>58.926864912277786</v>
      </c>
      <c r="J309">
        <f t="shared" si="69"/>
        <v>2.7380882001201261</v>
      </c>
      <c r="K309">
        <f t="shared" si="70"/>
        <v>0.31875018779332498</v>
      </c>
      <c r="L309">
        <f t="shared" si="71"/>
        <v>1.27124780098527E-2</v>
      </c>
    </row>
    <row r="310" spans="1:12">
      <c r="A310" t="s">
        <v>171</v>
      </c>
      <c r="B310">
        <v>1.58801266545762E-2</v>
      </c>
      <c r="C310">
        <v>7.1253012837547405E-4</v>
      </c>
      <c r="D310">
        <f t="shared" si="54"/>
        <v>62.971789945505783</v>
      </c>
      <c r="E310">
        <f t="shared" si="55"/>
        <v>2.8254999818263142</v>
      </c>
      <c r="F310">
        <v>0.33174832560791101</v>
      </c>
      <c r="G310">
        <v>1.4422842220734601E-2</v>
      </c>
      <c r="I310">
        <f t="shared" si="68"/>
        <v>57.055861599679325</v>
      </c>
      <c r="J310">
        <f t="shared" si="69"/>
        <v>2.5600564324515296</v>
      </c>
      <c r="K310">
        <f t="shared" si="70"/>
        <v>0.33174832560791101</v>
      </c>
      <c r="L310">
        <f t="shared" si="71"/>
        <v>1.4422842220734601E-2</v>
      </c>
    </row>
    <row r="311" spans="1:12">
      <c r="A311" t="s">
        <v>172</v>
      </c>
      <c r="B311">
        <v>1.55805593079144E-2</v>
      </c>
      <c r="C311">
        <v>5.8286761475998298E-4</v>
      </c>
      <c r="D311">
        <f t="shared" si="54"/>
        <v>64.182548279382601</v>
      </c>
      <c r="E311">
        <f t="shared" si="55"/>
        <v>2.401064562927353</v>
      </c>
      <c r="F311">
        <v>0.328748567022706</v>
      </c>
      <c r="G311">
        <v>1.32326747669099E-2</v>
      </c>
      <c r="I311">
        <f t="shared" si="68"/>
        <v>58.15287440474831</v>
      </c>
      <c r="J311">
        <f t="shared" si="69"/>
        <v>2.1754948924404003</v>
      </c>
      <c r="K311">
        <f t="shared" si="70"/>
        <v>0.328748567022706</v>
      </c>
      <c r="L311">
        <f t="shared" si="71"/>
        <v>1.32326747669099E-2</v>
      </c>
    </row>
    <row r="312" spans="1:12">
      <c r="A312" t="s">
        <v>173</v>
      </c>
      <c r="B312">
        <v>1.4688579016536E-2</v>
      </c>
      <c r="C312">
        <v>6.0008723057987097E-4</v>
      </c>
      <c r="D312">
        <f t="shared" si="54"/>
        <v>68.08010488109349</v>
      </c>
      <c r="E312">
        <f t="shared" si="55"/>
        <v>2.7813447134464289</v>
      </c>
      <c r="F312">
        <v>0.31882457245415102</v>
      </c>
      <c r="G312">
        <v>1.4585794439613199E-2</v>
      </c>
      <c r="I312">
        <f t="shared" si="68"/>
        <v>61.684272356697484</v>
      </c>
      <c r="J312">
        <f t="shared" si="69"/>
        <v>2.5200493612890362</v>
      </c>
      <c r="K312">
        <f t="shared" si="70"/>
        <v>0.31882457245415102</v>
      </c>
      <c r="L312">
        <f t="shared" si="71"/>
        <v>1.4585794439613199E-2</v>
      </c>
    </row>
    <row r="313" spans="1:12">
      <c r="A313" t="s">
        <v>174</v>
      </c>
      <c r="B313">
        <v>1.8836596070839699E-2</v>
      </c>
      <c r="C313">
        <v>9.4332145675478699E-4</v>
      </c>
      <c r="D313">
        <f t="shared" si="54"/>
        <v>53.088147998675112</v>
      </c>
      <c r="E313">
        <f t="shared" si="55"/>
        <v>2.6586114029407808</v>
      </c>
      <c r="F313">
        <v>0.40026439844829398</v>
      </c>
      <c r="G313">
        <v>1.5057242603298E-2</v>
      </c>
      <c r="I313">
        <f t="shared" si="68"/>
        <v>48.100745229203625</v>
      </c>
      <c r="J313">
        <f t="shared" si="69"/>
        <v>2.4088463164980172</v>
      </c>
      <c r="K313">
        <f t="shared" si="70"/>
        <v>0.40026439844829398</v>
      </c>
      <c r="L313">
        <f t="shared" si="71"/>
        <v>1.5057242603298E-2</v>
      </c>
    </row>
    <row r="314" spans="1:12">
      <c r="A314" t="s">
        <v>175</v>
      </c>
      <c r="B314">
        <v>1.43731647938288E-2</v>
      </c>
      <c r="C314">
        <v>7.51838409788796E-4</v>
      </c>
      <c r="D314">
        <f t="shared" si="54"/>
        <v>69.574099674231505</v>
      </c>
      <c r="E314">
        <f t="shared" si="55"/>
        <v>3.639315433440264</v>
      </c>
      <c r="F314">
        <v>0.27043613577679099</v>
      </c>
      <c r="G314">
        <v>1.1482622756401301E-2</v>
      </c>
      <c r="I314">
        <f t="shared" si="68"/>
        <v>63.037912776029536</v>
      </c>
      <c r="J314">
        <f t="shared" si="69"/>
        <v>3.2974174287825524</v>
      </c>
      <c r="K314">
        <f t="shared" si="70"/>
        <v>0.27043613577679099</v>
      </c>
      <c r="L314">
        <f t="shared" si="71"/>
        <v>1.1482622756401301E-2</v>
      </c>
    </row>
    <row r="315" spans="1:12">
      <c r="A315" t="s">
        <v>176</v>
      </c>
      <c r="B315">
        <v>1.6734035952889401E-2</v>
      </c>
      <c r="C315">
        <v>6.0044831271319698E-4</v>
      </c>
      <c r="D315">
        <f t="shared" si="54"/>
        <v>59.758446964931608</v>
      </c>
      <c r="E315">
        <f t="shared" si="55"/>
        <v>2.1442441471663427</v>
      </c>
      <c r="F315">
        <v>0.37426297096765998</v>
      </c>
      <c r="G315">
        <v>1.6944258074950799E-2</v>
      </c>
      <c r="I315">
        <f t="shared" si="68"/>
        <v>54.144398347156262</v>
      </c>
      <c r="J315">
        <f t="shared" si="69"/>
        <v>1.9428016482065498</v>
      </c>
      <c r="K315">
        <f t="shared" si="70"/>
        <v>0.37426297096765998</v>
      </c>
      <c r="L315">
        <f t="shared" si="71"/>
        <v>1.6944258074950799E-2</v>
      </c>
    </row>
    <row r="319" spans="1:12">
      <c r="A319" s="1" t="s">
        <v>838</v>
      </c>
    </row>
    <row r="320" spans="1:12">
      <c r="A320" s="1"/>
    </row>
    <row r="321" spans="1:19">
      <c r="A321" t="s">
        <v>0</v>
      </c>
    </row>
    <row r="322" spans="1:19">
      <c r="A322" t="s">
        <v>1</v>
      </c>
      <c r="B322">
        <v>1.8</v>
      </c>
    </row>
    <row r="323" spans="1:19">
      <c r="A323" t="s">
        <v>2</v>
      </c>
      <c r="B323">
        <v>0.47</v>
      </c>
    </row>
    <row r="325" spans="1:19">
      <c r="A325" t="s">
        <v>3</v>
      </c>
      <c r="B325">
        <v>2.565689759137836</v>
      </c>
    </row>
    <row r="326" spans="1:19">
      <c r="A326" t="s">
        <v>4</v>
      </c>
      <c r="B326">
        <v>0.80117165832192339</v>
      </c>
    </row>
    <row r="328" spans="1:19">
      <c r="A328" s="10" t="s">
        <v>90</v>
      </c>
      <c r="N328" t="s">
        <v>944</v>
      </c>
    </row>
    <row r="329" spans="1:19">
      <c r="A329" t="s">
        <v>91</v>
      </c>
      <c r="B329">
        <v>3.8930538350112703E-2</v>
      </c>
      <c r="C329">
        <v>1.18343927739623E-3</v>
      </c>
      <c r="D329">
        <v>25.686775533560148</v>
      </c>
      <c r="E329">
        <v>0.78084558715041708</v>
      </c>
      <c r="F329">
        <v>0.121218592310296</v>
      </c>
      <c r="G329">
        <v>5.6494026990802203E-3</v>
      </c>
      <c r="I329">
        <f>D329*$B$326</f>
        <v>20.579516551165391</v>
      </c>
      <c r="J329">
        <f>E329*$B$326</f>
        <v>0.62559135395065557</v>
      </c>
      <c r="K329">
        <f t="shared" ref="K329" si="72">F329</f>
        <v>0.121218592310296</v>
      </c>
      <c r="L329">
        <f t="shared" ref="L329" si="73">G329</f>
        <v>5.6494026990802203E-3</v>
      </c>
      <c r="N329" s="56" t="s">
        <v>14</v>
      </c>
      <c r="O329" s="57"/>
      <c r="P329" s="61"/>
      <c r="Q329" s="12"/>
      <c r="R329" s="12"/>
      <c r="S329" s="12"/>
    </row>
    <row r="330" spans="1:19">
      <c r="A330" t="s">
        <v>92</v>
      </c>
      <c r="B330">
        <v>3.6858817714020602E-2</v>
      </c>
      <c r="C330">
        <v>1.1434296081138399E-3</v>
      </c>
      <c r="D330">
        <v>27.13055008326036</v>
      </c>
      <c r="E330">
        <v>0.84164051300579279</v>
      </c>
      <c r="F330">
        <v>0.14195622032567401</v>
      </c>
      <c r="G330">
        <v>6.1756857292711801E-3</v>
      </c>
      <c r="I330">
        <f t="shared" ref="I330:I332" si="74">D330*$B$326</f>
        <v>21.736227801391699</v>
      </c>
      <c r="J330">
        <f t="shared" ref="J330:J332" si="75">E330*$B$326</f>
        <v>0.6742985255157653</v>
      </c>
      <c r="K330">
        <f t="shared" ref="K330:K332" si="76">F330</f>
        <v>0.14195622032567401</v>
      </c>
      <c r="L330">
        <f t="shared" ref="L330:L332" si="77">G330</f>
        <v>6.1756857292711801E-3</v>
      </c>
      <c r="N330" s="3" t="s">
        <v>16</v>
      </c>
      <c r="O330" s="3" t="s">
        <v>17</v>
      </c>
      <c r="P330" s="3" t="s">
        <v>18</v>
      </c>
    </row>
    <row r="331" spans="1:19">
      <c r="A331" t="s">
        <v>93</v>
      </c>
      <c r="B331">
        <v>3.7175956936438201E-2</v>
      </c>
      <c r="C331">
        <v>1.22961618153864E-3</v>
      </c>
      <c r="D331">
        <v>26.899105830947555</v>
      </c>
      <c r="E331">
        <v>0.88970341382750817</v>
      </c>
      <c r="F331">
        <v>0.12626476754082699</v>
      </c>
      <c r="G331">
        <v>4.8119907315546401E-3</v>
      </c>
      <c r="I331">
        <f t="shared" si="74"/>
        <v>21.550801225957173</v>
      </c>
      <c r="J331">
        <f t="shared" si="75"/>
        <v>0.7128051594708612</v>
      </c>
      <c r="K331">
        <f t="shared" si="76"/>
        <v>0.12626476754082699</v>
      </c>
      <c r="L331">
        <f t="shared" si="77"/>
        <v>4.8119907315546401E-3</v>
      </c>
      <c r="N331" s="5">
        <v>215.07</v>
      </c>
      <c r="O331" s="5">
        <v>7.42</v>
      </c>
      <c r="P331" s="6">
        <f>O331*100/N331</f>
        <v>3.450039522016088</v>
      </c>
      <c r="Q331" s="13"/>
      <c r="R331" s="14"/>
      <c r="S331" s="15"/>
    </row>
    <row r="332" spans="1:19">
      <c r="A332" t="s">
        <v>94</v>
      </c>
      <c r="B332">
        <v>3.7006531690909998E-2</v>
      </c>
      <c r="C332">
        <v>1.1274619893065401E-3</v>
      </c>
      <c r="D332">
        <v>27.022256728955565</v>
      </c>
      <c r="E332">
        <v>0.82327540396507504</v>
      </c>
      <c r="F332">
        <v>0.11417922972388</v>
      </c>
      <c r="G332">
        <v>4.8424727082099998E-3</v>
      </c>
      <c r="I332">
        <f t="shared" si="74"/>
        <v>21.649466235138082</v>
      </c>
      <c r="J332">
        <f t="shared" si="75"/>
        <v>0.65958492065035057</v>
      </c>
      <c r="K332">
        <f t="shared" si="76"/>
        <v>0.11417922972388</v>
      </c>
      <c r="L332">
        <f t="shared" si="77"/>
        <v>4.8424727082099998E-3</v>
      </c>
    </row>
    <row r="334" spans="1:19">
      <c r="N334" t="s">
        <v>943</v>
      </c>
    </row>
    <row r="335" spans="1:19">
      <c r="N335" s="56" t="s">
        <v>14</v>
      </c>
      <c r="O335" s="57"/>
      <c r="P335" s="57"/>
      <c r="Q335" s="58" t="s">
        <v>15</v>
      </c>
      <c r="R335" s="59"/>
      <c r="S335" s="60"/>
    </row>
    <row r="336" spans="1:19">
      <c r="N336" s="3" t="s">
        <v>16</v>
      </c>
      <c r="O336" s="3" t="s">
        <v>17</v>
      </c>
      <c r="P336" s="3" t="s">
        <v>18</v>
      </c>
      <c r="Q336" s="4" t="s">
        <v>18</v>
      </c>
      <c r="R336" s="4" t="s">
        <v>19</v>
      </c>
      <c r="S336" s="4" t="s">
        <v>20</v>
      </c>
    </row>
    <row r="337" spans="14:19">
      <c r="N337" s="5">
        <v>267.74</v>
      </c>
      <c r="O337" s="5">
        <v>9.2200000000000006</v>
      </c>
      <c r="P337" s="6">
        <f>O337*100/N337</f>
        <v>3.4436393516097712</v>
      </c>
      <c r="Q337" s="16">
        <f>SQRT(((O337/N337)*100)^2+($B$224)^2+($B$225)^2+($B$227)^2)</f>
        <v>4.6799910175234452</v>
      </c>
      <c r="R337" s="17">
        <f>N337*(Q337/100)</f>
        <v>12.530207950317273</v>
      </c>
      <c r="S337" s="18" t="s">
        <v>839</v>
      </c>
    </row>
  </sheetData>
  <mergeCells count="27">
    <mergeCell ref="A3:B3"/>
    <mergeCell ref="A125:B125"/>
    <mergeCell ref="A223:B223"/>
    <mergeCell ref="N198:P198"/>
    <mergeCell ref="Q198:S198"/>
    <mergeCell ref="N12:P12"/>
    <mergeCell ref="N18:P18"/>
    <mergeCell ref="Q18:S18"/>
    <mergeCell ref="N40:P40"/>
    <mergeCell ref="Q40:S40"/>
    <mergeCell ref="N94:P94"/>
    <mergeCell ref="Q94:S94"/>
    <mergeCell ref="N134:P134"/>
    <mergeCell ref="N140:P140"/>
    <mergeCell ref="Q140:S140"/>
    <mergeCell ref="N156:P156"/>
    <mergeCell ref="Q156:S156"/>
    <mergeCell ref="N329:P329"/>
    <mergeCell ref="N335:P335"/>
    <mergeCell ref="Q335:S335"/>
    <mergeCell ref="N232:P232"/>
    <mergeCell ref="N238:P238"/>
    <mergeCell ref="Q238:S238"/>
    <mergeCell ref="N254:P254"/>
    <mergeCell ref="Q254:S254"/>
    <mergeCell ref="N296:P296"/>
    <mergeCell ref="Q296:S2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Tuning</vt:lpstr>
      <vt:lpstr>Samples</vt:lpstr>
      <vt:lpstr>Standard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 moreau</cp:lastModifiedBy>
  <dcterms:created xsi:type="dcterms:W3CDTF">2022-12-20T13:06:27Z</dcterms:created>
  <dcterms:modified xsi:type="dcterms:W3CDTF">2024-02-05T12:44:27Z</dcterms:modified>
</cp:coreProperties>
</file>