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G:\Geosphere\Editing\1-in production\Lipman_2691\1-supplemental\"/>
    </mc:Choice>
  </mc:AlternateContent>
  <xr:revisionPtr revIDLastSave="0" documentId="13_ncr:1_{127AE076-09AC-4036-9ED9-F2E6DB7D515F}" xr6:coauthVersionLast="47" xr6:coauthVersionMax="47" xr10:uidLastSave="{00000000-0000-0000-0000-000000000000}"/>
  <bookViews>
    <workbookView xWindow="1170" yWindow="1170" windowWidth="28800" windowHeight="19920" tabRatio="659" xr2:uid="{00000000-000D-0000-FFFF-FFFF00000000}"/>
  </bookViews>
  <sheets>
    <sheet name="S T 6. Gm-Min compar" sheetId="6" r:id="rId1"/>
  </sheets>
  <definedNames>
    <definedName name="_xlnm.Print_Area" localSheetId="0">'S T 6. Gm-Min compar'!$A$1:$R$25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3" i="6" l="1"/>
  <c r="Q20" i="6"/>
  <c r="Q14" i="6"/>
  <c r="Q11" i="6"/>
  <c r="Q8" i="6"/>
  <c r="Q5" i="6"/>
  <c r="Q17" i="6"/>
</calcChain>
</file>

<file path=xl/sharedStrings.xml><?xml version="1.0" encoding="utf-8"?>
<sst xmlns="http://schemas.openxmlformats.org/spreadsheetml/2006/main" count="143" uniqueCount="64">
  <si>
    <t>Unit</t>
  </si>
  <si>
    <t>Location</t>
  </si>
  <si>
    <t>n</t>
  </si>
  <si>
    <t>%*Ar</t>
  </si>
  <si>
    <t>MSWD</t>
  </si>
  <si>
    <t>K/Ca</t>
  </si>
  <si>
    <t>±</t>
  </si>
  <si>
    <t>2s</t>
  </si>
  <si>
    <t>Age(Ma)</t>
  </si>
  <si>
    <t>Biotite</t>
  </si>
  <si>
    <t>Plateau</t>
  </si>
  <si>
    <t>Hornblende</t>
  </si>
  <si>
    <t>Sanidine</t>
  </si>
  <si>
    <t>Integrated</t>
  </si>
  <si>
    <t>Isochron</t>
  </si>
  <si>
    <t>Sample</t>
  </si>
  <si>
    <t>SC wt. mean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</si>
  <si>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11.64'</t>
    </r>
  </si>
  <si>
    <t>McIntosh and Chapin, 2004</t>
  </si>
  <si>
    <t>Latitude, N</t>
  </si>
  <si>
    <t>Longitude, W</t>
  </si>
  <si>
    <t>Mineral</t>
    <phoneticPr fontId="5"/>
  </si>
  <si>
    <t>17L-3A</t>
  </si>
  <si>
    <t>Halfway Canyon</t>
  </si>
  <si>
    <t>37 08.47</t>
  </si>
  <si>
    <t>106 55.50</t>
  </si>
  <si>
    <t>107 55.50</t>
  </si>
  <si>
    <t>Groundmass</t>
  </si>
  <si>
    <t>Inverse isochron</t>
  </si>
  <si>
    <t>Source</t>
  </si>
  <si>
    <t>Plagioclase andesite, intrusion?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</si>
  <si>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15.63'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</si>
  <si>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12.98'</t>
    </r>
  </si>
  <si>
    <t>07L-32</t>
  </si>
  <si>
    <t>-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</si>
  <si>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09.74'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</si>
  <si>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07.82'</t>
    </r>
  </si>
  <si>
    <t>07L-59</t>
  </si>
  <si>
    <t>Middle Creek access road</t>
  </si>
  <si>
    <t>07L-57</t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</si>
  <si>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19.06'</t>
    </r>
  </si>
  <si>
    <t>07L-61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</si>
  <si>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11.95'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</si>
  <si>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19.17'</t>
    </r>
  </si>
  <si>
    <t>07L-32</t>
    <phoneticPr fontId="5"/>
  </si>
  <si>
    <t>Tuttle Creek</t>
    <phoneticPr fontId="5"/>
  </si>
  <si>
    <t>07L-2</t>
    <phoneticPr fontId="5"/>
  </si>
  <si>
    <t>Bio-hbl andesite</t>
    <phoneticPr fontId="5"/>
  </si>
  <si>
    <t>Ute Pass (Anntenna Hill)</t>
    <phoneticPr fontId="5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</si>
  <si>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11.44'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</si>
  <si>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19.03'</t>
    </r>
  </si>
  <si>
    <t>Latite lava: red and black scoriacious bomb</t>
  </si>
  <si>
    <t>Stony Face Mountain</t>
  </si>
  <si>
    <t>38°34.92'</t>
  </si>
  <si>
    <t>105°45.57'</t>
  </si>
  <si>
    <t>Coarse-mica dike(Dulce)</t>
  </si>
  <si>
    <r>
      <t>Method</t>
    </r>
    <r>
      <rPr>
        <b/>
        <vertAlign val="superscript"/>
        <sz val="10"/>
        <rFont val="Arial"/>
        <family val="2"/>
      </rPr>
      <t>#</t>
    </r>
  </si>
  <si>
    <r>
      <rPr>
        <b/>
        <sz val="12"/>
        <color theme="1"/>
        <rFont val="Calibri"/>
        <family val="2"/>
        <scheme val="minor"/>
      </rPr>
      <t>Data source:</t>
    </r>
    <r>
      <rPr>
        <sz val="12"/>
        <color theme="1"/>
        <rFont val="Calibri"/>
        <family val="2"/>
        <scheme val="minor"/>
      </rPr>
      <t xml:space="preserve"> 1. Lipman et al., 2015; 2. Lipman and Zimmerer, 2019;  3. McIntosh and Chapin, 2004</t>
    </r>
  </si>
  <si>
    <t>Diff., m.y.</t>
  </si>
  <si>
    <t>Crystal-poor Bt-Pl dacite dike</t>
  </si>
  <si>
    <t>Bt-Pl dacite dike</t>
  </si>
  <si>
    <t>Hbl-Cpx andesite dike</t>
  </si>
  <si>
    <t>SUPPLEMENTAL TABLE S6.  GROUNDMASS-MINERAL AGE COMPARISONS  (data from Supplemental Table 1)</t>
  </si>
  <si>
    <t>Lipman, P.W., Zimmerer, M.J., and Gilmer, A.K., 2023, Precursors to a continental-arc ignimbrite flare-up: Early central volcanoes of the San Juan Mountains, Colorado, USA: Geosphere, v. 19, https://doi.org/10.1130/GES02691.1.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</si>
</sst>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22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0000FF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rgb="FF800000"/>
      <name val="Arial"/>
      <family val="2"/>
    </font>
    <font>
      <sz val="10"/>
      <color rgb="FFFF0000"/>
      <name val="Arial"/>
      <family val="2"/>
    </font>
    <font>
      <b/>
      <sz val="10"/>
      <color rgb="FF0000FF"/>
      <name val="Arial"/>
      <family val="2"/>
    </font>
    <font>
      <sz val="10"/>
      <name val="Genev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sz val="12"/>
      <name val="Calibri"/>
      <family val="2"/>
      <scheme val="minor"/>
    </font>
    <font>
      <sz val="10"/>
      <name val="Verdana"/>
      <family val="2"/>
    </font>
    <font>
      <b/>
      <sz val="12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110">
    <xf numFmtId="0" fontId="0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3" fillId="0" borderId="1" xfId="0" applyFont="1" applyBorder="1"/>
    <xf numFmtId="0" fontId="1" fillId="0" borderId="0" xfId="1" applyFont="1" applyAlignment="1">
      <alignment horizontal="left"/>
    </xf>
    <xf numFmtId="2" fontId="1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left"/>
    </xf>
    <xf numFmtId="1" fontId="1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right"/>
    </xf>
    <xf numFmtId="2" fontId="1" fillId="0" borderId="0" xfId="1" applyNumberFormat="1" applyFont="1" applyAlignment="1">
      <alignment horizontal="left"/>
    </xf>
    <xf numFmtId="165" fontId="1" fillId="0" borderId="0" xfId="1" applyNumberFormat="1" applyFont="1" applyAlignment="1">
      <alignment horizontal="left"/>
    </xf>
    <xf numFmtId="2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horizontal="right" vertical="center" wrapText="1"/>
    </xf>
    <xf numFmtId="2" fontId="12" fillId="0" borderId="0" xfId="0" applyNumberFormat="1" applyFont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166" fontId="1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0" fontId="16" fillId="0" borderId="0" xfId="1" applyFont="1" applyAlignment="1">
      <alignment horizontal="left"/>
    </xf>
    <xf numFmtId="1" fontId="1" fillId="0" borderId="0" xfId="1" quotePrefix="1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164" fontId="2" fillId="0" borderId="0" xfId="0" applyNumberFormat="1" applyFont="1"/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19" fillId="0" borderId="3" xfId="0" applyFont="1" applyBorder="1"/>
    <xf numFmtId="0" fontId="0" fillId="0" borderId="3" xfId="0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2" fontId="12" fillId="0" borderId="0" xfId="1" applyNumberFormat="1" applyFont="1" applyAlignment="1">
      <alignment horizontal="center"/>
    </xf>
    <xf numFmtId="2" fontId="12" fillId="0" borderId="0" xfId="1" applyNumberFormat="1" applyFont="1" applyAlignment="1">
      <alignment horizontal="left"/>
    </xf>
    <xf numFmtId="2" fontId="12" fillId="0" borderId="0" xfId="1" applyNumberFormat="1" applyFont="1" applyAlignment="1">
      <alignment horizontal="right"/>
    </xf>
    <xf numFmtId="2" fontId="21" fillId="0" borderId="0" xfId="1" applyNumberFormat="1" applyFont="1" applyAlignment="1">
      <alignment horizontal="center"/>
    </xf>
    <xf numFmtId="2" fontId="12" fillId="0" borderId="1" xfId="1" applyNumberFormat="1" applyFont="1" applyBorder="1" applyAlignment="1">
      <alignment horizontal="right"/>
    </xf>
    <xf numFmtId="2" fontId="21" fillId="0" borderId="1" xfId="1" applyNumberFormat="1" applyFont="1" applyBorder="1" applyAlignment="1">
      <alignment horizontal="center"/>
    </xf>
    <xf numFmtId="2" fontId="12" fillId="0" borderId="1" xfId="1" applyNumberFormat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17" fillId="0" borderId="0" xfId="0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12" fillId="2" borderId="0" xfId="1" applyNumberFormat="1" applyFont="1" applyFill="1" applyAlignment="1">
      <alignment horizontal="left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1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right" vertical="center"/>
    </xf>
    <xf numFmtId="2" fontId="4" fillId="0" borderId="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left" vertical="center"/>
    </xf>
    <xf numFmtId="165" fontId="15" fillId="0" borderId="2" xfId="1" applyNumberFormat="1" applyFont="1" applyBorder="1" applyAlignment="1">
      <alignment horizontal="right" vertical="center"/>
    </xf>
    <xf numFmtId="2" fontId="15" fillId="0" borderId="2" xfId="1" applyNumberFormat="1" applyFont="1" applyBorder="1" applyAlignment="1">
      <alignment horizontal="center" vertical="center"/>
    </xf>
    <xf numFmtId="2" fontId="15" fillId="0" borderId="2" xfId="1" applyNumberFormat="1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2" fontId="6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1" xfId="1" applyNumberFormat="1" applyFont="1" applyBorder="1" applyAlignment="1">
      <alignment horizontal="center"/>
    </xf>
  </cellXfs>
  <cellStyles count="1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Normal" xfId="0" builtinId="0"/>
    <cellStyle name="Normal_Argon Workbook" xfId="1" xr:uid="{00000000-0005-0000-0000-00006E000000}"/>
  </cellStyles>
  <dxfs count="0"/>
  <tableStyles count="0" defaultTableStyle="TableStyleMedium9" defaultPivotStyle="PivotStyleMedium4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X24"/>
  <sheetViews>
    <sheetView tabSelected="1" zoomScale="125" zoomScaleNormal="125" workbookViewId="0">
      <selection activeCell="I2" sqref="I2"/>
    </sheetView>
  </sheetViews>
  <sheetFormatPr defaultColWidth="11" defaultRowHeight="15.75"/>
  <cols>
    <col min="1" max="1" width="7.375" customWidth="1"/>
    <col min="2" max="2" width="35.125" customWidth="1"/>
    <col min="3" max="3" width="21.625" customWidth="1"/>
    <col min="4" max="4" width="9.375" customWidth="1"/>
    <col min="5" max="5" width="11.5" customWidth="1"/>
    <col min="7" max="7" width="13.5" customWidth="1"/>
    <col min="8" max="8" width="4.625" customWidth="1"/>
    <col min="9" max="9" width="6.125" customWidth="1"/>
    <col min="10" max="10" width="6.375" customWidth="1"/>
    <col min="11" max="11" width="5.375" customWidth="1"/>
    <col min="12" max="12" width="2.125" customWidth="1"/>
    <col min="13" max="13" width="4.5" customWidth="1"/>
    <col min="14" max="14" width="7.375" customWidth="1"/>
    <col min="15" max="15" width="2" customWidth="1"/>
    <col min="16" max="16" width="4.875" customWidth="1"/>
    <col min="17" max="17" width="8.375" customWidth="1"/>
    <col min="18" max="18" width="6.625" style="21" customWidth="1"/>
  </cols>
  <sheetData>
    <row r="1" spans="1:102" ht="16.5" thickBot="1">
      <c r="A1" s="31" t="s">
        <v>62</v>
      </c>
      <c r="B1" s="32"/>
      <c r="C1" s="32"/>
      <c r="D1" s="32"/>
      <c r="E1" s="32"/>
      <c r="F1" s="32"/>
      <c r="G1" s="32"/>
      <c r="H1" s="32"/>
      <c r="I1" s="32" t="s">
        <v>63</v>
      </c>
      <c r="J1" s="32"/>
      <c r="K1" s="32"/>
      <c r="L1" s="32"/>
      <c r="M1" s="32"/>
      <c r="O1" s="32"/>
      <c r="P1" s="32"/>
      <c r="Q1" s="32"/>
      <c r="R1" s="45"/>
    </row>
    <row r="2" spans="1:102" s="52" customFormat="1" ht="14.1" customHeight="1" thickTop="1" thickBot="1">
      <c r="A2" s="52" t="s">
        <v>15</v>
      </c>
      <c r="B2" s="51" t="s">
        <v>0</v>
      </c>
      <c r="C2" s="51" t="s">
        <v>1</v>
      </c>
      <c r="D2" s="51" t="s">
        <v>19</v>
      </c>
      <c r="E2" s="51" t="s">
        <v>20</v>
      </c>
      <c r="F2" s="51" t="s">
        <v>21</v>
      </c>
      <c r="G2" s="51" t="s">
        <v>56</v>
      </c>
      <c r="H2" s="53" t="s">
        <v>2</v>
      </c>
      <c r="I2" s="53" t="s">
        <v>3</v>
      </c>
      <c r="J2" s="54" t="s">
        <v>4</v>
      </c>
      <c r="K2" s="55" t="s">
        <v>5</v>
      </c>
      <c r="L2" s="56" t="s">
        <v>6</v>
      </c>
      <c r="M2" s="57" t="s">
        <v>7</v>
      </c>
      <c r="N2" s="58" t="s">
        <v>8</v>
      </c>
      <c r="O2" s="59" t="s">
        <v>6</v>
      </c>
      <c r="P2" s="60" t="s">
        <v>7</v>
      </c>
      <c r="Q2" s="61" t="s">
        <v>58</v>
      </c>
      <c r="R2" s="62" t="s">
        <v>29</v>
      </c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</row>
    <row r="4" spans="1:102" s="24" customFormat="1" ht="14.1" customHeight="1">
      <c r="A4" s="8" t="s">
        <v>44</v>
      </c>
      <c r="B4" s="3" t="s">
        <v>30</v>
      </c>
      <c r="C4" s="3" t="s">
        <v>45</v>
      </c>
      <c r="D4" s="5" t="s">
        <v>31</v>
      </c>
      <c r="E4" s="5" t="s">
        <v>32</v>
      </c>
      <c r="F4" s="8" t="s">
        <v>12</v>
      </c>
      <c r="G4" s="1" t="s">
        <v>16</v>
      </c>
      <c r="H4" s="11">
        <v>12</v>
      </c>
      <c r="I4" s="12"/>
      <c r="J4" s="12">
        <v>0.99</v>
      </c>
      <c r="K4" s="13">
        <v>14.4</v>
      </c>
      <c r="L4" s="9" t="s">
        <v>6</v>
      </c>
      <c r="M4" s="10">
        <v>7.4</v>
      </c>
      <c r="N4" s="40">
        <v>33.164455837820618</v>
      </c>
      <c r="O4" s="38" t="s">
        <v>6</v>
      </c>
      <c r="P4" s="39">
        <v>6.1488791424578533E-2</v>
      </c>
      <c r="Q4" s="64"/>
      <c r="R4" s="21">
        <v>1</v>
      </c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102" s="24" customFormat="1" ht="14.1" customHeight="1">
      <c r="A5" s="8" t="s">
        <v>33</v>
      </c>
      <c r="B5" s="3" t="s">
        <v>30</v>
      </c>
      <c r="C5" s="3" t="s">
        <v>45</v>
      </c>
      <c r="D5" s="5" t="s">
        <v>31</v>
      </c>
      <c r="E5" s="5" t="s">
        <v>32</v>
      </c>
      <c r="F5" s="8" t="s">
        <v>27</v>
      </c>
      <c r="G5" s="8" t="s">
        <v>10</v>
      </c>
      <c r="H5" s="11">
        <v>6</v>
      </c>
      <c r="I5" s="12">
        <v>85.957815475015025</v>
      </c>
      <c r="J5" s="12">
        <v>9.6300000000000008</v>
      </c>
      <c r="K5" s="13">
        <v>1.1000000000000001</v>
      </c>
      <c r="L5" s="9" t="s">
        <v>6</v>
      </c>
      <c r="M5" s="10">
        <v>0.6</v>
      </c>
      <c r="N5" s="40">
        <v>33.041188284121667</v>
      </c>
      <c r="O5" s="38" t="s">
        <v>6</v>
      </c>
      <c r="P5" s="39">
        <v>0.18300746285005284</v>
      </c>
      <c r="Q5" s="64">
        <f>N4-N5</f>
        <v>0.12326755369895182</v>
      </c>
      <c r="R5" s="21">
        <v>1</v>
      </c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</row>
    <row r="6" spans="1:102">
      <c r="Q6" s="21"/>
    </row>
    <row r="7" spans="1:102" s="24" customFormat="1" ht="14.1" customHeight="1">
      <c r="A7" s="8" t="s">
        <v>46</v>
      </c>
      <c r="B7" s="8" t="s">
        <v>47</v>
      </c>
      <c r="C7" s="8" t="s">
        <v>48</v>
      </c>
      <c r="D7" s="5" t="s">
        <v>35</v>
      </c>
      <c r="E7" s="5" t="s">
        <v>36</v>
      </c>
      <c r="F7" s="8" t="s">
        <v>9</v>
      </c>
      <c r="G7" s="8" t="s">
        <v>10</v>
      </c>
      <c r="H7" s="11">
        <v>7</v>
      </c>
      <c r="I7" s="12">
        <v>98.429663895094549</v>
      </c>
      <c r="J7" s="12">
        <v>1.53</v>
      </c>
      <c r="K7" s="13">
        <v>24.5</v>
      </c>
      <c r="L7" s="9" t="s">
        <v>6</v>
      </c>
      <c r="M7" s="10">
        <v>48.6</v>
      </c>
      <c r="N7" s="40">
        <v>33.988143112062815</v>
      </c>
      <c r="O7" s="38" t="s">
        <v>6</v>
      </c>
      <c r="P7" s="39">
        <v>0.12</v>
      </c>
      <c r="Q7" s="64"/>
      <c r="R7" s="21">
        <v>1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</row>
    <row r="8" spans="1:102" s="24" customFormat="1" ht="14.1" customHeight="1">
      <c r="A8" s="8" t="s">
        <v>46</v>
      </c>
      <c r="B8" s="8" t="s">
        <v>47</v>
      </c>
      <c r="C8" s="8" t="s">
        <v>48</v>
      </c>
      <c r="D8" s="5" t="s">
        <v>35</v>
      </c>
      <c r="E8" s="5" t="s">
        <v>36</v>
      </c>
      <c r="F8" s="8" t="s">
        <v>27</v>
      </c>
      <c r="G8" s="8" t="s">
        <v>13</v>
      </c>
      <c r="H8" s="25" t="s">
        <v>34</v>
      </c>
      <c r="I8" s="12">
        <v>0</v>
      </c>
      <c r="J8" s="12">
        <v>0</v>
      </c>
      <c r="K8" s="13">
        <v>0</v>
      </c>
      <c r="L8" s="9" t="s">
        <v>6</v>
      </c>
      <c r="M8" s="10">
        <v>0</v>
      </c>
      <c r="N8" s="40">
        <v>33.66741600914024</v>
      </c>
      <c r="O8" s="38" t="s">
        <v>6</v>
      </c>
      <c r="P8" s="39">
        <v>9.3337750516939641E-2</v>
      </c>
      <c r="Q8" s="64">
        <f>N7-N8</f>
        <v>0.32072710292257511</v>
      </c>
      <c r="R8" s="21">
        <v>1</v>
      </c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102">
      <c r="Q9" s="65"/>
    </row>
    <row r="10" spans="1:102" s="3" customFormat="1" ht="14.1" customHeight="1">
      <c r="A10" s="3" t="s">
        <v>37</v>
      </c>
      <c r="B10" s="3" t="s">
        <v>59</v>
      </c>
      <c r="C10" s="3" t="s">
        <v>38</v>
      </c>
      <c r="D10" s="5" t="s">
        <v>49</v>
      </c>
      <c r="E10" s="5" t="s">
        <v>50</v>
      </c>
      <c r="F10" s="8" t="s">
        <v>9</v>
      </c>
      <c r="G10" s="8" t="s">
        <v>13</v>
      </c>
      <c r="H10" s="11">
        <v>8</v>
      </c>
      <c r="I10" s="12">
        <v>81.75441295064482</v>
      </c>
      <c r="J10" s="12">
        <v>6.6</v>
      </c>
      <c r="K10" s="13">
        <v>22.795000000000002</v>
      </c>
      <c r="L10" s="9" t="s">
        <v>6</v>
      </c>
      <c r="M10" s="10">
        <v>33.148000000000003</v>
      </c>
      <c r="N10" s="40">
        <v>34.441049964311205</v>
      </c>
      <c r="O10" s="38" t="s">
        <v>6</v>
      </c>
      <c r="P10" s="39">
        <v>0.24</v>
      </c>
      <c r="Q10" s="64"/>
      <c r="R10" s="21">
        <v>1</v>
      </c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</row>
    <row r="11" spans="1:102" s="3" customFormat="1" ht="14.1" customHeight="1">
      <c r="A11" s="3" t="s">
        <v>37</v>
      </c>
      <c r="B11" s="3" t="s">
        <v>59</v>
      </c>
      <c r="C11" s="3" t="s">
        <v>38</v>
      </c>
      <c r="D11" s="5" t="s">
        <v>49</v>
      </c>
      <c r="E11" s="5" t="s">
        <v>50</v>
      </c>
      <c r="F11" s="8" t="s">
        <v>27</v>
      </c>
      <c r="G11" s="8" t="s">
        <v>10</v>
      </c>
      <c r="H11" s="11">
        <v>8</v>
      </c>
      <c r="I11" s="12">
        <v>85.70405202487261</v>
      </c>
      <c r="J11" s="12">
        <v>8.41</v>
      </c>
      <c r="K11" s="13">
        <v>3.8</v>
      </c>
      <c r="L11" s="9" t="s">
        <v>6</v>
      </c>
      <c r="M11" s="10">
        <v>2</v>
      </c>
      <c r="N11" s="40">
        <v>34.52156673804425</v>
      </c>
      <c r="O11" s="38" t="s">
        <v>6</v>
      </c>
      <c r="P11" s="39">
        <v>0.09</v>
      </c>
      <c r="Q11" s="64">
        <f>N10-N11</f>
        <v>-8.0516773733045E-2</v>
      </c>
      <c r="R11" s="21">
        <v>1</v>
      </c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</row>
    <row r="12" spans="1:102">
      <c r="Q12" s="65"/>
    </row>
    <row r="13" spans="1:102" s="3" customFormat="1" ht="14.1" customHeight="1">
      <c r="A13" s="3" t="s">
        <v>39</v>
      </c>
      <c r="B13" s="3" t="s">
        <v>60</v>
      </c>
      <c r="C13" s="3" t="s">
        <v>38</v>
      </c>
      <c r="D13" s="5" t="s">
        <v>17</v>
      </c>
      <c r="E13" s="5" t="s">
        <v>40</v>
      </c>
      <c r="F13" s="8" t="s">
        <v>9</v>
      </c>
      <c r="G13" s="8" t="s">
        <v>10</v>
      </c>
      <c r="H13" s="11">
        <v>5</v>
      </c>
      <c r="I13" s="12">
        <v>60.220183122649985</v>
      </c>
      <c r="J13" s="12">
        <v>2.82</v>
      </c>
      <c r="K13" s="13">
        <v>41.4</v>
      </c>
      <c r="L13" s="9" t="s">
        <v>6</v>
      </c>
      <c r="M13" s="10">
        <v>29.2</v>
      </c>
      <c r="N13" s="40">
        <v>35.391353841115667</v>
      </c>
      <c r="O13" s="38" t="s">
        <v>6</v>
      </c>
      <c r="P13" s="39">
        <v>0.16510014681582816</v>
      </c>
      <c r="Q13" s="64"/>
      <c r="R13" s="21">
        <v>1</v>
      </c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</row>
    <row r="14" spans="1:102" s="3" customFormat="1" ht="14.1" customHeight="1">
      <c r="A14" s="3" t="s">
        <v>39</v>
      </c>
      <c r="B14" s="3" t="s">
        <v>60</v>
      </c>
      <c r="C14" s="3" t="s">
        <v>38</v>
      </c>
      <c r="D14" s="5" t="s">
        <v>17</v>
      </c>
      <c r="E14" s="5" t="s">
        <v>40</v>
      </c>
      <c r="F14" s="8" t="s">
        <v>27</v>
      </c>
      <c r="G14" s="8" t="s">
        <v>13</v>
      </c>
      <c r="H14" s="11">
        <v>8</v>
      </c>
      <c r="I14" s="12">
        <v>89.623783437723873</v>
      </c>
      <c r="J14" s="12">
        <v>21.41</v>
      </c>
      <c r="K14" s="13">
        <v>4.9000000000000004</v>
      </c>
      <c r="L14" s="9" t="s">
        <v>6</v>
      </c>
      <c r="M14" s="10">
        <v>1.3</v>
      </c>
      <c r="N14" s="40">
        <v>34.732923269093504</v>
      </c>
      <c r="O14" s="38" t="s">
        <v>6</v>
      </c>
      <c r="P14" s="50">
        <v>0.63</v>
      </c>
      <c r="Q14" s="64">
        <f>N13-N14</f>
        <v>0.65843057202216215</v>
      </c>
      <c r="R14" s="21">
        <v>1</v>
      </c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</row>
    <row r="15" spans="1:102">
      <c r="Q15" s="65"/>
    </row>
    <row r="16" spans="1:102" s="8" customFormat="1" ht="14.1" customHeight="1">
      <c r="A16" s="3" t="s">
        <v>22</v>
      </c>
      <c r="B16" s="8" t="s">
        <v>55</v>
      </c>
      <c r="C16" s="8" t="s">
        <v>23</v>
      </c>
      <c r="D16" s="5" t="s">
        <v>24</v>
      </c>
      <c r="E16" s="22" t="s">
        <v>25</v>
      </c>
      <c r="F16" s="8" t="s">
        <v>9</v>
      </c>
      <c r="G16" s="8" t="s">
        <v>10</v>
      </c>
      <c r="H16" s="11">
        <v>4</v>
      </c>
      <c r="I16" s="11"/>
      <c r="J16" s="12">
        <v>0.6</v>
      </c>
      <c r="K16" s="20"/>
      <c r="L16" s="9"/>
      <c r="M16" s="10"/>
      <c r="N16" s="17">
        <v>26.46</v>
      </c>
      <c r="O16" s="16" t="s">
        <v>6</v>
      </c>
      <c r="P16" s="18">
        <v>0.06</v>
      </c>
      <c r="Q16" s="16"/>
      <c r="R16" s="46">
        <v>2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</row>
    <row r="17" spans="1:102" s="8" customFormat="1" ht="14.1" customHeight="1">
      <c r="A17" s="3" t="s">
        <v>22</v>
      </c>
      <c r="B17" s="8" t="s">
        <v>55</v>
      </c>
      <c r="C17" s="8" t="s">
        <v>23</v>
      </c>
      <c r="D17" s="5" t="s">
        <v>24</v>
      </c>
      <c r="E17" s="22" t="s">
        <v>26</v>
      </c>
      <c r="F17" s="1" t="s">
        <v>27</v>
      </c>
      <c r="G17" s="8" t="s">
        <v>28</v>
      </c>
      <c r="H17" s="11">
        <v>7</v>
      </c>
      <c r="I17" s="11"/>
      <c r="J17" s="12">
        <v>11.6</v>
      </c>
      <c r="K17" s="20"/>
      <c r="L17" s="9"/>
      <c r="M17" s="10"/>
      <c r="N17" s="17">
        <v>26.63</v>
      </c>
      <c r="O17" s="16" t="s">
        <v>6</v>
      </c>
      <c r="P17" s="39">
        <v>0.22</v>
      </c>
      <c r="Q17" s="64">
        <f>N16-N17</f>
        <v>-0.16999999999999815</v>
      </c>
      <c r="R17" s="46">
        <v>2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</row>
    <row r="18" spans="1:102">
      <c r="Q18" s="65"/>
    </row>
    <row r="19" spans="1:102" s="3" customFormat="1" ht="14.1" customHeight="1">
      <c r="A19" s="3" t="s">
        <v>41</v>
      </c>
      <c r="B19" s="3" t="s">
        <v>61</v>
      </c>
      <c r="C19" s="3" t="s">
        <v>38</v>
      </c>
      <c r="D19" s="5" t="s">
        <v>42</v>
      </c>
      <c r="E19" s="5" t="s">
        <v>43</v>
      </c>
      <c r="F19" s="8" t="s">
        <v>11</v>
      </c>
      <c r="G19" s="8" t="s">
        <v>10</v>
      </c>
      <c r="H19" s="11">
        <v>6</v>
      </c>
      <c r="I19" s="12">
        <v>94.121317582806327</v>
      </c>
      <c r="J19" s="12">
        <v>0.67</v>
      </c>
      <c r="K19" s="13">
        <v>0.11</v>
      </c>
      <c r="L19" s="9" t="s">
        <v>6</v>
      </c>
      <c r="M19" s="10">
        <v>0.06</v>
      </c>
      <c r="N19" s="40">
        <v>34.613153086547157</v>
      </c>
      <c r="O19" s="38" t="s">
        <v>6</v>
      </c>
      <c r="P19" s="39">
        <v>0.15616732966490265</v>
      </c>
      <c r="Q19" s="64"/>
      <c r="R19" s="21">
        <v>1</v>
      </c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</row>
    <row r="20" spans="1:102" s="3" customFormat="1" ht="14.1" customHeight="1">
      <c r="A20" s="3" t="s">
        <v>41</v>
      </c>
      <c r="B20" s="3" t="s">
        <v>61</v>
      </c>
      <c r="C20" s="3" t="s">
        <v>38</v>
      </c>
      <c r="D20" s="5" t="s">
        <v>42</v>
      </c>
      <c r="E20" s="5" t="s">
        <v>43</v>
      </c>
      <c r="F20" s="8" t="s">
        <v>27</v>
      </c>
      <c r="G20" s="8" t="s">
        <v>14</v>
      </c>
      <c r="H20" s="11">
        <v>7</v>
      </c>
      <c r="I20" s="12">
        <v>72.116702167237079</v>
      </c>
      <c r="J20" s="12">
        <v>1.45</v>
      </c>
      <c r="K20" s="13">
        <v>0.87</v>
      </c>
      <c r="L20" s="9" t="s">
        <v>6</v>
      </c>
      <c r="M20" s="10">
        <v>0.49</v>
      </c>
      <c r="N20" s="40">
        <v>34.783246252676662</v>
      </c>
      <c r="O20" s="38" t="s">
        <v>6</v>
      </c>
      <c r="P20" s="39">
        <v>0.33</v>
      </c>
      <c r="Q20" s="64">
        <f>N19-N20</f>
        <v>-0.17009316612950443</v>
      </c>
      <c r="R20" s="21">
        <v>1</v>
      </c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</row>
    <row r="21" spans="1:102">
      <c r="Q21" s="65"/>
    </row>
    <row r="22" spans="1:102" s="8" customFormat="1" ht="14.1" customHeight="1">
      <c r="A22" s="26">
        <v>101</v>
      </c>
      <c r="B22" s="3" t="s">
        <v>51</v>
      </c>
      <c r="C22" s="3" t="s">
        <v>52</v>
      </c>
      <c r="D22" s="27" t="s">
        <v>53</v>
      </c>
      <c r="E22" s="27" t="s">
        <v>54</v>
      </c>
      <c r="F22" s="1" t="s">
        <v>11</v>
      </c>
      <c r="G22" s="1" t="s">
        <v>10</v>
      </c>
      <c r="H22" s="33">
        <v>4</v>
      </c>
      <c r="I22" s="4"/>
      <c r="J22" s="12"/>
      <c r="K22" s="4">
        <v>0.1</v>
      </c>
      <c r="L22" s="4"/>
      <c r="M22" s="4"/>
      <c r="N22" s="40">
        <v>32.019885416666661</v>
      </c>
      <c r="O22" s="41" t="s">
        <v>6</v>
      </c>
      <c r="P22" s="39">
        <v>0.27</v>
      </c>
      <c r="Q22" s="64"/>
      <c r="R22" s="21">
        <v>3</v>
      </c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</row>
    <row r="23" spans="1:102" s="8" customFormat="1" ht="14.1" customHeight="1">
      <c r="A23" s="34">
        <v>101</v>
      </c>
      <c r="B23" s="2" t="s">
        <v>51</v>
      </c>
      <c r="C23" s="2" t="s">
        <v>52</v>
      </c>
      <c r="D23" s="35" t="s">
        <v>53</v>
      </c>
      <c r="E23" s="35" t="s">
        <v>54</v>
      </c>
      <c r="F23" s="6" t="s">
        <v>27</v>
      </c>
      <c r="G23" s="6" t="s">
        <v>10</v>
      </c>
      <c r="H23" s="36">
        <v>3</v>
      </c>
      <c r="I23" s="7"/>
      <c r="J23" s="37"/>
      <c r="K23" s="7">
        <v>1.8</v>
      </c>
      <c r="L23" s="7"/>
      <c r="M23" s="7"/>
      <c r="N23" s="42">
        <v>32.151571120689653</v>
      </c>
      <c r="O23" s="43" t="s">
        <v>6</v>
      </c>
      <c r="P23" s="44">
        <v>0.21</v>
      </c>
      <c r="Q23" s="66">
        <f>N22-N23</f>
        <v>-0.13168570402299196</v>
      </c>
      <c r="R23" s="47">
        <v>3</v>
      </c>
      <c r="S23" s="29"/>
      <c r="T23" s="23"/>
      <c r="U23" s="28"/>
      <c r="V23" s="30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4" t="s">
        <v>18</v>
      </c>
      <c r="AH23" s="15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3"/>
      <c r="AX23" s="3"/>
      <c r="AY23" s="3"/>
      <c r="AZ23" s="3"/>
      <c r="BA23" s="3"/>
      <c r="BB23" s="3"/>
      <c r="BC23" s="3"/>
    </row>
    <row r="24" spans="1:102">
      <c r="A24" s="48" t="s">
        <v>57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</sheetData>
  <phoneticPr fontId="13" type="noConversion"/>
  <pageMargins left="0.5" right="0.5" top="1" bottom="1" header="0.5" footer="0.5"/>
  <pageSetup scale="72" orientation="landscape" horizontalDpi="4294967292" verticalDpi="4294967292"/>
  <headerFooter>
    <oddFooter>&amp;L&amp;"Calibri,Regular"&amp;K000000&amp;D&amp;C&amp;"Calibri,Regular"&amp;K000000&amp;Z&amp;F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 T 6. Gm-Min compar</vt:lpstr>
      <vt:lpstr>'S T 6. Gm-Min compar'!Print_Area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Lipman</dc:creator>
  <cp:lastModifiedBy>Gina Harlow</cp:lastModifiedBy>
  <cp:lastPrinted>2023-01-15T18:29:05Z</cp:lastPrinted>
  <dcterms:created xsi:type="dcterms:W3CDTF">2021-08-06T15:27:58Z</dcterms:created>
  <dcterms:modified xsi:type="dcterms:W3CDTF">2023-10-26T16:59:10Z</dcterms:modified>
</cp:coreProperties>
</file>