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Lipman_2691\1-supplemental\"/>
    </mc:Choice>
  </mc:AlternateContent>
  <xr:revisionPtr revIDLastSave="0" documentId="13_ncr:1_{845A017F-3217-413E-B9CC-5ADF7BB757D0}" xr6:coauthVersionLast="47" xr6:coauthVersionMax="47" xr10:uidLastSave="{00000000-0000-0000-0000-000000000000}"/>
  <bookViews>
    <workbookView xWindow="1125" yWindow="1125" windowWidth="28800" windowHeight="19920" xr2:uid="{60EBAD61-465F-2C45-B5C9-5143B47C19D9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1" i="1" l="1"/>
  <c r="P26" i="1"/>
  <c r="P25" i="1"/>
  <c r="P24" i="1"/>
  <c r="P12" i="1"/>
  <c r="P14" i="1"/>
  <c r="P9" i="1"/>
  <c r="P21" i="1"/>
  <c r="P18" i="1"/>
  <c r="P34" i="1"/>
  <c r="P17" i="1"/>
  <c r="P138" i="1"/>
  <c r="P135" i="1"/>
  <c r="P132" i="1"/>
  <c r="P128" i="1"/>
  <c r="P123" i="1"/>
  <c r="P120" i="1"/>
  <c r="P117" i="1"/>
  <c r="P114" i="1"/>
  <c r="P110" i="1"/>
  <c r="P107" i="1"/>
  <c r="P102" i="1"/>
  <c r="P99" i="1"/>
  <c r="P96" i="1"/>
  <c r="P91" i="1"/>
  <c r="P87" i="1"/>
  <c r="P83" i="1"/>
  <c r="P80" i="1"/>
  <c r="P75" i="1"/>
  <c r="P72" i="1"/>
  <c r="P69" i="1"/>
  <c r="P64" i="1"/>
  <c r="P58" i="1"/>
  <c r="P52" i="1"/>
  <c r="P51" i="1"/>
  <c r="P47" i="1"/>
  <c r="P44" i="1"/>
  <c r="P40" i="1"/>
  <c r="P39" i="1"/>
  <c r="P36" i="1"/>
  <c r="P35" i="1"/>
  <c r="P33" i="1"/>
  <c r="P29" i="1"/>
</calcChain>
</file>

<file path=xl/sharedStrings.xml><?xml version="1.0" encoding="utf-8"?>
<sst xmlns="http://schemas.openxmlformats.org/spreadsheetml/2006/main" count="626" uniqueCount="226">
  <si>
    <t>Latitude</t>
  </si>
  <si>
    <t>Longitude</t>
  </si>
  <si>
    <t>Age</t>
  </si>
  <si>
    <t>Unit</t>
  </si>
  <si>
    <t>Location</t>
  </si>
  <si>
    <t>Deg</t>
  </si>
  <si>
    <t>Min</t>
  </si>
  <si>
    <t>Material</t>
  </si>
  <si>
    <t>Method</t>
  </si>
  <si>
    <t>n</t>
  </si>
  <si>
    <t>%*Ar</t>
  </si>
  <si>
    <t>MSWD</t>
  </si>
  <si>
    <t>±</t>
  </si>
  <si>
    <t>2s</t>
  </si>
  <si>
    <t>Diff, m.y.</t>
  </si>
  <si>
    <t>EASTERN CONEJOS VOLCANOES</t>
  </si>
  <si>
    <t>Summer Coon Volcano</t>
  </si>
  <si>
    <t>07L-91</t>
  </si>
  <si>
    <t>Fine-grain dacite lava</t>
  </si>
  <si>
    <t>East Butte</t>
  </si>
  <si>
    <t>Biotite</t>
  </si>
  <si>
    <t>Plateau</t>
  </si>
  <si>
    <t>Hornblende</t>
  </si>
  <si>
    <t>07L-86</t>
  </si>
  <si>
    <t>Large NW dacite dike</t>
  </si>
  <si>
    <t>La Garita Creek</t>
  </si>
  <si>
    <t>No plateau</t>
  </si>
  <si>
    <t>06L-49</t>
  </si>
  <si>
    <t>SMCN-01</t>
  </si>
  <si>
    <t>Isochron</t>
  </si>
  <si>
    <t>SMCN-03</t>
  </si>
  <si>
    <t>Natural Arch</t>
  </si>
  <si>
    <t>SC97-10-6-1</t>
  </si>
  <si>
    <t>SMCN-04</t>
  </si>
  <si>
    <t>Dacite dike</t>
  </si>
  <si>
    <t>Road to Natural Arch</t>
  </si>
  <si>
    <t>SC97-10-6-2</t>
  </si>
  <si>
    <t>SC97-10-6-3</t>
  </si>
  <si>
    <t>Old Woman Creek</t>
  </si>
  <si>
    <t>06L-53</t>
  </si>
  <si>
    <t>07L-90</t>
  </si>
  <si>
    <t>Dacite dike, vitrophyre</t>
  </si>
  <si>
    <t>06L-51</t>
  </si>
  <si>
    <t>NE rhyolite dike</t>
  </si>
  <si>
    <t>SC97-10-28-1</t>
  </si>
  <si>
    <t>Baughman Creek Volcano</t>
  </si>
  <si>
    <t>19L-13</t>
  </si>
  <si>
    <t>Upper dacite, basal br vitro</t>
  </si>
  <si>
    <t>Groundhog rd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</si>
  <si>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50.88'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</si>
  <si>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33.05'</t>
    </r>
  </si>
  <si>
    <t>Sanidine</t>
  </si>
  <si>
    <t>Wt mean</t>
  </si>
  <si>
    <t>16/20</t>
  </si>
  <si>
    <t>Inv. Iso</t>
  </si>
  <si>
    <t>Groundhog road</t>
  </si>
  <si>
    <t>Groundhog Park rd</t>
  </si>
  <si>
    <r>
      <t>37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50.88'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</si>
  <si>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33.05'</t>
    </r>
  </si>
  <si>
    <t>13/14</t>
  </si>
  <si>
    <t>19L-6B</t>
  </si>
  <si>
    <t>Rhy lava, glassy</t>
  </si>
  <si>
    <t>Twin Mtn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</si>
  <si>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45.53'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</si>
  <si>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27.16'</t>
    </r>
  </si>
  <si>
    <t>19L-6A</t>
  </si>
  <si>
    <t>Rhyolite lava, devit</t>
  </si>
  <si>
    <t>Biedell-Lime Volcanic Complex</t>
  </si>
  <si>
    <t>17L-17</t>
  </si>
  <si>
    <t>Hbl-plag lava</t>
  </si>
  <si>
    <t>S  mouth Cottonwood G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</si>
  <si>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56.83'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</si>
  <si>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13.75'</t>
    </r>
  </si>
  <si>
    <t>Integrated</t>
  </si>
  <si>
    <t>---</t>
  </si>
  <si>
    <t>18L-14</t>
  </si>
  <si>
    <t>Dacite intrusion</t>
  </si>
  <si>
    <t>Within silicified focus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</si>
  <si>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54.74'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</si>
  <si>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18.02'</t>
    </r>
  </si>
  <si>
    <t>Tracy Volcano</t>
  </si>
  <si>
    <t>06L-5</t>
  </si>
  <si>
    <t>Rhyolite dome</t>
  </si>
  <si>
    <t>Tracy Canyon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</si>
  <si>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02.95'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</si>
  <si>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10.95'</t>
    </r>
  </si>
  <si>
    <t>SC Mean</t>
  </si>
  <si>
    <t xml:space="preserve">CENTRAL SAN JUANS </t>
  </si>
  <si>
    <t>Snowshoe Moutain Tuff</t>
  </si>
  <si>
    <t>04L-34</t>
  </si>
  <si>
    <t>Intracaldera tuff</t>
  </si>
  <si>
    <t>Point of Rocks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</si>
  <si>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47.28'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</si>
  <si>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58.82'</t>
    </r>
  </si>
  <si>
    <t>SCLF</t>
  </si>
  <si>
    <t>biotite</t>
  </si>
  <si>
    <t>04L-36</t>
  </si>
  <si>
    <t>Outflow tuff, partly welded upper</t>
  </si>
  <si>
    <t>Cattle Mtn 10,540'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</si>
  <si>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34.48'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</si>
  <si>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40.25'</t>
    </r>
  </si>
  <si>
    <t>sanidine</t>
  </si>
  <si>
    <t>04L-37</t>
  </si>
  <si>
    <t>Outflow tuff, partly welded lower</t>
  </si>
  <si>
    <t>Cattle Mtn 10,220'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</si>
  <si>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34.37'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</si>
  <si>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40'.32'</t>
    </r>
  </si>
  <si>
    <t>Nelson Mountain Tuff</t>
  </si>
  <si>
    <t>04L-31</t>
  </si>
  <si>
    <t>Intracaldera</t>
  </si>
  <si>
    <t>Spring Creek, 10,000'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</si>
  <si>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01.60'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</si>
  <si>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59.20'</t>
    </r>
  </si>
  <si>
    <t>04L-32</t>
  </si>
  <si>
    <t>Dacite, upper partly welded</t>
  </si>
  <si>
    <t>N Clear Creek Falls</t>
  </si>
  <si>
    <r>
      <t>37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51.06'</t>
    </r>
  </si>
  <si>
    <r>
      <t>107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08.84'</t>
    </r>
  </si>
  <si>
    <t>SC wt. mean</t>
  </si>
  <si>
    <t>03L-34B</t>
  </si>
  <si>
    <t>Dacite, densely welded</t>
  </si>
  <si>
    <t>West-side quarry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</si>
  <si>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18.13'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</si>
  <si>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44.30'</t>
    </r>
  </si>
  <si>
    <t>Cebolla Creek Tuff</t>
  </si>
  <si>
    <t>NM-3045</t>
  </si>
  <si>
    <t>Densely welded mafic dacite</t>
  </si>
  <si>
    <t>Los Pinos Pass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</si>
  <si>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05.90'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</si>
  <si>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59.36'</t>
    </r>
  </si>
  <si>
    <t>NM-3044</t>
  </si>
  <si>
    <t>Vitrophyric mafic dacite</t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</si>
  <si>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59.05'</t>
    </r>
  </si>
  <si>
    <t>Rat Creek Tuff</t>
  </si>
  <si>
    <t>NM-3046</t>
  </si>
  <si>
    <t>Dacite, welded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</si>
  <si>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05.89'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</si>
  <si>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59.34'</t>
    </r>
  </si>
  <si>
    <t xml:space="preserve">Dacite lava of East Pass Creek </t>
  </si>
  <si>
    <t>05L-3</t>
  </si>
  <si>
    <t>Dacite of East Pass Creek(?)</t>
  </si>
  <si>
    <t>Fourmile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</si>
  <si>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04.81'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</si>
  <si>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36.24'</t>
    </r>
  </si>
  <si>
    <t>PLATORO CALDERA COMPLEX</t>
  </si>
  <si>
    <t>11L-23</t>
    <phoneticPr fontId="0"/>
  </si>
  <si>
    <t>Sanidine-dacite dike</t>
  </si>
  <si>
    <t>Schinzel Meadow</t>
  </si>
  <si>
    <t>37 23.88</t>
  </si>
  <si>
    <t>106 38.94</t>
  </si>
  <si>
    <t>Sanidine</t>
    <phoneticPr fontId="0"/>
  </si>
  <si>
    <t>Inverse Isochron</t>
  </si>
  <si>
    <t>11L-23</t>
  </si>
  <si>
    <t>15L-61</t>
  </si>
  <si>
    <t>Dacite dike, west</t>
  </si>
  <si>
    <t>Rio Blanco</t>
  </si>
  <si>
    <t>37 16.40</t>
  </si>
  <si>
    <t>106 44.52</t>
  </si>
  <si>
    <t>±</t>
    <phoneticPr fontId="0"/>
  </si>
  <si>
    <t>Inverse isochron</t>
  </si>
  <si>
    <t>17L-13</t>
  </si>
  <si>
    <t>Thick dacite sill, southwest</t>
  </si>
  <si>
    <t>Blanco Basin</t>
  </si>
  <si>
    <t>37 14.81</t>
  </si>
  <si>
    <t>106 44.89</t>
  </si>
  <si>
    <t>BONANZA CALDERA AREA</t>
  </si>
  <si>
    <t>10L-2</t>
    <phoneticPr fontId="0"/>
  </si>
  <si>
    <t>Small-sanidine dacite lava</t>
    <phoneticPr fontId="0"/>
  </si>
  <si>
    <t>Silver Cr ridge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</si>
  <si>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24.07'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</si>
  <si>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08.18'</t>
    </r>
  </si>
  <si>
    <t>10L-2</t>
  </si>
  <si>
    <t>09L-1</t>
  </si>
  <si>
    <t>Crystal-poor rhyolite lava</t>
  </si>
  <si>
    <t>Ridge, Silver-Starvation Cr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</si>
  <si>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24.50'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</si>
  <si>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07.83'</t>
    </r>
  </si>
  <si>
    <t>Upper rhyolite</t>
  </si>
  <si>
    <t>SE of Poison Gulch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</si>
  <si>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09.32'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</si>
  <si>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16.12'</t>
    </r>
  </si>
  <si>
    <t>Findley Ridge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</si>
  <si>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07.85'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</si>
  <si>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11.98'</t>
    </r>
  </si>
  <si>
    <t>Uppermost main dacite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</si>
  <si>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07.80'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</si>
  <si>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11.92'</t>
    </r>
  </si>
  <si>
    <t>Central ledge, main dacite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</si>
  <si>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07.75'</t>
    </r>
  </si>
  <si>
    <t>Lower ledge, main dacite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</si>
  <si>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07.68'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</si>
  <si>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11.80'</t>
    </r>
  </si>
  <si>
    <t>Weighted Mean-all outflow (n=21)</t>
  </si>
  <si>
    <t>Sargents Mesa volcano</t>
    <phoneticPr fontId="0"/>
  </si>
  <si>
    <t>06L-39</t>
    <phoneticPr fontId="0"/>
  </si>
  <si>
    <t>Dacite intrusion</t>
    <phoneticPr fontId="0"/>
  </si>
  <si>
    <t>Long Branch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</si>
  <si>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18.19'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</si>
  <si>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24.30'</t>
    </r>
  </si>
  <si>
    <t>Biotite</t>
    <phoneticPr fontId="0"/>
  </si>
  <si>
    <t>Hornblende</t>
    <phoneticPr fontId="0"/>
  </si>
  <si>
    <t>Rawley volcanic complex</t>
  </si>
  <si>
    <t>10L-28</t>
    <phoneticPr fontId="0"/>
  </si>
  <si>
    <t>Precursor rhyolite lava</t>
  </si>
  <si>
    <t>E of Sawmill Gulch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</si>
  <si>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13.31'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</si>
  <si>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05.26'</t>
    </r>
  </si>
  <si>
    <t>10L-28</t>
  </si>
  <si>
    <t>08L-12</t>
  </si>
  <si>
    <t xml:space="preserve">Rhyolite lava </t>
  </si>
  <si>
    <t>Head, McIntyre Gulch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</si>
  <si>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10.80'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</si>
  <si>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03.90'</t>
    </r>
  </si>
  <si>
    <t>09L-09</t>
  </si>
  <si>
    <t>Dacite plug</t>
  </si>
  <si>
    <t>Lower Cottonwood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</si>
  <si>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14.53'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</si>
  <si>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02.01'</t>
    </r>
  </si>
  <si>
    <t>Sample</t>
  </si>
  <si>
    <t>Age(Ma)*</t>
  </si>
  <si>
    <r>
      <t>*Preferred age,</t>
    </r>
    <r>
      <rPr>
        <b/>
        <sz val="10"/>
        <color theme="1"/>
        <rFont val="Arial"/>
        <family val="2"/>
      </rPr>
      <t xml:space="preserve"> in bold font</t>
    </r>
  </si>
  <si>
    <t>Weighted Mean, all samples  (n=4)</t>
  </si>
  <si>
    <t>Weighted Mean, all samples  (n=8)</t>
  </si>
  <si>
    <t>Bonanza Tuff: outflow</t>
  </si>
  <si>
    <t>SUPPLEMENTAL TABLE S5. MULTI-MINERAL AGE COMPARISONS: SINGLE SAMPLES, MULTIPLE SAMPLES FROM SAME LOCALITY (data from Suplenental Table 1)</t>
  </si>
  <si>
    <t>Lipman, P.W., Zimmerer, M.J., and Gilmer, A.K., 2023, Precursors to a continental-arc ignimbrite flare-up: Early central volcanoes of the San Juan Mountains, Colorado, USA: Geosphere, v. 19, https://doi.org/10.1130/GES02691.1.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</si>
</sst>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80000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00FF"/>
      <name val="Arial"/>
      <family val="2"/>
    </font>
    <font>
      <sz val="10"/>
      <name val="Geneva"/>
      <family val="2"/>
    </font>
    <font>
      <sz val="9"/>
      <name val="Geneva"/>
      <family val="2"/>
    </font>
    <font>
      <vertAlign val="superscript"/>
      <sz val="9"/>
      <name val="Arial"/>
      <family val="2"/>
    </font>
    <font>
      <sz val="10"/>
      <color indexed="12"/>
      <name val="Arial"/>
      <family val="2"/>
    </font>
    <font>
      <sz val="12"/>
      <color theme="1"/>
      <name val="Arial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sz val="12"/>
      <color rgb="FFC00000"/>
      <name val="Arial"/>
      <family val="2"/>
    </font>
    <font>
      <sz val="12"/>
      <color rgb="FFC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3" fillId="0" borderId="0"/>
    <xf numFmtId="0" fontId="14" fillId="0" borderId="0"/>
  </cellStyleXfs>
  <cellXfs count="189">
    <xf numFmtId="0" fontId="0" fillId="0" borderId="0" xfId="0"/>
    <xf numFmtId="0" fontId="2" fillId="0" borderId="2" xfId="0" applyFont="1" applyBorder="1" applyAlignment="1">
      <alignment horizontal="left"/>
    </xf>
    <xf numFmtId="0" fontId="3" fillId="0" borderId="2" xfId="0" applyFont="1" applyBorder="1"/>
    <xf numFmtId="0" fontId="4" fillId="0" borderId="2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7" fillId="0" borderId="0" xfId="0" applyFont="1"/>
    <xf numFmtId="2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2" fontId="2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2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3" fillId="0" borderId="0" xfId="0" applyFont="1"/>
    <xf numFmtId="2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right" vertical="center" wrapText="1"/>
    </xf>
    <xf numFmtId="165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 wrapText="1"/>
    </xf>
    <xf numFmtId="165" fontId="4" fillId="0" borderId="0" xfId="0" applyNumberFormat="1" applyFont="1" applyAlignment="1">
      <alignment horizontal="center" wrapText="1"/>
    </xf>
    <xf numFmtId="2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right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2" fontId="12" fillId="0" borderId="0" xfId="0" applyNumberFormat="1" applyFont="1" applyAlignment="1">
      <alignment horizontal="center"/>
    </xf>
    <xf numFmtId="0" fontId="8" fillId="0" borderId="0" xfId="0" applyFont="1" applyAlignment="1">
      <alignment vertical="center" wrapText="1"/>
    </xf>
    <xf numFmtId="1" fontId="8" fillId="0" borderId="0" xfId="0" quotePrefix="1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2" applyFont="1" applyAlignment="1">
      <alignment horizontal="left"/>
    </xf>
    <xf numFmtId="2" fontId="2" fillId="0" borderId="0" xfId="2" applyNumberFormat="1" applyFont="1" applyAlignment="1">
      <alignment horizontal="right"/>
    </xf>
    <xf numFmtId="2" fontId="2" fillId="0" borderId="0" xfId="2" applyNumberFormat="1" applyFont="1" applyAlignment="1">
      <alignment horizontal="center"/>
    </xf>
    <xf numFmtId="2" fontId="2" fillId="0" borderId="0" xfId="2" applyNumberFormat="1" applyFont="1" applyAlignment="1">
      <alignment horizontal="left"/>
    </xf>
    <xf numFmtId="2" fontId="8" fillId="0" borderId="0" xfId="2" applyNumberFormat="1" applyFont="1" applyAlignment="1">
      <alignment horizontal="center"/>
    </xf>
    <xf numFmtId="2" fontId="8" fillId="0" borderId="1" xfId="1" applyNumberFormat="1" applyFont="1" applyFill="1" applyAlignment="1">
      <alignment horizontal="right"/>
    </xf>
    <xf numFmtId="2" fontId="8" fillId="0" borderId="0" xfId="2" applyNumberFormat="1" applyFont="1" applyAlignment="1">
      <alignment horizontal="left"/>
    </xf>
    <xf numFmtId="2" fontId="8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right"/>
    </xf>
    <xf numFmtId="2" fontId="2" fillId="0" borderId="0" xfId="2" applyNumberFormat="1" applyFont="1"/>
    <xf numFmtId="2" fontId="8" fillId="0" borderId="0" xfId="2" applyNumberFormat="1" applyFont="1"/>
    <xf numFmtId="0" fontId="2" fillId="0" borderId="0" xfId="0" applyFont="1"/>
    <xf numFmtId="2" fontId="8" fillId="3" borderId="0" xfId="2" applyNumberFormat="1" applyFont="1" applyFill="1" applyAlignment="1">
      <alignment horizontal="left"/>
    </xf>
    <xf numFmtId="0" fontId="8" fillId="0" borderId="0" xfId="3" applyFont="1"/>
    <xf numFmtId="0" fontId="2" fillId="0" borderId="0" xfId="2" applyFont="1" applyAlignment="1">
      <alignment horizontal="left"/>
    </xf>
    <xf numFmtId="0" fontId="2" fillId="0" borderId="0" xfId="3" applyFont="1"/>
    <xf numFmtId="0" fontId="4" fillId="0" borderId="0" xfId="2" applyFont="1" applyAlignment="1">
      <alignment horizontal="left"/>
    </xf>
    <xf numFmtId="0" fontId="4" fillId="0" borderId="0" xfId="3" applyFont="1"/>
    <xf numFmtId="0" fontId="4" fillId="0" borderId="0" xfId="3" applyFont="1" applyAlignment="1">
      <alignment horizontal="right"/>
    </xf>
    <xf numFmtId="1" fontId="4" fillId="0" borderId="0" xfId="2" applyNumberFormat="1" applyFont="1" applyAlignment="1">
      <alignment horizontal="center"/>
    </xf>
    <xf numFmtId="164" fontId="4" fillId="0" borderId="0" xfId="2" applyNumberFormat="1" applyFont="1" applyAlignment="1">
      <alignment horizontal="center"/>
    </xf>
    <xf numFmtId="2" fontId="4" fillId="0" borderId="0" xfId="2" applyNumberFormat="1" applyFont="1" applyAlignment="1">
      <alignment horizontal="center"/>
    </xf>
    <xf numFmtId="2" fontId="7" fillId="0" borderId="0" xfId="2" applyNumberFormat="1" applyFont="1" applyAlignment="1">
      <alignment horizontal="right"/>
    </xf>
    <xf numFmtId="2" fontId="7" fillId="0" borderId="0" xfId="2" applyNumberFormat="1" applyFont="1" applyAlignment="1">
      <alignment horizontal="center"/>
    </xf>
    <xf numFmtId="2" fontId="7" fillId="0" borderId="0" xfId="2" applyNumberFormat="1" applyFont="1" applyAlignment="1">
      <alignment horizontal="left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2" fontId="4" fillId="0" borderId="0" xfId="2" applyNumberFormat="1" applyFont="1" applyAlignment="1">
      <alignment horizontal="right"/>
    </xf>
    <xf numFmtId="2" fontId="4" fillId="0" borderId="0" xfId="2" applyNumberFormat="1" applyFont="1" applyAlignment="1">
      <alignment horizontal="left"/>
    </xf>
    <xf numFmtId="1" fontId="4" fillId="0" borderId="0" xfId="0" applyNumberFormat="1" applyFont="1"/>
    <xf numFmtId="2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right"/>
    </xf>
    <xf numFmtId="164" fontId="4" fillId="0" borderId="0" xfId="2" applyNumberFormat="1" applyFont="1" applyAlignment="1">
      <alignment horizontal="center" vertical="center"/>
    </xf>
    <xf numFmtId="0" fontId="8" fillId="0" borderId="0" xfId="2" applyFont="1"/>
    <xf numFmtId="0" fontId="8" fillId="0" borderId="0" xfId="2" applyFont="1" applyAlignment="1">
      <alignment horizontal="center"/>
    </xf>
    <xf numFmtId="0" fontId="16" fillId="0" borderId="0" xfId="0" applyFont="1"/>
    <xf numFmtId="164" fontId="16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center"/>
    </xf>
    <xf numFmtId="164" fontId="19" fillId="0" borderId="0" xfId="2" applyNumberFormat="1" applyFont="1" applyAlignment="1">
      <alignment horizontal="right"/>
    </xf>
    <xf numFmtId="2" fontId="19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2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left"/>
    </xf>
    <xf numFmtId="0" fontId="20" fillId="0" borderId="0" xfId="2" applyFont="1" applyAlignment="1">
      <alignment horizontal="left"/>
    </xf>
    <xf numFmtId="0" fontId="21" fillId="0" borderId="0" xfId="2" applyFont="1" applyAlignment="1">
      <alignment horizontal="center"/>
    </xf>
    <xf numFmtId="0" fontId="21" fillId="0" borderId="0" xfId="2" applyFont="1" applyAlignment="1">
      <alignment horizontal="right"/>
    </xf>
    <xf numFmtId="0" fontId="21" fillId="0" borderId="0" xfId="2" applyFont="1" applyAlignment="1">
      <alignment horizontal="left"/>
    </xf>
    <xf numFmtId="1" fontId="21" fillId="0" borderId="0" xfId="2" applyNumberFormat="1" applyFont="1" applyAlignment="1">
      <alignment horizontal="center"/>
    </xf>
    <xf numFmtId="164" fontId="21" fillId="0" borderId="0" xfId="2" applyNumberFormat="1" applyFont="1" applyAlignment="1">
      <alignment horizontal="center"/>
    </xf>
    <xf numFmtId="2" fontId="21" fillId="0" borderId="0" xfId="2" applyNumberFormat="1" applyFont="1" applyAlignment="1">
      <alignment horizontal="right"/>
    </xf>
    <xf numFmtId="164" fontId="21" fillId="0" borderId="0" xfId="2" applyNumberFormat="1" applyFont="1" applyAlignment="1">
      <alignment horizontal="left"/>
    </xf>
    <xf numFmtId="2" fontId="20" fillId="0" borderId="0" xfId="2" applyNumberFormat="1" applyFont="1" applyAlignment="1">
      <alignment horizontal="center"/>
    </xf>
    <xf numFmtId="0" fontId="2" fillId="0" borderId="0" xfId="2" applyFont="1"/>
    <xf numFmtId="0" fontId="8" fillId="0" borderId="0" xfId="2" applyFont="1" applyAlignment="1">
      <alignment horizontal="right"/>
    </xf>
    <xf numFmtId="0" fontId="16" fillId="0" borderId="0" xfId="0" applyFont="1" applyAlignment="1">
      <alignment horizontal="left"/>
    </xf>
    <xf numFmtId="0" fontId="21" fillId="0" borderId="3" xfId="2" applyFont="1" applyBorder="1" applyAlignment="1">
      <alignment horizontal="left"/>
    </xf>
    <xf numFmtId="0" fontId="8" fillId="0" borderId="3" xfId="0" applyFont="1" applyBorder="1" applyAlignment="1">
      <alignment horizontal="right"/>
    </xf>
    <xf numFmtId="0" fontId="8" fillId="0" borderId="3" xfId="2" applyFont="1" applyBorder="1" applyAlignment="1">
      <alignment horizontal="center"/>
    </xf>
    <xf numFmtId="0" fontId="21" fillId="0" borderId="3" xfId="0" applyFont="1" applyBorder="1" applyAlignment="1">
      <alignment horizontal="left"/>
    </xf>
    <xf numFmtId="1" fontId="21" fillId="0" borderId="3" xfId="2" applyNumberFormat="1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2" fontId="8" fillId="0" borderId="3" xfId="2" applyNumberFormat="1" applyFont="1" applyBorder="1" applyAlignment="1">
      <alignment horizontal="right"/>
    </xf>
    <xf numFmtId="2" fontId="2" fillId="0" borderId="3" xfId="2" applyNumberFormat="1" applyFont="1" applyBorder="1" applyAlignment="1">
      <alignment horizontal="center"/>
    </xf>
    <xf numFmtId="2" fontId="2" fillId="0" borderId="3" xfId="2" applyNumberFormat="1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2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Border="1" applyAlignment="1">
      <alignment horizontal="center"/>
    </xf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22" fillId="0" borderId="0" xfId="0" applyFont="1"/>
    <xf numFmtId="2" fontId="22" fillId="0" borderId="0" xfId="2" applyNumberFormat="1" applyFont="1" applyAlignment="1">
      <alignment horizontal="center"/>
    </xf>
    <xf numFmtId="165" fontId="22" fillId="0" borderId="0" xfId="2" applyNumberFormat="1" applyFont="1" applyAlignment="1">
      <alignment horizontal="right"/>
    </xf>
    <xf numFmtId="1" fontId="22" fillId="0" borderId="0" xfId="2" applyNumberFormat="1" applyFont="1" applyAlignment="1">
      <alignment horizontal="center"/>
    </xf>
    <xf numFmtId="165" fontId="22" fillId="0" borderId="0" xfId="0" applyNumberFormat="1" applyFont="1" applyAlignment="1">
      <alignment horizontal="right"/>
    </xf>
    <xf numFmtId="0" fontId="22" fillId="0" borderId="0" xfId="2" applyFont="1" applyAlignment="1">
      <alignment horizontal="left"/>
    </xf>
    <xf numFmtId="164" fontId="22" fillId="0" borderId="0" xfId="2" applyNumberFormat="1" applyFont="1" applyAlignment="1">
      <alignment horizontal="right"/>
    </xf>
    <xf numFmtId="0" fontId="24" fillId="0" borderId="0" xfId="0" applyFont="1"/>
    <xf numFmtId="0" fontId="22" fillId="0" borderId="0" xfId="2" applyFont="1" applyAlignment="1">
      <alignment horizontal="center"/>
    </xf>
    <xf numFmtId="164" fontId="22" fillId="0" borderId="0" xfId="2" applyNumberFormat="1" applyFont="1" applyAlignment="1">
      <alignment horizontal="left"/>
    </xf>
    <xf numFmtId="2" fontId="22" fillId="0" borderId="3" xfId="0" applyNumberFormat="1" applyFont="1" applyBorder="1" applyAlignment="1">
      <alignment horizontal="center"/>
    </xf>
    <xf numFmtId="0" fontId="25" fillId="0" borderId="0" xfId="0" applyFont="1"/>
    <xf numFmtId="2" fontId="2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center" vertical="center" wrapText="1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2" fontId="6" fillId="0" borderId="0" xfId="2" applyNumberFormat="1" applyFont="1" applyAlignment="1">
      <alignment horizontal="left"/>
    </xf>
    <xf numFmtId="0" fontId="18" fillId="0" borderId="0" xfId="0" applyFont="1" applyAlignment="1">
      <alignment horizontal="left"/>
    </xf>
    <xf numFmtId="2" fontId="6" fillId="0" borderId="0" xfId="2" applyNumberFormat="1" applyFont="1" applyAlignment="1">
      <alignment horizontal="right"/>
    </xf>
    <xf numFmtId="14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2" fontId="4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1" fontId="8" fillId="0" borderId="0" xfId="0" applyNumberFormat="1" applyFont="1" applyAlignment="1">
      <alignment horizontal="center" wrapText="1"/>
    </xf>
    <xf numFmtId="2" fontId="8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right" wrapText="1"/>
    </xf>
    <xf numFmtId="2" fontId="2" fillId="0" borderId="0" xfId="0" applyNumberFormat="1" applyFont="1" applyAlignment="1">
      <alignment horizontal="center" wrapText="1"/>
    </xf>
    <xf numFmtId="1" fontId="4" fillId="0" borderId="0" xfId="0" quotePrefix="1" applyNumberFormat="1" applyFont="1" applyAlignment="1">
      <alignment horizontal="center"/>
    </xf>
    <xf numFmtId="2" fontId="5" fillId="0" borderId="3" xfId="0" applyNumberFormat="1" applyFont="1" applyBorder="1" applyAlignment="1">
      <alignment horizontal="center"/>
    </xf>
  </cellXfs>
  <cellStyles count="4">
    <cellStyle name="Normal" xfId="0" builtinId="0"/>
    <cellStyle name="Normal_Argon Workbook" xfId="2" xr:uid="{C5CFAFBC-EC37-6B40-A3A8-3BA1756FC4E5}"/>
    <cellStyle name="Normal_San Juan Ar Results Summary" xfId="3" xr:uid="{6FD437A9-E39A-CD41-AE39-08C05B866C5A}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67443-7C52-B143-9D54-85A0C0A0486C}">
  <sheetPr>
    <pageSetUpPr fitToPage="1"/>
  </sheetPr>
  <dimension ref="A1:R139"/>
  <sheetViews>
    <sheetView tabSelected="1" zoomScale="129" zoomScaleNormal="129" workbookViewId="0">
      <pane ySplit="3" topLeftCell="A52" activePane="bottomLeft" state="frozen"/>
      <selection pane="bottomLeft" activeCell="Q66" sqref="Q66"/>
    </sheetView>
  </sheetViews>
  <sheetFormatPr defaultColWidth="11" defaultRowHeight="15.75"/>
  <cols>
    <col min="2" max="2" width="25.125" customWidth="1"/>
    <col min="3" max="3" width="18.875" customWidth="1"/>
    <col min="4" max="4" width="3.5" customWidth="1"/>
    <col min="5" max="5" width="5.375" customWidth="1"/>
    <col min="6" max="6" width="3.875" customWidth="1"/>
    <col min="7" max="7" width="5.875" customWidth="1"/>
    <col min="8" max="8" width="10" customWidth="1"/>
    <col min="9" max="9" width="13.375" customWidth="1"/>
    <col min="10" max="10" width="5.125" style="150" customWidth="1"/>
    <col min="11" max="11" width="5.5" customWidth="1"/>
    <col min="12" max="12" width="5.625" customWidth="1"/>
    <col min="13" max="13" width="8" customWidth="1"/>
    <col min="14" max="14" width="2.125" customWidth="1"/>
    <col min="15" max="15" width="5.5" customWidth="1"/>
    <col min="16" max="16" width="7.875" style="168" customWidth="1"/>
  </cols>
  <sheetData>
    <row r="1" spans="1:18" ht="16.5" thickBot="1">
      <c r="A1" s="1" t="s">
        <v>224</v>
      </c>
      <c r="B1" s="1"/>
      <c r="C1" s="1"/>
      <c r="D1" s="1"/>
      <c r="E1" s="1"/>
      <c r="F1" s="1"/>
      <c r="G1" s="1"/>
      <c r="H1" s="1"/>
      <c r="I1" s="1"/>
      <c r="J1" s="148"/>
      <c r="K1" s="2"/>
      <c r="L1" s="2"/>
      <c r="M1" s="3"/>
      <c r="N1" s="2"/>
      <c r="O1" s="2"/>
      <c r="P1" s="151"/>
      <c r="R1" t="s">
        <v>225</v>
      </c>
    </row>
    <row r="2" spans="1:18" ht="16.5" thickTop="1">
      <c r="A2" s="4"/>
      <c r="B2" s="5"/>
      <c r="C2" s="5"/>
      <c r="D2" s="188" t="s">
        <v>0</v>
      </c>
      <c r="E2" s="188"/>
      <c r="F2" s="188" t="s">
        <v>1</v>
      </c>
      <c r="G2" s="188"/>
      <c r="H2" s="4"/>
      <c r="I2" s="5"/>
      <c r="J2" s="6"/>
      <c r="K2" s="6"/>
      <c r="L2" s="7"/>
      <c r="M2" s="9"/>
      <c r="N2" s="8"/>
      <c r="O2" s="10"/>
      <c r="P2" s="152" t="s">
        <v>2</v>
      </c>
    </row>
    <row r="3" spans="1:18">
      <c r="A3" s="11" t="s">
        <v>218</v>
      </c>
      <c r="B3" s="12" t="s">
        <v>3</v>
      </c>
      <c r="C3" s="12" t="s">
        <v>4</v>
      </c>
      <c r="D3" s="13" t="s">
        <v>5</v>
      </c>
      <c r="E3" s="14" t="s">
        <v>6</v>
      </c>
      <c r="F3" s="13" t="s">
        <v>5</v>
      </c>
      <c r="G3" s="14" t="s">
        <v>6</v>
      </c>
      <c r="H3" s="12" t="s">
        <v>7</v>
      </c>
      <c r="I3" s="12" t="s">
        <v>8</v>
      </c>
      <c r="J3" s="15" t="s">
        <v>9</v>
      </c>
      <c r="K3" s="15" t="s">
        <v>10</v>
      </c>
      <c r="L3" s="16" t="s">
        <v>11</v>
      </c>
      <c r="M3" s="18" t="s">
        <v>219</v>
      </c>
      <c r="N3" s="14" t="s">
        <v>12</v>
      </c>
      <c r="O3" s="17" t="s">
        <v>13</v>
      </c>
      <c r="P3" s="153" t="s">
        <v>14</v>
      </c>
    </row>
    <row r="4" spans="1:18">
      <c r="A4" s="19"/>
      <c r="B4" s="20"/>
      <c r="C4" s="20"/>
      <c r="D4" s="21"/>
      <c r="E4" s="22"/>
      <c r="F4" s="21"/>
      <c r="G4" s="22"/>
      <c r="H4" s="20"/>
      <c r="I4" s="20"/>
      <c r="J4" s="23"/>
      <c r="K4" s="23"/>
      <c r="L4" s="24"/>
      <c r="M4" s="26"/>
      <c r="N4" s="8"/>
      <c r="O4" s="10"/>
      <c r="P4" s="152"/>
    </row>
    <row r="5" spans="1:18">
      <c r="A5" s="4" t="s">
        <v>15</v>
      </c>
      <c r="B5" s="20"/>
      <c r="C5" s="20"/>
      <c r="D5" s="21"/>
      <c r="E5" s="22"/>
      <c r="F5" s="21"/>
      <c r="G5" s="22"/>
      <c r="H5" s="20"/>
      <c r="I5" s="20"/>
      <c r="J5" s="23"/>
      <c r="K5" s="23"/>
      <c r="L5" s="24"/>
      <c r="M5" s="26"/>
      <c r="N5" s="8"/>
      <c r="O5" s="10"/>
      <c r="P5" s="152"/>
    </row>
    <row r="6" spans="1:18">
      <c r="A6" s="19"/>
      <c r="B6" s="20"/>
      <c r="C6" s="20"/>
      <c r="D6" s="21"/>
      <c r="E6" s="22"/>
      <c r="F6" s="21"/>
      <c r="G6" s="22"/>
      <c r="H6" s="20"/>
      <c r="I6" s="20"/>
      <c r="J6" s="23"/>
      <c r="K6" s="23"/>
      <c r="L6" s="24"/>
      <c r="M6" s="26"/>
      <c r="N6" s="8"/>
      <c r="O6" s="10"/>
      <c r="P6" s="152"/>
    </row>
    <row r="7" spans="1:18">
      <c r="A7" s="4" t="s">
        <v>16</v>
      </c>
      <c r="B7" s="21"/>
      <c r="C7" s="21"/>
      <c r="D7" s="27"/>
      <c r="E7" s="25"/>
      <c r="F7" s="21"/>
      <c r="G7" s="25"/>
      <c r="H7" s="19"/>
      <c r="I7" s="20"/>
      <c r="J7" s="23"/>
      <c r="K7" s="24"/>
      <c r="L7" s="24"/>
      <c r="M7" s="28"/>
      <c r="N7" s="22"/>
      <c r="O7" s="25"/>
      <c r="P7" s="154"/>
    </row>
    <row r="8" spans="1:18">
      <c r="A8" s="21" t="s">
        <v>17</v>
      </c>
      <c r="B8" s="21" t="s">
        <v>18</v>
      </c>
      <c r="C8" s="21" t="s">
        <v>19</v>
      </c>
      <c r="D8" s="27">
        <v>37</v>
      </c>
      <c r="E8" s="25">
        <v>44.49</v>
      </c>
      <c r="F8" s="21">
        <v>106</v>
      </c>
      <c r="G8" s="25">
        <v>20.98</v>
      </c>
      <c r="H8" s="19" t="s">
        <v>20</v>
      </c>
      <c r="I8" s="20" t="s">
        <v>21</v>
      </c>
      <c r="J8" s="23">
        <v>7</v>
      </c>
      <c r="K8" s="24">
        <v>60.9</v>
      </c>
      <c r="L8" s="24">
        <v>1.7</v>
      </c>
      <c r="M8" s="28">
        <v>33.79</v>
      </c>
      <c r="N8" s="8" t="s">
        <v>12</v>
      </c>
      <c r="O8" s="25">
        <v>0.12</v>
      </c>
      <c r="P8" s="154"/>
    </row>
    <row r="9" spans="1:18">
      <c r="A9" s="21" t="s">
        <v>17</v>
      </c>
      <c r="B9" s="21" t="s">
        <v>18</v>
      </c>
      <c r="C9" s="21" t="s">
        <v>19</v>
      </c>
      <c r="D9" s="27">
        <v>37</v>
      </c>
      <c r="E9" s="25">
        <v>44.49</v>
      </c>
      <c r="F9" s="21">
        <v>106</v>
      </c>
      <c r="G9" s="25">
        <v>20.98</v>
      </c>
      <c r="H9" s="19" t="s">
        <v>22</v>
      </c>
      <c r="I9" s="20" t="s">
        <v>21</v>
      </c>
      <c r="J9" s="23">
        <v>8</v>
      </c>
      <c r="K9" s="24">
        <v>78.099999999999994</v>
      </c>
      <c r="L9" s="24">
        <v>1.7</v>
      </c>
      <c r="M9" s="28">
        <v>34.43</v>
      </c>
      <c r="N9" s="22" t="s">
        <v>12</v>
      </c>
      <c r="O9" s="25">
        <v>0.23</v>
      </c>
      <c r="P9" s="155">
        <f>M9-M8</f>
        <v>0.64000000000000057</v>
      </c>
    </row>
    <row r="11" spans="1:18">
      <c r="A11" s="30" t="s">
        <v>28</v>
      </c>
      <c r="B11" s="31" t="s">
        <v>24</v>
      </c>
      <c r="C11" s="31" t="s">
        <v>25</v>
      </c>
      <c r="D11" s="32">
        <v>37</v>
      </c>
      <c r="E11" s="33">
        <v>50.503</v>
      </c>
      <c r="F11" s="32">
        <v>106</v>
      </c>
      <c r="G11" s="33">
        <v>23.742000000000001</v>
      </c>
      <c r="H11" s="30" t="s">
        <v>22</v>
      </c>
      <c r="I11" s="34" t="s">
        <v>29</v>
      </c>
      <c r="J11" s="35">
        <v>10</v>
      </c>
      <c r="K11" s="36"/>
      <c r="L11" s="36"/>
      <c r="M11" s="38">
        <v>34.020000000000003</v>
      </c>
      <c r="N11" s="39" t="s">
        <v>12</v>
      </c>
      <c r="O11" s="40">
        <v>0.06</v>
      </c>
      <c r="P11" s="155"/>
    </row>
    <row r="12" spans="1:18">
      <c r="A12" s="21" t="s">
        <v>23</v>
      </c>
      <c r="B12" s="21" t="s">
        <v>24</v>
      </c>
      <c r="C12" s="21" t="s">
        <v>25</v>
      </c>
      <c r="D12" s="27">
        <v>37</v>
      </c>
      <c r="E12" s="25">
        <v>50.31</v>
      </c>
      <c r="F12" s="21">
        <v>106</v>
      </c>
      <c r="G12" s="25">
        <v>23.4</v>
      </c>
      <c r="H12" s="19" t="s">
        <v>20</v>
      </c>
      <c r="I12" s="20" t="s">
        <v>21</v>
      </c>
      <c r="J12" s="23">
        <v>7</v>
      </c>
      <c r="K12" s="24">
        <v>81.2</v>
      </c>
      <c r="L12" s="24">
        <v>8.1</v>
      </c>
      <c r="M12" s="28">
        <v>33.86</v>
      </c>
      <c r="N12" s="8" t="s">
        <v>12</v>
      </c>
      <c r="O12" s="25">
        <v>0.09</v>
      </c>
      <c r="P12" s="155">
        <f>M12-M11</f>
        <v>-0.16000000000000369</v>
      </c>
    </row>
    <row r="13" spans="1:18">
      <c r="A13" s="21" t="s">
        <v>23</v>
      </c>
      <c r="B13" s="21" t="s">
        <v>24</v>
      </c>
      <c r="C13" s="21" t="s">
        <v>25</v>
      </c>
      <c r="D13" s="27">
        <v>37</v>
      </c>
      <c r="E13" s="25">
        <v>50.31</v>
      </c>
      <c r="F13" s="21">
        <v>106</v>
      </c>
      <c r="G13" s="25">
        <v>23.4</v>
      </c>
      <c r="H13" s="19" t="s">
        <v>22</v>
      </c>
      <c r="I13" s="20" t="s">
        <v>26</v>
      </c>
      <c r="J13" s="20"/>
      <c r="K13" s="21"/>
      <c r="L13" s="21"/>
      <c r="M13" s="29"/>
      <c r="N13" s="20" t="s">
        <v>26</v>
      </c>
      <c r="O13" s="21"/>
      <c r="P13" s="154"/>
    </row>
    <row r="14" spans="1:18">
      <c r="A14" s="19" t="s">
        <v>27</v>
      </c>
      <c r="B14" s="21" t="s">
        <v>24</v>
      </c>
      <c r="C14" s="21" t="s">
        <v>25</v>
      </c>
      <c r="D14" s="27">
        <v>37</v>
      </c>
      <c r="E14" s="25">
        <v>50.42</v>
      </c>
      <c r="F14" s="21">
        <v>106</v>
      </c>
      <c r="G14" s="25">
        <v>23.81</v>
      </c>
      <c r="H14" s="19" t="s">
        <v>20</v>
      </c>
      <c r="I14" s="20" t="s">
        <v>21</v>
      </c>
      <c r="J14" s="23">
        <v>8</v>
      </c>
      <c r="K14" s="24">
        <v>98.3</v>
      </c>
      <c r="L14" s="24">
        <v>4.8</v>
      </c>
      <c r="M14" s="28">
        <v>35.590000000000003</v>
      </c>
      <c r="N14" s="22" t="s">
        <v>12</v>
      </c>
      <c r="O14" s="25">
        <v>0.12</v>
      </c>
      <c r="P14" s="155">
        <f>M14-M11</f>
        <v>1.5700000000000003</v>
      </c>
    </row>
    <row r="15" spans="1:18">
      <c r="A15" s="19"/>
      <c r="B15" s="21"/>
      <c r="C15" s="21"/>
      <c r="D15" s="27"/>
      <c r="E15" s="25"/>
      <c r="F15" s="21"/>
      <c r="G15" s="25"/>
      <c r="H15" s="19"/>
      <c r="I15" s="20"/>
      <c r="J15" s="23"/>
      <c r="K15" s="24"/>
      <c r="L15" s="24"/>
      <c r="M15" s="41"/>
      <c r="N15" s="42"/>
      <c r="O15" s="43"/>
      <c r="P15" s="154"/>
    </row>
    <row r="16" spans="1:18">
      <c r="A16" s="30" t="s">
        <v>30</v>
      </c>
      <c r="B16" s="31" t="s">
        <v>24</v>
      </c>
      <c r="C16" s="31" t="s">
        <v>31</v>
      </c>
      <c r="D16" s="32">
        <v>37</v>
      </c>
      <c r="E16" s="33">
        <v>48.567</v>
      </c>
      <c r="F16" s="32">
        <v>106</v>
      </c>
      <c r="G16" s="33">
        <v>22.478000000000002</v>
      </c>
      <c r="H16" s="30" t="s">
        <v>22</v>
      </c>
      <c r="I16" s="34" t="s">
        <v>29</v>
      </c>
      <c r="J16" s="34">
        <v>7</v>
      </c>
      <c r="K16" s="31"/>
      <c r="L16" s="31"/>
      <c r="M16" s="38">
        <v>33.97</v>
      </c>
      <c r="N16" s="39" t="s">
        <v>12</v>
      </c>
      <c r="O16" s="40">
        <v>0.08</v>
      </c>
      <c r="P16" s="156"/>
    </row>
    <row r="17" spans="1:16">
      <c r="A17" s="178" t="s">
        <v>32</v>
      </c>
      <c r="B17" s="31" t="s">
        <v>24</v>
      </c>
      <c r="C17" s="31" t="s">
        <v>31</v>
      </c>
      <c r="D17" s="31">
        <v>37</v>
      </c>
      <c r="E17" s="112">
        <v>48.57</v>
      </c>
      <c r="F17" s="31">
        <v>106</v>
      </c>
      <c r="G17" s="112">
        <v>22.53</v>
      </c>
      <c r="H17" s="30" t="s">
        <v>20</v>
      </c>
      <c r="I17" s="34" t="s">
        <v>21</v>
      </c>
      <c r="J17" s="34"/>
      <c r="K17" s="31"/>
      <c r="L17" s="31"/>
      <c r="M17" s="113">
        <v>34.313579999999995</v>
      </c>
      <c r="N17" s="37" t="s">
        <v>12</v>
      </c>
      <c r="O17" s="31"/>
      <c r="P17" s="155">
        <f>M17-M16</f>
        <v>0.34357999999999578</v>
      </c>
    </row>
    <row r="18" spans="1:16">
      <c r="A18" s="178" t="s">
        <v>32</v>
      </c>
      <c r="B18" s="31" t="s">
        <v>24</v>
      </c>
      <c r="C18" s="31" t="s">
        <v>31</v>
      </c>
      <c r="D18" s="31">
        <v>37</v>
      </c>
      <c r="E18" s="112">
        <v>48.57</v>
      </c>
      <c r="F18" s="31">
        <v>106</v>
      </c>
      <c r="G18" s="112">
        <v>22.53</v>
      </c>
      <c r="H18" s="30" t="s">
        <v>22</v>
      </c>
      <c r="I18" s="34" t="s">
        <v>21</v>
      </c>
      <c r="J18" s="34"/>
      <c r="K18" s="31"/>
      <c r="L18" s="31"/>
      <c r="M18" s="113">
        <v>33.503820000000005</v>
      </c>
      <c r="N18" s="39" t="s">
        <v>12</v>
      </c>
      <c r="O18" s="31"/>
      <c r="P18" s="155">
        <f>M18-M16</f>
        <v>-0.46617999999999427</v>
      </c>
    </row>
    <row r="20" spans="1:16">
      <c r="A20" s="30" t="s">
        <v>33</v>
      </c>
      <c r="B20" s="31" t="s">
        <v>34</v>
      </c>
      <c r="C20" s="31" t="s">
        <v>35</v>
      </c>
      <c r="D20" s="32">
        <v>37</v>
      </c>
      <c r="E20" s="33">
        <v>47.993000000000002</v>
      </c>
      <c r="F20" s="32">
        <v>106</v>
      </c>
      <c r="G20" s="33">
        <v>22.288</v>
      </c>
      <c r="H20" s="30" t="s">
        <v>22</v>
      </c>
      <c r="I20" s="34" t="s">
        <v>29</v>
      </c>
      <c r="J20" s="34">
        <v>12</v>
      </c>
      <c r="K20" s="31"/>
      <c r="L20" s="31"/>
      <c r="M20" s="38">
        <v>33.99</v>
      </c>
      <c r="N20" s="39" t="s">
        <v>12</v>
      </c>
      <c r="O20" s="40">
        <v>0.06</v>
      </c>
      <c r="P20" s="156"/>
    </row>
    <row r="21" spans="1:16">
      <c r="A21" s="178" t="s">
        <v>36</v>
      </c>
      <c r="B21" s="31" t="s">
        <v>34</v>
      </c>
      <c r="C21" s="31" t="s">
        <v>35</v>
      </c>
      <c r="D21" s="31">
        <v>37</v>
      </c>
      <c r="E21" s="112">
        <v>47.96</v>
      </c>
      <c r="F21" s="31">
        <v>106</v>
      </c>
      <c r="G21" s="112">
        <v>22.45</v>
      </c>
      <c r="H21" s="30" t="s">
        <v>22</v>
      </c>
      <c r="I21" s="34" t="s">
        <v>21</v>
      </c>
      <c r="J21" s="34"/>
      <c r="K21" s="31"/>
      <c r="L21" s="31"/>
      <c r="M21" s="113">
        <v>33.605040000000002</v>
      </c>
      <c r="N21" s="39" t="s">
        <v>12</v>
      </c>
      <c r="O21" s="31"/>
      <c r="P21" s="155">
        <f>M21-M20</f>
        <v>-0.38495999999999952</v>
      </c>
    </row>
    <row r="22" spans="1:16">
      <c r="A22" s="31"/>
      <c r="B22" s="31"/>
      <c r="C22" s="31"/>
      <c r="D22" s="31"/>
      <c r="E22" s="31"/>
      <c r="F22" s="31"/>
      <c r="G22" s="31"/>
      <c r="H22" s="31"/>
      <c r="I22" s="31"/>
      <c r="J22" s="34"/>
      <c r="K22" s="31"/>
      <c r="L22" s="31"/>
      <c r="M22" s="31"/>
      <c r="N22" s="31"/>
      <c r="O22" s="31"/>
      <c r="P22" s="154"/>
    </row>
    <row r="23" spans="1:16">
      <c r="A23" s="178" t="s">
        <v>37</v>
      </c>
      <c r="B23" s="31" t="s">
        <v>34</v>
      </c>
      <c r="C23" s="31" t="s">
        <v>38</v>
      </c>
      <c r="D23" s="31">
        <v>37</v>
      </c>
      <c r="E23" s="112">
        <v>46.41</v>
      </c>
      <c r="F23" s="31">
        <v>106</v>
      </c>
      <c r="G23" s="112">
        <v>25.43</v>
      </c>
      <c r="H23" s="30" t="s">
        <v>20</v>
      </c>
      <c r="I23" s="34" t="s">
        <v>21</v>
      </c>
      <c r="J23" s="34"/>
      <c r="K23" s="31"/>
      <c r="L23" s="31"/>
      <c r="M23" s="113">
        <v>34.009920000000001</v>
      </c>
      <c r="N23" s="37" t="s">
        <v>12</v>
      </c>
      <c r="O23" s="31"/>
      <c r="P23" s="154"/>
    </row>
    <row r="24" spans="1:16">
      <c r="A24" s="30" t="s">
        <v>39</v>
      </c>
      <c r="B24" s="31" t="s">
        <v>34</v>
      </c>
      <c r="C24" s="31" t="s">
        <v>38</v>
      </c>
      <c r="D24" s="31">
        <v>37</v>
      </c>
      <c r="E24" s="112">
        <v>46.4</v>
      </c>
      <c r="F24" s="31">
        <v>106</v>
      </c>
      <c r="G24" s="112">
        <v>25.39</v>
      </c>
      <c r="H24" s="30" t="s">
        <v>20</v>
      </c>
      <c r="I24" s="34" t="s">
        <v>21</v>
      </c>
      <c r="J24" s="35">
        <v>8</v>
      </c>
      <c r="K24" s="36">
        <v>93.3</v>
      </c>
      <c r="L24" s="36">
        <v>2</v>
      </c>
      <c r="M24" s="113">
        <v>35.06</v>
      </c>
      <c r="N24" s="37" t="s">
        <v>12</v>
      </c>
      <c r="O24" s="112">
        <v>0.1</v>
      </c>
      <c r="P24" s="155">
        <f>M24-M23</f>
        <v>1.0500800000000012</v>
      </c>
    </row>
    <row r="25" spans="1:16">
      <c r="A25" s="31" t="s">
        <v>40</v>
      </c>
      <c r="B25" s="31" t="s">
        <v>41</v>
      </c>
      <c r="C25" s="31" t="s">
        <v>38</v>
      </c>
      <c r="D25" s="31">
        <v>37</v>
      </c>
      <c r="E25" s="112">
        <v>46.41</v>
      </c>
      <c r="F25" s="31">
        <v>106</v>
      </c>
      <c r="G25" s="112">
        <v>25.37</v>
      </c>
      <c r="H25" s="30" t="s">
        <v>22</v>
      </c>
      <c r="I25" s="34" t="s">
        <v>21</v>
      </c>
      <c r="J25" s="35">
        <v>6</v>
      </c>
      <c r="K25" s="36">
        <v>48.2</v>
      </c>
      <c r="L25" s="36">
        <v>3.8</v>
      </c>
      <c r="M25" s="113">
        <v>36.11</v>
      </c>
      <c r="N25" s="37" t="s">
        <v>12</v>
      </c>
      <c r="O25" s="112">
        <v>0.14000000000000001</v>
      </c>
      <c r="P25" s="155">
        <f>M25-M23</f>
        <v>2.1000799999999984</v>
      </c>
    </row>
    <row r="26" spans="1:16">
      <c r="A26" s="31" t="s">
        <v>40</v>
      </c>
      <c r="B26" s="31" t="s">
        <v>41</v>
      </c>
      <c r="C26" s="31" t="s">
        <v>38</v>
      </c>
      <c r="D26" s="31">
        <v>37</v>
      </c>
      <c r="E26" s="112">
        <v>46.41</v>
      </c>
      <c r="F26" s="31">
        <v>106</v>
      </c>
      <c r="G26" s="112">
        <v>25.37</v>
      </c>
      <c r="H26" s="30" t="s">
        <v>20</v>
      </c>
      <c r="I26" s="34" t="s">
        <v>21</v>
      </c>
      <c r="J26" s="187">
        <v>6</v>
      </c>
      <c r="K26" s="37">
        <v>1.35</v>
      </c>
      <c r="L26" s="36">
        <v>1.35</v>
      </c>
      <c r="M26" s="113">
        <v>36.020000000000003</v>
      </c>
      <c r="N26" s="37" t="s">
        <v>12</v>
      </c>
      <c r="O26" s="112">
        <v>0.39</v>
      </c>
      <c r="P26" s="155">
        <f>M26-M23</f>
        <v>2.0100800000000021</v>
      </c>
    </row>
    <row r="27" spans="1:16">
      <c r="A27" s="31"/>
      <c r="B27" s="31"/>
      <c r="C27" s="31"/>
      <c r="D27" s="31"/>
      <c r="E27" s="112"/>
      <c r="F27" s="31"/>
      <c r="G27" s="30"/>
      <c r="H27" s="30"/>
      <c r="I27" s="31"/>
      <c r="J27" s="35"/>
      <c r="K27" s="36"/>
      <c r="L27" s="31"/>
      <c r="M27" s="31"/>
      <c r="N27" s="37"/>
      <c r="O27" s="112"/>
      <c r="P27" s="154"/>
    </row>
    <row r="28" spans="1:16">
      <c r="A28" s="30" t="s">
        <v>42</v>
      </c>
      <c r="B28" s="31" t="s">
        <v>43</v>
      </c>
      <c r="C28" s="31" t="s">
        <v>25</v>
      </c>
      <c r="D28" s="31">
        <v>37</v>
      </c>
      <c r="E28" s="112">
        <v>48.4</v>
      </c>
      <c r="F28" s="31">
        <v>106</v>
      </c>
      <c r="G28" s="112">
        <v>19.96</v>
      </c>
      <c r="H28" s="30" t="s">
        <v>20</v>
      </c>
      <c r="I28" s="34" t="s">
        <v>21</v>
      </c>
      <c r="J28" s="35">
        <v>8</v>
      </c>
      <c r="K28" s="36">
        <v>96.6</v>
      </c>
      <c r="L28" s="36">
        <v>3.3</v>
      </c>
      <c r="M28" s="38">
        <v>32.81</v>
      </c>
      <c r="N28" s="39" t="s">
        <v>12</v>
      </c>
      <c r="O28" s="40">
        <v>0.13</v>
      </c>
      <c r="P28" s="154"/>
    </row>
    <row r="29" spans="1:16">
      <c r="A29" s="179" t="s">
        <v>44</v>
      </c>
      <c r="B29" s="31" t="s">
        <v>43</v>
      </c>
      <c r="C29" s="31" t="s">
        <v>25</v>
      </c>
      <c r="D29" s="31">
        <v>37</v>
      </c>
      <c r="E29" s="112">
        <v>46.41</v>
      </c>
      <c r="F29" s="31">
        <v>106</v>
      </c>
      <c r="G29" s="112">
        <v>25.43</v>
      </c>
      <c r="H29" s="30" t="s">
        <v>20</v>
      </c>
      <c r="I29" s="34" t="s">
        <v>21</v>
      </c>
      <c r="J29" s="35"/>
      <c r="K29" s="36"/>
      <c r="L29" s="36"/>
      <c r="M29" s="180">
        <v>33.706259999999993</v>
      </c>
      <c r="N29" s="37" t="s">
        <v>12</v>
      </c>
      <c r="O29" s="112"/>
      <c r="P29" s="155">
        <f>M29-M28</f>
        <v>0.89625999999999095</v>
      </c>
    </row>
    <row r="30" spans="1:16">
      <c r="A30" s="31"/>
      <c r="B30" s="31"/>
      <c r="C30" s="31"/>
      <c r="D30" s="31"/>
      <c r="E30" s="31"/>
      <c r="F30" s="31"/>
      <c r="G30" s="31"/>
      <c r="H30" s="31"/>
      <c r="I30" s="31"/>
      <c r="J30" s="34"/>
      <c r="K30" s="31"/>
      <c r="L30" s="31"/>
      <c r="M30" s="31"/>
      <c r="N30" s="31"/>
      <c r="O30" s="31"/>
      <c r="P30" s="154"/>
    </row>
    <row r="31" spans="1:16">
      <c r="A31" s="9" t="s">
        <v>45</v>
      </c>
      <c r="B31" s="31"/>
      <c r="C31" s="31"/>
      <c r="D31" s="31"/>
      <c r="E31" s="31"/>
      <c r="F31" s="31"/>
      <c r="G31" s="31"/>
      <c r="H31" s="31"/>
      <c r="I31" s="31"/>
      <c r="J31" s="34"/>
      <c r="K31" s="31"/>
      <c r="L31" s="31"/>
      <c r="M31" s="31"/>
      <c r="N31" s="31"/>
      <c r="O31" s="31"/>
      <c r="P31" s="154"/>
    </row>
    <row r="32" spans="1:16">
      <c r="A32" s="44" t="s">
        <v>46</v>
      </c>
      <c r="B32" s="30" t="s">
        <v>47</v>
      </c>
      <c r="C32" s="44" t="s">
        <v>48</v>
      </c>
      <c r="D32" s="45"/>
      <c r="E32" s="46" t="s">
        <v>49</v>
      </c>
      <c r="F32" s="45"/>
      <c r="G32" s="46" t="s">
        <v>50</v>
      </c>
      <c r="H32" s="45" t="s">
        <v>51</v>
      </c>
      <c r="I32" s="47" t="s">
        <v>52</v>
      </c>
      <c r="J32" s="47" t="s">
        <v>53</v>
      </c>
      <c r="K32" s="47"/>
      <c r="L32" s="45"/>
      <c r="M32" s="48">
        <v>32.130000000000003</v>
      </c>
      <c r="N32" s="49" t="s">
        <v>12</v>
      </c>
      <c r="O32" s="50">
        <v>3.5000000000000003E-2</v>
      </c>
      <c r="P32" s="157"/>
    </row>
    <row r="33" spans="1:16">
      <c r="A33" s="44" t="s">
        <v>46</v>
      </c>
      <c r="B33" s="30" t="s">
        <v>47</v>
      </c>
      <c r="C33" s="44" t="s">
        <v>48</v>
      </c>
      <c r="D33" s="21"/>
      <c r="E33" s="46" t="s">
        <v>49</v>
      </c>
      <c r="F33" s="21"/>
      <c r="G33" s="46" t="s">
        <v>50</v>
      </c>
      <c r="H33" s="44" t="s">
        <v>20</v>
      </c>
      <c r="I33" s="51" t="s">
        <v>54</v>
      </c>
      <c r="J33" s="52">
        <v>8</v>
      </c>
      <c r="K33" s="21"/>
      <c r="L33" s="53">
        <v>1.52</v>
      </c>
      <c r="M33" s="54">
        <v>33.159999999999997</v>
      </c>
      <c r="N33" s="55" t="s">
        <v>12</v>
      </c>
      <c r="O33" s="56">
        <v>0.13</v>
      </c>
      <c r="P33" s="155">
        <f>M33-M32</f>
        <v>1.029999999999994</v>
      </c>
    </row>
    <row r="34" spans="1:16">
      <c r="A34" s="44" t="s">
        <v>46</v>
      </c>
      <c r="B34" s="30" t="s">
        <v>47</v>
      </c>
      <c r="C34" s="44" t="s">
        <v>55</v>
      </c>
      <c r="D34" s="21"/>
      <c r="E34" s="46" t="s">
        <v>49</v>
      </c>
      <c r="F34" s="21"/>
      <c r="G34" s="46" t="s">
        <v>50</v>
      </c>
      <c r="H34" s="44" t="s">
        <v>20</v>
      </c>
      <c r="I34" s="51" t="s">
        <v>54</v>
      </c>
      <c r="J34" s="51"/>
      <c r="K34" s="21"/>
      <c r="L34" s="21"/>
      <c r="M34" s="54">
        <v>34.107999999999997</v>
      </c>
      <c r="N34" s="55" t="s">
        <v>12</v>
      </c>
      <c r="O34" s="56">
        <v>0.112</v>
      </c>
      <c r="P34" s="155">
        <f>M34-M32</f>
        <v>1.9779999999999944</v>
      </c>
    </row>
    <row r="35" spans="1:16" ht="18" customHeight="1">
      <c r="A35" s="57" t="s">
        <v>46</v>
      </c>
      <c r="B35" s="30" t="s">
        <v>47</v>
      </c>
      <c r="C35" s="57" t="s">
        <v>56</v>
      </c>
      <c r="D35" s="31"/>
      <c r="E35" s="58" t="s">
        <v>57</v>
      </c>
      <c r="F35" s="31"/>
      <c r="G35" s="58" t="s">
        <v>58</v>
      </c>
      <c r="H35" s="57" t="s">
        <v>22</v>
      </c>
      <c r="I35" s="51" t="s">
        <v>54</v>
      </c>
      <c r="J35" s="20"/>
      <c r="K35" s="31"/>
      <c r="L35" s="31"/>
      <c r="M35" s="59">
        <v>32.479999999999997</v>
      </c>
      <c r="N35" s="60" t="s">
        <v>12</v>
      </c>
      <c r="O35" s="61">
        <v>0.04</v>
      </c>
      <c r="P35" s="155">
        <f>M35-M32</f>
        <v>0.34999999999999432</v>
      </c>
    </row>
    <row r="36" spans="1:16" ht="20.100000000000001" customHeight="1">
      <c r="A36" s="57" t="s">
        <v>46</v>
      </c>
      <c r="B36" s="30" t="s">
        <v>47</v>
      </c>
      <c r="C36" s="57" t="s">
        <v>56</v>
      </c>
      <c r="D36" s="31"/>
      <c r="E36" s="58" t="s">
        <v>57</v>
      </c>
      <c r="F36" s="31"/>
      <c r="G36" s="58" t="s">
        <v>58</v>
      </c>
      <c r="H36" s="57" t="s">
        <v>22</v>
      </c>
      <c r="I36" s="62" t="s">
        <v>21</v>
      </c>
      <c r="J36" s="62" t="s">
        <v>59</v>
      </c>
      <c r="K36" s="31"/>
      <c r="L36" s="31"/>
      <c r="M36" s="59">
        <v>32.78</v>
      </c>
      <c r="N36" s="60" t="s">
        <v>12</v>
      </c>
      <c r="O36" s="61">
        <v>0.02</v>
      </c>
      <c r="P36" s="155">
        <f>M36-M32</f>
        <v>0.64999999999999858</v>
      </c>
    </row>
    <row r="37" spans="1:16">
      <c r="A37" s="44"/>
      <c r="B37" s="63"/>
      <c r="C37" s="44"/>
      <c r="D37" s="21"/>
      <c r="E37" s="46"/>
      <c r="F37" s="21"/>
      <c r="G37" s="46"/>
      <c r="H37" s="21"/>
      <c r="I37" s="21"/>
      <c r="J37" s="20"/>
      <c r="K37" s="21"/>
      <c r="L37" s="47"/>
      <c r="M37" s="54"/>
      <c r="N37" s="55"/>
      <c r="O37" s="56"/>
      <c r="P37" s="155"/>
    </row>
    <row r="38" spans="1:16">
      <c r="A38" s="64" t="s">
        <v>60</v>
      </c>
      <c r="B38" s="64" t="s">
        <v>61</v>
      </c>
      <c r="C38" s="65" t="s">
        <v>62</v>
      </c>
      <c r="D38" s="31"/>
      <c r="E38" s="46" t="s">
        <v>63</v>
      </c>
      <c r="F38" s="66"/>
      <c r="G38" s="46" t="s">
        <v>64</v>
      </c>
      <c r="H38" s="64" t="s">
        <v>51</v>
      </c>
      <c r="I38" s="47" t="s">
        <v>52</v>
      </c>
      <c r="J38" s="66"/>
      <c r="K38" s="31"/>
      <c r="L38" s="67">
        <v>1.82</v>
      </c>
      <c r="M38" s="68">
        <v>32.69</v>
      </c>
      <c r="N38" s="69" t="s">
        <v>12</v>
      </c>
      <c r="O38" s="70">
        <v>0.09</v>
      </c>
      <c r="P38" s="154"/>
    </row>
    <row r="39" spans="1:16">
      <c r="A39" s="64" t="s">
        <v>60</v>
      </c>
      <c r="B39" s="64" t="s">
        <v>61</v>
      </c>
      <c r="C39" s="65" t="s">
        <v>62</v>
      </c>
      <c r="D39" s="31"/>
      <c r="E39" s="46" t="s">
        <v>63</v>
      </c>
      <c r="F39" s="66"/>
      <c r="G39" s="46" t="s">
        <v>64</v>
      </c>
      <c r="H39" s="64" t="s">
        <v>20</v>
      </c>
      <c r="I39" s="51" t="s">
        <v>54</v>
      </c>
      <c r="J39" s="66"/>
      <c r="K39" s="31"/>
      <c r="L39" s="67">
        <v>2.37</v>
      </c>
      <c r="M39" s="71">
        <v>33.1</v>
      </c>
      <c r="N39" s="67" t="s">
        <v>12</v>
      </c>
      <c r="O39" s="33">
        <v>0.12</v>
      </c>
      <c r="P39" s="155">
        <f>M39-M38</f>
        <v>0.41000000000000369</v>
      </c>
    </row>
    <row r="40" spans="1:16">
      <c r="A40" s="64" t="s">
        <v>65</v>
      </c>
      <c r="B40" s="57" t="s">
        <v>66</v>
      </c>
      <c r="C40" s="65" t="s">
        <v>62</v>
      </c>
      <c r="D40" s="31"/>
      <c r="E40" s="46" t="s">
        <v>63</v>
      </c>
      <c r="F40" s="66"/>
      <c r="G40" s="46" t="s">
        <v>64</v>
      </c>
      <c r="H40" s="64" t="s">
        <v>20</v>
      </c>
      <c r="I40" s="51" t="s">
        <v>54</v>
      </c>
      <c r="J40" s="66"/>
      <c r="K40" s="31"/>
      <c r="L40" s="72">
        <v>1.32</v>
      </c>
      <c r="M40" s="71">
        <v>33.076999999999998</v>
      </c>
      <c r="N40" s="73" t="s">
        <v>12</v>
      </c>
      <c r="O40" s="33">
        <v>0.107</v>
      </c>
      <c r="P40" s="155">
        <f>M40-M38</f>
        <v>0.38700000000000045</v>
      </c>
    </row>
    <row r="41" spans="1:16">
      <c r="A41" s="31"/>
      <c r="B41" s="31"/>
      <c r="C41" s="31"/>
      <c r="D41" s="31"/>
      <c r="E41" s="31"/>
      <c r="F41" s="31"/>
      <c r="G41" s="31"/>
      <c r="H41" s="31"/>
      <c r="I41" s="31"/>
      <c r="J41" s="34"/>
      <c r="K41" s="31"/>
      <c r="L41" s="31"/>
      <c r="M41" s="31"/>
      <c r="N41" s="31"/>
      <c r="O41" s="31"/>
      <c r="P41" s="154"/>
    </row>
    <row r="42" spans="1:16">
      <c r="A42" s="74" t="s">
        <v>67</v>
      </c>
      <c r="B42" s="31"/>
      <c r="C42" s="31"/>
      <c r="D42" s="31"/>
      <c r="E42" s="31"/>
      <c r="F42" s="31"/>
      <c r="G42" s="31"/>
      <c r="H42" s="31"/>
      <c r="I42" s="31"/>
      <c r="J42" s="34"/>
      <c r="K42" s="31"/>
      <c r="L42" s="31"/>
      <c r="M42" s="31"/>
      <c r="N42" s="75"/>
      <c r="O42" s="31"/>
      <c r="P42" s="154"/>
    </row>
    <row r="43" spans="1:16" ht="15.95" customHeight="1">
      <c r="A43" s="44" t="s">
        <v>68</v>
      </c>
      <c r="B43" s="76" t="s">
        <v>69</v>
      </c>
      <c r="C43" s="76" t="s">
        <v>70</v>
      </c>
      <c r="D43" s="29"/>
      <c r="E43" s="46" t="s">
        <v>71</v>
      </c>
      <c r="F43" s="21"/>
      <c r="G43" s="46" t="s">
        <v>72</v>
      </c>
      <c r="H43" s="44" t="s">
        <v>20</v>
      </c>
      <c r="I43" s="44" t="s">
        <v>73</v>
      </c>
      <c r="J43" s="77" t="s">
        <v>74</v>
      </c>
      <c r="K43" s="21"/>
      <c r="L43" s="77" t="s">
        <v>74</v>
      </c>
      <c r="M43" s="54">
        <v>33.26</v>
      </c>
      <c r="N43" s="53" t="s">
        <v>12</v>
      </c>
      <c r="O43" s="53">
        <v>0.03</v>
      </c>
      <c r="P43" s="157"/>
    </row>
    <row r="44" spans="1:16" ht="18.95" customHeight="1">
      <c r="A44" s="44" t="s">
        <v>68</v>
      </c>
      <c r="B44" s="76" t="s">
        <v>69</v>
      </c>
      <c r="C44" s="76" t="s">
        <v>70</v>
      </c>
      <c r="D44" s="29"/>
      <c r="E44" s="46" t="s">
        <v>71</v>
      </c>
      <c r="F44" s="21"/>
      <c r="G44" s="46" t="s">
        <v>72</v>
      </c>
      <c r="H44" s="44" t="s">
        <v>22</v>
      </c>
      <c r="I44" s="44" t="s">
        <v>54</v>
      </c>
      <c r="J44" s="52">
        <v>10</v>
      </c>
      <c r="K44" s="21"/>
      <c r="L44" s="53">
        <v>1.29</v>
      </c>
      <c r="M44" s="54">
        <v>33.76</v>
      </c>
      <c r="N44" s="53" t="s">
        <v>12</v>
      </c>
      <c r="O44" s="53">
        <v>0.06</v>
      </c>
      <c r="P44" s="169">
        <f>M44-M43</f>
        <v>0.5</v>
      </c>
    </row>
    <row r="45" spans="1:16">
      <c r="A45" s="21"/>
      <c r="B45" s="21"/>
      <c r="C45" s="21"/>
      <c r="D45" s="21"/>
      <c r="E45" s="21"/>
      <c r="F45" s="21"/>
      <c r="G45" s="21"/>
      <c r="H45" s="21"/>
      <c r="I45" s="21"/>
      <c r="J45" s="20"/>
      <c r="K45" s="21"/>
      <c r="L45" s="21"/>
      <c r="M45" s="21"/>
      <c r="N45" s="21"/>
      <c r="O45" s="21"/>
      <c r="P45" s="154"/>
    </row>
    <row r="46" spans="1:16">
      <c r="A46" s="44" t="s">
        <v>75</v>
      </c>
      <c r="B46" s="76" t="s">
        <v>76</v>
      </c>
      <c r="C46" s="76" t="s">
        <v>77</v>
      </c>
      <c r="D46" s="28"/>
      <c r="E46" s="29" t="s">
        <v>78</v>
      </c>
      <c r="F46" s="21"/>
      <c r="G46" s="29" t="s">
        <v>79</v>
      </c>
      <c r="H46" s="44" t="s">
        <v>20</v>
      </c>
      <c r="I46" s="44" t="s">
        <v>21</v>
      </c>
      <c r="J46" s="52">
        <v>8</v>
      </c>
      <c r="K46" s="21"/>
      <c r="L46" s="53">
        <v>1.44</v>
      </c>
      <c r="M46" s="170">
        <v>33.24</v>
      </c>
      <c r="N46" s="8" t="s">
        <v>12</v>
      </c>
      <c r="O46" s="171">
        <v>0.02</v>
      </c>
      <c r="P46" s="157"/>
    </row>
    <row r="47" spans="1:16" ht="18" customHeight="1">
      <c r="A47" s="181" t="s">
        <v>75</v>
      </c>
      <c r="B47" s="182" t="s">
        <v>76</v>
      </c>
      <c r="C47" s="182" t="s">
        <v>77</v>
      </c>
      <c r="D47" s="28"/>
      <c r="E47" s="29" t="s">
        <v>78</v>
      </c>
      <c r="F47" s="21"/>
      <c r="G47" s="29" t="s">
        <v>79</v>
      </c>
      <c r="H47" s="181" t="s">
        <v>22</v>
      </c>
      <c r="I47" s="181" t="s">
        <v>21</v>
      </c>
      <c r="J47" s="183">
        <v>9</v>
      </c>
      <c r="K47" s="21"/>
      <c r="L47" s="184">
        <v>1.4</v>
      </c>
      <c r="M47" s="185">
        <v>33.24</v>
      </c>
      <c r="N47" s="8" t="s">
        <v>12</v>
      </c>
      <c r="O47" s="186">
        <v>0.05</v>
      </c>
      <c r="P47" s="155">
        <f>M47-M46</f>
        <v>0</v>
      </c>
    </row>
    <row r="48" spans="1:16">
      <c r="A48" s="21"/>
      <c r="B48" s="21"/>
      <c r="C48" s="21"/>
      <c r="D48" s="21"/>
      <c r="E48" s="21"/>
      <c r="F48" s="21"/>
      <c r="G48" s="21"/>
      <c r="H48" s="21"/>
      <c r="I48" s="21"/>
      <c r="J48" s="20"/>
      <c r="K48" s="21"/>
      <c r="L48" s="21"/>
      <c r="M48" s="21"/>
      <c r="N48" s="21"/>
      <c r="O48" s="21"/>
      <c r="P48" s="154"/>
    </row>
    <row r="49" spans="1:16">
      <c r="A49" s="78" t="s">
        <v>80</v>
      </c>
      <c r="B49" s="21"/>
      <c r="C49" s="21"/>
      <c r="D49" s="21"/>
      <c r="E49" s="21"/>
      <c r="F49" s="21"/>
      <c r="G49" s="21"/>
      <c r="H49" s="21"/>
      <c r="I49" s="21"/>
      <c r="J49" s="20"/>
      <c r="K49" s="21"/>
      <c r="L49" s="21"/>
      <c r="M49" s="31"/>
      <c r="N49" s="75"/>
      <c r="O49" s="21"/>
      <c r="P49" s="154"/>
    </row>
    <row r="50" spans="1:16">
      <c r="A50" s="79" t="s">
        <v>81</v>
      </c>
      <c r="B50" s="21" t="s">
        <v>82</v>
      </c>
      <c r="C50" s="21" t="s">
        <v>83</v>
      </c>
      <c r="D50" s="31"/>
      <c r="E50" s="29" t="s">
        <v>84</v>
      </c>
      <c r="F50" s="29"/>
      <c r="G50" s="29" t="s">
        <v>85</v>
      </c>
      <c r="H50" s="79" t="s">
        <v>51</v>
      </c>
      <c r="I50" s="79" t="s">
        <v>86</v>
      </c>
      <c r="J50" s="34"/>
      <c r="K50" s="31"/>
      <c r="L50" s="31"/>
      <c r="M50" s="80">
        <v>33.17</v>
      </c>
      <c r="N50" s="81" t="s">
        <v>12</v>
      </c>
      <c r="O50" s="82">
        <v>0.11695466942634125</v>
      </c>
      <c r="P50" s="158"/>
    </row>
    <row r="51" spans="1:16">
      <c r="A51" s="79" t="s">
        <v>81</v>
      </c>
      <c r="B51" s="21" t="s">
        <v>82</v>
      </c>
      <c r="C51" s="21" t="s">
        <v>83</v>
      </c>
      <c r="D51" s="31"/>
      <c r="E51" s="29" t="s">
        <v>84</v>
      </c>
      <c r="F51" s="29"/>
      <c r="G51" s="29" t="s">
        <v>85</v>
      </c>
      <c r="H51" s="79" t="s">
        <v>22</v>
      </c>
      <c r="I51" s="79" t="s">
        <v>21</v>
      </c>
      <c r="J51" s="34"/>
      <c r="K51" s="31"/>
      <c r="L51" s="31"/>
      <c r="M51" s="84">
        <v>33.76</v>
      </c>
      <c r="N51" s="83" t="s">
        <v>12</v>
      </c>
      <c r="O51" s="85">
        <v>0.12</v>
      </c>
      <c r="P51" s="155">
        <f>M51-M50</f>
        <v>0.58999999999999631</v>
      </c>
    </row>
    <row r="52" spans="1:16">
      <c r="A52" s="79" t="s">
        <v>81</v>
      </c>
      <c r="B52" s="21" t="s">
        <v>82</v>
      </c>
      <c r="C52" s="21" t="s">
        <v>83</v>
      </c>
      <c r="D52" s="31"/>
      <c r="E52" s="29" t="s">
        <v>84</v>
      </c>
      <c r="F52" s="29"/>
      <c r="G52" s="29" t="s">
        <v>85</v>
      </c>
      <c r="H52" s="79" t="s">
        <v>20</v>
      </c>
      <c r="I52" s="79" t="s">
        <v>73</v>
      </c>
      <c r="J52" s="34"/>
      <c r="K52" s="31"/>
      <c r="L52" s="31"/>
      <c r="M52" s="86">
        <v>34.11</v>
      </c>
      <c r="N52" s="83" t="s">
        <v>12</v>
      </c>
      <c r="O52" s="85">
        <v>0.69</v>
      </c>
      <c r="P52" s="155">
        <f>M52-M50</f>
        <v>0.93999999999999773</v>
      </c>
    </row>
    <row r="53" spans="1:16">
      <c r="A53" s="31"/>
      <c r="B53" s="31"/>
      <c r="C53" s="31"/>
      <c r="D53" s="31"/>
      <c r="E53" s="31"/>
      <c r="F53" s="31"/>
      <c r="G53" s="31"/>
      <c r="H53" s="31"/>
      <c r="I53" s="31"/>
      <c r="J53" s="34"/>
      <c r="K53" s="31"/>
      <c r="L53" s="31"/>
      <c r="M53" s="31"/>
      <c r="N53" s="31"/>
      <c r="O53" s="31"/>
      <c r="P53" s="154"/>
    </row>
    <row r="54" spans="1:16">
      <c r="A54" s="9" t="s">
        <v>87</v>
      </c>
      <c r="B54" s="31"/>
      <c r="C54" s="31"/>
      <c r="D54" s="31"/>
      <c r="E54" s="31"/>
      <c r="F54" s="31"/>
      <c r="G54" s="31"/>
      <c r="H54" s="31"/>
      <c r="I54" s="31"/>
      <c r="J54" s="34"/>
      <c r="K54" s="31"/>
      <c r="L54" s="31"/>
      <c r="M54" s="31"/>
      <c r="N54" s="31"/>
      <c r="O54" s="31"/>
      <c r="P54" s="154"/>
    </row>
    <row r="55" spans="1:16">
      <c r="A55" s="9"/>
      <c r="B55" s="31"/>
      <c r="C55" s="31"/>
      <c r="D55" s="31"/>
      <c r="E55" s="31"/>
      <c r="F55" s="31"/>
      <c r="G55" s="31"/>
      <c r="H55" s="31"/>
      <c r="I55" s="31"/>
      <c r="J55" s="34"/>
      <c r="K55" s="31"/>
      <c r="L55" s="31"/>
      <c r="M55" s="31"/>
      <c r="N55" s="31"/>
      <c r="O55" s="31"/>
      <c r="P55" s="154"/>
    </row>
    <row r="56" spans="1:16">
      <c r="A56" s="9" t="s">
        <v>88</v>
      </c>
      <c r="B56" s="31"/>
      <c r="C56" s="31"/>
      <c r="D56" s="31"/>
      <c r="E56" s="31"/>
      <c r="F56" s="31"/>
      <c r="G56" s="31"/>
      <c r="H56" s="31"/>
      <c r="I56" s="31"/>
      <c r="J56" s="34"/>
      <c r="K56" s="31"/>
      <c r="L56" s="31"/>
      <c r="M56" s="31"/>
      <c r="N56" s="75"/>
      <c r="O56" s="31"/>
      <c r="P56" s="154"/>
    </row>
    <row r="57" spans="1:16">
      <c r="A57" s="79" t="s">
        <v>89</v>
      </c>
      <c r="B57" s="21" t="s">
        <v>90</v>
      </c>
      <c r="C57" s="21" t="s">
        <v>91</v>
      </c>
      <c r="D57" s="79"/>
      <c r="E57" s="29" t="s">
        <v>92</v>
      </c>
      <c r="F57" s="21"/>
      <c r="G57" s="29" t="s">
        <v>93</v>
      </c>
      <c r="H57" s="79" t="s">
        <v>51</v>
      </c>
      <c r="I57" s="79" t="s">
        <v>94</v>
      </c>
      <c r="J57" s="87">
        <v>10</v>
      </c>
      <c r="K57" s="88"/>
      <c r="L57" s="88">
        <v>0.57999999999999996</v>
      </c>
      <c r="M57" s="90">
        <v>27.096338084039882</v>
      </c>
      <c r="N57" s="90" t="s">
        <v>12</v>
      </c>
      <c r="O57" s="82">
        <v>9.7433812974679679E-2</v>
      </c>
      <c r="P57" s="158"/>
    </row>
    <row r="58" spans="1:16">
      <c r="A58" s="79" t="s">
        <v>89</v>
      </c>
      <c r="B58" s="21" t="s">
        <v>90</v>
      </c>
      <c r="C58" s="21" t="s">
        <v>91</v>
      </c>
      <c r="D58" s="79"/>
      <c r="E58" s="29" t="s">
        <v>92</v>
      </c>
      <c r="F58" s="21"/>
      <c r="G58" s="29" t="s">
        <v>93</v>
      </c>
      <c r="H58" s="79" t="s">
        <v>20</v>
      </c>
      <c r="I58" s="79" t="s">
        <v>21</v>
      </c>
      <c r="J58" s="87">
        <v>9</v>
      </c>
      <c r="K58" s="88">
        <v>97.959093661296563</v>
      </c>
      <c r="L58" s="88">
        <v>1.29</v>
      </c>
      <c r="M58" s="91">
        <v>27.733213885566663</v>
      </c>
      <c r="N58" s="91" t="s">
        <v>12</v>
      </c>
      <c r="O58" s="85">
        <v>9.2273627157347785E-2</v>
      </c>
      <c r="P58" s="155">
        <f>M58-M57</f>
        <v>0.6368758015267808</v>
      </c>
    </row>
    <row r="59" spans="1:16">
      <c r="A59" s="92"/>
      <c r="B59" s="21"/>
      <c r="C59" s="21"/>
      <c r="D59" s="21"/>
      <c r="E59" s="21"/>
      <c r="F59" s="21"/>
      <c r="G59" s="21"/>
      <c r="H59" s="21"/>
      <c r="I59" s="21"/>
      <c r="J59" s="20"/>
      <c r="K59" s="21"/>
      <c r="L59" s="21"/>
      <c r="M59" s="21"/>
      <c r="N59" s="21"/>
      <c r="O59" s="21"/>
      <c r="P59" s="154"/>
    </row>
    <row r="60" spans="1:16">
      <c r="A60" s="79" t="s">
        <v>96</v>
      </c>
      <c r="B60" s="21" t="s">
        <v>97</v>
      </c>
      <c r="C60" s="21" t="s">
        <v>98</v>
      </c>
      <c r="D60" s="79"/>
      <c r="E60" s="29" t="s">
        <v>99</v>
      </c>
      <c r="F60" s="21"/>
      <c r="G60" s="29" t="s">
        <v>100</v>
      </c>
      <c r="H60" s="79" t="s">
        <v>51</v>
      </c>
      <c r="I60" s="79" t="s">
        <v>94</v>
      </c>
      <c r="J60" s="87">
        <v>12</v>
      </c>
      <c r="K60" s="88"/>
      <c r="L60" s="88">
        <v>0.98</v>
      </c>
      <c r="M60" s="80">
        <v>27.02</v>
      </c>
      <c r="N60" s="90" t="s">
        <v>12</v>
      </c>
      <c r="O60" s="82">
        <v>4.1997201108140647E-2</v>
      </c>
      <c r="P60" s="158"/>
    </row>
    <row r="61" spans="1:16">
      <c r="A61" s="79" t="s">
        <v>96</v>
      </c>
      <c r="B61" s="21" t="s">
        <v>97</v>
      </c>
      <c r="C61" s="21" t="s">
        <v>98</v>
      </c>
      <c r="D61" s="79"/>
      <c r="E61" s="29" t="s">
        <v>99</v>
      </c>
      <c r="F61" s="21"/>
      <c r="G61" s="29" t="s">
        <v>100</v>
      </c>
      <c r="H61" s="79" t="s">
        <v>20</v>
      </c>
      <c r="I61" s="79" t="s">
        <v>21</v>
      </c>
      <c r="J61" s="87">
        <v>8</v>
      </c>
      <c r="K61" s="88">
        <v>57.439089897006404</v>
      </c>
      <c r="L61" s="88">
        <v>2.56</v>
      </c>
      <c r="M61" s="86">
        <v>27.659939094258323</v>
      </c>
      <c r="N61" s="91" t="s">
        <v>12</v>
      </c>
      <c r="O61" s="93">
        <v>0.83471115546130326</v>
      </c>
      <c r="P61" s="155">
        <f>M61-M60</f>
        <v>0.63993909425832385</v>
      </c>
    </row>
    <row r="62" spans="1:16">
      <c r="A62" s="21"/>
      <c r="B62" s="21"/>
      <c r="C62" s="21"/>
      <c r="D62" s="21"/>
      <c r="E62" s="21"/>
      <c r="F62" s="21"/>
      <c r="G62" s="21"/>
      <c r="H62" s="21"/>
      <c r="I62" s="21"/>
      <c r="J62" s="20"/>
      <c r="K62" s="21"/>
      <c r="L62" s="21"/>
      <c r="M62" s="21"/>
      <c r="N62" s="21"/>
      <c r="O62" s="21"/>
      <c r="P62" s="154"/>
    </row>
    <row r="63" spans="1:16">
      <c r="A63" s="79" t="s">
        <v>102</v>
      </c>
      <c r="B63" s="21" t="s">
        <v>103</v>
      </c>
      <c r="C63" s="21" t="s">
        <v>104</v>
      </c>
      <c r="D63" s="79"/>
      <c r="E63" s="29" t="s">
        <v>105</v>
      </c>
      <c r="F63" s="21"/>
      <c r="G63" s="29" t="s">
        <v>106</v>
      </c>
      <c r="H63" s="79" t="s">
        <v>101</v>
      </c>
      <c r="I63" s="79" t="s">
        <v>94</v>
      </c>
      <c r="J63" s="87">
        <v>12</v>
      </c>
      <c r="K63" s="88"/>
      <c r="L63" s="88">
        <v>1.53</v>
      </c>
      <c r="M63" s="80">
        <v>27.052031862699248</v>
      </c>
      <c r="N63" s="90" t="s">
        <v>12</v>
      </c>
      <c r="O63" s="82">
        <v>4.4006017628189738E-2</v>
      </c>
      <c r="P63" s="159"/>
    </row>
    <row r="64" spans="1:16">
      <c r="A64" s="79" t="s">
        <v>102</v>
      </c>
      <c r="B64" s="21" t="s">
        <v>103</v>
      </c>
      <c r="C64" s="21" t="s">
        <v>104</v>
      </c>
      <c r="D64" s="79"/>
      <c r="E64" s="29" t="s">
        <v>105</v>
      </c>
      <c r="F64" s="21"/>
      <c r="G64" s="29" t="s">
        <v>106</v>
      </c>
      <c r="H64" s="79" t="s">
        <v>20</v>
      </c>
      <c r="I64" s="79" t="s">
        <v>21</v>
      </c>
      <c r="J64" s="87">
        <v>6</v>
      </c>
      <c r="K64" s="88">
        <v>55.14568107291894</v>
      </c>
      <c r="L64" s="88">
        <v>3.37</v>
      </c>
      <c r="M64" s="86">
        <v>28.58</v>
      </c>
      <c r="N64" s="91" t="s">
        <v>12</v>
      </c>
      <c r="O64" s="93">
        <v>0.86940313423942472</v>
      </c>
      <c r="P64" s="155">
        <f>M64-M63</f>
        <v>1.5279681373007499</v>
      </c>
    </row>
    <row r="65" spans="1:16">
      <c r="A65" s="79"/>
      <c r="B65" s="21"/>
      <c r="C65" s="21"/>
      <c r="D65" s="79"/>
      <c r="E65" s="29"/>
      <c r="F65" s="21"/>
      <c r="G65" s="29"/>
      <c r="H65" s="79"/>
      <c r="I65" s="176" t="s">
        <v>221</v>
      </c>
      <c r="K65" s="122"/>
      <c r="L65" s="123"/>
      <c r="M65" s="177">
        <v>27.05</v>
      </c>
      <c r="N65" s="125" t="s">
        <v>12</v>
      </c>
      <c r="O65" s="175">
        <v>0.02</v>
      </c>
    </row>
    <row r="66" spans="1:16">
      <c r="A66" s="79"/>
      <c r="B66" s="21"/>
      <c r="C66" s="21"/>
      <c r="D66" s="79"/>
      <c r="E66" s="29"/>
      <c r="F66" s="21"/>
      <c r="G66" s="29"/>
      <c r="H66" s="79"/>
      <c r="I66" s="79"/>
      <c r="J66" s="149"/>
      <c r="K66" s="122"/>
      <c r="L66" s="123"/>
      <c r="M66" s="124"/>
      <c r="N66" s="125"/>
      <c r="O66" s="126"/>
    </row>
    <row r="67" spans="1:16">
      <c r="A67" s="92" t="s">
        <v>107</v>
      </c>
      <c r="B67" s="21"/>
      <c r="C67" s="21"/>
      <c r="D67" s="21"/>
      <c r="E67" s="21"/>
      <c r="F67" s="21"/>
      <c r="G67" s="21"/>
      <c r="H67" s="21"/>
      <c r="I67" s="21"/>
      <c r="J67" s="20"/>
      <c r="K67" s="21"/>
      <c r="L67" s="21"/>
      <c r="M67" s="21"/>
      <c r="N67" s="21"/>
      <c r="O67" s="21"/>
      <c r="P67" s="154"/>
    </row>
    <row r="68" spans="1:16">
      <c r="A68" s="79" t="s">
        <v>108</v>
      </c>
      <c r="B68" s="21" t="s">
        <v>109</v>
      </c>
      <c r="C68" s="21" t="s">
        <v>110</v>
      </c>
      <c r="D68" s="79"/>
      <c r="E68" s="29" t="s">
        <v>111</v>
      </c>
      <c r="F68" s="21"/>
      <c r="G68" s="29" t="s">
        <v>112</v>
      </c>
      <c r="H68" s="79" t="s">
        <v>51</v>
      </c>
      <c r="I68" s="79" t="s">
        <v>94</v>
      </c>
      <c r="J68" s="87">
        <v>11</v>
      </c>
      <c r="K68" s="88"/>
      <c r="L68" s="88">
        <v>1.08</v>
      </c>
      <c r="M68" s="80">
        <v>26.92616112630833</v>
      </c>
      <c r="N68" s="81" t="s">
        <v>12</v>
      </c>
      <c r="O68" s="82">
        <v>4.5455821724265051E-2</v>
      </c>
      <c r="P68" s="159"/>
    </row>
    <row r="69" spans="1:16">
      <c r="A69" s="79" t="s">
        <v>108</v>
      </c>
      <c r="B69" s="21" t="s">
        <v>109</v>
      </c>
      <c r="C69" s="21" t="s">
        <v>110</v>
      </c>
      <c r="D69" s="79"/>
      <c r="E69" s="29" t="s">
        <v>111</v>
      </c>
      <c r="F69" s="21"/>
      <c r="G69" s="29" t="s">
        <v>112</v>
      </c>
      <c r="H69" s="79" t="s">
        <v>20</v>
      </c>
      <c r="I69" s="79" t="s">
        <v>21</v>
      </c>
      <c r="J69" s="87">
        <v>7</v>
      </c>
      <c r="K69" s="88">
        <v>91.094961629770395</v>
      </c>
      <c r="L69" s="88">
        <v>0.87</v>
      </c>
      <c r="M69" s="86">
        <v>25.82018486818415</v>
      </c>
      <c r="N69" s="83" t="s">
        <v>12</v>
      </c>
      <c r="O69" s="93">
        <v>0.73455326891967432</v>
      </c>
      <c r="P69" s="155">
        <f>M69-M68</f>
        <v>-1.1059762581241799</v>
      </c>
    </row>
    <row r="70" spans="1:16">
      <c r="A70" s="79"/>
      <c r="B70" s="21"/>
      <c r="C70" s="21"/>
      <c r="D70" s="79"/>
      <c r="E70" s="29"/>
      <c r="F70" s="21"/>
      <c r="G70" s="29"/>
      <c r="H70" s="79"/>
      <c r="I70" s="79"/>
      <c r="J70" s="87"/>
      <c r="K70" s="88"/>
      <c r="L70" s="88"/>
      <c r="M70" s="86"/>
      <c r="N70" s="83"/>
      <c r="O70" s="85"/>
      <c r="P70" s="155"/>
    </row>
    <row r="71" spans="1:16">
      <c r="A71" s="79" t="s">
        <v>113</v>
      </c>
      <c r="B71" s="21" t="s">
        <v>114</v>
      </c>
      <c r="C71" s="94" t="s">
        <v>115</v>
      </c>
      <c r="D71" s="31"/>
      <c r="E71" s="29" t="s">
        <v>116</v>
      </c>
      <c r="F71" s="31"/>
      <c r="G71" s="29" t="s">
        <v>117</v>
      </c>
      <c r="H71" s="79" t="s">
        <v>51</v>
      </c>
      <c r="I71" s="19" t="s">
        <v>118</v>
      </c>
      <c r="J71" s="87">
        <v>4</v>
      </c>
      <c r="K71" s="88"/>
      <c r="L71" s="88">
        <v>0.67</v>
      </c>
      <c r="M71" s="80">
        <v>27.147655889294512</v>
      </c>
      <c r="N71" s="81" t="s">
        <v>12</v>
      </c>
      <c r="O71" s="82">
        <v>9.444793037501853E-2</v>
      </c>
      <c r="P71" s="154"/>
    </row>
    <row r="72" spans="1:16">
      <c r="A72" s="79" t="s">
        <v>113</v>
      </c>
      <c r="B72" s="21" t="s">
        <v>114</v>
      </c>
      <c r="C72" s="94" t="s">
        <v>115</v>
      </c>
      <c r="D72" s="31"/>
      <c r="E72" s="29" t="s">
        <v>116</v>
      </c>
      <c r="F72" s="31"/>
      <c r="G72" s="29" t="s">
        <v>117</v>
      </c>
      <c r="H72" s="79" t="s">
        <v>20</v>
      </c>
      <c r="I72" s="79" t="s">
        <v>21</v>
      </c>
      <c r="J72" s="87">
        <v>4</v>
      </c>
      <c r="K72" s="88">
        <v>55.378256174524921</v>
      </c>
      <c r="L72" s="88">
        <v>1.85</v>
      </c>
      <c r="M72" s="86">
        <v>28.669566051174911</v>
      </c>
      <c r="N72" s="83" t="s">
        <v>12</v>
      </c>
      <c r="O72" s="85">
        <v>0.2061236506487989</v>
      </c>
      <c r="P72" s="155">
        <f>M72-M71</f>
        <v>1.521910161880399</v>
      </c>
    </row>
    <row r="73" spans="1:16">
      <c r="A73" s="79"/>
      <c r="B73" s="21"/>
      <c r="C73" s="94"/>
      <c r="D73" s="79"/>
      <c r="E73" s="29"/>
      <c r="F73" s="21"/>
      <c r="G73" s="29"/>
      <c r="H73" s="79"/>
      <c r="I73" s="79"/>
      <c r="J73" s="87"/>
      <c r="K73" s="88"/>
      <c r="L73" s="88"/>
      <c r="M73" s="86"/>
      <c r="N73" s="83"/>
      <c r="O73" s="85"/>
      <c r="P73" s="159"/>
    </row>
    <row r="74" spans="1:16">
      <c r="A74" s="79" t="s">
        <v>119</v>
      </c>
      <c r="B74" s="21" t="s">
        <v>120</v>
      </c>
      <c r="C74" s="94" t="s">
        <v>121</v>
      </c>
      <c r="D74" s="79"/>
      <c r="E74" s="29" t="s">
        <v>122</v>
      </c>
      <c r="F74" s="21"/>
      <c r="G74" s="29" t="s">
        <v>123</v>
      </c>
      <c r="H74" s="79" t="s">
        <v>51</v>
      </c>
      <c r="I74" s="79" t="s">
        <v>94</v>
      </c>
      <c r="J74" s="87">
        <v>15</v>
      </c>
      <c r="K74" s="88"/>
      <c r="L74" s="88">
        <v>3.59</v>
      </c>
      <c r="M74" s="80">
        <v>27.107160554475296</v>
      </c>
      <c r="N74" s="81" t="s">
        <v>12</v>
      </c>
      <c r="O74" s="82">
        <v>4.3338659878915484E-2</v>
      </c>
      <c r="P74" s="159"/>
    </row>
    <row r="75" spans="1:16">
      <c r="A75" s="79" t="s">
        <v>119</v>
      </c>
      <c r="B75" s="21" t="s">
        <v>120</v>
      </c>
      <c r="C75" s="94" t="s">
        <v>121</v>
      </c>
      <c r="D75" s="79"/>
      <c r="E75" s="29" t="s">
        <v>122</v>
      </c>
      <c r="F75" s="21"/>
      <c r="G75" s="29" t="s">
        <v>123</v>
      </c>
      <c r="H75" s="79" t="s">
        <v>20</v>
      </c>
      <c r="I75" s="79" t="s">
        <v>21</v>
      </c>
      <c r="J75" s="87">
        <v>9</v>
      </c>
      <c r="K75" s="88">
        <v>98.576583643588179</v>
      </c>
      <c r="L75" s="88">
        <v>0.87</v>
      </c>
      <c r="M75" s="86">
        <v>27.331989196092202</v>
      </c>
      <c r="N75" s="83" t="s">
        <v>12</v>
      </c>
      <c r="O75" s="85">
        <v>7.5546232393334231E-2</v>
      </c>
      <c r="P75" s="155">
        <f>M75-M74</f>
        <v>0.22482864161690586</v>
      </c>
    </row>
    <row r="76" spans="1:16">
      <c r="A76" s="31"/>
      <c r="B76" s="31"/>
      <c r="C76" s="31"/>
      <c r="D76" s="31"/>
      <c r="E76" s="31"/>
      <c r="F76" s="31"/>
      <c r="G76" s="31"/>
      <c r="H76" s="31"/>
      <c r="I76" s="176" t="s">
        <v>222</v>
      </c>
      <c r="J76" s="34"/>
      <c r="K76" s="31"/>
      <c r="L76" s="31"/>
      <c r="M76" s="177">
        <v>27.07</v>
      </c>
      <c r="N76" s="125" t="s">
        <v>12</v>
      </c>
      <c r="O76" s="175">
        <v>0.03</v>
      </c>
      <c r="P76" s="154"/>
    </row>
    <row r="77" spans="1:16">
      <c r="A77" s="31"/>
      <c r="B77" s="31"/>
      <c r="C77" s="31"/>
      <c r="D77" s="31"/>
      <c r="E77" s="31"/>
      <c r="F77" s="31"/>
      <c r="G77" s="31"/>
      <c r="H77" s="31"/>
      <c r="I77" s="176"/>
      <c r="J77" s="34"/>
      <c r="K77" s="31"/>
      <c r="L77" s="31"/>
      <c r="M77" s="58"/>
      <c r="N77" s="31"/>
      <c r="O77" s="31"/>
      <c r="P77" s="154"/>
    </row>
    <row r="78" spans="1:16">
      <c r="A78" s="9" t="s">
        <v>124</v>
      </c>
      <c r="B78" s="31"/>
      <c r="C78" s="31"/>
      <c r="D78" s="31"/>
      <c r="E78" s="31"/>
      <c r="F78" s="31"/>
      <c r="G78" s="31"/>
      <c r="H78" s="31"/>
      <c r="I78" s="31"/>
      <c r="J78" s="34"/>
      <c r="K78" s="31"/>
      <c r="L78" s="31"/>
      <c r="M78" s="58"/>
      <c r="N78" s="31"/>
      <c r="O78" s="31"/>
      <c r="P78" s="154"/>
    </row>
    <row r="79" spans="1:16">
      <c r="A79" s="79" t="s">
        <v>125</v>
      </c>
      <c r="B79" s="21" t="s">
        <v>126</v>
      </c>
      <c r="C79" s="94" t="s">
        <v>127</v>
      </c>
      <c r="D79" s="79"/>
      <c r="E79" s="29" t="s">
        <v>128</v>
      </c>
      <c r="F79" s="31"/>
      <c r="G79" s="29" t="s">
        <v>129</v>
      </c>
      <c r="H79" s="79" t="s">
        <v>22</v>
      </c>
      <c r="I79" s="79" t="s">
        <v>21</v>
      </c>
      <c r="J79" s="87">
        <v>8</v>
      </c>
      <c r="K79" s="88">
        <v>98.676458947226777</v>
      </c>
      <c r="L79" s="88">
        <v>1.1100000000000001</v>
      </c>
      <c r="M79" s="80">
        <v>27.25</v>
      </c>
      <c r="N79" s="81" t="s">
        <v>12</v>
      </c>
      <c r="O79" s="82">
        <v>0.18719493225285083</v>
      </c>
      <c r="P79" s="160"/>
    </row>
    <row r="80" spans="1:16">
      <c r="A80" s="79" t="s">
        <v>125</v>
      </c>
      <c r="B80" s="21" t="s">
        <v>126</v>
      </c>
      <c r="C80" s="94" t="s">
        <v>127</v>
      </c>
      <c r="D80" s="79"/>
      <c r="E80" s="29" t="s">
        <v>128</v>
      </c>
      <c r="F80" s="31"/>
      <c r="G80" s="29" t="s">
        <v>129</v>
      </c>
      <c r="H80" s="79" t="s">
        <v>20</v>
      </c>
      <c r="I80" s="79" t="s">
        <v>21</v>
      </c>
      <c r="J80" s="87">
        <v>7</v>
      </c>
      <c r="K80" s="88">
        <v>86.814628004612103</v>
      </c>
      <c r="L80" s="88">
        <v>2.85</v>
      </c>
      <c r="M80" s="80">
        <v>27.24</v>
      </c>
      <c r="N80" s="81" t="s">
        <v>12</v>
      </c>
      <c r="O80" s="82">
        <v>0.14545748626981791</v>
      </c>
      <c r="P80" s="155">
        <f>M80-M79</f>
        <v>-1.0000000000001563E-2</v>
      </c>
    </row>
    <row r="81" spans="1:16">
      <c r="A81" s="31"/>
      <c r="B81" s="31"/>
      <c r="C81" s="31"/>
      <c r="D81" s="31"/>
      <c r="E81" s="31"/>
      <c r="F81" s="31"/>
      <c r="G81" s="31"/>
      <c r="H81" s="31"/>
      <c r="I81" s="31"/>
      <c r="J81" s="34"/>
      <c r="K81" s="31"/>
      <c r="L81" s="31"/>
      <c r="M81" s="58"/>
      <c r="N81" s="31"/>
      <c r="O81" s="31"/>
      <c r="P81" s="154"/>
    </row>
    <row r="82" spans="1:16">
      <c r="A82" s="79" t="s">
        <v>130</v>
      </c>
      <c r="B82" s="21" t="s">
        <v>131</v>
      </c>
      <c r="C82" s="79" t="s">
        <v>127</v>
      </c>
      <c r="D82" s="79"/>
      <c r="E82" s="29" t="s">
        <v>128</v>
      </c>
      <c r="F82" s="31"/>
      <c r="G82" s="29" t="s">
        <v>132</v>
      </c>
      <c r="H82" s="79" t="s">
        <v>22</v>
      </c>
      <c r="I82" s="79" t="s">
        <v>21</v>
      </c>
      <c r="J82" s="87">
        <v>9</v>
      </c>
      <c r="K82" s="88">
        <v>98.500749085442735</v>
      </c>
      <c r="L82" s="88">
        <v>0.89</v>
      </c>
      <c r="M82" s="80">
        <v>27.24</v>
      </c>
      <c r="N82" s="81" t="s">
        <v>12</v>
      </c>
      <c r="O82" s="82">
        <v>0.17051053390309465</v>
      </c>
      <c r="P82" s="160"/>
    </row>
    <row r="83" spans="1:16">
      <c r="A83" s="79" t="s">
        <v>130</v>
      </c>
      <c r="B83" s="21" t="s">
        <v>131</v>
      </c>
      <c r="C83" s="79" t="s">
        <v>127</v>
      </c>
      <c r="D83" s="79"/>
      <c r="E83" s="29" t="s">
        <v>128</v>
      </c>
      <c r="F83" s="31"/>
      <c r="G83" s="29" t="s">
        <v>132</v>
      </c>
      <c r="H83" s="79" t="s">
        <v>20</v>
      </c>
      <c r="I83" s="79" t="s">
        <v>21</v>
      </c>
      <c r="J83" s="87">
        <v>9</v>
      </c>
      <c r="K83" s="88">
        <v>97.960591468764846</v>
      </c>
      <c r="L83" s="88">
        <v>1.57</v>
      </c>
      <c r="M83" s="80">
        <v>27.3</v>
      </c>
      <c r="N83" s="81" t="s">
        <v>12</v>
      </c>
      <c r="O83" s="82">
        <v>9.6342982194495302E-2</v>
      </c>
      <c r="P83" s="155">
        <f>M83-M82</f>
        <v>6.0000000000002274E-2</v>
      </c>
    </row>
    <row r="84" spans="1:16">
      <c r="A84" s="31"/>
      <c r="B84" s="31"/>
      <c r="C84" s="31"/>
      <c r="D84" s="31"/>
      <c r="E84" s="31"/>
      <c r="F84" s="31"/>
      <c r="G84" s="31"/>
      <c r="H84" s="31"/>
      <c r="I84" s="31"/>
      <c r="J84" s="34"/>
      <c r="K84" s="31"/>
      <c r="L84" s="31"/>
      <c r="M84" s="58"/>
      <c r="N84" s="31"/>
      <c r="O84" s="31"/>
      <c r="P84" s="154"/>
    </row>
    <row r="85" spans="1:16">
      <c r="A85" s="95" t="s">
        <v>133</v>
      </c>
      <c r="B85" s="31"/>
      <c r="C85" s="31"/>
      <c r="D85" s="31"/>
      <c r="E85" s="31"/>
      <c r="F85" s="31"/>
      <c r="G85" s="31"/>
      <c r="H85" s="31"/>
      <c r="I85" s="31"/>
      <c r="J85" s="34"/>
      <c r="K85" s="31"/>
      <c r="L85" s="31"/>
      <c r="M85" s="58"/>
      <c r="N85" s="31"/>
      <c r="O85" s="31"/>
      <c r="P85" s="154"/>
    </row>
    <row r="86" spans="1:16">
      <c r="A86" s="79" t="s">
        <v>134</v>
      </c>
      <c r="B86" s="21" t="s">
        <v>135</v>
      </c>
      <c r="C86" s="94" t="s">
        <v>127</v>
      </c>
      <c r="D86" s="79"/>
      <c r="E86" s="29" t="s">
        <v>136</v>
      </c>
      <c r="F86" s="31"/>
      <c r="G86" s="29" t="s">
        <v>137</v>
      </c>
      <c r="H86" s="79" t="s">
        <v>22</v>
      </c>
      <c r="I86" s="79" t="s">
        <v>21</v>
      </c>
      <c r="J86" s="87">
        <v>9</v>
      </c>
      <c r="K86" s="88">
        <v>99.414074648618964</v>
      </c>
      <c r="L86" s="88">
        <v>0.79</v>
      </c>
      <c r="M86" s="80">
        <v>26.842664354472536</v>
      </c>
      <c r="N86" s="81" t="s">
        <v>12</v>
      </c>
      <c r="O86" s="82">
        <v>0.16560096790833956</v>
      </c>
      <c r="P86" s="160"/>
    </row>
    <row r="87" spans="1:16">
      <c r="A87" s="79" t="s">
        <v>134</v>
      </c>
      <c r="B87" s="21" t="s">
        <v>135</v>
      </c>
      <c r="C87" s="94" t="s">
        <v>127</v>
      </c>
      <c r="D87" s="79"/>
      <c r="E87" s="29" t="s">
        <v>136</v>
      </c>
      <c r="F87" s="31"/>
      <c r="G87" s="29" t="s">
        <v>137</v>
      </c>
      <c r="H87" s="79" t="s">
        <v>20</v>
      </c>
      <c r="I87" s="79" t="s">
        <v>21</v>
      </c>
      <c r="J87" s="87">
        <v>8</v>
      </c>
      <c r="K87" s="88">
        <v>94.022736152110724</v>
      </c>
      <c r="L87" s="88">
        <v>1.53</v>
      </c>
      <c r="M87" s="80">
        <v>27.078987128730159</v>
      </c>
      <c r="N87" s="81" t="s">
        <v>12</v>
      </c>
      <c r="O87" s="82">
        <v>9.3387872844437711E-2</v>
      </c>
      <c r="P87" s="155">
        <f>M87-M86</f>
        <v>0.23632277425762283</v>
      </c>
    </row>
    <row r="88" spans="1:16">
      <c r="A88" s="31"/>
      <c r="B88" s="31"/>
      <c r="C88" s="31"/>
      <c r="D88" s="31"/>
      <c r="E88" s="31"/>
      <c r="F88" s="31"/>
      <c r="G88" s="31"/>
      <c r="H88" s="31"/>
      <c r="I88" s="176" t="s">
        <v>222</v>
      </c>
      <c r="J88" s="34"/>
      <c r="K88" s="31"/>
      <c r="L88" s="31"/>
      <c r="M88" s="177">
        <v>27.09</v>
      </c>
      <c r="N88" s="125" t="s">
        <v>12</v>
      </c>
      <c r="O88" s="175">
        <v>0.02</v>
      </c>
      <c r="P88" s="154"/>
    </row>
    <row r="89" spans="1:16">
      <c r="A89" s="96" t="s">
        <v>138</v>
      </c>
      <c r="B89" s="31"/>
      <c r="C89" s="31"/>
      <c r="D89" s="31"/>
      <c r="E89" s="31"/>
      <c r="F89" s="31"/>
      <c r="G89" s="31"/>
      <c r="H89" s="31"/>
      <c r="I89" s="31"/>
      <c r="J89" s="34"/>
      <c r="K89" s="31"/>
      <c r="L89" s="31"/>
      <c r="M89" s="58"/>
      <c r="N89" s="31"/>
      <c r="O89" s="31"/>
      <c r="P89" s="154"/>
    </row>
    <row r="90" spans="1:16">
      <c r="A90" s="19" t="s">
        <v>139</v>
      </c>
      <c r="B90" s="21" t="s">
        <v>140</v>
      </c>
      <c r="C90" s="21" t="s">
        <v>141</v>
      </c>
      <c r="D90" s="31"/>
      <c r="E90" s="29" t="s">
        <v>142</v>
      </c>
      <c r="F90" s="31"/>
      <c r="G90" s="29" t="s">
        <v>143</v>
      </c>
      <c r="H90" s="19" t="s">
        <v>95</v>
      </c>
      <c r="I90" s="19" t="s">
        <v>21</v>
      </c>
      <c r="J90" s="23">
        <v>5</v>
      </c>
      <c r="K90" s="24">
        <v>76</v>
      </c>
      <c r="L90" s="24">
        <v>1.3</v>
      </c>
      <c r="M90" s="26">
        <v>33.03</v>
      </c>
      <c r="N90" s="8" t="s">
        <v>12</v>
      </c>
      <c r="O90" s="10">
        <v>0.08</v>
      </c>
      <c r="P90" s="161"/>
    </row>
    <row r="91" spans="1:16">
      <c r="A91" s="19" t="s">
        <v>139</v>
      </c>
      <c r="B91" s="21" t="s">
        <v>140</v>
      </c>
      <c r="C91" s="21" t="s">
        <v>141</v>
      </c>
      <c r="D91" s="31"/>
      <c r="E91" s="29" t="s">
        <v>142</v>
      </c>
      <c r="F91" s="31"/>
      <c r="G91" s="29" t="s">
        <v>143</v>
      </c>
      <c r="H91" s="19" t="s">
        <v>22</v>
      </c>
      <c r="I91" s="19" t="s">
        <v>21</v>
      </c>
      <c r="J91" s="23">
        <v>8</v>
      </c>
      <c r="K91" s="24">
        <v>98</v>
      </c>
      <c r="L91" s="24">
        <v>2</v>
      </c>
      <c r="M91" s="26">
        <v>32.96</v>
      </c>
      <c r="N91" s="8" t="s">
        <v>12</v>
      </c>
      <c r="O91" s="10">
        <v>0.18</v>
      </c>
      <c r="P91" s="155">
        <f>M91-M90</f>
        <v>-7.0000000000000284E-2</v>
      </c>
    </row>
    <row r="92" spans="1:16">
      <c r="A92" s="19"/>
      <c r="B92" s="21"/>
      <c r="C92" s="21"/>
      <c r="D92" s="31"/>
      <c r="E92" s="29"/>
      <c r="F92" s="31"/>
      <c r="G92" s="29"/>
      <c r="H92" s="19"/>
      <c r="I92" s="19"/>
      <c r="J92" s="23"/>
      <c r="K92" s="24"/>
      <c r="L92" s="24"/>
      <c r="M92" s="28"/>
      <c r="N92" s="22"/>
      <c r="O92" s="25"/>
      <c r="P92" s="155"/>
    </row>
    <row r="93" spans="1:16">
      <c r="A93" s="4" t="s">
        <v>144</v>
      </c>
      <c r="B93" s="21"/>
      <c r="C93" s="21"/>
      <c r="D93" s="31"/>
      <c r="E93" s="29"/>
      <c r="F93" s="31"/>
      <c r="G93" s="29"/>
      <c r="H93" s="19"/>
      <c r="I93" s="19"/>
      <c r="J93" s="23"/>
      <c r="K93" s="24"/>
      <c r="L93" s="24"/>
      <c r="M93" s="28"/>
      <c r="N93" s="22"/>
      <c r="O93" s="25"/>
      <c r="P93" s="155"/>
    </row>
    <row r="94" spans="1:16">
      <c r="A94" s="19"/>
      <c r="B94" s="21"/>
      <c r="C94" s="21"/>
      <c r="D94" s="31"/>
      <c r="E94" s="29"/>
      <c r="F94" s="31"/>
      <c r="G94" s="29"/>
      <c r="H94" s="19"/>
      <c r="I94" s="19"/>
      <c r="J94" s="23"/>
      <c r="K94" s="24"/>
      <c r="L94" s="24"/>
      <c r="M94" s="28"/>
      <c r="N94" s="22"/>
      <c r="O94" s="25"/>
      <c r="P94" s="155"/>
    </row>
    <row r="95" spans="1:16">
      <c r="A95" s="97" t="s">
        <v>145</v>
      </c>
      <c r="B95" s="98" t="s">
        <v>146</v>
      </c>
      <c r="C95" s="98" t="s">
        <v>147</v>
      </c>
      <c r="D95" s="97"/>
      <c r="E95" s="99" t="s">
        <v>148</v>
      </c>
      <c r="F95" s="97"/>
      <c r="G95" s="99" t="s">
        <v>149</v>
      </c>
      <c r="H95" s="97" t="s">
        <v>150</v>
      </c>
      <c r="I95" s="97" t="s">
        <v>151</v>
      </c>
      <c r="J95" s="100">
        <v>15</v>
      </c>
      <c r="K95" s="101">
        <v>89.270458712710692</v>
      </c>
      <c r="L95" s="101">
        <v>1.58</v>
      </c>
      <c r="M95" s="103">
        <v>26.25</v>
      </c>
      <c r="N95" s="104" t="s">
        <v>12</v>
      </c>
      <c r="O95" s="105">
        <v>0.04</v>
      </c>
      <c r="P95" s="162"/>
    </row>
    <row r="96" spans="1:16">
      <c r="A96" s="97" t="s">
        <v>152</v>
      </c>
      <c r="B96" s="98" t="s">
        <v>146</v>
      </c>
      <c r="C96" s="98" t="s">
        <v>147</v>
      </c>
      <c r="D96" s="97"/>
      <c r="E96" s="99" t="s">
        <v>148</v>
      </c>
      <c r="F96" s="97"/>
      <c r="G96" s="99" t="s">
        <v>149</v>
      </c>
      <c r="H96" s="97" t="s">
        <v>20</v>
      </c>
      <c r="I96" s="97" t="s">
        <v>21</v>
      </c>
      <c r="J96" s="100">
        <v>7</v>
      </c>
      <c r="K96" s="101">
        <v>83.013097772479568</v>
      </c>
      <c r="L96" s="101">
        <v>1.32</v>
      </c>
      <c r="M96" s="109">
        <v>26.544930917461798</v>
      </c>
      <c r="N96" s="102" t="s">
        <v>12</v>
      </c>
      <c r="O96" s="110">
        <v>0.05</v>
      </c>
      <c r="P96" s="155">
        <f>M96-M95</f>
        <v>0.294930917461798</v>
      </c>
    </row>
    <row r="97" spans="1:16">
      <c r="A97" s="31"/>
      <c r="B97" s="31"/>
      <c r="C97" s="31"/>
      <c r="D97" s="31"/>
      <c r="E97" s="31"/>
      <c r="F97" s="31"/>
      <c r="G97" s="31"/>
      <c r="H97" s="31"/>
      <c r="I97" s="31"/>
      <c r="J97" s="34"/>
      <c r="K97" s="31"/>
      <c r="L97" s="31"/>
      <c r="M97" s="31"/>
      <c r="N97" s="31"/>
      <c r="O97" s="34"/>
      <c r="P97" s="154"/>
    </row>
    <row r="98" spans="1:16">
      <c r="A98" s="97" t="s">
        <v>153</v>
      </c>
      <c r="B98" s="97" t="s">
        <v>154</v>
      </c>
      <c r="C98" s="97" t="s">
        <v>155</v>
      </c>
      <c r="D98" s="97"/>
      <c r="E98" s="106" t="s">
        <v>156</v>
      </c>
      <c r="F98" s="97"/>
      <c r="G98" s="106" t="s">
        <v>157</v>
      </c>
      <c r="H98" s="97" t="s">
        <v>51</v>
      </c>
      <c r="I98" s="30" t="s">
        <v>118</v>
      </c>
      <c r="J98" s="107">
        <v>11</v>
      </c>
      <c r="K98" s="97"/>
      <c r="L98" s="108">
        <v>2.1</v>
      </c>
      <c r="M98" s="103">
        <v>26.49</v>
      </c>
      <c r="N98" s="104" t="s">
        <v>158</v>
      </c>
      <c r="O98" s="105">
        <v>0.06</v>
      </c>
      <c r="P98" s="162"/>
    </row>
    <row r="99" spans="1:16">
      <c r="A99" s="97" t="s">
        <v>153</v>
      </c>
      <c r="B99" s="97" t="s">
        <v>154</v>
      </c>
      <c r="C99" s="97" t="s">
        <v>155</v>
      </c>
      <c r="D99" s="97"/>
      <c r="E99" s="106" t="s">
        <v>156</v>
      </c>
      <c r="F99" s="97"/>
      <c r="G99" s="106" t="s">
        <v>157</v>
      </c>
      <c r="H99" s="97" t="s">
        <v>20</v>
      </c>
      <c r="I99" s="97" t="s">
        <v>159</v>
      </c>
      <c r="J99" s="107">
        <v>10</v>
      </c>
      <c r="K99" s="97"/>
      <c r="L99" s="108">
        <v>3.6</v>
      </c>
      <c r="M99" s="109">
        <v>26.78</v>
      </c>
      <c r="N99" s="102" t="s">
        <v>158</v>
      </c>
      <c r="O99" s="110">
        <v>0.03</v>
      </c>
      <c r="P99" s="155">
        <f>M99-M98</f>
        <v>0.2900000000000027</v>
      </c>
    </row>
    <row r="100" spans="1:16">
      <c r="A100" s="30"/>
      <c r="B100" s="31"/>
      <c r="C100" s="31"/>
      <c r="D100" s="31"/>
      <c r="E100" s="31"/>
      <c r="F100" s="31"/>
      <c r="G100" s="58"/>
      <c r="H100" s="31"/>
      <c r="I100" s="58"/>
      <c r="J100" s="34"/>
      <c r="K100" s="30"/>
      <c r="L100" s="111"/>
      <c r="M100" s="37"/>
      <c r="N100" s="112"/>
      <c r="O100" s="37"/>
      <c r="P100" s="157"/>
    </row>
    <row r="101" spans="1:16">
      <c r="A101" s="97" t="s">
        <v>160</v>
      </c>
      <c r="B101" s="97" t="s">
        <v>161</v>
      </c>
      <c r="C101" s="97" t="s">
        <v>162</v>
      </c>
      <c r="D101" s="97"/>
      <c r="E101" s="113" t="s">
        <v>163</v>
      </c>
      <c r="F101" s="97"/>
      <c r="G101" s="113" t="s">
        <v>164</v>
      </c>
      <c r="H101" s="97" t="s">
        <v>51</v>
      </c>
      <c r="I101" s="30" t="s">
        <v>118</v>
      </c>
      <c r="J101" s="107">
        <v>6</v>
      </c>
      <c r="K101" s="97"/>
      <c r="L101" s="108">
        <v>1.2</v>
      </c>
      <c r="M101" s="68">
        <v>26.53</v>
      </c>
      <c r="N101" s="69" t="s">
        <v>12</v>
      </c>
      <c r="O101" s="70">
        <v>0.02</v>
      </c>
      <c r="P101" s="162"/>
    </row>
    <row r="102" spans="1:16">
      <c r="A102" s="97" t="s">
        <v>160</v>
      </c>
      <c r="B102" s="97" t="s">
        <v>161</v>
      </c>
      <c r="C102" s="97" t="s">
        <v>162</v>
      </c>
      <c r="D102" s="97"/>
      <c r="E102" s="113" t="s">
        <v>163</v>
      </c>
      <c r="F102" s="97"/>
      <c r="G102" s="113" t="s">
        <v>164</v>
      </c>
      <c r="H102" s="97" t="s">
        <v>20</v>
      </c>
      <c r="I102" s="97" t="s">
        <v>21</v>
      </c>
      <c r="J102" s="107">
        <v>6</v>
      </c>
      <c r="K102" s="97"/>
      <c r="L102" s="114">
        <v>1</v>
      </c>
      <c r="M102" s="71">
        <v>26.706</v>
      </c>
      <c r="N102" s="67" t="s">
        <v>12</v>
      </c>
      <c r="O102" s="33">
        <v>1.9E-2</v>
      </c>
      <c r="P102" s="155">
        <f>M102-M101</f>
        <v>0.17599999999999838</v>
      </c>
    </row>
    <row r="103" spans="1:16">
      <c r="A103" s="19"/>
      <c r="B103" s="21"/>
      <c r="C103" s="21"/>
      <c r="D103" s="31"/>
      <c r="E103" s="29"/>
      <c r="F103" s="31"/>
      <c r="G103" s="29"/>
      <c r="H103" s="19"/>
      <c r="I103" s="19"/>
      <c r="J103" s="23"/>
      <c r="K103" s="24"/>
      <c r="L103" s="24"/>
      <c r="M103" s="31"/>
      <c r="N103" s="31"/>
      <c r="O103" s="31"/>
      <c r="P103" s="155"/>
    </row>
    <row r="104" spans="1:16">
      <c r="A104" s="92" t="s">
        <v>165</v>
      </c>
      <c r="B104" s="31"/>
      <c r="C104" s="31"/>
      <c r="D104" s="31"/>
      <c r="E104" s="31"/>
      <c r="F104" s="31"/>
      <c r="G104" s="31"/>
      <c r="H104" s="31"/>
      <c r="I104" s="31"/>
      <c r="J104" s="34"/>
      <c r="K104" s="31"/>
      <c r="L104" s="31"/>
      <c r="M104" s="31"/>
      <c r="N104" s="31"/>
      <c r="O104" s="31"/>
      <c r="P104" s="154"/>
    </row>
    <row r="105" spans="1:16">
      <c r="A105" s="115"/>
      <c r="B105" s="94"/>
      <c r="C105" s="94"/>
      <c r="D105" s="94"/>
      <c r="E105" s="94"/>
      <c r="F105" s="116"/>
      <c r="G105" s="116"/>
      <c r="H105" s="79"/>
      <c r="I105" s="79"/>
      <c r="J105" s="87"/>
      <c r="K105" s="88"/>
      <c r="L105" s="88"/>
      <c r="M105" s="80"/>
      <c r="N105" s="81"/>
      <c r="O105" s="82"/>
      <c r="P105" s="163"/>
    </row>
    <row r="106" spans="1:16">
      <c r="A106" s="21" t="s">
        <v>166</v>
      </c>
      <c r="B106" s="21" t="s">
        <v>167</v>
      </c>
      <c r="C106" s="21" t="s">
        <v>168</v>
      </c>
      <c r="D106" s="117"/>
      <c r="E106" s="29" t="s">
        <v>169</v>
      </c>
      <c r="F106" s="29"/>
      <c r="G106" s="29" t="s">
        <v>170</v>
      </c>
      <c r="H106" s="79" t="s">
        <v>51</v>
      </c>
      <c r="I106" s="79" t="s">
        <v>86</v>
      </c>
      <c r="J106" s="87">
        <v>9</v>
      </c>
      <c r="K106" s="118"/>
      <c r="L106" s="118"/>
      <c r="M106" s="80">
        <v>33.26</v>
      </c>
      <c r="N106" s="81" t="s">
        <v>12</v>
      </c>
      <c r="O106" s="82">
        <v>0.09</v>
      </c>
      <c r="P106" s="157"/>
    </row>
    <row r="107" spans="1:16">
      <c r="A107" s="21" t="s">
        <v>171</v>
      </c>
      <c r="B107" s="21" t="s">
        <v>167</v>
      </c>
      <c r="C107" s="21" t="s">
        <v>168</v>
      </c>
      <c r="D107" s="117"/>
      <c r="E107" s="29" t="s">
        <v>169</v>
      </c>
      <c r="F107" s="29"/>
      <c r="G107" s="29" t="s">
        <v>170</v>
      </c>
      <c r="H107" s="79" t="s">
        <v>20</v>
      </c>
      <c r="I107" s="79" t="s">
        <v>21</v>
      </c>
      <c r="J107" s="87">
        <v>3</v>
      </c>
      <c r="K107" s="88">
        <v>59.526676124228139</v>
      </c>
      <c r="L107" s="88">
        <v>2.87</v>
      </c>
      <c r="M107" s="86">
        <v>33.479999999999997</v>
      </c>
      <c r="N107" s="83" t="s">
        <v>12</v>
      </c>
      <c r="O107" s="85">
        <v>0.31</v>
      </c>
      <c r="P107" s="155">
        <f>M107-M106</f>
        <v>0.21999999999999886</v>
      </c>
    </row>
    <row r="108" spans="1:16">
      <c r="A108" s="115"/>
      <c r="B108" s="116"/>
      <c r="C108" s="116"/>
      <c r="D108" s="116"/>
      <c r="E108" s="116"/>
      <c r="F108" s="116"/>
      <c r="G108" s="116"/>
      <c r="H108" s="79"/>
      <c r="I108" s="79"/>
      <c r="J108" s="87"/>
      <c r="K108" s="87"/>
      <c r="L108" s="88"/>
      <c r="M108" s="80"/>
      <c r="N108" s="81"/>
      <c r="O108" s="82"/>
      <c r="P108" s="157"/>
    </row>
    <row r="109" spans="1:16">
      <c r="A109" s="21" t="s">
        <v>172</v>
      </c>
      <c r="B109" s="21" t="s">
        <v>173</v>
      </c>
      <c r="C109" s="21" t="s">
        <v>174</v>
      </c>
      <c r="D109" s="21"/>
      <c r="E109" s="29" t="s">
        <v>175</v>
      </c>
      <c r="F109" s="21"/>
      <c r="G109" s="29" t="s">
        <v>176</v>
      </c>
      <c r="H109" s="79" t="s">
        <v>51</v>
      </c>
      <c r="I109" s="79" t="s">
        <v>86</v>
      </c>
      <c r="J109" s="87">
        <v>9</v>
      </c>
      <c r="K109" s="88"/>
      <c r="L109" s="88">
        <v>1</v>
      </c>
      <c r="M109" s="80">
        <v>33.07</v>
      </c>
      <c r="N109" s="81" t="s">
        <v>12</v>
      </c>
      <c r="O109" s="82">
        <v>7.0000000000000007E-2</v>
      </c>
      <c r="P109" s="157"/>
    </row>
    <row r="110" spans="1:16">
      <c r="A110" s="21" t="s">
        <v>172</v>
      </c>
      <c r="B110" s="21" t="s">
        <v>173</v>
      </c>
      <c r="C110" s="21" t="s">
        <v>174</v>
      </c>
      <c r="D110" s="21"/>
      <c r="E110" s="29" t="s">
        <v>175</v>
      </c>
      <c r="F110" s="21"/>
      <c r="G110" s="29" t="s">
        <v>176</v>
      </c>
      <c r="H110" s="19" t="s">
        <v>20</v>
      </c>
      <c r="I110" s="79" t="s">
        <v>21</v>
      </c>
      <c r="J110" s="87">
        <v>5</v>
      </c>
      <c r="K110" s="88">
        <v>56.551352792212192</v>
      </c>
      <c r="L110" s="88">
        <v>0.52</v>
      </c>
      <c r="M110" s="86">
        <v>33.510162286813205</v>
      </c>
      <c r="N110" s="83" t="s">
        <v>12</v>
      </c>
      <c r="O110" s="85">
        <v>0.13466890643227053</v>
      </c>
      <c r="P110" s="155">
        <f>M110-M109</f>
        <v>0.44016228681320513</v>
      </c>
    </row>
    <row r="111" spans="1:16">
      <c r="A111" s="31"/>
      <c r="B111" s="31"/>
      <c r="C111" s="31"/>
      <c r="D111" s="31"/>
      <c r="E111" s="31"/>
      <c r="F111" s="31"/>
      <c r="G111" s="31"/>
      <c r="H111" s="31"/>
      <c r="I111" s="31"/>
      <c r="J111" s="34"/>
      <c r="K111" s="31"/>
      <c r="L111" s="31"/>
      <c r="M111" s="31"/>
      <c r="N111" s="31"/>
      <c r="O111" s="31"/>
      <c r="P111" s="154"/>
    </row>
    <row r="112" spans="1:16">
      <c r="A112" s="92" t="s">
        <v>223</v>
      </c>
      <c r="B112" s="120"/>
      <c r="C112" s="120"/>
      <c r="D112" s="120"/>
      <c r="E112" s="120"/>
      <c r="F112" s="120"/>
      <c r="G112" s="120"/>
      <c r="H112" s="120"/>
      <c r="I112" s="120"/>
      <c r="J112" s="121"/>
      <c r="K112" s="120"/>
      <c r="L112" s="120"/>
      <c r="M112" s="120"/>
      <c r="N112" s="120"/>
      <c r="O112" s="121"/>
      <c r="P112" s="164"/>
    </row>
    <row r="113" spans="1:16">
      <c r="A113" s="79">
        <v>700</v>
      </c>
      <c r="B113" s="79" t="s">
        <v>177</v>
      </c>
      <c r="C113" s="79" t="s">
        <v>178</v>
      </c>
      <c r="D113" s="79"/>
      <c r="E113" s="29" t="s">
        <v>179</v>
      </c>
      <c r="F113" s="79"/>
      <c r="G113" s="29" t="s">
        <v>180</v>
      </c>
      <c r="H113" s="79" t="s">
        <v>51</v>
      </c>
      <c r="I113" s="19" t="s">
        <v>118</v>
      </c>
      <c r="J113" s="87">
        <v>25</v>
      </c>
      <c r="K113" s="79"/>
      <c r="L113" s="89">
        <v>26.2</v>
      </c>
      <c r="M113" s="103">
        <v>33.438039152298849</v>
      </c>
      <c r="N113" s="104" t="s">
        <v>12</v>
      </c>
      <c r="O113" s="105">
        <v>0.11</v>
      </c>
      <c r="P113" s="162"/>
    </row>
    <row r="114" spans="1:16">
      <c r="A114" s="79">
        <v>700</v>
      </c>
      <c r="B114" s="79" t="s">
        <v>177</v>
      </c>
      <c r="C114" s="79" t="s">
        <v>178</v>
      </c>
      <c r="D114" s="79"/>
      <c r="E114" s="29" t="s">
        <v>179</v>
      </c>
      <c r="F114" s="79"/>
      <c r="G114" s="29" t="s">
        <v>180</v>
      </c>
      <c r="H114" s="79" t="s">
        <v>20</v>
      </c>
      <c r="I114" s="79" t="s">
        <v>21</v>
      </c>
      <c r="J114" s="87">
        <v>15</v>
      </c>
      <c r="K114" s="79"/>
      <c r="L114" s="89">
        <v>7.2</v>
      </c>
      <c r="M114" s="109">
        <v>44.732620689655164</v>
      </c>
      <c r="N114" s="102" t="s">
        <v>12</v>
      </c>
      <c r="O114" s="110">
        <v>7.18</v>
      </c>
      <c r="P114" s="158">
        <f>M114-M113</f>
        <v>11.294581537356315</v>
      </c>
    </row>
    <row r="115" spans="1:16">
      <c r="A115" s="79"/>
      <c r="B115" s="79"/>
      <c r="C115" s="79"/>
      <c r="D115" s="79"/>
      <c r="E115" s="29"/>
      <c r="F115" s="79"/>
      <c r="G115" s="29"/>
      <c r="H115" s="79"/>
      <c r="I115" s="79"/>
      <c r="J115" s="87"/>
      <c r="K115" s="79"/>
      <c r="L115" s="89"/>
      <c r="M115" s="109"/>
      <c r="N115" s="102"/>
      <c r="O115" s="110"/>
      <c r="P115" s="165"/>
    </row>
    <row r="116" spans="1:16">
      <c r="A116" s="79">
        <v>699</v>
      </c>
      <c r="B116" s="79" t="s">
        <v>177</v>
      </c>
      <c r="C116" s="79" t="s">
        <v>181</v>
      </c>
      <c r="D116" s="79"/>
      <c r="E116" s="29" t="s">
        <v>182</v>
      </c>
      <c r="F116" s="79"/>
      <c r="G116" s="29" t="s">
        <v>183</v>
      </c>
      <c r="H116" s="79" t="s">
        <v>51</v>
      </c>
      <c r="I116" s="19" t="s">
        <v>118</v>
      </c>
      <c r="J116" s="87">
        <v>24</v>
      </c>
      <c r="K116" s="79"/>
      <c r="L116" s="89">
        <v>27.4</v>
      </c>
      <c r="M116" s="103">
        <v>33.316483117816091</v>
      </c>
      <c r="N116" s="104" t="s">
        <v>12</v>
      </c>
      <c r="O116" s="105">
        <v>0.09</v>
      </c>
      <c r="P116" s="165"/>
    </row>
    <row r="117" spans="1:16">
      <c r="A117" s="79">
        <v>699</v>
      </c>
      <c r="B117" s="79" t="s">
        <v>177</v>
      </c>
      <c r="C117" s="79" t="s">
        <v>181</v>
      </c>
      <c r="D117" s="79"/>
      <c r="E117" s="29" t="s">
        <v>182</v>
      </c>
      <c r="F117" s="79"/>
      <c r="G117" s="29" t="s">
        <v>183</v>
      </c>
      <c r="H117" s="79" t="s">
        <v>20</v>
      </c>
      <c r="I117" s="79" t="s">
        <v>21</v>
      </c>
      <c r="J117" s="87">
        <v>8</v>
      </c>
      <c r="K117" s="79"/>
      <c r="L117" s="89">
        <v>11.2</v>
      </c>
      <c r="M117" s="109">
        <v>33.671021551724138</v>
      </c>
      <c r="N117" s="102" t="s">
        <v>12</v>
      </c>
      <c r="O117" s="110">
        <v>0.24</v>
      </c>
      <c r="P117" s="158">
        <f>M117-M116</f>
        <v>0.35453843390804707</v>
      </c>
    </row>
    <row r="118" spans="1:16">
      <c r="A118" s="79"/>
      <c r="B118" s="79"/>
      <c r="C118" s="79"/>
      <c r="D118" s="79"/>
      <c r="E118" s="29"/>
      <c r="F118" s="79"/>
      <c r="G118" s="29"/>
      <c r="H118" s="79"/>
      <c r="I118" s="79"/>
      <c r="J118" s="87"/>
      <c r="K118" s="79"/>
      <c r="L118" s="89"/>
      <c r="M118" s="109"/>
      <c r="N118" s="102"/>
      <c r="O118" s="110"/>
      <c r="P118" s="165"/>
    </row>
    <row r="119" spans="1:16">
      <c r="A119" s="79">
        <v>697</v>
      </c>
      <c r="B119" s="79" t="s">
        <v>184</v>
      </c>
      <c r="C119" s="79" t="s">
        <v>181</v>
      </c>
      <c r="D119" s="79"/>
      <c r="E119" s="29" t="s">
        <v>185</v>
      </c>
      <c r="F119" s="79"/>
      <c r="G119" s="29" t="s">
        <v>186</v>
      </c>
      <c r="H119" s="79" t="s">
        <v>51</v>
      </c>
      <c r="I119" s="19" t="s">
        <v>118</v>
      </c>
      <c r="J119" s="87">
        <v>25</v>
      </c>
      <c r="K119" s="79"/>
      <c r="L119" s="89">
        <v>28.6</v>
      </c>
      <c r="M119" s="103">
        <v>33.326612787356318</v>
      </c>
      <c r="N119" s="104" t="s">
        <v>12</v>
      </c>
      <c r="O119" s="105">
        <v>0.1</v>
      </c>
      <c r="P119" s="165"/>
    </row>
    <row r="120" spans="1:16">
      <c r="A120" s="79">
        <v>697</v>
      </c>
      <c r="B120" s="79" t="s">
        <v>184</v>
      </c>
      <c r="C120" s="79" t="s">
        <v>181</v>
      </c>
      <c r="D120" s="79"/>
      <c r="E120" s="29" t="s">
        <v>185</v>
      </c>
      <c r="F120" s="79"/>
      <c r="G120" s="29" t="s">
        <v>186</v>
      </c>
      <c r="H120" s="79" t="s">
        <v>20</v>
      </c>
      <c r="I120" s="79" t="s">
        <v>21</v>
      </c>
      <c r="J120" s="87">
        <v>8</v>
      </c>
      <c r="K120" s="79"/>
      <c r="L120" s="89">
        <v>18.899999999999999</v>
      </c>
      <c r="M120" s="109">
        <v>33.731799568965513</v>
      </c>
      <c r="N120" s="102" t="s">
        <v>12</v>
      </c>
      <c r="O120" s="105">
        <v>0.13</v>
      </c>
      <c r="P120" s="158">
        <f>M120-M119</f>
        <v>0.40518678160919563</v>
      </c>
    </row>
    <row r="121" spans="1:16">
      <c r="A121" s="79"/>
      <c r="B121" s="79"/>
      <c r="C121" s="79"/>
      <c r="D121" s="79"/>
      <c r="E121" s="29"/>
      <c r="F121" s="79"/>
      <c r="G121" s="29"/>
      <c r="H121" s="79"/>
      <c r="I121" s="79"/>
      <c r="J121" s="87"/>
      <c r="K121" s="79"/>
      <c r="L121" s="89"/>
      <c r="M121" s="109"/>
      <c r="N121" s="102"/>
      <c r="O121" s="105"/>
      <c r="P121" s="165"/>
    </row>
    <row r="122" spans="1:16">
      <c r="A122" s="79">
        <v>696</v>
      </c>
      <c r="B122" s="79" t="s">
        <v>187</v>
      </c>
      <c r="C122" s="79" t="s">
        <v>181</v>
      </c>
      <c r="D122" s="79"/>
      <c r="E122" s="29" t="s">
        <v>188</v>
      </c>
      <c r="F122" s="79"/>
      <c r="G122" s="29" t="s">
        <v>186</v>
      </c>
      <c r="H122" s="79" t="s">
        <v>20</v>
      </c>
      <c r="I122" s="79" t="s">
        <v>21</v>
      </c>
      <c r="J122" s="87">
        <v>5</v>
      </c>
      <c r="K122" s="79"/>
      <c r="L122" s="89">
        <v>10.199999999999999</v>
      </c>
      <c r="M122" s="109">
        <v>33.660891882183904</v>
      </c>
      <c r="N122" s="102" t="s">
        <v>12</v>
      </c>
      <c r="O122" s="110">
        <v>0.17</v>
      </c>
      <c r="P122" s="162"/>
    </row>
    <row r="123" spans="1:16">
      <c r="A123" s="79">
        <v>695</v>
      </c>
      <c r="B123" s="79" t="s">
        <v>189</v>
      </c>
      <c r="C123" s="79" t="s">
        <v>181</v>
      </c>
      <c r="D123" s="79"/>
      <c r="E123" s="29" t="s">
        <v>190</v>
      </c>
      <c r="F123" s="79"/>
      <c r="G123" s="29" t="s">
        <v>191</v>
      </c>
      <c r="H123" s="79" t="s">
        <v>20</v>
      </c>
      <c r="I123" s="79" t="s">
        <v>21</v>
      </c>
      <c r="J123" s="87">
        <v>12</v>
      </c>
      <c r="K123" s="79"/>
      <c r="L123" s="89">
        <v>10.8</v>
      </c>
      <c r="M123" s="109">
        <v>33.843225933908037</v>
      </c>
      <c r="N123" s="102" t="s">
        <v>12</v>
      </c>
      <c r="O123" s="110">
        <v>0.12</v>
      </c>
      <c r="P123" s="158">
        <f>M123-M122+M121</f>
        <v>0.18233405172413342</v>
      </c>
    </row>
    <row r="124" spans="1:16">
      <c r="A124" s="21"/>
      <c r="B124" s="21"/>
      <c r="C124" s="21"/>
      <c r="D124" s="21"/>
      <c r="E124" s="29"/>
      <c r="F124" s="21"/>
      <c r="G124" s="29"/>
      <c r="H124" s="79"/>
      <c r="I124" s="79"/>
      <c r="J124" s="149" t="s">
        <v>192</v>
      </c>
      <c r="K124" s="122"/>
      <c r="L124" s="123"/>
      <c r="M124" s="124">
        <v>33.347000000000001</v>
      </c>
      <c r="N124" s="125" t="s">
        <v>12</v>
      </c>
      <c r="O124" s="126">
        <v>1.7999999999999999E-2</v>
      </c>
      <c r="P124" s="157"/>
    </row>
    <row r="125" spans="1:16">
      <c r="A125" s="21"/>
      <c r="B125" s="21"/>
      <c r="C125" s="21"/>
      <c r="D125" s="21"/>
      <c r="E125" s="29"/>
      <c r="F125" s="21"/>
      <c r="G125" s="29"/>
      <c r="H125" s="79"/>
      <c r="I125" s="79"/>
      <c r="J125" s="87"/>
      <c r="K125" s="88"/>
      <c r="L125" s="88"/>
      <c r="M125" s="80"/>
      <c r="N125" s="81"/>
      <c r="O125" s="82"/>
      <c r="P125" s="157"/>
    </row>
    <row r="126" spans="1:16">
      <c r="A126" s="127" t="s">
        <v>193</v>
      </c>
      <c r="B126" s="116"/>
      <c r="C126" s="127"/>
      <c r="D126" s="128"/>
      <c r="E126" s="128"/>
      <c r="F126" s="128"/>
      <c r="G126" s="128"/>
      <c r="H126" s="129"/>
      <c r="I126" s="130"/>
      <c r="J126" s="128"/>
      <c r="K126" s="128"/>
      <c r="L126" s="131"/>
      <c r="M126" s="133"/>
      <c r="N126" s="134"/>
      <c r="O126" s="135"/>
      <c r="P126" s="157"/>
    </row>
    <row r="127" spans="1:16">
      <c r="A127" s="115" t="s">
        <v>194</v>
      </c>
      <c r="B127" s="115" t="s">
        <v>195</v>
      </c>
      <c r="C127" s="115" t="s">
        <v>196</v>
      </c>
      <c r="D127" s="79"/>
      <c r="E127" s="29" t="s">
        <v>197</v>
      </c>
      <c r="F127" s="116"/>
      <c r="G127" s="29" t="s">
        <v>198</v>
      </c>
      <c r="H127" s="115" t="s">
        <v>199</v>
      </c>
      <c r="I127" s="79" t="s">
        <v>21</v>
      </c>
      <c r="J127" s="87">
        <v>8</v>
      </c>
      <c r="K127" s="88">
        <v>99.596128908812872</v>
      </c>
      <c r="L127" s="88">
        <v>1.21</v>
      </c>
      <c r="M127" s="80">
        <v>33.22</v>
      </c>
      <c r="N127" s="81" t="s">
        <v>12</v>
      </c>
      <c r="O127" s="82">
        <v>0.10455586096603196</v>
      </c>
      <c r="P127" s="157"/>
    </row>
    <row r="128" spans="1:16">
      <c r="A128" s="115" t="s">
        <v>194</v>
      </c>
      <c r="B128" s="115" t="s">
        <v>195</v>
      </c>
      <c r="C128" s="115" t="s">
        <v>196</v>
      </c>
      <c r="D128" s="79"/>
      <c r="E128" s="29" t="s">
        <v>197</v>
      </c>
      <c r="F128" s="116"/>
      <c r="G128" s="29" t="s">
        <v>198</v>
      </c>
      <c r="H128" s="115" t="s">
        <v>200</v>
      </c>
      <c r="I128" s="79" t="s">
        <v>21</v>
      </c>
      <c r="J128" s="87">
        <v>5</v>
      </c>
      <c r="K128" s="88">
        <v>93.422954868153823</v>
      </c>
      <c r="L128" s="88">
        <v>1.56</v>
      </c>
      <c r="M128" s="80">
        <v>33.229999999999997</v>
      </c>
      <c r="N128" s="81" t="s">
        <v>12</v>
      </c>
      <c r="O128" s="82">
        <v>0.19</v>
      </c>
      <c r="P128" s="155">
        <f>M128-M127</f>
        <v>9.9999999999980105E-3</v>
      </c>
    </row>
    <row r="129" spans="1:16">
      <c r="A129" s="115"/>
      <c r="B129" s="115"/>
      <c r="C129" s="115"/>
      <c r="D129" s="79"/>
      <c r="E129" s="29"/>
      <c r="F129" s="116"/>
      <c r="G129" s="29"/>
      <c r="H129" s="115"/>
      <c r="I129" s="79"/>
      <c r="J129" s="87"/>
      <c r="K129" s="88"/>
      <c r="L129" s="88"/>
      <c r="M129" s="80"/>
      <c r="N129" s="81"/>
      <c r="O129" s="82"/>
      <c r="P129" s="155"/>
    </row>
    <row r="130" spans="1:16">
      <c r="A130" s="136" t="s">
        <v>201</v>
      </c>
      <c r="B130" s="116"/>
      <c r="C130" s="116"/>
      <c r="D130" s="116"/>
      <c r="E130" s="116"/>
      <c r="F130" s="116"/>
      <c r="G130" s="116"/>
      <c r="H130" s="79"/>
      <c r="I130" s="79"/>
      <c r="J130" s="87"/>
      <c r="K130" s="87"/>
      <c r="L130" s="88"/>
      <c r="M130" s="80"/>
      <c r="N130" s="81"/>
      <c r="O130" s="82"/>
      <c r="P130" s="163"/>
    </row>
    <row r="131" spans="1:16">
      <c r="A131" s="19" t="s">
        <v>202</v>
      </c>
      <c r="B131" s="21" t="s">
        <v>203</v>
      </c>
      <c r="C131" s="19" t="s">
        <v>204</v>
      </c>
      <c r="D131" s="79"/>
      <c r="E131" s="29" t="s">
        <v>205</v>
      </c>
      <c r="F131" s="137"/>
      <c r="G131" s="29" t="s">
        <v>206</v>
      </c>
      <c r="H131" s="79" t="s">
        <v>51</v>
      </c>
      <c r="I131" s="79" t="s">
        <v>86</v>
      </c>
      <c r="J131" s="87">
        <v>11</v>
      </c>
      <c r="K131" s="88"/>
      <c r="L131" s="88">
        <v>1.47</v>
      </c>
      <c r="M131" s="80">
        <v>34.052307331406176</v>
      </c>
      <c r="N131" s="81" t="s">
        <v>12</v>
      </c>
      <c r="O131" s="82">
        <v>1.5611597976015874E-2</v>
      </c>
      <c r="P131" s="166"/>
    </row>
    <row r="132" spans="1:16">
      <c r="A132" s="19" t="s">
        <v>207</v>
      </c>
      <c r="B132" s="21" t="s">
        <v>203</v>
      </c>
      <c r="C132" s="19" t="s">
        <v>204</v>
      </c>
      <c r="D132" s="138"/>
      <c r="E132" s="138"/>
      <c r="F132" s="29"/>
      <c r="G132" s="20"/>
      <c r="H132" s="79" t="s">
        <v>199</v>
      </c>
      <c r="I132" s="79" t="s">
        <v>29</v>
      </c>
      <c r="J132" s="87">
        <v>12</v>
      </c>
      <c r="K132" s="88">
        <v>63.446354368149869</v>
      </c>
      <c r="L132" s="88">
        <v>5.03</v>
      </c>
      <c r="M132" s="86">
        <v>34.1793704496788</v>
      </c>
      <c r="N132" s="83" t="s">
        <v>12</v>
      </c>
      <c r="O132" s="85">
        <v>0.11</v>
      </c>
      <c r="P132" s="155">
        <f>M132-M131</f>
        <v>0.1270631182726234</v>
      </c>
    </row>
    <row r="133" spans="1:16">
      <c r="A133" s="115"/>
      <c r="B133" s="116"/>
      <c r="C133" s="116"/>
      <c r="D133" s="116"/>
      <c r="E133" s="116"/>
      <c r="F133" s="79"/>
      <c r="G133" s="116"/>
      <c r="H133" s="87"/>
      <c r="I133" s="119"/>
      <c r="J133" s="88"/>
      <c r="K133" s="89"/>
      <c r="L133" s="83"/>
      <c r="M133" s="80"/>
      <c r="N133" s="89"/>
      <c r="O133" s="83"/>
      <c r="P133" s="166"/>
    </row>
    <row r="134" spans="1:16">
      <c r="A134" s="21" t="s">
        <v>208</v>
      </c>
      <c r="B134" s="21" t="s">
        <v>209</v>
      </c>
      <c r="C134" s="21" t="s">
        <v>210</v>
      </c>
      <c r="D134" s="79"/>
      <c r="E134" s="29" t="s">
        <v>211</v>
      </c>
      <c r="F134" s="116"/>
      <c r="G134" s="29" t="s">
        <v>212</v>
      </c>
      <c r="H134" s="79" t="s">
        <v>51</v>
      </c>
      <c r="I134" s="79" t="s">
        <v>86</v>
      </c>
      <c r="J134" s="87">
        <v>14</v>
      </c>
      <c r="K134" s="88"/>
      <c r="L134" s="88">
        <v>2.04</v>
      </c>
      <c r="M134" s="80">
        <v>34.086276672123915</v>
      </c>
      <c r="N134" s="81" t="s">
        <v>12</v>
      </c>
      <c r="O134" s="82">
        <v>0.1055160297294593</v>
      </c>
      <c r="P134" s="166"/>
    </row>
    <row r="135" spans="1:16">
      <c r="A135" s="21" t="s">
        <v>208</v>
      </c>
      <c r="B135" s="21" t="s">
        <v>209</v>
      </c>
      <c r="C135" s="21" t="s">
        <v>210</v>
      </c>
      <c r="D135" s="138"/>
      <c r="E135" s="138"/>
      <c r="F135" s="29"/>
      <c r="G135" s="19"/>
      <c r="H135" s="79" t="s">
        <v>199</v>
      </c>
      <c r="I135" s="79" t="s">
        <v>29</v>
      </c>
      <c r="J135" s="87">
        <v>12</v>
      </c>
      <c r="K135" s="88">
        <v>63.446354368149869</v>
      </c>
      <c r="L135" s="88">
        <v>5.03</v>
      </c>
      <c r="M135" s="86">
        <v>33.907626338329763</v>
      </c>
      <c r="N135" s="83" t="s">
        <v>12</v>
      </c>
      <c r="O135" s="85">
        <v>0.1</v>
      </c>
      <c r="P135" s="155">
        <f>M135-M134</f>
        <v>-0.17865033379415252</v>
      </c>
    </row>
    <row r="136" spans="1:16">
      <c r="A136" s="31"/>
      <c r="B136" s="31"/>
      <c r="C136" s="31"/>
      <c r="D136" s="31"/>
      <c r="E136" s="31"/>
      <c r="F136" s="31"/>
      <c r="G136" s="31"/>
      <c r="H136" s="31"/>
      <c r="I136" s="31"/>
      <c r="J136" s="34"/>
      <c r="K136" s="31"/>
      <c r="L136" s="31"/>
      <c r="M136" s="31"/>
      <c r="N136" s="31"/>
      <c r="O136" s="31"/>
      <c r="P136" s="154"/>
    </row>
    <row r="137" spans="1:16">
      <c r="A137" s="130" t="s">
        <v>213</v>
      </c>
      <c r="B137" s="130" t="s">
        <v>214</v>
      </c>
      <c r="C137" s="130" t="s">
        <v>215</v>
      </c>
      <c r="D137" s="130"/>
      <c r="E137" s="29" t="s">
        <v>216</v>
      </c>
      <c r="F137" s="137"/>
      <c r="G137" s="29" t="s">
        <v>217</v>
      </c>
      <c r="H137" s="79" t="s">
        <v>51</v>
      </c>
      <c r="I137" s="79" t="s">
        <v>86</v>
      </c>
      <c r="J137" s="131">
        <v>15</v>
      </c>
      <c r="K137" s="132">
        <v>4</v>
      </c>
      <c r="L137" s="132">
        <v>4</v>
      </c>
      <c r="M137" s="80">
        <v>34.038466095645965</v>
      </c>
      <c r="N137" s="81" t="s">
        <v>12</v>
      </c>
      <c r="O137" s="82">
        <v>0.11</v>
      </c>
      <c r="P137" s="162"/>
    </row>
    <row r="138" spans="1:16">
      <c r="A138" s="139" t="s">
        <v>213</v>
      </c>
      <c r="B138" s="139" t="s">
        <v>214</v>
      </c>
      <c r="C138" s="139" t="s">
        <v>215</v>
      </c>
      <c r="D138" s="140"/>
      <c r="E138" s="140"/>
      <c r="F138" s="141"/>
      <c r="G138" s="139"/>
      <c r="H138" s="142" t="s">
        <v>20</v>
      </c>
      <c r="I138" s="139" t="s">
        <v>21</v>
      </c>
      <c r="J138" s="143">
        <v>5</v>
      </c>
      <c r="K138" s="144">
        <v>54.353100012586694</v>
      </c>
      <c r="L138" s="144">
        <v>0.99</v>
      </c>
      <c r="M138" s="145">
        <v>34.160821831963489</v>
      </c>
      <c r="N138" s="146" t="s">
        <v>12</v>
      </c>
      <c r="O138" s="147">
        <v>0.13831573332223318</v>
      </c>
      <c r="P138" s="167">
        <f>M138-M137</f>
        <v>0.12235573631752317</v>
      </c>
    </row>
    <row r="139" spans="1:16">
      <c r="A139" s="172" t="s">
        <v>220</v>
      </c>
      <c r="B139" s="172"/>
      <c r="C139" s="172"/>
      <c r="D139" s="172"/>
      <c r="E139" s="172"/>
      <c r="F139" s="172"/>
      <c r="G139" s="172"/>
      <c r="H139" s="172"/>
      <c r="I139" s="172"/>
      <c r="J139" s="173"/>
      <c r="K139" s="172"/>
      <c r="L139" s="172"/>
      <c r="M139" s="172"/>
      <c r="N139" s="172"/>
      <c r="O139" s="172"/>
      <c r="P139" s="174"/>
    </row>
  </sheetData>
  <mergeCells count="2">
    <mergeCell ref="D2:E2"/>
    <mergeCell ref="F2:G2"/>
  </mergeCells>
  <phoneticPr fontId="26" type="noConversion"/>
  <pageMargins left="0.45" right="0.45" top="0.75" bottom="0.75" header="0.3" footer="0.3"/>
  <pageSetup scale="65" fitToHeight="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Lipman</dc:creator>
  <cp:lastModifiedBy>Gina Harlow</cp:lastModifiedBy>
  <cp:lastPrinted>2023-06-13T04:02:18Z</cp:lastPrinted>
  <dcterms:created xsi:type="dcterms:W3CDTF">2023-03-27T18:57:49Z</dcterms:created>
  <dcterms:modified xsi:type="dcterms:W3CDTF">2023-10-26T16:56:15Z</dcterms:modified>
</cp:coreProperties>
</file>