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ugbeducn-my.sharepoint.com/personal/xiaobozhao_cugb_edu_cn/Documents/0-论文写作 202303/#-1-Nd-Hf systematics in Yili Block - 20211029/1-Supplementary, figure captions and revised figure/"/>
    </mc:Choice>
  </mc:AlternateContent>
  <xr:revisionPtr revIDLastSave="1" documentId="13_ncr:1_{2E03D8D9-9EEE-4345-886A-67FBFF9C362A}" xr6:coauthVersionLast="47" xr6:coauthVersionMax="47" xr10:uidLastSave="{8110186E-04A3-4141-B5D1-3D10FBFFD255}"/>
  <bookViews>
    <workbookView xWindow="-108" yWindow="-108" windowWidth="30936" windowHeight="1689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Q14" i="1"/>
  <c r="R13" i="1"/>
  <c r="Q13" i="1"/>
  <c r="R12" i="1"/>
  <c r="Q12" i="1"/>
  <c r="R11" i="1"/>
  <c r="Q11" i="1"/>
  <c r="R10" i="1"/>
  <c r="Q10" i="1"/>
  <c r="S11" i="1" l="1"/>
  <c r="S13" i="1"/>
  <c r="S10" i="1"/>
  <c r="S12" i="1"/>
  <c r="S14" i="1"/>
</calcChain>
</file>

<file path=xl/sharedStrings.xml><?xml version="1.0" encoding="utf-8"?>
<sst xmlns="http://schemas.openxmlformats.org/spreadsheetml/2006/main" count="207" uniqueCount="102">
  <si>
    <t>NO.</t>
    <phoneticPr fontId="6" type="noConversion"/>
  </si>
  <si>
    <t>Location</t>
    <phoneticPr fontId="3" type="noConversion"/>
  </si>
  <si>
    <t>Sample No.</t>
    <phoneticPr fontId="3" type="noConversion"/>
  </si>
  <si>
    <t>Lithology</t>
    <phoneticPr fontId="3" type="noConversion"/>
  </si>
  <si>
    <t>Age</t>
    <phoneticPr fontId="2" type="noConversion"/>
  </si>
  <si>
    <t>Rb (ppm)</t>
  </si>
  <si>
    <t>Sr (ppm)</t>
  </si>
  <si>
    <r>
      <rPr>
        <vertAlign val="superscript"/>
        <sz val="10"/>
        <rFont val="Arial"/>
        <family val="2"/>
      </rPr>
      <t>87</t>
    </r>
    <r>
      <rPr>
        <sz val="10"/>
        <rFont val="Arial"/>
        <family val="2"/>
      </rPr>
      <t>Rb/</t>
    </r>
    <r>
      <rPr>
        <vertAlign val="superscript"/>
        <sz val="10"/>
        <rFont val="Arial"/>
        <family val="2"/>
      </rPr>
      <t>86</t>
    </r>
    <r>
      <rPr>
        <sz val="10"/>
        <rFont val="Arial"/>
        <family val="2"/>
      </rPr>
      <t>Sr</t>
    </r>
    <phoneticPr fontId="3" type="noConversion"/>
  </si>
  <si>
    <r>
      <rPr>
        <vertAlign val="superscript"/>
        <sz val="10"/>
        <rFont val="Arial"/>
        <family val="2"/>
      </rPr>
      <t>87</t>
    </r>
    <r>
      <rPr>
        <sz val="10"/>
        <rFont val="Arial"/>
        <family val="2"/>
      </rPr>
      <t>Sr/</t>
    </r>
    <r>
      <rPr>
        <vertAlign val="superscript"/>
        <sz val="10"/>
        <rFont val="Arial"/>
        <family val="2"/>
      </rPr>
      <t>86</t>
    </r>
    <r>
      <rPr>
        <sz val="10"/>
        <rFont val="Arial"/>
        <family val="2"/>
      </rPr>
      <t>Sr</t>
    </r>
    <phoneticPr fontId="3" type="noConversion"/>
  </si>
  <si>
    <t>2σ</t>
    <phoneticPr fontId="2" type="noConversion"/>
  </si>
  <si>
    <r>
      <rPr>
        <vertAlign val="superscript"/>
        <sz val="10"/>
        <rFont val="Arial"/>
        <family val="2"/>
      </rPr>
      <t>87</t>
    </r>
    <r>
      <rPr>
        <sz val="10"/>
        <rFont val="Arial"/>
        <family val="2"/>
      </rPr>
      <t>Sr/</t>
    </r>
    <r>
      <rPr>
        <vertAlign val="superscript"/>
        <sz val="10"/>
        <rFont val="Arial"/>
        <family val="2"/>
      </rPr>
      <t>86</t>
    </r>
    <r>
      <rPr>
        <sz val="10"/>
        <rFont val="Arial"/>
        <family val="2"/>
      </rPr>
      <t>Sr</t>
    </r>
    <r>
      <rPr>
        <vertAlign val="subscript"/>
        <sz val="10"/>
        <rFont val="Arial"/>
        <family val="2"/>
      </rPr>
      <t xml:space="preserve"> (i)</t>
    </r>
    <phoneticPr fontId="3" type="noConversion"/>
  </si>
  <si>
    <t>Sm (ppm)</t>
    <phoneticPr fontId="2" type="noConversion"/>
  </si>
  <si>
    <t>Nd (ppm)</t>
  </si>
  <si>
    <r>
      <rPr>
        <vertAlign val="superscript"/>
        <sz val="10"/>
        <rFont val="Arial"/>
        <family val="2"/>
      </rPr>
      <t>147</t>
    </r>
    <r>
      <rPr>
        <sz val="10"/>
        <rFont val="Arial"/>
        <family val="2"/>
      </rPr>
      <t>Sm/</t>
    </r>
    <r>
      <rPr>
        <vertAlign val="superscript"/>
        <sz val="10"/>
        <rFont val="Arial"/>
        <family val="2"/>
      </rPr>
      <t>144</t>
    </r>
    <r>
      <rPr>
        <sz val="10"/>
        <rFont val="Arial"/>
        <family val="2"/>
      </rPr>
      <t>Nd</t>
    </r>
    <phoneticPr fontId="3" type="noConversion"/>
  </si>
  <si>
    <r>
      <rPr>
        <vertAlign val="superscript"/>
        <sz val="10"/>
        <rFont val="Arial"/>
        <family val="2"/>
      </rPr>
      <t>143</t>
    </r>
    <r>
      <rPr>
        <sz val="10"/>
        <rFont val="Arial"/>
        <family val="2"/>
      </rPr>
      <t>Nd/</t>
    </r>
    <r>
      <rPr>
        <vertAlign val="superscript"/>
        <sz val="10"/>
        <rFont val="Arial"/>
        <family val="2"/>
      </rPr>
      <t>144</t>
    </r>
    <r>
      <rPr>
        <sz val="10"/>
        <rFont val="Arial"/>
        <family val="2"/>
      </rPr>
      <t>Nd</t>
    </r>
    <phoneticPr fontId="3" type="noConversion"/>
  </si>
  <si>
    <t>2σ</t>
    <phoneticPr fontId="3" type="noConversion"/>
  </si>
  <si>
    <t>εNd(0)</t>
    <phoneticPr fontId="3" type="noConversion"/>
  </si>
  <si>
    <r>
      <t>f</t>
    </r>
    <r>
      <rPr>
        <vertAlign val="subscript"/>
        <sz val="10"/>
        <rFont val="Calibri"/>
        <family val="2"/>
      </rPr>
      <t>Sm/Nd</t>
    </r>
    <phoneticPr fontId="3" type="noConversion"/>
  </si>
  <si>
    <t>εNd (t)</t>
  </si>
  <si>
    <r>
      <t>T</t>
    </r>
    <r>
      <rPr>
        <vertAlign val="subscript"/>
        <sz val="10"/>
        <rFont val="Arial"/>
        <family val="2"/>
      </rPr>
      <t>DM</t>
    </r>
    <r>
      <rPr>
        <sz val="10"/>
        <rFont val="Arial"/>
        <family val="2"/>
      </rPr>
      <t>1 (Ga)</t>
    </r>
    <phoneticPr fontId="3" type="noConversion"/>
  </si>
  <si>
    <r>
      <t>T</t>
    </r>
    <r>
      <rPr>
        <vertAlign val="subscript"/>
        <sz val="10"/>
        <rFont val="Arial"/>
        <family val="2"/>
      </rPr>
      <t>DM</t>
    </r>
    <r>
      <rPr>
        <sz val="10"/>
        <rFont val="Arial"/>
        <family val="2"/>
      </rPr>
      <t>2 (Ga)</t>
    </r>
    <phoneticPr fontId="2" type="noConversion"/>
  </si>
  <si>
    <t>Boluokenu range</t>
    <phoneticPr fontId="3" type="noConversion"/>
  </si>
  <si>
    <t>QT-2</t>
    <phoneticPr fontId="3" type="noConversion"/>
  </si>
  <si>
    <t>Monzogranite</t>
    <phoneticPr fontId="3" type="noConversion"/>
  </si>
  <si>
    <t>QT-3</t>
    <phoneticPr fontId="3" type="noConversion"/>
  </si>
  <si>
    <t>QT-5</t>
    <phoneticPr fontId="3" type="noConversion"/>
  </si>
  <si>
    <t>QT-8</t>
    <phoneticPr fontId="3" type="noConversion"/>
  </si>
  <si>
    <t>QT-9</t>
    <phoneticPr fontId="3" type="noConversion"/>
  </si>
  <si>
    <t>Quartz diorite</t>
    <phoneticPr fontId="3" type="noConversion"/>
  </si>
  <si>
    <t>KQ-1</t>
  </si>
  <si>
    <t>KQ-2</t>
  </si>
  <si>
    <t>KQ-3</t>
  </si>
  <si>
    <t>KQ-7</t>
  </si>
  <si>
    <t>TX-4</t>
  </si>
  <si>
    <t>K-feldspar granite</t>
    <phoneticPr fontId="3" type="noConversion"/>
  </si>
  <si>
    <t>TX-5</t>
  </si>
  <si>
    <t>TX-6</t>
  </si>
  <si>
    <t>TX-7</t>
  </si>
  <si>
    <t>TX-9</t>
  </si>
  <si>
    <t>Boluokunu range</t>
    <phoneticPr fontId="3" type="noConversion"/>
  </si>
  <si>
    <t>Gabbro</t>
    <phoneticPr fontId="3" type="noConversion"/>
  </si>
  <si>
    <t>9-2</t>
    <phoneticPr fontId="3" type="noConversion"/>
  </si>
  <si>
    <t>9-3</t>
  </si>
  <si>
    <t>9-4</t>
  </si>
  <si>
    <t>9-5</t>
  </si>
  <si>
    <t>9-6</t>
  </si>
  <si>
    <t>9-7</t>
  </si>
  <si>
    <t>9-8</t>
  </si>
  <si>
    <t>Granodiorite</t>
    <phoneticPr fontId="3" type="noConversion"/>
  </si>
  <si>
    <t>Boluokenu range</t>
    <phoneticPr fontId="2" type="noConversion"/>
  </si>
  <si>
    <t>HX-1</t>
  </si>
  <si>
    <t>Biotite granite</t>
  </si>
  <si>
    <t>HX-4</t>
  </si>
  <si>
    <t>HX-11</t>
  </si>
  <si>
    <t>HX-12</t>
  </si>
  <si>
    <t>Awulale range</t>
    <phoneticPr fontId="2" type="noConversion"/>
  </si>
  <si>
    <t>Yilianhabierga range</t>
    <phoneticPr fontId="3" type="noConversion"/>
  </si>
  <si>
    <t>HX-13</t>
  </si>
  <si>
    <t>HX-14</t>
  </si>
  <si>
    <t>HX-16</t>
  </si>
  <si>
    <t>HX-20</t>
  </si>
  <si>
    <t>HX-21</t>
  </si>
  <si>
    <t>WLDB-1</t>
  </si>
  <si>
    <t>Granite porphyry</t>
    <phoneticPr fontId="3" type="noConversion"/>
  </si>
  <si>
    <t>WLDB-2</t>
  </si>
  <si>
    <t>WLDB-4</t>
  </si>
  <si>
    <t>WLDB-6</t>
  </si>
  <si>
    <t>WLDB-7</t>
  </si>
  <si>
    <t>Albite porphyry</t>
    <phoneticPr fontId="2" type="noConversion"/>
  </si>
  <si>
    <t>WL-12</t>
  </si>
  <si>
    <t>WL-13</t>
  </si>
  <si>
    <t>WL-14</t>
  </si>
  <si>
    <t>WL-15</t>
  </si>
  <si>
    <t>Awulale range</t>
    <phoneticPr fontId="3" type="noConversion"/>
  </si>
  <si>
    <t>TTDB-1</t>
    <phoneticPr fontId="2" type="noConversion"/>
  </si>
  <si>
    <t>TTDB-2</t>
  </si>
  <si>
    <t>TTDB-3</t>
  </si>
  <si>
    <t>TTDB-4</t>
  </si>
  <si>
    <t>TTDB-5</t>
  </si>
  <si>
    <t>Note:</t>
    <phoneticPr fontId="2" type="noConversion"/>
  </si>
  <si>
    <r>
      <t>1) T</t>
    </r>
    <r>
      <rPr>
        <vertAlign val="subscript"/>
        <sz val="9"/>
        <color indexed="8"/>
        <rFont val="Arial"/>
        <family val="2"/>
      </rPr>
      <t>DM1</t>
    </r>
    <r>
      <rPr>
        <sz val="9"/>
        <color indexed="8"/>
        <rFont val="Arial"/>
        <family val="2"/>
      </rPr>
      <t>=(1/λ)ln{1+[((</t>
    </r>
    <r>
      <rPr>
        <vertAlign val="superscript"/>
        <sz val="9"/>
        <color indexed="8"/>
        <rFont val="Arial"/>
        <family val="2"/>
      </rPr>
      <t>143</t>
    </r>
    <r>
      <rPr>
        <sz val="9"/>
        <color indexed="8"/>
        <rFont val="Arial"/>
        <family val="2"/>
      </rPr>
      <t>Nd/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143</t>
    </r>
    <r>
      <rPr>
        <sz val="9"/>
        <color indexed="8"/>
        <rFont val="Arial"/>
        <family val="2"/>
      </rPr>
      <t>Nd/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)/((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S)</t>
    </r>
    <r>
      <rPr>
        <sz val="9"/>
        <color indexed="8"/>
        <rFont val="Arial"/>
        <family val="2"/>
      </rPr>
      <t>]}</t>
    </r>
    <r>
      <rPr>
        <sz val="9"/>
        <color indexed="8"/>
        <rFont val="宋体"/>
        <family val="3"/>
        <charset val="134"/>
      </rPr>
      <t>；</t>
    </r>
    <phoneticPr fontId="3" type="noConversion"/>
  </si>
  <si>
    <r>
      <t>2) T</t>
    </r>
    <r>
      <rPr>
        <vertAlign val="subscript"/>
        <sz val="9"/>
        <color indexed="8"/>
        <rFont val="Arial"/>
        <family val="2"/>
      </rPr>
      <t>DM2</t>
    </r>
    <r>
      <rPr>
        <sz val="9"/>
        <color indexed="8"/>
        <rFont val="Arial"/>
        <family val="2"/>
      </rPr>
      <t>=(1/λ)ln{1+[(</t>
    </r>
    <r>
      <rPr>
        <vertAlign val="superscript"/>
        <sz val="9"/>
        <color indexed="8"/>
        <rFont val="Arial"/>
        <family val="2"/>
      </rPr>
      <t>143</t>
    </r>
    <r>
      <rPr>
        <sz val="9"/>
        <color indexed="8"/>
        <rFont val="Arial"/>
        <family val="2"/>
      </rPr>
      <t>Nd/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143</t>
    </r>
    <r>
      <rPr>
        <sz val="9"/>
        <color indexed="8"/>
        <rFont val="Arial"/>
        <family val="2"/>
      </rPr>
      <t>Nd/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−((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S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C</t>
    </r>
    <r>
      <rPr>
        <sz val="9"/>
        <color indexed="8"/>
        <rFont val="Arial"/>
        <family val="2"/>
      </rPr>
      <t xml:space="preserve"> (e</t>
    </r>
    <r>
      <rPr>
        <vertAlign val="superscript"/>
        <sz val="9"/>
        <color indexed="8"/>
        <rFont val="Arial"/>
        <family val="2"/>
      </rPr>
      <t>λt</t>
    </r>
    <r>
      <rPr>
        <sz val="9"/>
        <color indexed="8"/>
        <rFont val="Arial"/>
        <family val="2"/>
      </rPr>
      <t>−1)]/[(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C</t>
    </r>
    <r>
      <rPr>
        <sz val="9"/>
        <color indexed="8"/>
        <rFont val="Arial"/>
        <family val="2"/>
      </rPr>
      <t>−(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]}</t>
    </r>
    <phoneticPr fontId="3" type="noConversion"/>
  </si>
  <si>
    <r>
      <t>3) λ=6.54×10</t>
    </r>
    <r>
      <rPr>
        <vertAlign val="superscript"/>
        <sz val="9"/>
        <color indexed="8"/>
        <rFont val="Arial"/>
        <family val="2"/>
      </rPr>
      <t>−6</t>
    </r>
    <r>
      <rPr>
        <sz val="9"/>
        <color indexed="8"/>
        <rFont val="Arial"/>
        <family val="2"/>
      </rPr>
      <t>, 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 xml:space="preserve">c </t>
    </r>
    <r>
      <rPr>
        <sz val="9"/>
        <color indexed="8"/>
        <rFont val="Arial"/>
        <family val="2"/>
      </rPr>
      <t>=0.118, 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=0.21357, (</t>
    </r>
    <r>
      <rPr>
        <vertAlign val="superscript"/>
        <sz val="9"/>
        <color indexed="8"/>
        <rFont val="Arial"/>
        <family val="2"/>
      </rPr>
      <t>143</t>
    </r>
    <r>
      <rPr>
        <sz val="9"/>
        <color indexed="8"/>
        <rFont val="Arial"/>
        <family val="2"/>
      </rPr>
      <t>Nd/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DM</t>
    </r>
    <r>
      <rPr>
        <sz val="9"/>
        <color indexed="8"/>
        <rFont val="Arial"/>
        <family val="2"/>
      </rPr>
      <t>=0.51315, (</t>
    </r>
    <r>
      <rPr>
        <vertAlign val="superscript"/>
        <sz val="9"/>
        <color indexed="8"/>
        <rFont val="Arial"/>
        <family val="2"/>
      </rPr>
      <t>147</t>
    </r>
    <r>
      <rPr>
        <sz val="9"/>
        <color indexed="8"/>
        <rFont val="Arial"/>
        <family val="2"/>
      </rPr>
      <t>Sm/</t>
    </r>
    <r>
      <rPr>
        <vertAlign val="superscript"/>
        <sz val="9"/>
        <color indexed="8"/>
        <rFont val="Arial"/>
        <family val="2"/>
      </rPr>
      <t>144</t>
    </r>
    <r>
      <rPr>
        <sz val="9"/>
        <color indexed="8"/>
        <rFont val="Arial"/>
        <family val="2"/>
      </rPr>
      <t>Nd)</t>
    </r>
    <r>
      <rPr>
        <vertAlign val="subscript"/>
        <sz val="9"/>
        <color indexed="8"/>
        <rFont val="Arial"/>
        <family val="2"/>
      </rPr>
      <t>CHUR</t>
    </r>
    <r>
      <rPr>
        <sz val="9"/>
        <color indexed="8"/>
        <rFont val="Arial"/>
        <family val="2"/>
      </rPr>
      <t>=0.1967.</t>
    </r>
    <phoneticPr fontId="3" type="noConversion"/>
  </si>
  <si>
    <t>: represent preclusive values.</t>
    <phoneticPr fontId="2" type="noConversion"/>
  </si>
  <si>
    <t>G3</t>
    <phoneticPr fontId="3" type="noConversion"/>
  </si>
  <si>
    <t>G4</t>
    <phoneticPr fontId="2" type="noConversion"/>
  </si>
  <si>
    <t>G5</t>
    <phoneticPr fontId="2" type="noConversion"/>
  </si>
  <si>
    <t>G6</t>
    <phoneticPr fontId="2" type="noConversion"/>
  </si>
  <si>
    <t>G7</t>
    <phoneticPr fontId="2" type="noConversion"/>
  </si>
  <si>
    <t>G8</t>
    <phoneticPr fontId="2" type="noConversion"/>
  </si>
  <si>
    <t>G9</t>
    <phoneticPr fontId="2" type="noConversion"/>
  </si>
  <si>
    <t>Dacite porphyry</t>
    <phoneticPr fontId="3" type="noConversion"/>
  </si>
  <si>
    <t>WL01</t>
  </si>
  <si>
    <t>WL02</t>
  </si>
  <si>
    <t>WL03</t>
  </si>
  <si>
    <t>WL04</t>
  </si>
  <si>
    <t>WL06</t>
  </si>
  <si>
    <t>WL07</t>
  </si>
  <si>
    <t>WL08</t>
  </si>
  <si>
    <t>WL09</t>
  </si>
  <si>
    <t>WL11</t>
  </si>
  <si>
    <t>Table S3 Whole-rock Sr-Nd isotopic compositions of the investigated granitic intrusion in the northern Yili magmatic arc.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</si>
</sst>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 "/>
    <numFmt numFmtId="177" formatCode="0.00_ "/>
    <numFmt numFmtId="178" formatCode="0.0000_);[Red]\(0.0000\)"/>
    <numFmt numFmtId="179" formatCode="0.000000_ "/>
    <numFmt numFmtId="180" formatCode="0.000000_);[Red]\(0.000000\)"/>
    <numFmt numFmtId="181" formatCode="0.0000_ "/>
    <numFmt numFmtId="182" formatCode="0.000_ "/>
    <numFmt numFmtId="183" formatCode="0_);[Red]\(0\)"/>
  </numFmts>
  <fonts count="23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0"/>
      <color rgb="FF000000"/>
      <name val="Arial"/>
      <family val="2"/>
    </font>
    <font>
      <sz val="9"/>
      <name val="等线"/>
      <family val="3"/>
      <charset val="134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vertAlign val="subscript"/>
      <sz val="10"/>
      <name val="Calibri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trike/>
      <sz val="9"/>
      <color rgb="FF000000"/>
      <name val="Arial"/>
      <family val="2"/>
    </font>
    <font>
      <sz val="9"/>
      <name val="Times New Roman"/>
      <family val="1"/>
    </font>
    <font>
      <strike/>
      <sz val="9"/>
      <name val="Arial"/>
      <family val="2"/>
    </font>
    <font>
      <sz val="9"/>
      <color indexed="8"/>
      <name val="Arial"/>
      <family val="2"/>
    </font>
    <font>
      <vertAlign val="sub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9"/>
      <color indexed="8"/>
      <name val="宋体"/>
      <family val="3"/>
      <charset val="134"/>
    </font>
    <font>
      <b/>
      <sz val="12"/>
      <name val="Arial"/>
      <family val="2"/>
    </font>
    <font>
      <b/>
      <sz val="9"/>
      <color theme="1"/>
      <name val="Arial"/>
      <family val="2"/>
    </font>
    <font>
      <sz val="9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72">
    <xf numFmtId="0" fontId="0" fillId="0" borderId="0" xfId="0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178" fontId="4" fillId="0" borderId="0" xfId="0" applyNumberFormat="1" applyFont="1" applyAlignment="1">
      <alignment horizontal="left" vertical="center"/>
    </xf>
    <xf numFmtId="179" fontId="4" fillId="0" borderId="0" xfId="0" applyNumberFormat="1" applyFont="1" applyAlignment="1">
      <alignment horizontal="left" vertical="center"/>
    </xf>
    <xf numFmtId="180" fontId="5" fillId="0" borderId="0" xfId="0" applyNumberFormat="1" applyFont="1" applyAlignment="1">
      <alignment horizontal="left" vertical="center"/>
    </xf>
    <xf numFmtId="181" fontId="4" fillId="0" borderId="0" xfId="0" applyNumberFormat="1" applyFont="1" applyAlignment="1">
      <alignment horizontal="left" vertical="center"/>
    </xf>
    <xf numFmtId="0" fontId="4" fillId="0" borderId="1" xfId="2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7" fontId="4" fillId="0" borderId="1" xfId="2" applyNumberFormat="1" applyFont="1" applyBorder="1" applyAlignment="1">
      <alignment horizontal="center" vertical="center"/>
    </xf>
    <xf numFmtId="178" fontId="4" fillId="0" borderId="1" xfId="2" applyNumberFormat="1" applyFont="1" applyBorder="1" applyAlignment="1">
      <alignment horizontal="center" vertical="center"/>
    </xf>
    <xf numFmtId="179" fontId="4" fillId="0" borderId="1" xfId="2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4" fillId="0" borderId="1" xfId="2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76" fontId="10" fillId="0" borderId="0" xfId="0" applyNumberFormat="1" applyFont="1" applyAlignment="1">
      <alignment horizontal="left" vertical="center"/>
    </xf>
    <xf numFmtId="177" fontId="11" fillId="0" borderId="0" xfId="0" applyNumberFormat="1" applyFont="1" applyAlignment="1">
      <alignment horizontal="left" vertical="center"/>
    </xf>
    <xf numFmtId="178" fontId="10" fillId="0" borderId="0" xfId="0" applyNumberFormat="1" applyFont="1" applyAlignment="1">
      <alignment horizontal="left" vertical="center"/>
    </xf>
    <xf numFmtId="179" fontId="10" fillId="0" borderId="0" xfId="0" applyNumberFormat="1" applyFont="1" applyAlignment="1">
      <alignment horizontal="left" vertical="center"/>
    </xf>
    <xf numFmtId="181" fontId="10" fillId="0" borderId="0" xfId="0" applyNumberFormat="1" applyFont="1" applyAlignment="1">
      <alignment horizontal="left" vertical="center"/>
    </xf>
    <xf numFmtId="177" fontId="10" fillId="0" borderId="0" xfId="0" applyNumberFormat="1" applyFont="1" applyAlignment="1">
      <alignment horizontal="left" vertical="center"/>
    </xf>
    <xf numFmtId="182" fontId="12" fillId="0" borderId="0" xfId="0" applyNumberFormat="1" applyFont="1" applyAlignment="1">
      <alignment horizontal="left"/>
    </xf>
    <xf numFmtId="179" fontId="13" fillId="0" borderId="0" xfId="0" applyNumberFormat="1" applyFont="1" applyAlignment="1">
      <alignment horizontal="left" vertical="center"/>
    </xf>
    <xf numFmtId="180" fontId="13" fillId="0" borderId="0" xfId="0" applyNumberFormat="1" applyFont="1" applyAlignment="1">
      <alignment horizontal="left" vertical="center"/>
    </xf>
    <xf numFmtId="181" fontId="13" fillId="0" borderId="0" xfId="0" applyNumberFormat="1" applyFont="1" applyAlignment="1">
      <alignment horizontal="left" vertical="center"/>
    </xf>
    <xf numFmtId="179" fontId="11" fillId="0" borderId="0" xfId="1" applyNumberFormat="1" applyFont="1" applyAlignment="1">
      <alignment horizontal="left" vertical="center"/>
    </xf>
    <xf numFmtId="183" fontId="12" fillId="0" borderId="0" xfId="0" applyNumberFormat="1" applyFont="1" applyAlignment="1">
      <alignment horizontal="left" vertical="center"/>
    </xf>
    <xf numFmtId="177" fontId="11" fillId="0" borderId="0" xfId="1" applyNumberFormat="1" applyFont="1" applyAlignment="1">
      <alignment horizontal="left" vertical="center"/>
    </xf>
    <xf numFmtId="181" fontId="11" fillId="0" borderId="0" xfId="3" applyNumberFormat="1" applyFont="1" applyAlignment="1">
      <alignment horizontal="left" vertical="center"/>
    </xf>
    <xf numFmtId="179" fontId="15" fillId="0" borderId="0" xfId="3" applyNumberFormat="1" applyFont="1" applyAlignment="1">
      <alignment horizontal="left" vertical="center"/>
    </xf>
    <xf numFmtId="179" fontId="15" fillId="0" borderId="0" xfId="0" applyNumberFormat="1" applyFont="1" applyAlignment="1">
      <alignment horizontal="left" vertical="center"/>
    </xf>
    <xf numFmtId="181" fontId="15" fillId="0" borderId="0" xfId="0" applyNumberFormat="1" applyFont="1" applyAlignment="1">
      <alignment horizontal="left"/>
    </xf>
    <xf numFmtId="181" fontId="11" fillId="0" borderId="0" xfId="1" applyNumberFormat="1" applyFont="1" applyAlignment="1">
      <alignment horizontal="left" vertical="center"/>
    </xf>
    <xf numFmtId="179" fontId="11" fillId="0" borderId="0" xfId="0" applyNumberFormat="1" applyFont="1" applyAlignment="1">
      <alignment horizontal="left" vertical="center"/>
    </xf>
    <xf numFmtId="177" fontId="11" fillId="0" borderId="0" xfId="0" applyNumberFormat="1" applyFont="1" applyAlignment="1">
      <alignment horizontal="left"/>
    </xf>
    <xf numFmtId="182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79" fontId="11" fillId="0" borderId="0" xfId="3" applyNumberFormat="1" applyFont="1" applyAlignment="1">
      <alignment horizontal="left" vertical="center"/>
    </xf>
    <xf numFmtId="181" fontId="11" fillId="0" borderId="0" xfId="0" applyNumberFormat="1" applyFont="1" applyAlignment="1">
      <alignment horizontal="left"/>
    </xf>
    <xf numFmtId="183" fontId="11" fillId="0" borderId="0" xfId="0" applyNumberFormat="1" applyFont="1" applyAlignment="1">
      <alignment horizontal="left" vertical="center"/>
    </xf>
    <xf numFmtId="183" fontId="11" fillId="0" borderId="0" xfId="0" applyNumberFormat="1" applyFont="1" applyAlignment="1">
      <alignment horizontal="left" vertical="center" wrapText="1"/>
    </xf>
    <xf numFmtId="11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77" fontId="12" fillId="0" borderId="0" xfId="0" applyNumberFormat="1" applyFont="1" applyAlignment="1">
      <alignment horizontal="left" vertical="center"/>
    </xf>
    <xf numFmtId="181" fontId="12" fillId="0" borderId="0" xfId="0" applyNumberFormat="1" applyFont="1" applyAlignment="1">
      <alignment horizontal="left" vertical="center"/>
    </xf>
    <xf numFmtId="179" fontId="12" fillId="0" borderId="0" xfId="0" applyNumberFormat="1" applyFont="1" applyAlignment="1">
      <alignment horizontal="left" vertical="center"/>
    </xf>
    <xf numFmtId="0" fontId="11" fillId="0" borderId="0" xfId="1" applyFont="1">
      <alignment vertical="center"/>
    </xf>
    <xf numFmtId="181" fontId="1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79" fontId="11" fillId="0" borderId="0" xfId="0" applyNumberFormat="1" applyFont="1" applyAlignment="1">
      <alignment horizontal="left"/>
    </xf>
    <xf numFmtId="181" fontId="0" fillId="0" borderId="0" xfId="0" applyNumberFormat="1"/>
    <xf numFmtId="0" fontId="20" fillId="0" borderId="0" xfId="1" applyFont="1" applyAlignment="1">
      <alignment horizontal="left" vertical="center"/>
    </xf>
    <xf numFmtId="0" fontId="12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 vertical="center"/>
    </xf>
    <xf numFmtId="181" fontId="11" fillId="0" borderId="2" xfId="0" applyNumberFormat="1" applyFont="1" applyBorder="1" applyAlignment="1">
      <alignment horizontal="left" vertical="center"/>
    </xf>
    <xf numFmtId="179" fontId="11" fillId="0" borderId="2" xfId="0" applyNumberFormat="1" applyFont="1" applyBorder="1" applyAlignment="1">
      <alignment horizontal="left" vertical="center"/>
    </xf>
    <xf numFmtId="179" fontId="11" fillId="0" borderId="2" xfId="0" applyNumberFormat="1" applyFont="1" applyBorder="1" applyAlignment="1">
      <alignment horizontal="left"/>
    </xf>
    <xf numFmtId="181" fontId="11" fillId="0" borderId="2" xfId="0" applyNumberFormat="1" applyFont="1" applyBorder="1" applyAlignment="1">
      <alignment horizontal="left"/>
    </xf>
    <xf numFmtId="179" fontId="11" fillId="0" borderId="2" xfId="1" applyNumberFormat="1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/>
    </xf>
    <xf numFmtId="182" fontId="12" fillId="0" borderId="2" xfId="0" applyNumberFormat="1" applyFont="1" applyBorder="1" applyAlignment="1">
      <alignment horizontal="left"/>
    </xf>
    <xf numFmtId="0" fontId="21" fillId="0" borderId="0" xfId="0" applyFont="1" applyAlignment="1">
      <alignment horizontal="left" vertical="center"/>
    </xf>
    <xf numFmtId="0" fontId="22" fillId="0" borderId="0" xfId="0" applyFont="1"/>
    <xf numFmtId="181" fontId="22" fillId="0" borderId="0" xfId="0" applyNumberFormat="1" applyFont="1"/>
  </cellXfs>
  <cellStyles count="4">
    <cellStyle name="常规" xfId="0" builtinId="0"/>
    <cellStyle name="常规 2" xfId="2" xr:uid="{EE67E5AB-2E2A-4AD9-BABB-78F141D6AB67}"/>
    <cellStyle name="常规_Book2" xfId="1" xr:uid="{21ACC30F-C8D3-4815-B632-935B4E39C8CB}"/>
    <cellStyle name="常规_年龄收集(新疆北部)31" xfId="3" xr:uid="{0DBFFBD3-F2E2-48A1-AB1D-AEB0B5BCDA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7"/>
  <sheetViews>
    <sheetView tabSelected="1" workbookViewId="0"/>
  </sheetViews>
  <sheetFormatPr defaultRowHeight="13.8" x14ac:dyDescent="0.25"/>
  <cols>
    <col min="1" max="1" width="5.88671875" customWidth="1"/>
    <col min="2" max="2" width="14.44140625" bestFit="1" customWidth="1"/>
    <col min="3" max="3" width="12.77734375" bestFit="1" customWidth="1"/>
    <col min="4" max="4" width="22.33203125" bestFit="1" customWidth="1"/>
    <col min="5" max="5" width="4.44140625" bestFit="1" customWidth="1"/>
    <col min="6" max="6" width="8.21875" bestFit="1" customWidth="1"/>
    <col min="7" max="7" width="7.77734375" bestFit="1" customWidth="1"/>
    <col min="8" max="8" width="8.21875" bestFit="1" customWidth="1"/>
    <col min="9" max="9" width="8.44140625" bestFit="1" customWidth="1"/>
    <col min="10" max="10" width="8.5546875" bestFit="1" customWidth="1"/>
    <col min="11" max="11" width="9.109375" style="55" bestFit="1" customWidth="1"/>
    <col min="12" max="12" width="8.6640625" bestFit="1" customWidth="1"/>
    <col min="13" max="13" width="8.109375" bestFit="1" customWidth="1"/>
    <col min="14" max="14" width="10.33203125" bestFit="1" customWidth="1"/>
    <col min="15" max="15" width="9.77734375" bestFit="1" customWidth="1"/>
    <col min="17" max="17" width="6.109375" bestFit="1" customWidth="1"/>
    <col min="18" max="18" width="5.44140625" bestFit="1" customWidth="1"/>
    <col min="19" max="19" width="6.109375" bestFit="1" customWidth="1"/>
    <col min="20" max="21" width="8.6640625" bestFit="1" customWidth="1"/>
  </cols>
  <sheetData>
    <row r="1" spans="1:21" ht="16.2" thickBot="1" x14ac:dyDescent="0.3">
      <c r="A1" s="56" t="s">
        <v>101</v>
      </c>
      <c r="B1" s="1"/>
      <c r="C1" s="1"/>
      <c r="D1" s="1"/>
      <c r="E1" s="2"/>
      <c r="F1" s="3"/>
      <c r="G1" s="3"/>
      <c r="H1" s="4"/>
      <c r="I1" s="5"/>
      <c r="J1" s="6"/>
      <c r="K1" s="7"/>
      <c r="L1" s="3"/>
      <c r="M1" s="3"/>
      <c r="N1" s="7"/>
      <c r="O1" s="5"/>
      <c r="P1" s="5"/>
      <c r="Q1" s="3"/>
      <c r="R1" s="3"/>
      <c r="S1" s="3"/>
      <c r="T1" s="1"/>
      <c r="U1" s="1"/>
    </row>
    <row r="2" spans="1:21" ht="16.8" thickTop="1" thickBot="1" x14ac:dyDescent="0.3">
      <c r="A2" s="8" t="s">
        <v>0</v>
      </c>
      <c r="B2" s="8" t="s">
        <v>1</v>
      </c>
      <c r="C2" s="9" t="s">
        <v>2</v>
      </c>
      <c r="D2" s="9" t="s">
        <v>3</v>
      </c>
      <c r="E2" s="10" t="s">
        <v>4</v>
      </c>
      <c r="F2" s="11" t="s">
        <v>5</v>
      </c>
      <c r="G2" s="11" t="s">
        <v>6</v>
      </c>
      <c r="H2" s="12" t="s">
        <v>7</v>
      </c>
      <c r="I2" s="13" t="s">
        <v>8</v>
      </c>
      <c r="J2" s="14" t="s">
        <v>9</v>
      </c>
      <c r="K2" s="15" t="s">
        <v>10</v>
      </c>
      <c r="L2" s="11" t="s">
        <v>11</v>
      </c>
      <c r="M2" s="11" t="s">
        <v>12</v>
      </c>
      <c r="N2" s="15" t="s">
        <v>13</v>
      </c>
      <c r="O2" s="13" t="s">
        <v>14</v>
      </c>
      <c r="P2" s="13" t="s">
        <v>15</v>
      </c>
      <c r="Q2" s="11" t="s">
        <v>16</v>
      </c>
      <c r="R2" s="11" t="s">
        <v>17</v>
      </c>
      <c r="S2" s="11" t="s">
        <v>18</v>
      </c>
      <c r="T2" s="11" t="s">
        <v>19</v>
      </c>
      <c r="U2" s="8" t="s">
        <v>20</v>
      </c>
    </row>
    <row r="3" spans="1:21" ht="14.4" thickTop="1" x14ac:dyDescent="0.25">
      <c r="A3" s="40">
        <v>1</v>
      </c>
      <c r="B3" s="17" t="s">
        <v>39</v>
      </c>
      <c r="C3" s="17" t="s">
        <v>84</v>
      </c>
      <c r="D3" s="17" t="s">
        <v>23</v>
      </c>
      <c r="E3" s="43">
        <v>350</v>
      </c>
      <c r="F3" s="24">
        <v>173.2</v>
      </c>
      <c r="G3" s="24">
        <v>24.3</v>
      </c>
      <c r="H3" s="36">
        <v>20.861000000000001</v>
      </c>
      <c r="I3" s="29">
        <v>0.82939200000000002</v>
      </c>
      <c r="J3" s="37">
        <v>1.5E-5</v>
      </c>
      <c r="K3" s="42">
        <v>0.72545475990355368</v>
      </c>
      <c r="L3" s="31">
        <v>6.0629999999999997</v>
      </c>
      <c r="M3" s="31">
        <v>31.077999999999999</v>
      </c>
      <c r="N3" s="36">
        <v>0.11799999999999999</v>
      </c>
      <c r="O3" s="29">
        <v>0.51244800000000001</v>
      </c>
      <c r="P3" s="37">
        <v>6.0000000000000002E-6</v>
      </c>
      <c r="Q3" s="38">
        <v>-3.7063190789610179</v>
      </c>
      <c r="R3" s="38">
        <v>-0.40010167768174898</v>
      </c>
      <c r="S3" s="38">
        <v>-0.19142584052685274</v>
      </c>
      <c r="T3" s="25">
        <v>1.1198623837395263</v>
      </c>
      <c r="U3" s="25">
        <v>1.1198623837395263</v>
      </c>
    </row>
    <row r="4" spans="1:21" x14ac:dyDescent="0.25">
      <c r="A4" s="40">
        <v>2</v>
      </c>
      <c r="B4" s="17" t="s">
        <v>39</v>
      </c>
      <c r="C4" s="17" t="s">
        <v>85</v>
      </c>
      <c r="D4" s="17" t="s">
        <v>23</v>
      </c>
      <c r="E4" s="44">
        <v>350</v>
      </c>
      <c r="F4" s="24">
        <v>113.8</v>
      </c>
      <c r="G4" s="24">
        <v>211.1</v>
      </c>
      <c r="H4" s="32">
        <v>1.5609999999999999</v>
      </c>
      <c r="I4" s="41">
        <v>0.71595299999999995</v>
      </c>
      <c r="J4" s="37">
        <v>1.5E-5</v>
      </c>
      <c r="K4" s="42">
        <v>0.70817551896886277</v>
      </c>
      <c r="L4" s="31">
        <v>5.6710000000000003</v>
      </c>
      <c r="M4" s="31">
        <v>29.504000000000001</v>
      </c>
      <c r="N4" s="36">
        <v>0.1163</v>
      </c>
      <c r="O4" s="29">
        <v>0.512401</v>
      </c>
      <c r="P4" s="37">
        <v>1.2E-5</v>
      </c>
      <c r="Q4" s="38">
        <v>-4.6231453774403519</v>
      </c>
      <c r="R4" s="38">
        <v>-0.40874428063040169</v>
      </c>
      <c r="S4" s="38">
        <v>-1.0323268721022729</v>
      </c>
      <c r="T4" s="25">
        <v>1.1737344925973963</v>
      </c>
      <c r="U4" s="25">
        <v>1.1883577033367612</v>
      </c>
    </row>
    <row r="5" spans="1:21" x14ac:dyDescent="0.25">
      <c r="A5" s="40">
        <v>3</v>
      </c>
      <c r="B5" s="17" t="s">
        <v>39</v>
      </c>
      <c r="C5" s="17" t="s">
        <v>86</v>
      </c>
      <c r="D5" s="17" t="s">
        <v>23</v>
      </c>
      <c r="E5" s="44">
        <v>350</v>
      </c>
      <c r="F5" s="24">
        <v>96.15</v>
      </c>
      <c r="G5" s="24">
        <v>369.9</v>
      </c>
      <c r="H5" s="32">
        <v>0.75229999999999997</v>
      </c>
      <c r="I5" s="41">
        <v>0.712449</v>
      </c>
      <c r="J5" s="37">
        <v>1.5E-5</v>
      </c>
      <c r="K5" s="42">
        <v>0.70870076234482737</v>
      </c>
      <c r="L5" s="31">
        <v>5.681</v>
      </c>
      <c r="M5" s="31">
        <v>28.45</v>
      </c>
      <c r="N5" s="36">
        <v>0.1208</v>
      </c>
      <c r="O5" s="29">
        <v>0.51241000000000003</v>
      </c>
      <c r="P5" s="37">
        <v>6.9999999999999999E-6</v>
      </c>
      <c r="Q5" s="38">
        <v>-4.4475828947521112</v>
      </c>
      <c r="R5" s="38">
        <v>-0.38586680223690906</v>
      </c>
      <c r="S5" s="38">
        <v>-1.0577430371008649</v>
      </c>
      <c r="T5" s="25">
        <v>1.215756346805368</v>
      </c>
      <c r="U5" s="25">
        <v>1.1904425450363056</v>
      </c>
    </row>
    <row r="6" spans="1:21" x14ac:dyDescent="0.25">
      <c r="A6" s="40">
        <v>4</v>
      </c>
      <c r="B6" s="17" t="s">
        <v>39</v>
      </c>
      <c r="C6" s="17" t="s">
        <v>87</v>
      </c>
      <c r="D6" s="17" t="s">
        <v>23</v>
      </c>
      <c r="E6" s="44">
        <v>350</v>
      </c>
      <c r="F6" s="24">
        <v>189.5</v>
      </c>
      <c r="G6" s="24">
        <v>23.48</v>
      </c>
      <c r="H6" s="32">
        <v>23.667000000000002</v>
      </c>
      <c r="I6" s="41">
        <v>0.84457800000000005</v>
      </c>
      <c r="J6" s="37">
        <v>1.5E-5</v>
      </c>
      <c r="K6" s="42">
        <v>0.72666022705706368</v>
      </c>
      <c r="L6" s="31">
        <v>5.4169999999999998</v>
      </c>
      <c r="M6" s="31">
        <v>28.39</v>
      </c>
      <c r="N6" s="36">
        <v>0.1154</v>
      </c>
      <c r="O6" s="29">
        <v>0.51238899999999998</v>
      </c>
      <c r="P6" s="37">
        <v>5.0000000000000004E-6</v>
      </c>
      <c r="Q6" s="38">
        <v>-4.8572286876913395</v>
      </c>
      <c r="R6" s="38">
        <v>-0.41331977630910022</v>
      </c>
      <c r="S6" s="38">
        <v>-1.2262144528158943</v>
      </c>
      <c r="T6" s="25">
        <v>1.1815682830157332</v>
      </c>
      <c r="U6" s="25">
        <v>1.2041447209085223</v>
      </c>
    </row>
    <row r="7" spans="1:21" x14ac:dyDescent="0.25">
      <c r="A7" s="40">
        <v>5</v>
      </c>
      <c r="B7" s="17" t="s">
        <v>39</v>
      </c>
      <c r="C7" s="17" t="s">
        <v>88</v>
      </c>
      <c r="D7" s="17" t="s">
        <v>23</v>
      </c>
      <c r="E7" s="44">
        <v>350</v>
      </c>
      <c r="F7" s="24">
        <v>186.3</v>
      </c>
      <c r="G7" s="24">
        <v>21.33</v>
      </c>
      <c r="H7" s="32">
        <v>25.655999999999999</v>
      </c>
      <c r="I7" s="41">
        <v>0.860626</v>
      </c>
      <c r="J7" s="37">
        <v>1.2999999999999999E-5</v>
      </c>
      <c r="K7" s="42">
        <v>0.73279829126530716</v>
      </c>
      <c r="L7" s="31">
        <v>6.5259999999999998</v>
      </c>
      <c r="M7" s="31">
        <v>35.637</v>
      </c>
      <c r="N7" s="36">
        <v>0.1108</v>
      </c>
      <c r="O7" s="29">
        <v>0.51237999999999995</v>
      </c>
      <c r="P7" s="37">
        <v>9.0000000000000002E-6</v>
      </c>
      <c r="Q7" s="38">
        <v>-5.0327911703795802</v>
      </c>
      <c r="R7" s="38">
        <v>-0.43670564311133708</v>
      </c>
      <c r="S7" s="38">
        <v>-1.196332095646484</v>
      </c>
      <c r="T7" s="25">
        <v>1.1421404713069163</v>
      </c>
      <c r="U7" s="25">
        <v>1.20169602683842</v>
      </c>
    </row>
    <row r="8" spans="1:21" x14ac:dyDescent="0.25">
      <c r="A8" s="40">
        <v>6</v>
      </c>
      <c r="B8" s="17" t="s">
        <v>39</v>
      </c>
      <c r="C8" s="17" t="s">
        <v>89</v>
      </c>
      <c r="D8" s="17" t="s">
        <v>23</v>
      </c>
      <c r="E8" s="44">
        <v>350</v>
      </c>
      <c r="F8" s="24">
        <v>184</v>
      </c>
      <c r="G8" s="24">
        <v>26.07</v>
      </c>
      <c r="H8" s="32">
        <v>20.658000000000001</v>
      </c>
      <c r="I8" s="41">
        <v>0.82770200000000005</v>
      </c>
      <c r="J8" s="37">
        <v>1.5E-5</v>
      </c>
      <c r="K8" s="42">
        <v>0.72477618120356702</v>
      </c>
      <c r="L8" s="31">
        <v>2.1389999999999998</v>
      </c>
      <c r="M8" s="31">
        <v>8.6519999999999992</v>
      </c>
      <c r="N8" s="36">
        <v>0.14960000000000001</v>
      </c>
      <c r="O8" s="29">
        <v>0.51240600000000003</v>
      </c>
      <c r="P8" s="37">
        <v>5.0000000000000004E-6</v>
      </c>
      <c r="Q8" s="38">
        <v>-4.5256106648361438</v>
      </c>
      <c r="R8" s="38">
        <v>-0.2394509405185562</v>
      </c>
      <c r="S8" s="38">
        <v>-2.4220341523806272</v>
      </c>
      <c r="T8" s="25">
        <v>1.7700201992212963</v>
      </c>
      <c r="U8" s="25">
        <v>1.3016079920185937</v>
      </c>
    </row>
    <row r="9" spans="1:21" x14ac:dyDescent="0.25">
      <c r="A9" s="40">
        <v>7</v>
      </c>
      <c r="B9" s="17" t="s">
        <v>39</v>
      </c>
      <c r="C9" s="17" t="s">
        <v>90</v>
      </c>
      <c r="D9" s="17" t="s">
        <v>23</v>
      </c>
      <c r="E9" s="44">
        <v>350</v>
      </c>
      <c r="F9" s="24">
        <v>175.5</v>
      </c>
      <c r="G9" s="24">
        <v>105.2</v>
      </c>
      <c r="H9" s="32">
        <v>4.84</v>
      </c>
      <c r="I9" s="41">
        <v>0.73685800000000001</v>
      </c>
      <c r="J9" s="37">
        <v>1.5E-5</v>
      </c>
      <c r="K9" s="42">
        <v>0.71274332466963231</v>
      </c>
      <c r="L9" s="31">
        <v>4.6159999999999997</v>
      </c>
      <c r="M9" s="31">
        <v>25.390999999999998</v>
      </c>
      <c r="N9" s="36">
        <v>0.11</v>
      </c>
      <c r="O9" s="29">
        <v>0.51243499999999997</v>
      </c>
      <c r="P9" s="37">
        <v>6.9999999999999999E-6</v>
      </c>
      <c r="Q9" s="38">
        <v>-3.959909331732181</v>
      </c>
      <c r="R9" s="38">
        <v>-0.44077275038129138</v>
      </c>
      <c r="S9" s="38">
        <v>-8.772071963253536E-2</v>
      </c>
      <c r="T9" s="25">
        <v>1.0526697535490139</v>
      </c>
      <c r="U9" s="25">
        <v>1.1113858233223919</v>
      </c>
    </row>
    <row r="10" spans="1:21" x14ac:dyDescent="0.25">
      <c r="A10" s="40">
        <v>8</v>
      </c>
      <c r="B10" s="17" t="s">
        <v>21</v>
      </c>
      <c r="C10" s="17" t="s">
        <v>22</v>
      </c>
      <c r="D10" s="18" t="s">
        <v>23</v>
      </c>
      <c r="E10" s="19">
        <v>454</v>
      </c>
      <c r="F10" s="20">
        <v>130</v>
      </c>
      <c r="G10" s="20">
        <v>137</v>
      </c>
      <c r="H10" s="21">
        <v>2.8286861313868612</v>
      </c>
      <c r="I10" s="22">
        <v>0.71966867000000001</v>
      </c>
      <c r="J10" s="16">
        <v>1.0000000000000001E-5</v>
      </c>
      <c r="K10" s="23">
        <v>0.70137378788828297</v>
      </c>
      <c r="L10" s="24">
        <v>2.87</v>
      </c>
      <c r="M10" s="24">
        <v>18.3</v>
      </c>
      <c r="N10" s="23">
        <v>9.4805989793174325E-2</v>
      </c>
      <c r="O10" s="22">
        <v>0.51231088999999996</v>
      </c>
      <c r="P10" s="22">
        <v>1.0000000000000001E-5</v>
      </c>
      <c r="Q10" s="24">
        <f t="shared" ref="Q10:Q14" si="0">((O10/0.512638)-1)*10000</f>
        <v>-6.3809159679939498</v>
      </c>
      <c r="R10" s="24">
        <f t="shared" ref="R10:R14" si="1">(N10/0.1967)-1</f>
        <v>-0.518017337096216</v>
      </c>
      <c r="S10" s="24">
        <f t="shared" ref="S10:S14" si="2">Q10-25.1*R10*0.001*E10</f>
        <v>-0.47790120484772913</v>
      </c>
      <c r="T10" s="25">
        <v>1.0771637280482269</v>
      </c>
      <c r="U10" s="25">
        <v>1.2281284769468708</v>
      </c>
    </row>
    <row r="11" spans="1:21" x14ac:dyDescent="0.25">
      <c r="A11" s="40">
        <v>9</v>
      </c>
      <c r="B11" s="17" t="s">
        <v>21</v>
      </c>
      <c r="C11" s="17" t="s">
        <v>24</v>
      </c>
      <c r="D11" s="18" t="s">
        <v>23</v>
      </c>
      <c r="E11" s="19">
        <v>454</v>
      </c>
      <c r="F11" s="20">
        <v>140</v>
      </c>
      <c r="G11" s="20">
        <v>98</v>
      </c>
      <c r="H11" s="21">
        <v>4.2585714285714289</v>
      </c>
      <c r="I11" s="22">
        <v>0.72761527999999998</v>
      </c>
      <c r="J11" s="16">
        <v>1.2999999999999999E-5</v>
      </c>
      <c r="K11" s="23">
        <v>0.70007243550214016</v>
      </c>
      <c r="L11" s="24">
        <v>2.65</v>
      </c>
      <c r="M11" s="24">
        <v>17.899999999999999</v>
      </c>
      <c r="N11" s="23">
        <v>8.9495328030116006E-2</v>
      </c>
      <c r="O11" s="22">
        <v>0.51233580999999995</v>
      </c>
      <c r="P11" s="22">
        <v>9.0000000000000002E-6</v>
      </c>
      <c r="Q11" s="24">
        <f t="shared" si="0"/>
        <v>-5.8948029603755892</v>
      </c>
      <c r="R11" s="24">
        <f t="shared" si="1"/>
        <v>-0.54501612592721904</v>
      </c>
      <c r="S11" s="24">
        <f t="shared" si="2"/>
        <v>0.31587380101544227</v>
      </c>
      <c r="T11" s="25">
        <v>1.0006636120243753</v>
      </c>
      <c r="U11" s="25">
        <v>1.163452789547117</v>
      </c>
    </row>
    <row r="12" spans="1:21" x14ac:dyDescent="0.25">
      <c r="A12" s="40">
        <v>10</v>
      </c>
      <c r="B12" s="17" t="s">
        <v>21</v>
      </c>
      <c r="C12" s="17" t="s">
        <v>25</v>
      </c>
      <c r="D12" s="18" t="s">
        <v>23</v>
      </c>
      <c r="E12" s="19">
        <v>454</v>
      </c>
      <c r="F12" s="20">
        <v>133</v>
      </c>
      <c r="G12" s="20">
        <v>131</v>
      </c>
      <c r="H12" s="21">
        <v>3.0265114503816792</v>
      </c>
      <c r="I12" s="22">
        <v>0.72073995000000002</v>
      </c>
      <c r="J12" s="16">
        <v>1.2E-5</v>
      </c>
      <c r="K12" s="23">
        <v>0.70116560784159743</v>
      </c>
      <c r="L12" s="24">
        <v>2.63</v>
      </c>
      <c r="M12" s="24">
        <v>16</v>
      </c>
      <c r="N12" s="23">
        <v>9.936608916805019E-2</v>
      </c>
      <c r="O12" s="22">
        <v>0.51228609999999997</v>
      </c>
      <c r="P12" s="22">
        <v>7.9999999999999996E-6</v>
      </c>
      <c r="Q12" s="24">
        <f t="shared" si="0"/>
        <v>-6.8644930730865639</v>
      </c>
      <c r="R12" s="24">
        <f t="shared" si="1"/>
        <v>-0.49483432044712672</v>
      </c>
      <c r="S12" s="24">
        <f t="shared" si="2"/>
        <v>-1.2256580578633756</v>
      </c>
      <c r="T12" s="25">
        <v>1.1530086379349225</v>
      </c>
      <c r="U12" s="25">
        <v>1.2890270467325151</v>
      </c>
    </row>
    <row r="13" spans="1:21" x14ac:dyDescent="0.25">
      <c r="A13" s="40">
        <v>11</v>
      </c>
      <c r="B13" s="17" t="s">
        <v>21</v>
      </c>
      <c r="C13" s="17" t="s">
        <v>26</v>
      </c>
      <c r="D13" s="18" t="s">
        <v>23</v>
      </c>
      <c r="E13" s="19">
        <v>454</v>
      </c>
      <c r="F13" s="20">
        <v>213</v>
      </c>
      <c r="G13" s="20">
        <v>105</v>
      </c>
      <c r="H13" s="21">
        <v>6.0471714285714278</v>
      </c>
      <c r="I13" s="26">
        <v>0.73536082000000003</v>
      </c>
      <c r="J13" s="27">
        <v>1.1E-5</v>
      </c>
      <c r="K13" s="28">
        <v>0.69624998081303913</v>
      </c>
      <c r="L13" s="24">
        <v>2.57</v>
      </c>
      <c r="M13" s="24">
        <v>16</v>
      </c>
      <c r="N13" s="23">
        <v>9.7099883843984214E-2</v>
      </c>
      <c r="O13" s="22">
        <v>0.51231674999999999</v>
      </c>
      <c r="P13" s="22">
        <v>6.9999999999999999E-6</v>
      </c>
      <c r="Q13" s="24">
        <f t="shared" si="0"/>
        <v>-6.2666052848214804</v>
      </c>
      <c r="R13" s="24">
        <f t="shared" si="1"/>
        <v>-0.50635544563302393</v>
      </c>
      <c r="S13" s="24">
        <f t="shared" si="2"/>
        <v>-0.49648243965491901</v>
      </c>
      <c r="T13" s="25">
        <v>1.0906724141316162</v>
      </c>
      <c r="U13" s="25">
        <v>1.2296549140505659</v>
      </c>
    </row>
    <row r="14" spans="1:21" x14ac:dyDescent="0.25">
      <c r="A14" s="40">
        <v>12</v>
      </c>
      <c r="B14" s="17" t="s">
        <v>21</v>
      </c>
      <c r="C14" s="17" t="s">
        <v>27</v>
      </c>
      <c r="D14" s="18" t="s">
        <v>23</v>
      </c>
      <c r="E14" s="19">
        <v>454</v>
      </c>
      <c r="F14" s="20">
        <v>232</v>
      </c>
      <c r="G14" s="20">
        <v>55</v>
      </c>
      <c r="H14" s="21">
        <v>12.574399999999999</v>
      </c>
      <c r="I14" s="26">
        <v>0.76888767000000002</v>
      </c>
      <c r="J14" s="27">
        <v>1.4E-5</v>
      </c>
      <c r="K14" s="28">
        <v>0.68756116188268324</v>
      </c>
      <c r="L14" s="24">
        <v>2.2000000000000002</v>
      </c>
      <c r="M14" s="24">
        <v>14</v>
      </c>
      <c r="N14" s="23">
        <v>9.4994405424820003E-2</v>
      </c>
      <c r="O14" s="22">
        <v>0.51229539999999996</v>
      </c>
      <c r="P14" s="22">
        <v>7.9999999999999996E-6</v>
      </c>
      <c r="Q14" s="24">
        <f t="shared" si="0"/>
        <v>-6.6830785076421595</v>
      </c>
      <c r="R14" s="24">
        <f t="shared" si="1"/>
        <v>-0.51705945386466701</v>
      </c>
      <c r="S14" s="24">
        <f t="shared" si="2"/>
        <v>-0.79097920707273239</v>
      </c>
      <c r="T14" s="25">
        <v>1.0987149147496322</v>
      </c>
      <c r="U14" s="25">
        <v>1.2536188809454363</v>
      </c>
    </row>
    <row r="15" spans="1:21" x14ac:dyDescent="0.25">
      <c r="A15" s="40">
        <v>13</v>
      </c>
      <c r="B15" s="17" t="s">
        <v>39</v>
      </c>
      <c r="C15" s="17" t="s">
        <v>92</v>
      </c>
      <c r="D15" s="17" t="s">
        <v>40</v>
      </c>
      <c r="E15" s="44">
        <v>362</v>
      </c>
      <c r="F15" s="24">
        <v>35.47</v>
      </c>
      <c r="G15" s="24">
        <v>443.7</v>
      </c>
      <c r="H15" s="32">
        <v>0.23119999999999999</v>
      </c>
      <c r="I15" s="41">
        <v>0.70570699999999997</v>
      </c>
      <c r="J15" s="37">
        <v>1.2999999999999999E-5</v>
      </c>
      <c r="K15" s="42">
        <v>0.70451547969821826</v>
      </c>
      <c r="L15" s="31">
        <v>3.6040000000000001</v>
      </c>
      <c r="M15" s="31">
        <v>15.321999999999999</v>
      </c>
      <c r="N15" s="36">
        <v>0.14230000000000001</v>
      </c>
      <c r="O15" s="29">
        <v>0.51273299999999999</v>
      </c>
      <c r="P15" s="37">
        <v>9.0000000000000002E-6</v>
      </c>
      <c r="Q15" s="38">
        <v>1.8531595394799538</v>
      </c>
      <c r="R15" s="38">
        <v>-0.27656329435688864</v>
      </c>
      <c r="S15" s="38">
        <v>4.3660689446655159</v>
      </c>
      <c r="T15" s="25">
        <v>0.8929139960529292</v>
      </c>
      <c r="U15" s="25">
        <v>0.75799754538592168</v>
      </c>
    </row>
    <row r="16" spans="1:21" x14ac:dyDescent="0.25">
      <c r="A16" s="40">
        <v>14</v>
      </c>
      <c r="B16" s="17" t="s">
        <v>39</v>
      </c>
      <c r="C16" s="17" t="s">
        <v>93</v>
      </c>
      <c r="D16" s="17" t="s">
        <v>40</v>
      </c>
      <c r="E16" s="44">
        <v>362</v>
      </c>
      <c r="F16" s="24">
        <v>54.97</v>
      </c>
      <c r="G16" s="24">
        <v>344.7</v>
      </c>
      <c r="H16" s="32">
        <v>0.46129999999999999</v>
      </c>
      <c r="I16" s="41">
        <v>0.70740800000000004</v>
      </c>
      <c r="J16" s="37">
        <v>1.5E-5</v>
      </c>
      <c r="K16" s="42">
        <v>0.70503062839441222</v>
      </c>
      <c r="L16" s="31">
        <v>4.2889999999999997</v>
      </c>
      <c r="M16" s="31">
        <v>18.372</v>
      </c>
      <c r="N16" s="36">
        <v>0.14119999999999999</v>
      </c>
      <c r="O16" s="29">
        <v>0.51267799999999997</v>
      </c>
      <c r="P16" s="37">
        <v>5.0000000000000004E-6</v>
      </c>
      <c r="Q16" s="38">
        <v>0.78027770083144432</v>
      </c>
      <c r="R16" s="38">
        <v>-0.28215556685307586</v>
      </c>
      <c r="S16" s="38">
        <v>3.3439996123718623</v>
      </c>
      <c r="T16" s="25">
        <v>0.99497502596919007</v>
      </c>
      <c r="U16" s="25">
        <v>0.84144596324254894</v>
      </c>
    </row>
    <row r="17" spans="1:21" x14ac:dyDescent="0.25">
      <c r="A17" s="40">
        <v>15</v>
      </c>
      <c r="B17" s="17" t="s">
        <v>39</v>
      </c>
      <c r="C17" s="17" t="s">
        <v>94</v>
      </c>
      <c r="D17" s="17" t="s">
        <v>40</v>
      </c>
      <c r="E17" s="44">
        <v>362</v>
      </c>
      <c r="F17" s="24">
        <v>46.75</v>
      </c>
      <c r="G17" s="24">
        <v>395.5</v>
      </c>
      <c r="H17" s="32">
        <v>0.34189999999999998</v>
      </c>
      <c r="I17" s="41">
        <v>0.70633299999999999</v>
      </c>
      <c r="J17" s="37">
        <v>1.4E-5</v>
      </c>
      <c r="K17" s="42">
        <v>0.70457097235649147</v>
      </c>
      <c r="L17" s="31">
        <v>4.0010000000000003</v>
      </c>
      <c r="M17" s="31">
        <v>16.870999999999999</v>
      </c>
      <c r="N17" s="36">
        <v>0.14349999999999999</v>
      </c>
      <c r="O17" s="29">
        <v>0.51269900000000002</v>
      </c>
      <c r="P17" s="37">
        <v>5.0000000000000004E-6</v>
      </c>
      <c r="Q17" s="38">
        <v>1.1899234937717829</v>
      </c>
      <c r="R17" s="38">
        <v>-0.27046263345195742</v>
      </c>
      <c r="S17" s="38">
        <v>3.6474010738429588</v>
      </c>
      <c r="T17" s="25">
        <v>0.98198633925816059</v>
      </c>
      <c r="U17" s="25">
        <v>0.8166860984187706</v>
      </c>
    </row>
    <row r="18" spans="1:21" x14ac:dyDescent="0.25">
      <c r="A18" s="40">
        <v>16</v>
      </c>
      <c r="B18" s="17" t="s">
        <v>39</v>
      </c>
      <c r="C18" s="17" t="s">
        <v>95</v>
      </c>
      <c r="D18" s="45" t="s">
        <v>28</v>
      </c>
      <c r="E18" s="44">
        <v>362</v>
      </c>
      <c r="F18" s="24">
        <v>45.31</v>
      </c>
      <c r="G18" s="24">
        <v>357.7</v>
      </c>
      <c r="H18" s="32">
        <v>0.3664</v>
      </c>
      <c r="I18" s="41">
        <v>0.70700300000000005</v>
      </c>
      <c r="J18" s="37">
        <v>1.5E-5</v>
      </c>
      <c r="K18" s="42">
        <v>0.70511470831067125</v>
      </c>
      <c r="L18" s="31">
        <v>4.8230000000000004</v>
      </c>
      <c r="M18" s="31">
        <v>20.766999999999999</v>
      </c>
      <c r="N18" s="36">
        <v>0.14050000000000001</v>
      </c>
      <c r="O18" s="29">
        <v>0.51266699999999998</v>
      </c>
      <c r="P18" s="37">
        <v>6.9999999999999999E-6</v>
      </c>
      <c r="Q18" s="38">
        <v>0.56570133310396287</v>
      </c>
      <c r="R18" s="38">
        <v>-0.2857142857142857</v>
      </c>
      <c r="S18" s="38">
        <v>3.1617584759611059</v>
      </c>
      <c r="T18" s="25">
        <v>1.0083556270877305</v>
      </c>
      <c r="U18" s="25">
        <v>0.85631873516105705</v>
      </c>
    </row>
    <row r="19" spans="1:21" x14ac:dyDescent="0.25">
      <c r="A19" s="40">
        <v>17</v>
      </c>
      <c r="B19" s="17" t="s">
        <v>39</v>
      </c>
      <c r="C19" s="17" t="s">
        <v>96</v>
      </c>
      <c r="D19" s="45" t="s">
        <v>28</v>
      </c>
      <c r="E19" s="44">
        <v>362</v>
      </c>
      <c r="F19" s="24">
        <v>105.6</v>
      </c>
      <c r="G19" s="24">
        <v>263.10000000000002</v>
      </c>
      <c r="H19" s="32">
        <v>1.1619999999999999</v>
      </c>
      <c r="I19" s="41">
        <v>0.71287500000000004</v>
      </c>
      <c r="J19" s="37">
        <v>1.4E-5</v>
      </c>
      <c r="K19" s="42">
        <v>0.70688647668395188</v>
      </c>
      <c r="L19" s="31">
        <v>5.54</v>
      </c>
      <c r="M19" s="31">
        <v>26.148</v>
      </c>
      <c r="N19" s="36">
        <v>0.12820000000000001</v>
      </c>
      <c r="O19" s="29">
        <v>0.51253599999999999</v>
      </c>
      <c r="P19" s="37">
        <v>9.0000000000000002E-6</v>
      </c>
      <c r="Q19" s="38">
        <v>-1.9897081371267333</v>
      </c>
      <c r="R19" s="38">
        <v>-0.34824605998983227</v>
      </c>
      <c r="S19" s="38">
        <v>1.1745252131528807</v>
      </c>
      <c r="T19" s="25">
        <v>1.0966882908701687</v>
      </c>
      <c r="U19" s="25">
        <v>1.0183871359291605</v>
      </c>
    </row>
    <row r="20" spans="1:21" x14ac:dyDescent="0.25">
      <c r="A20" s="40">
        <v>18</v>
      </c>
      <c r="B20" s="17" t="s">
        <v>39</v>
      </c>
      <c r="C20" s="17" t="s">
        <v>97</v>
      </c>
      <c r="D20" s="45" t="s">
        <v>28</v>
      </c>
      <c r="E20" s="44">
        <v>362</v>
      </c>
      <c r="F20" s="24">
        <v>81.62</v>
      </c>
      <c r="G20" s="24">
        <v>337.6</v>
      </c>
      <c r="H20" s="32">
        <v>0.6996</v>
      </c>
      <c r="I20" s="41">
        <v>0.70952199999999999</v>
      </c>
      <c r="J20" s="37">
        <v>1.5E-5</v>
      </c>
      <c r="K20" s="42">
        <v>0.70591651728751525</v>
      </c>
      <c r="L20" s="31">
        <v>5.1109999999999998</v>
      </c>
      <c r="M20" s="31">
        <v>23.472000000000001</v>
      </c>
      <c r="N20" s="36">
        <v>0.13170000000000001</v>
      </c>
      <c r="O20" s="29">
        <v>0.51262600000000003</v>
      </c>
      <c r="P20" s="37">
        <v>5.0000000000000004E-6</v>
      </c>
      <c r="Q20" s="38">
        <v>-0.23408331024987739</v>
      </c>
      <c r="R20" s="38">
        <v>-0.33045246568378239</v>
      </c>
      <c r="S20" s="38">
        <v>2.7684738834461067</v>
      </c>
      <c r="T20" s="25">
        <v>0.97636660573577927</v>
      </c>
      <c r="U20" s="25">
        <v>0.88838385360727767</v>
      </c>
    </row>
    <row r="21" spans="1:21" x14ac:dyDescent="0.25">
      <c r="A21" s="40">
        <v>19</v>
      </c>
      <c r="B21" s="17" t="s">
        <v>39</v>
      </c>
      <c r="C21" s="17" t="s">
        <v>98</v>
      </c>
      <c r="D21" s="45" t="s">
        <v>28</v>
      </c>
      <c r="E21" s="44">
        <v>362</v>
      </c>
      <c r="F21" s="24">
        <v>130.80000000000001</v>
      </c>
      <c r="G21" s="24">
        <v>237.8</v>
      </c>
      <c r="H21" s="32">
        <v>1.5920000000000001</v>
      </c>
      <c r="I21" s="41">
        <v>0.71537899999999999</v>
      </c>
      <c r="J21" s="37">
        <v>1.2E-5</v>
      </c>
      <c r="K21" s="42">
        <v>0.70717441383894264</v>
      </c>
      <c r="L21" s="31">
        <v>5.3879999999999999</v>
      </c>
      <c r="M21" s="31">
        <v>25.24</v>
      </c>
      <c r="N21" s="36">
        <v>0.12909999999999999</v>
      </c>
      <c r="O21" s="29">
        <v>0.51252600000000004</v>
      </c>
      <c r="P21" s="37">
        <v>5.0000000000000004E-6</v>
      </c>
      <c r="Q21" s="38">
        <v>-2.1847775623340393</v>
      </c>
      <c r="R21" s="38">
        <v>-0.34367056431113374</v>
      </c>
      <c r="S21" s="38">
        <v>0.93788191910978425</v>
      </c>
      <c r="T21" s="25">
        <v>1.1263253785154648</v>
      </c>
      <c r="U21" s="25">
        <v>1.0376835377634324</v>
      </c>
    </row>
    <row r="22" spans="1:21" x14ac:dyDescent="0.25">
      <c r="A22" s="40">
        <v>20</v>
      </c>
      <c r="B22" s="17" t="s">
        <v>39</v>
      </c>
      <c r="C22" s="17" t="s">
        <v>99</v>
      </c>
      <c r="D22" s="45" t="s">
        <v>28</v>
      </c>
      <c r="E22" s="30">
        <v>362</v>
      </c>
      <c r="F22" s="24">
        <v>22.89</v>
      </c>
      <c r="G22" s="24">
        <v>306.89999999999998</v>
      </c>
      <c r="H22" s="32">
        <v>0.21579999999999999</v>
      </c>
      <c r="I22" s="41">
        <v>0.70995399999999997</v>
      </c>
      <c r="J22" s="37">
        <v>1.5E-5</v>
      </c>
      <c r="K22" s="42">
        <v>0.70884184566987674</v>
      </c>
      <c r="L22" s="31">
        <v>4.4470000000000001</v>
      </c>
      <c r="M22" s="31">
        <v>20.061</v>
      </c>
      <c r="N22" s="36">
        <v>0.1341</v>
      </c>
      <c r="O22" s="29">
        <v>0.512548</v>
      </c>
      <c r="P22" s="37">
        <v>5.0000000000000004E-6</v>
      </c>
      <c r="Q22" s="38">
        <v>-1.7556248268768559</v>
      </c>
      <c r="R22" s="38">
        <v>-0.31825114387391973</v>
      </c>
      <c r="S22" s="38">
        <v>1.136068716590354</v>
      </c>
      <c r="T22" s="25">
        <v>1.1549336557028673</v>
      </c>
      <c r="U22" s="25">
        <v>1.0215436833106055</v>
      </c>
    </row>
    <row r="23" spans="1:21" x14ac:dyDescent="0.25">
      <c r="A23" s="40">
        <v>21</v>
      </c>
      <c r="B23" s="17" t="s">
        <v>39</v>
      </c>
      <c r="C23" s="17" t="s">
        <v>100</v>
      </c>
      <c r="D23" s="45" t="s">
        <v>28</v>
      </c>
      <c r="E23" s="30">
        <v>362</v>
      </c>
      <c r="F23" s="24">
        <v>103.9</v>
      </c>
      <c r="G23" s="24">
        <v>299.5</v>
      </c>
      <c r="H23" s="32">
        <v>1.004</v>
      </c>
      <c r="I23" s="41">
        <v>0.71254099999999998</v>
      </c>
      <c r="J23" s="37">
        <v>1.5E-5</v>
      </c>
      <c r="K23" s="42">
        <v>0.70736675093862966</v>
      </c>
      <c r="L23" s="31">
        <v>5.7080000000000002</v>
      </c>
      <c r="M23" s="31">
        <v>26.463999999999999</v>
      </c>
      <c r="N23" s="36">
        <v>0.1305</v>
      </c>
      <c r="O23" s="29">
        <v>0.51253800000000005</v>
      </c>
      <c r="P23" s="37">
        <v>6.0000000000000002E-6</v>
      </c>
      <c r="Q23" s="38">
        <v>-1.9506942520841619</v>
      </c>
      <c r="R23" s="38">
        <v>-0.33655312658871384</v>
      </c>
      <c r="S23" s="38">
        <v>1.1072947667262101</v>
      </c>
      <c r="T23" s="25">
        <v>1.1233092756785268</v>
      </c>
      <c r="U23" s="25">
        <v>1.0238768020060387</v>
      </c>
    </row>
    <row r="24" spans="1:21" x14ac:dyDescent="0.25">
      <c r="A24" s="40">
        <v>22</v>
      </c>
      <c r="B24" s="18" t="s">
        <v>21</v>
      </c>
      <c r="C24" s="17" t="s">
        <v>69</v>
      </c>
      <c r="D24" s="45" t="s">
        <v>91</v>
      </c>
      <c r="E24" s="30">
        <v>298</v>
      </c>
      <c r="F24" s="24">
        <v>106.7</v>
      </c>
      <c r="G24" s="24">
        <v>175.4</v>
      </c>
      <c r="H24" s="32">
        <v>1.762</v>
      </c>
      <c r="I24" s="41">
        <v>0.71517699999999995</v>
      </c>
      <c r="J24" s="54">
        <v>1.4E-5</v>
      </c>
      <c r="K24" s="42">
        <v>0.70770512295209775</v>
      </c>
      <c r="L24" s="31">
        <v>5.274</v>
      </c>
      <c r="M24" s="31">
        <v>24.388999999999999</v>
      </c>
      <c r="N24" s="36">
        <v>0.1308</v>
      </c>
      <c r="O24" s="29">
        <v>0.51249800000000001</v>
      </c>
      <c r="P24" s="54">
        <v>6.0000000000000002E-6</v>
      </c>
      <c r="Q24" s="38">
        <v>-2.7309719529189369</v>
      </c>
      <c r="R24" s="38">
        <v>-0.33502796136248103</v>
      </c>
      <c r="S24" s="38">
        <v>-0.22502980751985113</v>
      </c>
      <c r="T24" s="25">
        <v>1.2007648440728935</v>
      </c>
      <c r="U24" s="25">
        <v>1.0800748689777235</v>
      </c>
    </row>
    <row r="25" spans="1:21" x14ac:dyDescent="0.25">
      <c r="A25" s="40">
        <v>23</v>
      </c>
      <c r="B25" s="18" t="s">
        <v>21</v>
      </c>
      <c r="C25" s="17" t="s">
        <v>70</v>
      </c>
      <c r="D25" s="45" t="s">
        <v>91</v>
      </c>
      <c r="E25" s="30">
        <v>298</v>
      </c>
      <c r="F25" s="24">
        <v>108.3</v>
      </c>
      <c r="G25" s="24">
        <v>177.4</v>
      </c>
      <c r="H25" s="32">
        <v>1.768</v>
      </c>
      <c r="I25" s="41">
        <v>0.71537399999999995</v>
      </c>
      <c r="J25" s="54">
        <v>1.5E-5</v>
      </c>
      <c r="K25" s="42">
        <v>0.70787667955692901</v>
      </c>
      <c r="L25" s="31">
        <v>5.702</v>
      </c>
      <c r="M25" s="31">
        <v>28.872</v>
      </c>
      <c r="N25" s="36">
        <v>0.1195</v>
      </c>
      <c r="O25" s="29">
        <v>0.51250600000000002</v>
      </c>
      <c r="P25" s="54">
        <v>6.0000000000000002E-6</v>
      </c>
      <c r="Q25" s="38">
        <v>-2.5749164127519819</v>
      </c>
      <c r="R25" s="38">
        <v>-0.39247585155058473</v>
      </c>
      <c r="S25" s="38">
        <v>0.36072446167608208</v>
      </c>
      <c r="T25" s="25">
        <v>1.0439911213837898</v>
      </c>
      <c r="U25" s="25">
        <v>1.0323020728246803</v>
      </c>
    </row>
    <row r="26" spans="1:21" x14ac:dyDescent="0.25">
      <c r="A26" s="40">
        <v>24</v>
      </c>
      <c r="B26" s="18" t="s">
        <v>21</v>
      </c>
      <c r="C26" s="17" t="s">
        <v>71</v>
      </c>
      <c r="D26" s="45" t="s">
        <v>91</v>
      </c>
      <c r="E26" s="30">
        <v>298</v>
      </c>
      <c r="F26" s="24">
        <v>121.4</v>
      </c>
      <c r="G26" s="24">
        <v>211.6</v>
      </c>
      <c r="H26" s="32">
        <v>1.661</v>
      </c>
      <c r="I26" s="41">
        <v>0.71472000000000002</v>
      </c>
      <c r="J26" s="54">
        <v>1.4E-5</v>
      </c>
      <c r="K26" s="42">
        <v>0.70767642010410581</v>
      </c>
      <c r="L26" s="31">
        <v>5.444</v>
      </c>
      <c r="M26" s="31">
        <v>25.634</v>
      </c>
      <c r="N26" s="36">
        <v>0.1285</v>
      </c>
      <c r="O26" s="29">
        <v>0.51248700000000003</v>
      </c>
      <c r="P26" s="54">
        <v>1.5E-5</v>
      </c>
      <c r="Q26" s="38">
        <v>-2.9455483206475286</v>
      </c>
      <c r="R26" s="38">
        <v>-0.34672089476359946</v>
      </c>
      <c r="S26" s="38">
        <v>-0.35214537199475737</v>
      </c>
      <c r="T26" s="25">
        <v>1.1880332208501918</v>
      </c>
      <c r="U26" s="25">
        <v>1.0904292722516487</v>
      </c>
    </row>
    <row r="27" spans="1:21" x14ac:dyDescent="0.25">
      <c r="A27" s="40">
        <v>25</v>
      </c>
      <c r="B27" s="18" t="s">
        <v>21</v>
      </c>
      <c r="C27" s="17" t="s">
        <v>72</v>
      </c>
      <c r="D27" s="45" t="s">
        <v>91</v>
      </c>
      <c r="E27" s="30">
        <v>298</v>
      </c>
      <c r="F27" s="24">
        <v>110.8</v>
      </c>
      <c r="G27" s="24">
        <v>207</v>
      </c>
      <c r="H27" s="32">
        <v>1.55</v>
      </c>
      <c r="I27" s="41">
        <v>0.71439699999999995</v>
      </c>
      <c r="J27" s="54">
        <v>1.5E-5</v>
      </c>
      <c r="K27" s="42">
        <v>0.7078241229147284</v>
      </c>
      <c r="L27" s="31">
        <v>5.3609999999999998</v>
      </c>
      <c r="M27" s="31">
        <v>25.591000000000001</v>
      </c>
      <c r="N27" s="36">
        <v>0.12670000000000001</v>
      </c>
      <c r="O27" s="29">
        <v>0.51250399999999996</v>
      </c>
      <c r="P27" s="54">
        <v>7.9999999999999996E-6</v>
      </c>
      <c r="Q27" s="38">
        <v>-2.6139302977945533</v>
      </c>
      <c r="R27" s="38">
        <v>-0.35587188612099641</v>
      </c>
      <c r="S27" s="38">
        <v>4.7920236013275996E-2</v>
      </c>
      <c r="T27" s="25">
        <v>1.1337673286059762</v>
      </c>
      <c r="U27" s="25">
        <v>1.0578182067770283</v>
      </c>
    </row>
    <row r="28" spans="1:21" x14ac:dyDescent="0.25">
      <c r="A28" s="40">
        <v>26</v>
      </c>
      <c r="B28" s="17" t="s">
        <v>21</v>
      </c>
      <c r="C28" s="17" t="s">
        <v>33</v>
      </c>
      <c r="D28" s="18" t="s">
        <v>34</v>
      </c>
      <c r="E28" s="30">
        <v>412</v>
      </c>
      <c r="F28" s="31">
        <v>220</v>
      </c>
      <c r="G28" s="24">
        <v>254</v>
      </c>
      <c r="H28" s="32">
        <v>2.5819685039370079</v>
      </c>
      <c r="I28" s="41">
        <v>0.71793507000000001</v>
      </c>
      <c r="J28" s="37">
        <v>1.0000000000000001E-5</v>
      </c>
      <c r="K28" s="42">
        <v>0.70278524841775614</v>
      </c>
      <c r="L28" s="31">
        <v>8.08</v>
      </c>
      <c r="M28" s="31">
        <v>47.9</v>
      </c>
      <c r="N28" s="36">
        <v>0.10197407897161309</v>
      </c>
      <c r="O28" s="29">
        <v>0.51239853999999996</v>
      </c>
      <c r="P28" s="37">
        <v>6.9999999999999999E-6</v>
      </c>
      <c r="Q28" s="38">
        <v>-4.6711324560422263</v>
      </c>
      <c r="R28" s="38">
        <v>-0.4815756025845801</v>
      </c>
      <c r="S28" s="38">
        <v>0.30893716540543359</v>
      </c>
      <c r="T28" s="39">
        <v>1.0268174903829419</v>
      </c>
      <c r="U28" s="39">
        <v>1.1297486390346758</v>
      </c>
    </row>
    <row r="29" spans="1:21" x14ac:dyDescent="0.25">
      <c r="A29" s="40">
        <v>27</v>
      </c>
      <c r="B29" s="17" t="s">
        <v>21</v>
      </c>
      <c r="C29" s="17" t="s">
        <v>35</v>
      </c>
      <c r="D29" s="18" t="s">
        <v>34</v>
      </c>
      <c r="E29" s="30">
        <v>412</v>
      </c>
      <c r="F29" s="31">
        <v>271</v>
      </c>
      <c r="G29" s="24">
        <v>173</v>
      </c>
      <c r="H29" s="32">
        <v>4.6696589595375722</v>
      </c>
      <c r="I29" s="41">
        <v>0.72769079999999997</v>
      </c>
      <c r="J29" s="37">
        <v>1.1E-5</v>
      </c>
      <c r="K29" s="42">
        <v>0.70029135652148777</v>
      </c>
      <c r="L29" s="31">
        <v>7.2</v>
      </c>
      <c r="M29" s="31">
        <v>38</v>
      </c>
      <c r="N29" s="36">
        <v>0.11454216031182506</v>
      </c>
      <c r="O29" s="29">
        <v>0.51242321000000002</v>
      </c>
      <c r="P29" s="37">
        <v>9.0000000000000002E-6</v>
      </c>
      <c r="Q29" s="38">
        <v>-4.1898961840525217</v>
      </c>
      <c r="R29" s="38">
        <v>-0.41768093384938965</v>
      </c>
      <c r="S29" s="38">
        <v>0.12942588907078711</v>
      </c>
      <c r="T29" s="39">
        <v>1.1188993537973946</v>
      </c>
      <c r="U29" s="39">
        <v>1.1444333796604382</v>
      </c>
    </row>
    <row r="30" spans="1:21" x14ac:dyDescent="0.25">
      <c r="A30" s="40">
        <v>28</v>
      </c>
      <c r="B30" s="17" t="s">
        <v>21</v>
      </c>
      <c r="C30" s="17" t="s">
        <v>36</v>
      </c>
      <c r="D30" s="18" t="s">
        <v>34</v>
      </c>
      <c r="E30" s="30">
        <v>412</v>
      </c>
      <c r="F30" s="31">
        <v>236</v>
      </c>
      <c r="G30" s="24">
        <v>243</v>
      </c>
      <c r="H30" s="32">
        <v>2.8951275720164609</v>
      </c>
      <c r="I30" s="41">
        <v>0.71973025999999996</v>
      </c>
      <c r="J30" s="37">
        <v>1.1E-5</v>
      </c>
      <c r="K30" s="42">
        <v>0.70274296286333648</v>
      </c>
      <c r="L30" s="31">
        <v>7.48</v>
      </c>
      <c r="M30" s="31">
        <v>42.7</v>
      </c>
      <c r="N30" s="36">
        <v>0.10589816028632126</v>
      </c>
      <c r="O30" s="29">
        <v>0.51240585000000005</v>
      </c>
      <c r="P30" s="37">
        <v>9.0000000000000002E-6</v>
      </c>
      <c r="Q30" s="38">
        <v>-4.5285367062131154</v>
      </c>
      <c r="R30" s="38">
        <v>-0.46162602803090358</v>
      </c>
      <c r="S30" s="38">
        <v>0.24523037486006505</v>
      </c>
      <c r="T30" s="39">
        <v>1.0538179926192093</v>
      </c>
      <c r="U30" s="39">
        <v>1.1349577160778095</v>
      </c>
    </row>
    <row r="31" spans="1:21" x14ac:dyDescent="0.25">
      <c r="A31" s="40">
        <v>29</v>
      </c>
      <c r="B31" s="17" t="s">
        <v>21</v>
      </c>
      <c r="C31" s="17" t="s">
        <v>37</v>
      </c>
      <c r="D31" s="18" t="s">
        <v>34</v>
      </c>
      <c r="E31" s="30">
        <v>412</v>
      </c>
      <c r="F31" s="31">
        <v>275</v>
      </c>
      <c r="G31" s="24">
        <v>166</v>
      </c>
      <c r="H31" s="32">
        <v>4.9384036144578314</v>
      </c>
      <c r="I31" s="41">
        <v>0.72901634999999998</v>
      </c>
      <c r="J31" s="37">
        <v>1.0000000000000001E-5</v>
      </c>
      <c r="K31" s="42">
        <v>0.70004003462432274</v>
      </c>
      <c r="L31" s="31">
        <v>8.15</v>
      </c>
      <c r="M31" s="31">
        <v>50.2</v>
      </c>
      <c r="N31" s="36">
        <v>9.814466295757529E-2</v>
      </c>
      <c r="O31" s="29">
        <v>0.51238733000000003</v>
      </c>
      <c r="P31" s="37">
        <v>2.5000000000000001E-5</v>
      </c>
      <c r="Q31" s="38">
        <v>-4.8898052817003546</v>
      </c>
      <c r="R31" s="38">
        <v>-0.50104390972254564</v>
      </c>
      <c r="S31" s="38">
        <v>0.29158999752243453</v>
      </c>
      <c r="T31" s="39">
        <v>1.0076031036016735</v>
      </c>
      <c r="U31" s="39">
        <v>1.1311437359481618</v>
      </c>
    </row>
    <row r="32" spans="1:21" x14ac:dyDescent="0.25">
      <c r="A32" s="40">
        <v>30</v>
      </c>
      <c r="B32" s="17" t="s">
        <v>21</v>
      </c>
      <c r="C32" s="17" t="s">
        <v>38</v>
      </c>
      <c r="D32" s="18" t="s">
        <v>34</v>
      </c>
      <c r="E32" s="30">
        <v>412</v>
      </c>
      <c r="F32" s="31">
        <v>253</v>
      </c>
      <c r="G32" s="24">
        <v>155</v>
      </c>
      <c r="H32" s="32">
        <v>4.8657612903225802</v>
      </c>
      <c r="I32" s="33">
        <v>0.72841783999999998</v>
      </c>
      <c r="J32" s="34">
        <v>1.2999999999999999E-5</v>
      </c>
      <c r="K32" s="35">
        <v>0.69986775687630043</v>
      </c>
      <c r="L32" s="31">
        <v>8.5299999999999994</v>
      </c>
      <c r="M32" s="31">
        <v>47.2</v>
      </c>
      <c r="N32" s="36">
        <v>0.10925048755271326</v>
      </c>
      <c r="O32" s="29">
        <v>0.51242204999999996</v>
      </c>
      <c r="P32" s="37">
        <v>7.9999999999999996E-6</v>
      </c>
      <c r="Q32" s="38">
        <v>-4.2125242373780569</v>
      </c>
      <c r="R32" s="38">
        <v>-0.44458318478539272</v>
      </c>
      <c r="S32" s="38">
        <v>0.38499939312464626</v>
      </c>
      <c r="T32" s="39">
        <v>1.0639908036434276</v>
      </c>
      <c r="U32" s="39">
        <v>1.123586064365544</v>
      </c>
    </row>
    <row r="33" spans="1:21" x14ac:dyDescent="0.25">
      <c r="A33" s="40">
        <v>31</v>
      </c>
      <c r="B33" s="17" t="s">
        <v>39</v>
      </c>
      <c r="C33" s="46" t="s">
        <v>41</v>
      </c>
      <c r="D33" s="17" t="s">
        <v>23</v>
      </c>
      <c r="E33" s="30">
        <v>351</v>
      </c>
      <c r="F33" s="24">
        <v>197.9</v>
      </c>
      <c r="G33" s="24">
        <v>64.2</v>
      </c>
      <c r="H33" s="32">
        <v>8.9619999999999997</v>
      </c>
      <c r="I33" s="41">
        <v>0.75526099999999996</v>
      </c>
      <c r="J33" s="37">
        <v>1.5E-5</v>
      </c>
      <c r="K33" s="42">
        <v>0.71048109630475875</v>
      </c>
      <c r="L33" s="31">
        <v>6.6369999999999996</v>
      </c>
      <c r="M33" s="31">
        <v>35.594999999999999</v>
      </c>
      <c r="N33" s="36">
        <v>0.1128</v>
      </c>
      <c r="O33" s="29">
        <v>0.51241000000000003</v>
      </c>
      <c r="P33" s="37">
        <v>1.1E-5</v>
      </c>
      <c r="Q33" s="38">
        <v>-4.4475828947521112</v>
      </c>
      <c r="R33" s="38">
        <v>-0.42653787493645146</v>
      </c>
      <c r="S33" s="38">
        <v>-0.68974156277447962</v>
      </c>
      <c r="T33" s="25">
        <v>1.1195246122934122</v>
      </c>
      <c r="U33" s="25">
        <v>1.1612602950832145</v>
      </c>
    </row>
    <row r="34" spans="1:21" x14ac:dyDescent="0.25">
      <c r="A34" s="40">
        <v>32</v>
      </c>
      <c r="B34" s="17" t="s">
        <v>39</v>
      </c>
      <c r="C34" s="46" t="s">
        <v>42</v>
      </c>
      <c r="D34" s="17" t="s">
        <v>23</v>
      </c>
      <c r="E34" s="30">
        <v>351</v>
      </c>
      <c r="F34" s="24">
        <v>127.8</v>
      </c>
      <c r="G34" s="24">
        <v>186.8</v>
      </c>
      <c r="H34" s="32">
        <v>1.9810000000000001</v>
      </c>
      <c r="I34" s="41">
        <v>0.71776700000000004</v>
      </c>
      <c r="J34" s="37">
        <v>1.5E-5</v>
      </c>
      <c r="K34" s="42">
        <v>0.70786865261992049</v>
      </c>
      <c r="L34" s="31">
        <v>3.8919999999999999</v>
      </c>
      <c r="M34" s="31">
        <v>24.036000000000001</v>
      </c>
      <c r="N34" s="36">
        <v>9.7949999999999995E-2</v>
      </c>
      <c r="O34" s="29">
        <v>0.51243300000000003</v>
      </c>
      <c r="P34" s="37">
        <v>1.0000000000000001E-5</v>
      </c>
      <c r="Q34" s="38">
        <v>-3.9989232167725319</v>
      </c>
      <c r="R34" s="38">
        <v>-0.50203355363497715</v>
      </c>
      <c r="S34" s="38">
        <v>0.42404259410698053</v>
      </c>
      <c r="T34" s="25">
        <v>0.9458614089743298</v>
      </c>
      <c r="U34" s="25">
        <v>1.0704577617761371</v>
      </c>
    </row>
    <row r="35" spans="1:21" x14ac:dyDescent="0.25">
      <c r="A35" s="40">
        <v>33</v>
      </c>
      <c r="B35" s="17" t="s">
        <v>39</v>
      </c>
      <c r="C35" s="46" t="s">
        <v>43</v>
      </c>
      <c r="D35" s="17" t="s">
        <v>23</v>
      </c>
      <c r="E35" s="30">
        <v>351</v>
      </c>
      <c r="F35" s="24">
        <v>142.4</v>
      </c>
      <c r="G35" s="24">
        <v>176</v>
      </c>
      <c r="H35" s="32">
        <v>2.3439999999999999</v>
      </c>
      <c r="I35" s="41">
        <v>0.71926100000000004</v>
      </c>
      <c r="J35" s="37">
        <v>1.5E-5</v>
      </c>
      <c r="K35" s="42">
        <v>0.70754887165123359</v>
      </c>
      <c r="L35" s="31">
        <v>3.7759999999999998</v>
      </c>
      <c r="M35" s="31">
        <v>23.119</v>
      </c>
      <c r="N35" s="36">
        <v>9.8809999999999995E-2</v>
      </c>
      <c r="O35" s="29">
        <v>0.51243799999999995</v>
      </c>
      <c r="P35" s="37">
        <v>7.9999999999999996E-6</v>
      </c>
      <c r="Q35" s="38">
        <v>-3.9013885041705443</v>
      </c>
      <c r="R35" s="38">
        <v>-0.49766141331977642</v>
      </c>
      <c r="S35" s="38">
        <v>0.48305831331801841</v>
      </c>
      <c r="T35" s="25">
        <v>0.9463071207826409</v>
      </c>
      <c r="U35" s="25">
        <v>1.0656504195671161</v>
      </c>
    </row>
    <row r="36" spans="1:21" x14ac:dyDescent="0.25">
      <c r="A36" s="40">
        <v>34</v>
      </c>
      <c r="B36" s="17" t="s">
        <v>39</v>
      </c>
      <c r="C36" s="46" t="s">
        <v>44</v>
      </c>
      <c r="D36" s="17" t="s">
        <v>23</v>
      </c>
      <c r="E36" s="30">
        <v>351</v>
      </c>
      <c r="F36" s="24">
        <v>129.9</v>
      </c>
      <c r="G36" s="24">
        <v>102.7</v>
      </c>
      <c r="H36" s="32">
        <v>3.6669999999999998</v>
      </c>
      <c r="I36" s="41">
        <v>0.72695399999999999</v>
      </c>
      <c r="J36" s="37">
        <v>1.4E-5</v>
      </c>
      <c r="K36" s="42">
        <v>0.70863131456701078</v>
      </c>
      <c r="L36" s="31">
        <v>3.6680000000000001</v>
      </c>
      <c r="M36" s="31">
        <v>23.190999999999999</v>
      </c>
      <c r="N36" s="36">
        <v>9.5680000000000001E-2</v>
      </c>
      <c r="O36" s="29">
        <v>0.51253099999999996</v>
      </c>
      <c r="P36" s="37">
        <v>7.9999999999999996E-6</v>
      </c>
      <c r="Q36" s="38">
        <v>-2.0872428497320517</v>
      </c>
      <c r="R36" s="38">
        <v>-0.51357397051347231</v>
      </c>
      <c r="S36" s="38">
        <v>2.4373951878886908</v>
      </c>
      <c r="T36" s="25">
        <v>0.80122691294448234</v>
      </c>
      <c r="U36" s="25">
        <v>0.90626187135138969</v>
      </c>
    </row>
    <row r="37" spans="1:21" x14ac:dyDescent="0.25">
      <c r="A37" s="40">
        <v>35</v>
      </c>
      <c r="B37" s="17" t="s">
        <v>39</v>
      </c>
      <c r="C37" s="46" t="s">
        <v>45</v>
      </c>
      <c r="D37" s="17" t="s">
        <v>23</v>
      </c>
      <c r="E37" s="30">
        <v>351</v>
      </c>
      <c r="F37" s="24">
        <v>115.2</v>
      </c>
      <c r="G37" s="24">
        <v>73.040000000000006</v>
      </c>
      <c r="H37" s="32">
        <v>4.577</v>
      </c>
      <c r="I37" s="41">
        <v>0.73640600000000001</v>
      </c>
      <c r="J37" s="37">
        <v>1.5E-5</v>
      </c>
      <c r="K37" s="42">
        <v>0.71353637054082586</v>
      </c>
      <c r="L37" s="31">
        <v>4.1550000000000002</v>
      </c>
      <c r="M37" s="31">
        <v>27.911000000000001</v>
      </c>
      <c r="N37" s="36">
        <v>9.0050000000000005E-2</v>
      </c>
      <c r="O37" s="29">
        <v>0.51251999999999998</v>
      </c>
      <c r="P37" s="37">
        <v>1.0000000000000001E-5</v>
      </c>
      <c r="Q37" s="38">
        <v>-2.3018192174606433</v>
      </c>
      <c r="R37" s="38">
        <v>-0.54219623792577532</v>
      </c>
      <c r="S37" s="38">
        <v>2.4749838582892298</v>
      </c>
      <c r="T37" s="25">
        <v>0.7783338038371691</v>
      </c>
      <c r="U37" s="25">
        <v>0.90317607175888726</v>
      </c>
    </row>
    <row r="38" spans="1:21" x14ac:dyDescent="0.25">
      <c r="A38" s="40">
        <v>36</v>
      </c>
      <c r="B38" s="17" t="s">
        <v>39</v>
      </c>
      <c r="C38" s="46" t="s">
        <v>46</v>
      </c>
      <c r="D38" s="17" t="s">
        <v>23</v>
      </c>
      <c r="E38" s="30">
        <v>351</v>
      </c>
      <c r="F38" s="24">
        <v>125.1</v>
      </c>
      <c r="G38" s="24">
        <v>88.92</v>
      </c>
      <c r="H38" s="32">
        <v>4.0789999999999997</v>
      </c>
      <c r="I38" s="41">
        <v>0.729541</v>
      </c>
      <c r="J38" s="37">
        <v>1.4E-5</v>
      </c>
      <c r="K38" s="42">
        <v>0.70915969815075997</v>
      </c>
      <c r="L38" s="31">
        <v>3.2170000000000001</v>
      </c>
      <c r="M38" s="31">
        <v>18.893999999999998</v>
      </c>
      <c r="N38" s="36">
        <v>0.10299999999999999</v>
      </c>
      <c r="O38" s="29">
        <v>0.51243899999999998</v>
      </c>
      <c r="P38" s="37">
        <v>5.0000000000000004E-6</v>
      </c>
      <c r="Q38" s="38">
        <v>-3.8818815616492586</v>
      </c>
      <c r="R38" s="38">
        <v>-0.47635993899339102</v>
      </c>
      <c r="S38" s="38">
        <v>0.31489713687641618</v>
      </c>
      <c r="T38" s="25">
        <v>0.98069982104556597</v>
      </c>
      <c r="U38" s="25">
        <v>1.0793703296299357</v>
      </c>
    </row>
    <row r="39" spans="1:21" x14ac:dyDescent="0.25">
      <c r="A39" s="40">
        <v>37</v>
      </c>
      <c r="B39" s="17" t="s">
        <v>39</v>
      </c>
      <c r="C39" s="46" t="s">
        <v>47</v>
      </c>
      <c r="D39" s="17" t="s">
        <v>23</v>
      </c>
      <c r="E39" s="30">
        <v>351</v>
      </c>
      <c r="F39" s="24">
        <v>137</v>
      </c>
      <c r="G39" s="24">
        <v>166.5</v>
      </c>
      <c r="H39" s="32">
        <v>2.383</v>
      </c>
      <c r="I39" s="41">
        <v>0.71980299999999997</v>
      </c>
      <c r="J39" s="37">
        <v>1.5E-5</v>
      </c>
      <c r="K39" s="42">
        <v>0.70789600262153984</v>
      </c>
      <c r="L39" s="31">
        <v>3.62</v>
      </c>
      <c r="M39" s="31">
        <v>22.103999999999999</v>
      </c>
      <c r="N39" s="36">
        <v>9.9070000000000005E-2</v>
      </c>
      <c r="O39" s="29">
        <v>0.51243399999999995</v>
      </c>
      <c r="P39" s="37">
        <v>5.0000000000000004E-6</v>
      </c>
      <c r="Q39" s="38">
        <v>-3.9794162742534667</v>
      </c>
      <c r="R39" s="38">
        <v>-0.4963396034570412</v>
      </c>
      <c r="S39" s="38">
        <v>0.39338526616341252</v>
      </c>
      <c r="T39" s="25">
        <v>0.95376239060280454</v>
      </c>
      <c r="U39" s="25">
        <v>1.0729602270198175</v>
      </c>
    </row>
    <row r="40" spans="1:21" x14ac:dyDescent="0.25">
      <c r="A40" s="40">
        <v>38</v>
      </c>
      <c r="B40" s="17" t="s">
        <v>21</v>
      </c>
      <c r="C40" s="17" t="s">
        <v>29</v>
      </c>
      <c r="D40" s="18" t="s">
        <v>23</v>
      </c>
      <c r="E40" s="30">
        <v>404</v>
      </c>
      <c r="F40" s="31">
        <v>207</v>
      </c>
      <c r="G40" s="24">
        <v>59.8</v>
      </c>
      <c r="H40" s="32">
        <v>10.318846153846154</v>
      </c>
      <c r="I40" s="33">
        <v>0.75174658000000005</v>
      </c>
      <c r="J40" s="34">
        <v>1.1E-5</v>
      </c>
      <c r="K40" s="35">
        <v>0.69237929708932477</v>
      </c>
      <c r="L40" s="31">
        <v>3.11</v>
      </c>
      <c r="M40" s="31">
        <v>21.3</v>
      </c>
      <c r="N40" s="36">
        <v>8.8266059282372925E-2</v>
      </c>
      <c r="O40" s="29">
        <v>0.51238885000000001</v>
      </c>
      <c r="P40" s="37">
        <v>6.9999999999999999E-6</v>
      </c>
      <c r="Q40" s="38">
        <v>-4.8601547290683111</v>
      </c>
      <c r="R40" s="38">
        <v>-0.55126558575306084</v>
      </c>
      <c r="S40" s="38">
        <v>0.72989881670202728</v>
      </c>
      <c r="T40" s="39">
        <v>0.9265183047206228</v>
      </c>
      <c r="U40" s="39">
        <v>1.0888406198097753</v>
      </c>
    </row>
    <row r="41" spans="1:21" x14ac:dyDescent="0.25">
      <c r="A41" s="40">
        <v>39</v>
      </c>
      <c r="B41" s="17" t="s">
        <v>21</v>
      </c>
      <c r="C41" s="17" t="s">
        <v>30</v>
      </c>
      <c r="D41" s="18" t="s">
        <v>23</v>
      </c>
      <c r="E41" s="30">
        <v>404</v>
      </c>
      <c r="F41" s="31">
        <v>214</v>
      </c>
      <c r="G41" s="24">
        <v>54.6</v>
      </c>
      <c r="H41" s="32">
        <v>11.683772893772893</v>
      </c>
      <c r="I41" s="33">
        <v>0.75707005000000005</v>
      </c>
      <c r="J41" s="34">
        <v>1.2E-5</v>
      </c>
      <c r="K41" s="35">
        <v>0.68984995188949993</v>
      </c>
      <c r="L41" s="31">
        <v>3.72</v>
      </c>
      <c r="M41" s="31">
        <v>22.9</v>
      </c>
      <c r="N41" s="36">
        <v>9.8202043506691608E-2</v>
      </c>
      <c r="O41" s="29">
        <v>0.51238998000000002</v>
      </c>
      <c r="P41" s="37">
        <v>7.9999999999999996E-6</v>
      </c>
      <c r="Q41" s="38">
        <v>-4.8381118840201687</v>
      </c>
      <c r="R41" s="38">
        <v>-0.50075219366196433</v>
      </c>
      <c r="S41" s="38">
        <v>0.23971566058961447</v>
      </c>
      <c r="T41" s="39">
        <v>1.0046116018195228</v>
      </c>
      <c r="U41" s="39">
        <v>1.1288287681540516</v>
      </c>
    </row>
    <row r="42" spans="1:21" x14ac:dyDescent="0.25">
      <c r="A42" s="40">
        <v>40</v>
      </c>
      <c r="B42" s="17" t="s">
        <v>21</v>
      </c>
      <c r="C42" s="17" t="s">
        <v>31</v>
      </c>
      <c r="D42" s="18" t="s">
        <v>23</v>
      </c>
      <c r="E42" s="30">
        <v>404</v>
      </c>
      <c r="F42" s="31">
        <v>206</v>
      </c>
      <c r="G42" s="24">
        <v>54.5</v>
      </c>
      <c r="H42" s="32">
        <v>11.267633027522935</v>
      </c>
      <c r="I42" s="33">
        <v>0.75655455000000005</v>
      </c>
      <c r="J42" s="34">
        <v>1.1E-5</v>
      </c>
      <c r="K42" s="35">
        <v>0.69172862395115664</v>
      </c>
      <c r="L42" s="31">
        <v>3.98</v>
      </c>
      <c r="M42" s="31">
        <v>24.3</v>
      </c>
      <c r="N42" s="36">
        <v>9.9012742667701437E-2</v>
      </c>
      <c r="O42" s="29">
        <v>0.51240193999999994</v>
      </c>
      <c r="P42" s="37">
        <v>9.0000000000000002E-6</v>
      </c>
      <c r="Q42" s="38">
        <v>-4.6048088514716312</v>
      </c>
      <c r="R42" s="38">
        <v>-0.49663069309760333</v>
      </c>
      <c r="S42" s="38">
        <v>0.431225028815307</v>
      </c>
      <c r="T42" s="39">
        <v>0.99583306051468801</v>
      </c>
      <c r="U42" s="39">
        <v>1.1132284770564971</v>
      </c>
    </row>
    <row r="43" spans="1:21" x14ac:dyDescent="0.25">
      <c r="A43" s="40">
        <v>41</v>
      </c>
      <c r="B43" s="17" t="s">
        <v>21</v>
      </c>
      <c r="C43" s="17" t="s">
        <v>32</v>
      </c>
      <c r="D43" s="18" t="s">
        <v>23</v>
      </c>
      <c r="E43" s="30">
        <v>404</v>
      </c>
      <c r="F43" s="31">
        <v>197</v>
      </c>
      <c r="G43" s="24">
        <v>68.099999999999994</v>
      </c>
      <c r="H43" s="32">
        <v>8.6234508076358303</v>
      </c>
      <c r="I43" s="33">
        <v>0.74476187999999999</v>
      </c>
      <c r="J43" s="34">
        <v>1.1E-5</v>
      </c>
      <c r="K43" s="35">
        <v>0.69514869300889559</v>
      </c>
      <c r="L43" s="31">
        <v>3.48</v>
      </c>
      <c r="M43" s="31">
        <v>22</v>
      </c>
      <c r="N43" s="36">
        <v>9.5624412951132054E-2</v>
      </c>
      <c r="O43" s="29">
        <v>0.51238169</v>
      </c>
      <c r="P43" s="37">
        <v>9.0000000000000002E-6</v>
      </c>
      <c r="Q43" s="38">
        <v>-4.9998244375182299</v>
      </c>
      <c r="R43" s="38">
        <v>-0.51385656862668005</v>
      </c>
      <c r="S43" s="38">
        <v>0.21088671098375755</v>
      </c>
      <c r="T43" s="39">
        <v>0.99339812902473013</v>
      </c>
      <c r="U43" s="39">
        <v>1.1311658247098431</v>
      </c>
    </row>
    <row r="44" spans="1:21" x14ac:dyDescent="0.25">
      <c r="A44" s="40">
        <v>42</v>
      </c>
      <c r="B44" s="40" t="s">
        <v>49</v>
      </c>
      <c r="C44" s="40" t="s">
        <v>50</v>
      </c>
      <c r="D44" s="47" t="s">
        <v>51</v>
      </c>
      <c r="E44" s="47">
        <v>325</v>
      </c>
      <c r="F44" s="48">
        <v>186</v>
      </c>
      <c r="G44" s="48">
        <v>72</v>
      </c>
      <c r="H44" s="49">
        <v>7.4751333333333339</v>
      </c>
      <c r="I44" s="50">
        <v>0.73672146999999999</v>
      </c>
      <c r="J44" s="37">
        <v>1.2E-5</v>
      </c>
      <c r="K44" s="42">
        <v>0.70214400353265982</v>
      </c>
      <c r="L44" s="48">
        <v>12.9</v>
      </c>
      <c r="M44" s="48">
        <v>47.3</v>
      </c>
      <c r="N44" s="49">
        <v>0.1647818181818182</v>
      </c>
      <c r="O44" s="50">
        <v>0.51256440999999997</v>
      </c>
      <c r="P44" s="37">
        <v>9.0000000000000002E-6</v>
      </c>
      <c r="Q44" s="38">
        <v>-1.4355159001100404</v>
      </c>
      <c r="R44" s="38">
        <v>-0.16226833664556084</v>
      </c>
      <c r="S44" s="38">
        <v>-0.11181194392387783</v>
      </c>
      <c r="T44" s="25">
        <v>1.8269544171031873</v>
      </c>
      <c r="U44" s="25">
        <v>1.0930473501286933</v>
      </c>
    </row>
    <row r="45" spans="1:21" x14ac:dyDescent="0.25">
      <c r="A45" s="40">
        <v>43</v>
      </c>
      <c r="B45" s="40" t="s">
        <v>49</v>
      </c>
      <c r="C45" s="40" t="s">
        <v>52</v>
      </c>
      <c r="D45" s="47" t="s">
        <v>51</v>
      </c>
      <c r="E45" s="47">
        <v>325</v>
      </c>
      <c r="F45" s="48">
        <v>189</v>
      </c>
      <c r="G45" s="48">
        <v>156</v>
      </c>
      <c r="H45" s="49">
        <v>3.5057076923076922</v>
      </c>
      <c r="I45" s="50">
        <v>0.72243217999999998</v>
      </c>
      <c r="J45" s="37">
        <v>1.1E-5</v>
      </c>
      <c r="K45" s="42">
        <v>0.70621594882797201</v>
      </c>
      <c r="L45" s="48">
        <v>8.0399999999999991</v>
      </c>
      <c r="M45" s="48">
        <v>41.3</v>
      </c>
      <c r="N45" s="49">
        <v>0.11762150121065375</v>
      </c>
      <c r="O45" s="50">
        <v>0.51244814999999999</v>
      </c>
      <c r="P45" s="37">
        <v>9.0000000000000002E-6</v>
      </c>
      <c r="Q45" s="38">
        <v>-3.703393037582936</v>
      </c>
      <c r="R45" s="38">
        <v>-0.40202592165402262</v>
      </c>
      <c r="S45" s="38">
        <v>-0.42386658169024605</v>
      </c>
      <c r="T45" s="25">
        <v>1.1152201194467226</v>
      </c>
      <c r="U45" s="25">
        <v>1.1183439180581956</v>
      </c>
    </row>
    <row r="46" spans="1:21" x14ac:dyDescent="0.25">
      <c r="A46" s="40">
        <v>44</v>
      </c>
      <c r="B46" s="40" t="s">
        <v>49</v>
      </c>
      <c r="C46" s="40" t="s">
        <v>53</v>
      </c>
      <c r="D46" s="47" t="s">
        <v>51</v>
      </c>
      <c r="E46" s="47">
        <v>321</v>
      </c>
      <c r="F46" s="48">
        <v>279</v>
      </c>
      <c r="G46" s="48">
        <v>102</v>
      </c>
      <c r="H46" s="49">
        <v>7.91484705882353</v>
      </c>
      <c r="I46" s="50">
        <v>0.74108406000000004</v>
      </c>
      <c r="J46" s="37">
        <v>1.2E-5</v>
      </c>
      <c r="K46" s="42">
        <v>0.70492425493297439</v>
      </c>
      <c r="L46" s="48">
        <v>7.64</v>
      </c>
      <c r="M46" s="48">
        <v>39.700000000000003</v>
      </c>
      <c r="N46" s="49">
        <v>0.11627425692695212</v>
      </c>
      <c r="O46" s="50">
        <v>0.51234151999999999</v>
      </c>
      <c r="P46" s="37">
        <v>9.0000000000000002E-6</v>
      </c>
      <c r="Q46" s="38">
        <v>-5.7834183185800914</v>
      </c>
      <c r="R46" s="38">
        <v>-0.40887515542983166</v>
      </c>
      <c r="S46" s="38">
        <v>-2.4890703037663942</v>
      </c>
      <c r="T46" s="25">
        <v>1.266224756726793</v>
      </c>
      <c r="U46" s="25">
        <v>1.2832519086562497</v>
      </c>
    </row>
    <row r="47" spans="1:21" x14ac:dyDescent="0.25">
      <c r="A47" s="40">
        <v>45</v>
      </c>
      <c r="B47" s="40" t="s">
        <v>49</v>
      </c>
      <c r="C47" s="40" t="s">
        <v>54</v>
      </c>
      <c r="D47" s="47" t="s">
        <v>51</v>
      </c>
      <c r="E47" s="47">
        <v>321</v>
      </c>
      <c r="F47" s="48">
        <v>253</v>
      </c>
      <c r="G47" s="48">
        <v>105</v>
      </c>
      <c r="H47" s="49">
        <v>6.9721980952380953</v>
      </c>
      <c r="I47" s="50">
        <v>0.73786266</v>
      </c>
      <c r="J47" s="37">
        <v>1.2E-5</v>
      </c>
      <c r="K47" s="42">
        <v>0.70600944513194519</v>
      </c>
      <c r="L47" s="48">
        <v>7.24</v>
      </c>
      <c r="M47" s="48">
        <v>38</v>
      </c>
      <c r="N47" s="49">
        <v>0.115116</v>
      </c>
      <c r="O47" s="50">
        <v>0.51234237000000005</v>
      </c>
      <c r="P47" s="37">
        <v>1.0000000000000001E-5</v>
      </c>
      <c r="Q47" s="38">
        <v>-5.7668374174368875</v>
      </c>
      <c r="R47" s="38">
        <v>-0.41476359938993401</v>
      </c>
      <c r="S47" s="38">
        <v>-2.4250456207922499</v>
      </c>
      <c r="T47" s="25">
        <v>1.2500682752205055</v>
      </c>
      <c r="U47" s="25">
        <v>1.2780375401287647</v>
      </c>
    </row>
    <row r="48" spans="1:21" x14ac:dyDescent="0.25">
      <c r="A48" s="40">
        <v>46</v>
      </c>
      <c r="B48" s="18" t="s">
        <v>56</v>
      </c>
      <c r="C48" s="40" t="s">
        <v>57</v>
      </c>
      <c r="D48" s="47" t="s">
        <v>40</v>
      </c>
      <c r="E48" s="47">
        <v>301</v>
      </c>
      <c r="F48" s="48">
        <v>7.73</v>
      </c>
      <c r="G48" s="48">
        <v>145</v>
      </c>
      <c r="H48" s="49">
        <v>0.15425881379310347</v>
      </c>
      <c r="I48" s="50">
        <v>0.70462055000000001</v>
      </c>
      <c r="J48" s="37">
        <v>1.1E-5</v>
      </c>
      <c r="K48" s="42">
        <v>0.70395980590780183</v>
      </c>
      <c r="L48" s="48">
        <v>0.69</v>
      </c>
      <c r="M48" s="48">
        <v>2.57</v>
      </c>
      <c r="N48" s="49">
        <v>0.16221712062256807</v>
      </c>
      <c r="O48" s="50">
        <v>0.51280501999999994</v>
      </c>
      <c r="P48" s="37">
        <v>9.0000000000000002E-6</v>
      </c>
      <c r="Q48" s="38">
        <v>3.258049539829333</v>
      </c>
      <c r="R48" s="38">
        <v>-0.17530696175613592</v>
      </c>
      <c r="S48" s="38">
        <v>4.5825111665931155</v>
      </c>
      <c r="T48" s="25">
        <v>1.0251492449074346</v>
      </c>
      <c r="U48" s="25">
        <v>0.69028973220347856</v>
      </c>
    </row>
    <row r="49" spans="1:21" x14ac:dyDescent="0.25">
      <c r="A49" s="40">
        <v>47</v>
      </c>
      <c r="B49" s="18" t="s">
        <v>56</v>
      </c>
      <c r="C49" s="40" t="s">
        <v>58</v>
      </c>
      <c r="D49" s="47" t="s">
        <v>40</v>
      </c>
      <c r="E49" s="47">
        <v>301</v>
      </c>
      <c r="F49" s="48">
        <v>12.6</v>
      </c>
      <c r="G49" s="48">
        <v>96.4</v>
      </c>
      <c r="H49" s="49">
        <v>0.37820912863070538</v>
      </c>
      <c r="I49" s="50">
        <v>0.70504453</v>
      </c>
      <c r="J49" s="37">
        <v>1.1E-5</v>
      </c>
      <c r="K49" s="42">
        <v>0.70342452890435214</v>
      </c>
      <c r="L49" s="48">
        <v>1.06</v>
      </c>
      <c r="M49" s="48">
        <v>4.34</v>
      </c>
      <c r="N49" s="49">
        <v>0.14756958525345623</v>
      </c>
      <c r="O49" s="50">
        <v>0.51277673000000001</v>
      </c>
      <c r="P49" s="37">
        <v>7.9999999999999996E-6</v>
      </c>
      <c r="Q49" s="38">
        <v>2.7061981359155496</v>
      </c>
      <c r="R49" s="38">
        <v>-0.24977333373941935</v>
      </c>
      <c r="S49" s="38">
        <v>4.5932606496502366</v>
      </c>
      <c r="T49" s="25">
        <v>0.86324292087106658</v>
      </c>
      <c r="U49" s="25">
        <v>0.68937697483760418</v>
      </c>
    </row>
    <row r="50" spans="1:21" x14ac:dyDescent="0.25">
      <c r="A50" s="40">
        <v>48</v>
      </c>
      <c r="B50" s="18" t="s">
        <v>56</v>
      </c>
      <c r="C50" s="40" t="s">
        <v>59</v>
      </c>
      <c r="D50" s="47" t="s">
        <v>40</v>
      </c>
      <c r="E50" s="47">
        <v>301</v>
      </c>
      <c r="F50" s="48">
        <v>8.91</v>
      </c>
      <c r="G50" s="48">
        <v>98.1</v>
      </c>
      <c r="H50" s="49">
        <v>0.26281321100917432</v>
      </c>
      <c r="I50" s="50">
        <v>0.70488218999999996</v>
      </c>
      <c r="J50" s="37">
        <v>1.1E-5</v>
      </c>
      <c r="K50" s="42">
        <v>0.70375646971046857</v>
      </c>
      <c r="L50" s="48">
        <v>0.67</v>
      </c>
      <c r="M50" s="48">
        <v>2.54</v>
      </c>
      <c r="N50" s="49">
        <v>0.15937559055118111</v>
      </c>
      <c r="O50" s="50">
        <v>0.51282464999999999</v>
      </c>
      <c r="P50" s="37">
        <v>2.3E-5</v>
      </c>
      <c r="Q50" s="38">
        <v>3.6409708215145997</v>
      </c>
      <c r="R50" s="38">
        <v>-0.18975297127005031</v>
      </c>
      <c r="S50" s="38">
        <v>5.0745734947569563</v>
      </c>
      <c r="T50" s="25">
        <v>0.91638473183577629</v>
      </c>
      <c r="U50" s="25">
        <v>0.65007192191694507</v>
      </c>
    </row>
    <row r="51" spans="1:21" x14ac:dyDescent="0.25">
      <c r="A51" s="40">
        <v>49</v>
      </c>
      <c r="B51" s="18" t="s">
        <v>56</v>
      </c>
      <c r="C51" s="40" t="s">
        <v>60</v>
      </c>
      <c r="D51" s="47" t="s">
        <v>48</v>
      </c>
      <c r="E51" s="47">
        <v>306</v>
      </c>
      <c r="F51" s="48">
        <v>153</v>
      </c>
      <c r="G51" s="48">
        <v>255</v>
      </c>
      <c r="H51" s="49">
        <v>1.7361600000000001</v>
      </c>
      <c r="I51" s="50">
        <v>0.71507452999999999</v>
      </c>
      <c r="J51" s="37">
        <v>1.4E-5</v>
      </c>
      <c r="K51" s="42">
        <v>0.7075141537901154</v>
      </c>
      <c r="L51" s="48">
        <v>7.69</v>
      </c>
      <c r="M51" s="48">
        <v>37.1</v>
      </c>
      <c r="N51" s="49">
        <v>0.12523714285714285</v>
      </c>
      <c r="O51" s="50">
        <v>0.51244604000000005</v>
      </c>
      <c r="P51" s="37">
        <v>7.9999999999999996E-6</v>
      </c>
      <c r="Q51" s="38">
        <v>-3.7445526863011391</v>
      </c>
      <c r="R51" s="38">
        <v>-0.36330888227176994</v>
      </c>
      <c r="S51" s="38">
        <v>-0.95412248512458264</v>
      </c>
      <c r="T51" s="25">
        <v>1.2146917297294348</v>
      </c>
      <c r="U51" s="25">
        <v>1.1460184105673494</v>
      </c>
    </row>
    <row r="52" spans="1:21" x14ac:dyDescent="0.25">
      <c r="A52" s="40">
        <v>50</v>
      </c>
      <c r="B52" s="18" t="s">
        <v>56</v>
      </c>
      <c r="C52" s="40" t="s">
        <v>61</v>
      </c>
      <c r="D52" s="47" t="s">
        <v>48</v>
      </c>
      <c r="E52" s="47">
        <v>306</v>
      </c>
      <c r="F52" s="48">
        <v>164</v>
      </c>
      <c r="G52" s="48">
        <v>257</v>
      </c>
      <c r="H52" s="49">
        <v>1.8464996108949416</v>
      </c>
      <c r="I52" s="50">
        <v>0.71458683999999995</v>
      </c>
      <c r="J52" s="37">
        <v>1.0000000000000001E-5</v>
      </c>
      <c r="K52" s="42">
        <v>0.70654597295446764</v>
      </c>
      <c r="L52" s="48">
        <v>7.4</v>
      </c>
      <c r="M52" s="48">
        <v>35.700000000000003</v>
      </c>
      <c r="N52" s="49">
        <v>0.12524033613445376</v>
      </c>
      <c r="O52" s="50">
        <v>0.51242483999999999</v>
      </c>
      <c r="P52" s="37">
        <v>7.9999999999999996E-6</v>
      </c>
      <c r="Q52" s="38">
        <v>-4.1580998677437364</v>
      </c>
      <c r="R52" s="38">
        <v>-0.36329264802006223</v>
      </c>
      <c r="S52" s="38">
        <v>-1.3677943553608465</v>
      </c>
      <c r="T52" s="25">
        <v>1.251168417564803</v>
      </c>
      <c r="U52" s="25">
        <v>1.1797147629592049</v>
      </c>
    </row>
    <row r="53" spans="1:21" x14ac:dyDescent="0.25">
      <c r="A53" s="40">
        <v>51</v>
      </c>
      <c r="B53" s="40" t="s">
        <v>55</v>
      </c>
      <c r="C53" s="18" t="s">
        <v>62</v>
      </c>
      <c r="D53" s="51" t="s">
        <v>63</v>
      </c>
      <c r="E53" s="47">
        <v>301</v>
      </c>
      <c r="F53" s="20">
        <v>32.17</v>
      </c>
      <c r="G53" s="20">
        <v>244.7</v>
      </c>
      <c r="H53" s="52">
        <v>0.38040000000000002</v>
      </c>
      <c r="I53" s="37">
        <v>0.70707500000000001</v>
      </c>
      <c r="J53" s="37">
        <v>1.5E-5</v>
      </c>
      <c r="K53" s="42">
        <v>0.7054456146411231</v>
      </c>
      <c r="L53" s="20">
        <v>1.5880000000000001</v>
      </c>
      <c r="M53" s="20">
        <v>9.6080000000000005</v>
      </c>
      <c r="N53" s="52">
        <v>0.1</v>
      </c>
      <c r="O53" s="37">
        <v>0.51261100000000004</v>
      </c>
      <c r="P53" s="37">
        <v>2.1999999999999999E-5</v>
      </c>
      <c r="Q53" s="38">
        <v>-0.52668744806250167</v>
      </c>
      <c r="R53" s="38">
        <v>-0.4916115912557194</v>
      </c>
      <c r="S53" s="38">
        <v>3.1874872850335847</v>
      </c>
      <c r="T53" s="25">
        <v>0.72441257362886902</v>
      </c>
      <c r="U53" s="25">
        <v>0.80408692978599594</v>
      </c>
    </row>
    <row r="54" spans="1:21" x14ac:dyDescent="0.25">
      <c r="A54" s="40">
        <v>52</v>
      </c>
      <c r="B54" s="40" t="s">
        <v>55</v>
      </c>
      <c r="C54" s="18" t="s">
        <v>64</v>
      </c>
      <c r="D54" s="51" t="s">
        <v>63</v>
      </c>
      <c r="E54" s="47">
        <v>301</v>
      </c>
      <c r="F54" s="20">
        <v>20.68</v>
      </c>
      <c r="G54" s="20">
        <v>210.4</v>
      </c>
      <c r="H54" s="52">
        <v>0.28420000000000001</v>
      </c>
      <c r="I54" s="37">
        <v>0.70671899999999999</v>
      </c>
      <c r="J54" s="37">
        <v>1.5E-5</v>
      </c>
      <c r="K54" s="42">
        <v>0.70550167266300523</v>
      </c>
      <c r="L54" s="20">
        <v>1.621</v>
      </c>
      <c r="M54" s="20">
        <v>10.153</v>
      </c>
      <c r="N54" s="52">
        <v>9.6600000000000005E-2</v>
      </c>
      <c r="O54" s="37">
        <v>0.51265499999999997</v>
      </c>
      <c r="P54" s="37">
        <v>9.0000000000000002E-6</v>
      </c>
      <c r="Q54" s="38">
        <v>0.33161802285297526</v>
      </c>
      <c r="R54" s="38">
        <v>-0.50889679715302494</v>
      </c>
      <c r="S54" s="38">
        <v>4.1763842150237949</v>
      </c>
      <c r="T54" s="25">
        <v>0.64609305370004289</v>
      </c>
      <c r="U54" s="25">
        <v>0.72331610496830601</v>
      </c>
    </row>
    <row r="55" spans="1:21" x14ac:dyDescent="0.25">
      <c r="A55" s="40">
        <v>53</v>
      </c>
      <c r="B55" s="40" t="s">
        <v>55</v>
      </c>
      <c r="C55" s="18" t="s">
        <v>65</v>
      </c>
      <c r="D55" s="51" t="s">
        <v>63</v>
      </c>
      <c r="E55" s="47">
        <v>301</v>
      </c>
      <c r="F55" s="20">
        <v>38.979999999999997</v>
      </c>
      <c r="G55" s="20">
        <v>397.5</v>
      </c>
      <c r="H55" s="52">
        <v>0.28370000000000001</v>
      </c>
      <c r="I55" s="37">
        <v>0.70641200000000004</v>
      </c>
      <c r="J55" s="37">
        <v>1.2E-5</v>
      </c>
      <c r="K55" s="42">
        <v>0.70519681433671566</v>
      </c>
      <c r="L55" s="20">
        <v>1.7290000000000001</v>
      </c>
      <c r="M55" s="20">
        <v>10.37</v>
      </c>
      <c r="N55" s="52">
        <v>0.1009</v>
      </c>
      <c r="O55" s="37">
        <v>0.51267600000000002</v>
      </c>
      <c r="P55" s="37">
        <v>9.0000000000000002E-6</v>
      </c>
      <c r="Q55" s="38">
        <v>0.74126381579109335</v>
      </c>
      <c r="R55" s="38">
        <v>-0.48703609557702088</v>
      </c>
      <c r="S55" s="38">
        <v>4.4208702214850444</v>
      </c>
      <c r="T55" s="25">
        <v>0.64231742070230813</v>
      </c>
      <c r="U55" s="25">
        <v>0.70335255197908886</v>
      </c>
    </row>
    <row r="56" spans="1:21" x14ac:dyDescent="0.25">
      <c r="A56" s="40">
        <v>54</v>
      </c>
      <c r="B56" s="40" t="s">
        <v>55</v>
      </c>
      <c r="C56" s="18" t="s">
        <v>66</v>
      </c>
      <c r="D56" s="51" t="s">
        <v>63</v>
      </c>
      <c r="E56" s="47">
        <v>301</v>
      </c>
      <c r="F56" s="20">
        <v>40.25</v>
      </c>
      <c r="G56" s="20">
        <v>274.3</v>
      </c>
      <c r="H56" s="52">
        <v>0.42449999999999999</v>
      </c>
      <c r="I56" s="37">
        <v>0.70712600000000003</v>
      </c>
      <c r="J56" s="37">
        <v>1.5999999999999999E-5</v>
      </c>
      <c r="K56" s="42">
        <v>0.70530771901986533</v>
      </c>
      <c r="L56" s="20">
        <v>1.6639999999999999</v>
      </c>
      <c r="M56" s="20">
        <v>21.831</v>
      </c>
      <c r="N56" s="52">
        <v>4.6100000000000002E-2</v>
      </c>
      <c r="O56" s="37">
        <v>0.51265099999999997</v>
      </c>
      <c r="P56" s="37">
        <v>1.0000000000000001E-5</v>
      </c>
      <c r="Q56" s="38">
        <v>0.25359025277005287</v>
      </c>
      <c r="R56" s="38">
        <v>-0.76563294356888667</v>
      </c>
      <c r="S56" s="38">
        <v>6.0380237047273493</v>
      </c>
      <c r="T56" s="25">
        <v>0.45511469177940372</v>
      </c>
      <c r="U56" s="25">
        <v>0.57104208504802467</v>
      </c>
    </row>
    <row r="57" spans="1:21" x14ac:dyDescent="0.25">
      <c r="A57" s="40">
        <v>55</v>
      </c>
      <c r="B57" s="40" t="s">
        <v>55</v>
      </c>
      <c r="C57" s="18" t="s">
        <v>67</v>
      </c>
      <c r="D57" s="51" t="s">
        <v>63</v>
      </c>
      <c r="E57" s="47">
        <v>301</v>
      </c>
      <c r="F57" s="20">
        <v>33.47</v>
      </c>
      <c r="G57" s="20">
        <v>251.2</v>
      </c>
      <c r="H57" s="52">
        <v>0.38550000000000001</v>
      </c>
      <c r="I57" s="37">
        <v>0.70708000000000004</v>
      </c>
      <c r="J57" s="37">
        <v>1.5E-5</v>
      </c>
      <c r="K57" s="42">
        <v>0.70542876956927703</v>
      </c>
      <c r="L57" s="20">
        <v>2.113</v>
      </c>
      <c r="M57" s="20">
        <v>13.581</v>
      </c>
      <c r="N57" s="52">
        <v>9.4100000000000003E-2</v>
      </c>
      <c r="O57" s="37">
        <v>0.51258800000000004</v>
      </c>
      <c r="P57" s="37">
        <v>9.0000000000000002E-6</v>
      </c>
      <c r="Q57" s="38">
        <v>-0.97534712604208096</v>
      </c>
      <c r="R57" s="38">
        <v>-0.52160650737163194</v>
      </c>
      <c r="S57" s="38">
        <v>2.9654421978013361</v>
      </c>
      <c r="T57" s="25">
        <v>0.7180160561775274</v>
      </c>
      <c r="U57" s="25">
        <v>0.82220154928827272</v>
      </c>
    </row>
    <row r="58" spans="1:21" x14ac:dyDescent="0.25">
      <c r="A58" s="40">
        <v>56</v>
      </c>
      <c r="B58" s="18" t="s">
        <v>73</v>
      </c>
      <c r="C58" s="18" t="s">
        <v>74</v>
      </c>
      <c r="D58" s="17" t="s">
        <v>68</v>
      </c>
      <c r="E58" s="47">
        <v>288</v>
      </c>
      <c r="F58" s="20">
        <v>118.4</v>
      </c>
      <c r="G58" s="20">
        <v>24.04</v>
      </c>
      <c r="H58" s="52">
        <v>14.34</v>
      </c>
      <c r="I58" s="37">
        <v>0.76754599999999995</v>
      </c>
      <c r="J58" s="54">
        <v>1.9000000000000001E-5</v>
      </c>
      <c r="K58" s="42">
        <v>0.70878105534394376</v>
      </c>
      <c r="L58" s="20">
        <v>1.6080000000000001</v>
      </c>
      <c r="M58" s="20">
        <v>5.1470000000000002</v>
      </c>
      <c r="N58" s="52">
        <v>0.189</v>
      </c>
      <c r="O58" s="29">
        <v>0.51283100000000004</v>
      </c>
      <c r="P58" s="54">
        <v>1.1E-5</v>
      </c>
      <c r="Q58" s="38">
        <v>3.7648399065237648</v>
      </c>
      <c r="R58" s="38">
        <v>-3.9145907473309705E-2</v>
      </c>
      <c r="S58" s="38">
        <v>4.0478178424668263</v>
      </c>
      <c r="T58" s="25">
        <v>1.9780384289713475</v>
      </c>
      <c r="U58" s="25">
        <v>0.72335464951514661</v>
      </c>
    </row>
    <row r="59" spans="1:21" x14ac:dyDescent="0.25">
      <c r="A59" s="40">
        <v>57</v>
      </c>
      <c r="B59" s="18" t="s">
        <v>73</v>
      </c>
      <c r="C59" s="18" t="s">
        <v>75</v>
      </c>
      <c r="D59" s="17" t="s">
        <v>68</v>
      </c>
      <c r="E59" s="47">
        <v>288</v>
      </c>
      <c r="F59" s="20">
        <v>111.8</v>
      </c>
      <c r="G59" s="20">
        <v>49.62</v>
      </c>
      <c r="H59" s="52">
        <v>6.5359999999999996</v>
      </c>
      <c r="I59" s="37">
        <v>0.73778900000000003</v>
      </c>
      <c r="J59" s="54">
        <v>1.4E-5</v>
      </c>
      <c r="K59" s="42">
        <v>0.71100464307726763</v>
      </c>
      <c r="L59" s="20">
        <v>2.399</v>
      </c>
      <c r="M59" s="20">
        <v>10.337</v>
      </c>
      <c r="N59" s="52">
        <v>0.1404</v>
      </c>
      <c r="O59" s="29">
        <v>0.51274699999999995</v>
      </c>
      <c r="P59" s="54">
        <v>1.5E-5</v>
      </c>
      <c r="Q59" s="38">
        <v>2.1262567347712924</v>
      </c>
      <c r="R59" s="38">
        <v>-0.28622267412303004</v>
      </c>
      <c r="S59" s="38">
        <v>4.1953032014718517</v>
      </c>
      <c r="T59" s="25">
        <v>0.84065060498864519</v>
      </c>
      <c r="U59" s="25">
        <v>0.71120285341808986</v>
      </c>
    </row>
    <row r="60" spans="1:21" x14ac:dyDescent="0.25">
      <c r="A60" s="40">
        <v>58</v>
      </c>
      <c r="B60" s="18" t="s">
        <v>73</v>
      </c>
      <c r="C60" s="18" t="s">
        <v>76</v>
      </c>
      <c r="D60" s="17" t="s">
        <v>68</v>
      </c>
      <c r="E60" s="47">
        <v>288</v>
      </c>
      <c r="F60" s="20">
        <v>118.9</v>
      </c>
      <c r="G60" s="20">
        <v>23.15</v>
      </c>
      <c r="H60" s="52">
        <v>14.956</v>
      </c>
      <c r="I60" s="37">
        <v>0.77286200000000005</v>
      </c>
      <c r="J60" s="54">
        <v>1.5E-5</v>
      </c>
      <c r="K60" s="42">
        <v>0.71157270346750523</v>
      </c>
      <c r="L60" s="20">
        <v>1.9630000000000001</v>
      </c>
      <c r="M60" s="20">
        <v>7.6550000000000002</v>
      </c>
      <c r="N60" s="52">
        <v>0.15509999999999999</v>
      </c>
      <c r="O60" s="29">
        <v>0.512795</v>
      </c>
      <c r="P60" s="54">
        <v>1.2E-5</v>
      </c>
      <c r="Q60" s="38">
        <v>3.0625899757708019</v>
      </c>
      <c r="R60" s="38">
        <v>-0.21148957803762081</v>
      </c>
      <c r="S60" s="38">
        <v>4.5914058374891553</v>
      </c>
      <c r="T60" s="25">
        <v>0.92666146050808296</v>
      </c>
      <c r="U60" s="25">
        <v>0.67886994902029174</v>
      </c>
    </row>
    <row r="61" spans="1:21" x14ac:dyDescent="0.25">
      <c r="A61" s="40">
        <v>59</v>
      </c>
      <c r="B61" s="18" t="s">
        <v>73</v>
      </c>
      <c r="C61" s="18" t="s">
        <v>77</v>
      </c>
      <c r="D61" s="17" t="s">
        <v>68</v>
      </c>
      <c r="E61" s="47">
        <v>288</v>
      </c>
      <c r="F61" s="20">
        <v>105.8</v>
      </c>
      <c r="G61" s="20">
        <v>18.18</v>
      </c>
      <c r="H61" s="52">
        <v>16.95</v>
      </c>
      <c r="I61" s="37">
        <v>0.78124099999999996</v>
      </c>
      <c r="J61" s="54">
        <v>1.5999999999999999E-5</v>
      </c>
      <c r="K61" s="42">
        <v>0.71178034365968257</v>
      </c>
      <c r="L61" s="20">
        <v>3.2290000000000001</v>
      </c>
      <c r="M61" s="20">
        <v>19.55</v>
      </c>
      <c r="N61" s="52">
        <v>9.9900000000000003E-2</v>
      </c>
      <c r="O61" s="29">
        <v>0.51272300000000004</v>
      </c>
      <c r="P61" s="54">
        <v>9.0000000000000002E-6</v>
      </c>
      <c r="Q61" s="38">
        <v>1.6580901142715376</v>
      </c>
      <c r="R61" s="38">
        <v>-0.49211997966446364</v>
      </c>
      <c r="S61" s="38">
        <v>5.2155270232700124</v>
      </c>
      <c r="T61" s="25">
        <v>0.57366302294245164</v>
      </c>
      <c r="U61" s="25">
        <v>0.62774428356992373</v>
      </c>
    </row>
    <row r="62" spans="1:21" ht="14.4" thickBot="1" x14ac:dyDescent="0.3">
      <c r="A62" s="57">
        <v>60</v>
      </c>
      <c r="B62" s="58" t="s">
        <v>73</v>
      </c>
      <c r="C62" s="58" t="s">
        <v>78</v>
      </c>
      <c r="D62" s="59" t="s">
        <v>68</v>
      </c>
      <c r="E62" s="60">
        <v>288</v>
      </c>
      <c r="F62" s="61">
        <v>95.68</v>
      </c>
      <c r="G62" s="61">
        <v>19.71</v>
      </c>
      <c r="H62" s="62">
        <v>14.124000000000001</v>
      </c>
      <c r="I62" s="63">
        <v>0.76762600000000003</v>
      </c>
      <c r="J62" s="64">
        <v>1.8E-5</v>
      </c>
      <c r="K62" s="65">
        <v>0.70974621769022761</v>
      </c>
      <c r="L62" s="61">
        <v>1.9059999999999999</v>
      </c>
      <c r="M62" s="61">
        <v>6.1760000000000002</v>
      </c>
      <c r="N62" s="62">
        <v>0.1867</v>
      </c>
      <c r="O62" s="66">
        <v>0.51283699999999999</v>
      </c>
      <c r="P62" s="64">
        <v>1.2999999999999999E-5</v>
      </c>
      <c r="Q62" s="67">
        <v>3.8818815616470381</v>
      </c>
      <c r="R62" s="67">
        <v>-5.0838840874428137E-2</v>
      </c>
      <c r="S62" s="67">
        <v>4.249385374560104</v>
      </c>
      <c r="T62" s="68">
        <v>1.7754480343011041</v>
      </c>
      <c r="U62" s="68">
        <v>0.70688259642830831</v>
      </c>
    </row>
    <row r="63" spans="1:21" s="70" customFormat="1" ht="12" x14ac:dyDescent="0.2">
      <c r="A63" s="69" t="s">
        <v>79</v>
      </c>
      <c r="K63" s="71"/>
    </row>
    <row r="64" spans="1:21" s="70" customFormat="1" ht="15" x14ac:dyDescent="0.2">
      <c r="A64" s="53" t="s">
        <v>80</v>
      </c>
      <c r="K64" s="71"/>
    </row>
    <row r="65" spans="1:11" s="70" customFormat="1" ht="15" x14ac:dyDescent="0.2">
      <c r="A65" s="53" t="s">
        <v>81</v>
      </c>
      <c r="K65" s="71"/>
    </row>
    <row r="66" spans="1:11" s="70" customFormat="1" ht="15" x14ac:dyDescent="0.2">
      <c r="A66" s="53" t="s">
        <v>82</v>
      </c>
      <c r="K66" s="71"/>
    </row>
    <row r="67" spans="1:11" s="70" customFormat="1" ht="11.4" x14ac:dyDescent="0.2">
      <c r="A67" s="35">
        <v>0.69621051138087997</v>
      </c>
      <c r="B67" s="40" t="s">
        <v>83</v>
      </c>
      <c r="K67" s="71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孙庆</dc:creator>
  <cp:lastModifiedBy>xiaobo zhao</cp:lastModifiedBy>
  <dcterms:created xsi:type="dcterms:W3CDTF">2015-06-05T18:19:34Z</dcterms:created>
  <dcterms:modified xsi:type="dcterms:W3CDTF">2023-05-28T02:18:46Z</dcterms:modified>
</cp:coreProperties>
</file>