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TABLE S1" sheetId="2" r:id="rId1"/>
    <sheet name="TABLE S2" sheetId="3" r:id="rId2"/>
  </sheets>
  <calcPr calcId="145621"/>
</workbook>
</file>

<file path=xl/calcChain.xml><?xml version="1.0" encoding="utf-8"?>
<calcChain xmlns="http://schemas.openxmlformats.org/spreadsheetml/2006/main">
  <c r="AG27" i="2" l="1"/>
  <c r="AG26" i="2"/>
  <c r="AG14" i="2"/>
  <c r="B14" i="2"/>
  <c r="B26" i="2"/>
  <c r="B27" i="2" l="1"/>
  <c r="AV26" i="2"/>
  <c r="AV14" i="2"/>
  <c r="AU26" i="2"/>
  <c r="AU14" i="2"/>
  <c r="AT28" i="2"/>
  <c r="AS28" i="2"/>
  <c r="AT27" i="2"/>
  <c r="AT26" i="2"/>
  <c r="AT14" i="2"/>
  <c r="AS27" i="2"/>
  <c r="AP27" i="2"/>
  <c r="AS26" i="2"/>
  <c r="AQ26" i="2"/>
  <c r="AS14" i="2"/>
  <c r="AQ14" i="2"/>
  <c r="AP26" i="2"/>
  <c r="AP14" i="2"/>
  <c r="AO27" i="2"/>
  <c r="AO26" i="2"/>
  <c r="AO14" i="2"/>
  <c r="AN26" i="2"/>
  <c r="AN27" i="2"/>
  <c r="AN14" i="2"/>
  <c r="AM27" i="2"/>
  <c r="AM26" i="2"/>
  <c r="AM14" i="2"/>
  <c r="AL27" i="2"/>
  <c r="AL26" i="2"/>
  <c r="AL14" i="2"/>
  <c r="AK27" i="2"/>
  <c r="AK26" i="2"/>
  <c r="AK14" i="2"/>
  <c r="AJ27" i="2"/>
  <c r="AJ26" i="2"/>
  <c r="AJ14" i="2"/>
  <c r="AI27" i="2"/>
  <c r="AI26" i="2"/>
  <c r="AI14" i="2"/>
  <c r="AH27" i="2"/>
  <c r="AH26" i="2"/>
  <c r="AH14" i="2"/>
  <c r="AF26" i="2" l="1"/>
  <c r="AF27" i="2"/>
  <c r="AE27" i="2"/>
  <c r="AF14" i="2"/>
  <c r="AE26" i="2"/>
  <c r="AE14" i="2"/>
  <c r="AD27" i="2"/>
  <c r="AD26" i="2"/>
  <c r="AD14" i="2"/>
  <c r="AC27" i="2"/>
  <c r="AC26" i="2"/>
  <c r="AC14" i="2"/>
  <c r="AB27" i="2"/>
  <c r="Y27" i="2"/>
  <c r="AB26" i="2"/>
  <c r="AB14" i="2"/>
  <c r="Z26" i="2"/>
  <c r="Z14" i="2"/>
  <c r="Y26" i="2"/>
  <c r="Y14" i="2"/>
  <c r="X27" i="2"/>
  <c r="X26" i="2"/>
  <c r="X14" i="2"/>
  <c r="W27" i="2"/>
  <c r="W26" i="2"/>
  <c r="W14" i="2"/>
  <c r="V27" i="2"/>
  <c r="V26" i="2"/>
  <c r="V14" i="2"/>
  <c r="U27" i="2"/>
  <c r="U26" i="2"/>
  <c r="U14" i="2"/>
  <c r="T27" i="2"/>
  <c r="T26" i="2"/>
  <c r="T14" i="2"/>
  <c r="S27" i="2"/>
  <c r="S26" i="2"/>
  <c r="S14" i="2"/>
  <c r="R27" i="2"/>
  <c r="R26" i="2"/>
  <c r="R14" i="2"/>
  <c r="Q26" i="2"/>
  <c r="Q27" i="2"/>
  <c r="Q14" i="2"/>
  <c r="P26" i="2"/>
  <c r="P27" i="2"/>
  <c r="P14" i="2"/>
  <c r="O27" i="2"/>
  <c r="O26" i="2"/>
  <c r="O14" i="2"/>
  <c r="N27" i="2"/>
  <c r="N26" i="2"/>
  <c r="N14" i="2"/>
  <c r="M27" i="2"/>
  <c r="M26" i="2"/>
  <c r="M14" i="2"/>
  <c r="L27" i="2"/>
  <c r="L26" i="2"/>
  <c r="L14" i="2"/>
  <c r="K27" i="2"/>
  <c r="J27" i="2"/>
  <c r="K26" i="2"/>
  <c r="K14" i="2"/>
  <c r="J26" i="2"/>
  <c r="J14" i="2"/>
  <c r="I27" i="2"/>
  <c r="I26" i="2"/>
  <c r="I14" i="2"/>
  <c r="H27" i="2"/>
  <c r="H26" i="2"/>
  <c r="H14" i="2"/>
  <c r="G27" i="2"/>
  <c r="G26" i="2"/>
  <c r="G14" i="2"/>
  <c r="F27" i="2"/>
  <c r="F26" i="2"/>
  <c r="F14" i="2"/>
  <c r="E27" i="2"/>
  <c r="E26" i="2"/>
  <c r="E14" i="2"/>
  <c r="D14" i="2"/>
  <c r="D26" i="2"/>
  <c r="D27" i="2"/>
  <c r="C27" i="2"/>
  <c r="C26" i="2"/>
  <c r="C14" i="2"/>
</calcChain>
</file>

<file path=xl/sharedStrings.xml><?xml version="1.0" encoding="utf-8"?>
<sst xmlns="http://schemas.openxmlformats.org/spreadsheetml/2006/main" count="177" uniqueCount="165">
  <si>
    <t>Minerals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</si>
  <si>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</si>
  <si>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</si>
  <si>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</si>
  <si>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</si>
  <si>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Total</t>
    <phoneticPr fontId="1" type="noConversion"/>
  </si>
  <si>
    <t>O</t>
    <phoneticPr fontId="1" type="noConversion"/>
  </si>
  <si>
    <t>Si</t>
    <phoneticPr fontId="1" type="noConversion"/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</si>
  <si>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</si>
  <si>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</si>
  <si>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</si>
  <si>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</si>
  <si>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t>Ti</t>
    <phoneticPr fontId="1" type="noConversion"/>
  </si>
  <si>
    <t xml:space="preserve"> Mn</t>
    <phoneticPr fontId="1" type="noConversion"/>
  </si>
  <si>
    <t xml:space="preserve"> Mg</t>
    <phoneticPr fontId="1" type="noConversion"/>
  </si>
  <si>
    <t xml:space="preserve"> Ca</t>
    <phoneticPr fontId="1" type="noConversion"/>
  </si>
  <si>
    <t xml:space="preserve"> Na</t>
    <phoneticPr fontId="1" type="noConversion"/>
  </si>
  <si>
    <t>Al</t>
    <phoneticPr fontId="1" type="noConversion"/>
  </si>
  <si>
    <t>K</t>
    <phoneticPr fontId="1" type="noConversion"/>
  </si>
  <si>
    <t>Sum</t>
    <phoneticPr fontId="1" type="noConversion"/>
  </si>
  <si>
    <r>
      <t xml:space="preserve">  Fe</t>
    </r>
    <r>
      <rPr>
        <vertAlign val="superscript"/>
        <sz val="11"/>
        <color theme="1"/>
        <rFont val="Times New Roman"/>
        <family val="1"/>
      </rPr>
      <t>2+</t>
    </r>
    <phoneticPr fontId="1" type="noConversion"/>
  </si>
  <si>
    <r>
      <t xml:space="preserve">  Fe</t>
    </r>
    <r>
      <rPr>
        <vertAlign val="superscript"/>
        <sz val="11"/>
        <color theme="1"/>
        <rFont val="Times New Roman"/>
        <family val="1"/>
      </rPr>
      <t>3+</t>
    </r>
    <phoneticPr fontId="1" type="noConversion"/>
  </si>
  <si>
    <r>
      <t xml:space="preserve"> 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</si>
  <si>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Grt</t>
    </r>
    <r>
      <rPr>
        <vertAlign val="subscript"/>
        <sz val="11"/>
        <color theme="1"/>
        <rFont val="Times New Roman"/>
        <family val="1"/>
      </rPr>
      <t>1</t>
    </r>
    <phoneticPr fontId="1" type="noConversion"/>
  </si>
  <si>
    <t>X(phase)</t>
    <phoneticPr fontId="1" type="noConversion"/>
  </si>
  <si>
    <t>Y(phase)</t>
    <phoneticPr fontId="1" type="noConversion"/>
  </si>
  <si>
    <r>
      <t>Grt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</si>
  <si>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Grt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</si>
  <si>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t>Amp-C in m</t>
    <phoneticPr fontId="1" type="noConversion"/>
  </si>
  <si>
    <t>Amp-M in m</t>
    <phoneticPr fontId="1" type="noConversion"/>
  </si>
  <si>
    <t>Amp-R in m</t>
    <phoneticPr fontId="1" type="noConversion"/>
  </si>
  <si>
    <t>Amp in Grt</t>
    <phoneticPr fontId="1" type="noConversion"/>
  </si>
  <si>
    <t>Amp in Matrix Amp</t>
    <phoneticPr fontId="1" type="noConversion"/>
  </si>
  <si>
    <t>Amp-Qz</t>
    <phoneticPr fontId="1" type="noConversion"/>
  </si>
  <si>
    <t>Amp-Grt</t>
    <phoneticPr fontId="1" type="noConversion"/>
  </si>
  <si>
    <t>Pl-C in m</t>
    <phoneticPr fontId="1" type="noConversion"/>
  </si>
  <si>
    <t>Pl-R in m</t>
    <phoneticPr fontId="1" type="noConversion"/>
  </si>
  <si>
    <t>Pl-Grt</t>
    <phoneticPr fontId="1" type="noConversion"/>
  </si>
  <si>
    <t>Bt in Matrix Amp</t>
    <phoneticPr fontId="1" type="noConversion"/>
  </si>
  <si>
    <t>Bt-Grt</t>
    <phoneticPr fontId="1" type="noConversion"/>
  </si>
  <si>
    <t>Phn in Zrn</t>
    <phoneticPr fontId="1" type="noConversion"/>
  </si>
  <si>
    <r>
      <t>Grt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-C</t>
    </r>
    <phoneticPr fontId="1" type="noConversion"/>
  </si>
  <si>
    <r>
      <t>Grt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-R</t>
    </r>
    <phoneticPr fontId="1" type="noConversion"/>
  </si>
  <si>
    <r>
      <t>Grt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-C</t>
    </r>
    <phoneticPr fontId="1" type="noConversion"/>
  </si>
  <si>
    <r>
      <t>Grt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-R</t>
    </r>
    <phoneticPr fontId="1" type="noConversion"/>
  </si>
  <si>
    <r>
      <t>Grt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-C</t>
    </r>
    <phoneticPr fontId="1" type="noConversion"/>
  </si>
  <si>
    <r>
      <t>Grt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-R</t>
    </r>
    <phoneticPr fontId="1" type="noConversion"/>
  </si>
  <si>
    <t>Pl-C in m</t>
    <phoneticPr fontId="1" type="noConversion"/>
  </si>
  <si>
    <t>Pl-R in m</t>
    <phoneticPr fontId="1" type="noConversion"/>
  </si>
  <si>
    <t>Pl-Grt</t>
    <phoneticPr fontId="1" type="noConversion"/>
  </si>
  <si>
    <t>Bt-C in m</t>
    <phoneticPr fontId="1" type="noConversion"/>
  </si>
  <si>
    <t>Bt-M in m</t>
    <phoneticPr fontId="1" type="noConversion"/>
  </si>
  <si>
    <t>Bt-R in m</t>
    <phoneticPr fontId="1" type="noConversion"/>
  </si>
  <si>
    <t>Bt-Grt</t>
    <phoneticPr fontId="1" type="noConversion"/>
  </si>
  <si>
    <t>Bt in Grt</t>
    <phoneticPr fontId="1" type="noConversion"/>
  </si>
  <si>
    <t>Bt-Pl(Sil)</t>
    <phoneticPr fontId="1" type="noConversion"/>
  </si>
  <si>
    <t>Phn in Zrn</t>
    <phoneticPr fontId="1" type="noConversion"/>
  </si>
  <si>
    <t>QL2106</t>
    <phoneticPr fontId="1" type="noConversion"/>
  </si>
  <si>
    <t>QL2105</t>
    <phoneticPr fontId="1" type="noConversion"/>
  </si>
  <si>
    <t>Grt-C</t>
    <phoneticPr fontId="1" type="noConversion"/>
  </si>
  <si>
    <t>Grt-R</t>
    <phoneticPr fontId="1" type="noConversion"/>
  </si>
  <si>
    <t>Pl</t>
    <phoneticPr fontId="1" type="noConversion"/>
  </si>
  <si>
    <t>Phn</t>
    <phoneticPr fontId="1" type="noConversion"/>
  </si>
  <si>
    <t>QL2107</t>
    <phoneticPr fontId="1" type="noConversion"/>
  </si>
  <si>
    <r>
      <t>X(Grt)=X</t>
    </r>
    <r>
      <rPr>
        <vertAlign val="subscript"/>
        <sz val="11"/>
        <color theme="1"/>
        <rFont val="Times New Roman"/>
        <family val="1"/>
      </rPr>
      <t>Mg</t>
    </r>
    <r>
      <rPr>
        <sz val="11"/>
        <color theme="1"/>
        <rFont val="Times New Roman"/>
        <family val="1"/>
      </rPr>
      <t>=Mg/(Fe</t>
    </r>
    <r>
      <rPr>
        <vertAlign val="superscript"/>
        <sz val="11"/>
        <color theme="1"/>
        <rFont val="Times New Roman"/>
        <family val="1"/>
      </rPr>
      <t>2+</t>
    </r>
    <r>
      <rPr>
        <sz val="11"/>
        <color theme="1"/>
        <rFont val="Times New Roman"/>
        <family val="1"/>
      </rPr>
      <t>+Mg),Y(Grt)=Grs=Ca/(Fe</t>
    </r>
    <r>
      <rPr>
        <vertAlign val="superscript"/>
        <sz val="11"/>
        <color theme="1"/>
        <rFont val="Times New Roman"/>
        <family val="1"/>
      </rPr>
      <t>2+</t>
    </r>
    <r>
      <rPr>
        <sz val="11"/>
        <color theme="1"/>
        <rFont val="Times New Roman"/>
        <family val="1"/>
      </rPr>
      <t>+Mg+Ca+Mn), X(Amp)=X</t>
    </r>
    <r>
      <rPr>
        <vertAlign val="subscript"/>
        <sz val="11"/>
        <color theme="1"/>
        <rFont val="Times New Roman"/>
        <family val="1"/>
      </rPr>
      <t>Mg</t>
    </r>
    <r>
      <rPr>
        <sz val="11"/>
        <color theme="1"/>
        <rFont val="Times New Roman"/>
        <family val="1"/>
      </rPr>
      <t>=Mg/(Fe</t>
    </r>
    <r>
      <rPr>
        <vertAlign val="superscript"/>
        <sz val="11"/>
        <color theme="1"/>
        <rFont val="Times New Roman"/>
        <family val="1"/>
      </rPr>
      <t>2+</t>
    </r>
    <r>
      <rPr>
        <sz val="11"/>
        <color theme="1"/>
        <rFont val="Times New Roman"/>
        <family val="1"/>
      </rPr>
      <t>+Mg), X(Pl)=An=Ca/(Ca+Na+K), X(Bt)=X</t>
    </r>
    <r>
      <rPr>
        <vertAlign val="subscript"/>
        <sz val="11"/>
        <color theme="1"/>
        <rFont val="Times New Roman"/>
        <family val="1"/>
      </rPr>
      <t>Mg</t>
    </r>
    <r>
      <rPr>
        <sz val="11"/>
        <color theme="1"/>
        <rFont val="Times New Roman"/>
        <family val="1"/>
      </rPr>
      <t>=Mg/(Fe</t>
    </r>
    <r>
      <rPr>
        <vertAlign val="superscript"/>
        <sz val="11"/>
        <color theme="1"/>
        <rFont val="Times New Roman"/>
        <family val="1"/>
      </rPr>
      <t>2+</t>
    </r>
    <r>
      <rPr>
        <sz val="11"/>
        <color theme="1"/>
        <rFont val="Times New Roman"/>
        <family val="1"/>
      </rPr>
      <t>+Mg), -C, -M and -R refer to core, mantle and rim of the related minerals; in m refers to minerals in matrix;  in Amp, Grt,and Zrn refer to the mineral inclusions in amphibole, garnet and zircon; -Grt and -Pl(Sil) refer to minerals around garnet and plagioclase or sillimanite; Amp-Qz refers to amphibole intergrwon with quartz.</t>
    </r>
    <phoneticPr fontId="1" type="noConversion"/>
  </si>
  <si>
    <t>Spots</t>
    <phoneticPr fontId="1" type="noConversion"/>
  </si>
  <si>
    <t>Isotope ratios</t>
    <phoneticPr fontId="1" type="noConversion"/>
  </si>
  <si>
    <r>
      <rPr>
        <vertAlign val="superscript"/>
        <sz val="11"/>
        <color indexed="8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</t>
    </r>
    <phoneticPr fontId="8" type="noConversion"/>
  </si>
  <si>
    <t>1δ</t>
    <phoneticPr fontId="8" type="noConversion"/>
  </si>
  <si>
    <t>1δ</t>
  </si>
  <si>
    <r>
      <rPr>
        <vertAlign val="superscript"/>
        <sz val="11"/>
        <color indexed="8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</t>
    </r>
    <phoneticPr fontId="8" type="noConversion"/>
  </si>
  <si>
    <r>
      <rPr>
        <vertAlign val="superscript"/>
        <sz val="11"/>
        <color indexed="8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</t>
    </r>
    <phoneticPr fontId="8" type="noConversion"/>
  </si>
  <si>
    <r>
      <rPr>
        <vertAlign val="superscript"/>
        <sz val="11"/>
        <color indexed="8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 xml:space="preserve">Pb </t>
    </r>
    <phoneticPr fontId="8" type="noConversion"/>
  </si>
  <si>
    <r>
      <rPr>
        <vertAlign val="superscript"/>
        <sz val="11"/>
        <color indexed="8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</t>
    </r>
    <phoneticPr fontId="12" type="noConversion"/>
  </si>
  <si>
    <t>Corrected ages (Ma)</t>
    <phoneticPr fontId="8" type="noConversion"/>
  </si>
  <si>
    <t>QL2105-01</t>
    <phoneticPr fontId="1" type="noConversion"/>
  </si>
  <si>
    <t>QL2105-02</t>
  </si>
  <si>
    <t>QL2105-03</t>
  </si>
  <si>
    <t>QL2105-04</t>
  </si>
  <si>
    <t>QL2105-05</t>
  </si>
  <si>
    <t>QL2105-06</t>
  </si>
  <si>
    <t>QL2105-07</t>
  </si>
  <si>
    <t>QL2105-08</t>
  </si>
  <si>
    <t>QL2105-09</t>
  </si>
  <si>
    <t>QL2105-10</t>
  </si>
  <si>
    <t>QL2105-11</t>
  </si>
  <si>
    <t>QL2105-12</t>
  </si>
  <si>
    <t>QL2105-13</t>
  </si>
  <si>
    <t>QL2105-14</t>
  </si>
  <si>
    <t>QL2105-15</t>
  </si>
  <si>
    <t>QL2105-16</t>
  </si>
  <si>
    <t>QL2105-17</t>
  </si>
  <si>
    <t>QL2105-18</t>
  </si>
  <si>
    <t>QL2105-19</t>
  </si>
  <si>
    <t>QL2105-20</t>
  </si>
  <si>
    <t>QL2105-21</t>
  </si>
  <si>
    <t>QL2105-22</t>
  </si>
  <si>
    <t>QL2105-23</t>
  </si>
  <si>
    <t>QL2105-24</t>
  </si>
  <si>
    <t>Th/U</t>
    <phoneticPr fontId="1" type="noConversion"/>
  </si>
  <si>
    <t>U(ppm)</t>
    <phoneticPr fontId="1" type="noConversion"/>
  </si>
  <si>
    <t>Ti(ppm)</t>
    <phoneticPr fontId="1" type="noConversion"/>
  </si>
  <si>
    <t>La(ppm)</t>
    <phoneticPr fontId="1" type="noConversion"/>
  </si>
  <si>
    <t>Ce(ppm)</t>
    <phoneticPr fontId="1" type="noConversion"/>
  </si>
  <si>
    <t>Pr(ppm)</t>
    <phoneticPr fontId="1" type="noConversion"/>
  </si>
  <si>
    <t>Nd(ppm)</t>
    <phoneticPr fontId="1" type="noConversion"/>
  </si>
  <si>
    <t>Sm(ppm)</t>
    <phoneticPr fontId="1" type="noConversion"/>
  </si>
  <si>
    <t>Eu(ppm)</t>
    <phoneticPr fontId="1" type="noConversion"/>
  </si>
  <si>
    <t>Gd(ppm)</t>
    <phoneticPr fontId="1" type="noConversion"/>
  </si>
  <si>
    <t>Tb(ppm)</t>
    <phoneticPr fontId="1" type="noConversion"/>
  </si>
  <si>
    <t>Dy(ppm)</t>
    <phoneticPr fontId="1" type="noConversion"/>
  </si>
  <si>
    <t>Ho(ppm)</t>
    <phoneticPr fontId="1" type="noConversion"/>
  </si>
  <si>
    <t>Er(ppm)</t>
    <phoneticPr fontId="1" type="noConversion"/>
  </si>
  <si>
    <t>Tm(ppm)</t>
    <phoneticPr fontId="1" type="noConversion"/>
  </si>
  <si>
    <t>Yb(ppm)</t>
    <phoneticPr fontId="1" type="noConversion"/>
  </si>
  <si>
    <t>Lu(ppm)</t>
    <phoneticPr fontId="1" type="noConversion"/>
  </si>
  <si>
    <t>Th(ppm)</t>
    <phoneticPr fontId="1" type="noConversion"/>
  </si>
  <si>
    <t>QL2106-01</t>
    <phoneticPr fontId="1" type="noConversion"/>
  </si>
  <si>
    <t>QL2106-02</t>
  </si>
  <si>
    <t>QL2106-03</t>
  </si>
  <si>
    <t>QL2106-04</t>
  </si>
  <si>
    <t>QL2106-05</t>
  </si>
  <si>
    <t>QL2106-06</t>
  </si>
  <si>
    <t>QL2106-07</t>
  </si>
  <si>
    <t>QL2106-08</t>
  </si>
  <si>
    <t>QL2106-09</t>
  </si>
  <si>
    <t>QL2106-10</t>
  </si>
  <si>
    <t>QL2106-11</t>
  </si>
  <si>
    <t>QL2106-12</t>
  </si>
  <si>
    <t>QL2106-13</t>
  </si>
  <si>
    <t>QL2106-14</t>
  </si>
  <si>
    <t>QL2106-15</t>
  </si>
  <si>
    <t>QL2106-16</t>
  </si>
  <si>
    <t>QL2106-17</t>
  </si>
  <si>
    <t>QL2106-18</t>
  </si>
  <si>
    <t>QL2106-19</t>
  </si>
  <si>
    <t>QL2106-20</t>
  </si>
  <si>
    <t>QL2106-21</t>
  </si>
  <si>
    <t>QL2106-22</t>
  </si>
  <si>
    <t>QL2106-23</t>
  </si>
  <si>
    <t>QL2107-01</t>
    <phoneticPr fontId="1" type="noConversion"/>
  </si>
  <si>
    <t>QL2107-02</t>
  </si>
  <si>
    <t>QL2107-03</t>
  </si>
  <si>
    <t>QL2107-04</t>
  </si>
  <si>
    <t>QL2107-05</t>
  </si>
  <si>
    <t>QL2107-06</t>
  </si>
  <si>
    <t>QL2107-07</t>
  </si>
  <si>
    <t>QL2107-08</t>
  </si>
  <si>
    <t>QL2107-09</t>
  </si>
  <si>
    <t>QL2107-10</t>
  </si>
  <si>
    <t>QL2107-11</t>
  </si>
  <si>
    <t>QL2107-12</t>
  </si>
  <si>
    <t>QL2107-13</t>
  </si>
  <si>
    <t>QL2107-14</t>
  </si>
  <si>
    <t>QL2107-15</t>
  </si>
  <si>
    <t>QL2107-16</t>
  </si>
  <si>
    <t>QL2107-17</t>
  </si>
  <si>
    <t>QL2107-18</t>
  </si>
  <si>
    <t>QL2107-19</t>
  </si>
  <si>
    <t>QL2107-20</t>
  </si>
  <si>
    <t>1δ refers to 1 sigma of standard deviation.</t>
    <phoneticPr fontId="1" type="noConversion"/>
  </si>
  <si>
    <t>Bt in m</t>
    <phoneticPr fontId="1" type="noConversion"/>
  </si>
  <si>
    <t>Bt in Matrix Amp</t>
    <phoneticPr fontId="1" type="noConversion"/>
  </si>
  <si>
    <t>TABLE S2 Zircon U-Pb isotopic and age data as well as trace element compositions of zircons of samples QL2105, QL2106 and QL2107</t>
    <phoneticPr fontId="1" type="noConversion"/>
  </si>
  <si>
    <t>TABLE S1 Selected microprobe analyses of garnet, amphibole, biotite, plagioclase and phengite for samples QL2105, QL2106 and QL2107.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</si>
</sst>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0.0000_ "/>
    <numFmt numFmtId="179" formatCode="0_ "/>
  </numFmts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宋体"/>
      <family val="3"/>
      <charset val="134"/>
    </font>
    <font>
      <sz val="11"/>
      <color indexed="8"/>
      <name val="Times New Roman"/>
      <family val="1"/>
    </font>
    <font>
      <vertAlign val="superscript"/>
      <sz val="11"/>
      <color indexed="8"/>
      <name val="Times New Roman"/>
      <family val="1"/>
    </font>
    <font>
      <vertAlign val="superscript"/>
      <sz val="11"/>
      <name val="Times New Roman"/>
      <family val="1"/>
    </font>
    <font>
      <sz val="8"/>
      <name val="Arial"/>
      <family val="2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76" fontId="2" fillId="0" borderId="0" xfId="0" applyNumberFormat="1" applyFont="1" applyAlignment="1">
      <alignment horizontal="center"/>
    </xf>
    <xf numFmtId="177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76" fontId="2" fillId="0" borderId="1" xfId="0" applyNumberFormat="1" applyFont="1" applyBorder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177" fontId="2" fillId="0" borderId="1" xfId="0" applyNumberFormat="1" applyFont="1" applyBorder="1" applyAlignment="1"/>
    <xf numFmtId="0" fontId="0" fillId="0" borderId="3" xfId="0" applyBorder="1"/>
    <xf numFmtId="0" fontId="0" fillId="0" borderId="0" xfId="0" applyBorder="1"/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3" xfId="0" applyFont="1" applyBorder="1"/>
    <xf numFmtId="178" fontId="2" fillId="0" borderId="3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1" xfId="0" applyFont="1" applyBorder="1"/>
    <xf numFmtId="178" fontId="2" fillId="0" borderId="1" xfId="0" applyNumberFormat="1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/>
    <xf numFmtId="178" fontId="2" fillId="0" borderId="0" xfId="0" applyNumberFormat="1" applyFont="1" applyAlignment="1">
      <alignment vertical="center"/>
    </xf>
    <xf numFmtId="177" fontId="2" fillId="0" borderId="0" xfId="0" applyNumberFormat="1" applyFont="1" applyAlignment="1">
      <alignment horizontal="center" vertical="center"/>
    </xf>
    <xf numFmtId="0" fontId="2" fillId="0" borderId="1" xfId="0" applyFont="1" applyFill="1" applyBorder="1"/>
    <xf numFmtId="178" fontId="2" fillId="0" borderId="1" xfId="0" applyNumberFormat="1" applyFont="1" applyBorder="1" applyAlignment="1">
      <alignment vertical="center"/>
    </xf>
    <xf numFmtId="177" fontId="2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3" fillId="0" borderId="0" xfId="0" applyFont="1"/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/>
    <xf numFmtId="0" fontId="2" fillId="0" borderId="3" xfId="0" applyFont="1" applyBorder="1"/>
    <xf numFmtId="0" fontId="0" fillId="0" borderId="3" xfId="0" applyBorder="1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5"/>
  <sheetViews>
    <sheetView workbookViewId="0">
      <selection activeCell="K17" sqref="K17"/>
    </sheetView>
  </sheetViews>
  <sheetFormatPr defaultRowHeight="13.5" x14ac:dyDescent="0.15"/>
  <cols>
    <col min="1" max="1" width="11" customWidth="1"/>
    <col min="11" max="11" width="10.75" customWidth="1"/>
    <col min="12" max="12" width="11.5" customWidth="1"/>
    <col min="13" max="13" width="10.125" customWidth="1"/>
    <col min="15" max="15" width="15.75" customWidth="1"/>
    <col min="23" max="23" width="14.5" customWidth="1"/>
    <col min="24" max="24" width="13.625" customWidth="1"/>
    <col min="25" max="25" width="10.5" customWidth="1"/>
    <col min="26" max="26" width="9" customWidth="1"/>
    <col min="27" max="27" width="7.125" customWidth="1"/>
    <col min="44" max="44" width="7.75" customWidth="1"/>
  </cols>
  <sheetData>
    <row r="1" spans="1:48" ht="15" thickBot="1" x14ac:dyDescent="0.25">
      <c r="A1" s="37" t="s">
        <v>164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</row>
    <row r="2" spans="1:48" x14ac:dyDescent="0.15">
      <c r="A2" s="33" t="s">
        <v>58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B2" s="33" t="s">
        <v>57</v>
      </c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S2" s="36" t="s">
        <v>63</v>
      </c>
      <c r="AT2" s="34"/>
      <c r="AU2" s="34"/>
      <c r="AV2" s="34"/>
    </row>
    <row r="3" spans="1:48" ht="14.25" thickBot="1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S3" s="35"/>
      <c r="AT3" s="35"/>
      <c r="AU3" s="35"/>
      <c r="AV3" s="35"/>
    </row>
    <row r="4" spans="1:48" ht="17.25" thickBot="1" x14ac:dyDescent="0.35">
      <c r="A4" s="5" t="s">
        <v>0</v>
      </c>
      <c r="B4" s="5" t="s">
        <v>23</v>
      </c>
      <c r="C4" s="5" t="s">
        <v>23</v>
      </c>
      <c r="D4" s="5" t="s">
        <v>23</v>
      </c>
      <c r="E4" s="5" t="s">
        <v>26</v>
      </c>
      <c r="F4" s="5" t="s">
        <v>26</v>
      </c>
      <c r="G4" s="5" t="s">
        <v>26</v>
      </c>
      <c r="H4" s="5" t="s">
        <v>27</v>
      </c>
      <c r="I4" s="5" t="s">
        <v>27</v>
      </c>
      <c r="J4" s="5" t="s">
        <v>27</v>
      </c>
      <c r="K4" s="5" t="s">
        <v>28</v>
      </c>
      <c r="L4" s="5" t="s">
        <v>29</v>
      </c>
      <c r="M4" s="5" t="s">
        <v>30</v>
      </c>
      <c r="N4" s="5" t="s">
        <v>31</v>
      </c>
      <c r="O4" s="5" t="s">
        <v>32</v>
      </c>
      <c r="P4" s="5" t="s">
        <v>33</v>
      </c>
      <c r="Q4" s="5" t="s">
        <v>34</v>
      </c>
      <c r="R4" s="5" t="s">
        <v>35</v>
      </c>
      <c r="S4" s="5" t="s">
        <v>36</v>
      </c>
      <c r="T4" s="5" t="s">
        <v>37</v>
      </c>
      <c r="U4" s="5" t="s">
        <v>161</v>
      </c>
      <c r="V4" s="5" t="s">
        <v>161</v>
      </c>
      <c r="W4" s="5" t="s">
        <v>162</v>
      </c>
      <c r="X4" s="5" t="s">
        <v>38</v>
      </c>
      <c r="Y4" s="5" t="s">
        <v>39</v>
      </c>
      <c r="Z4" s="5" t="s">
        <v>40</v>
      </c>
      <c r="AA4" s="6"/>
      <c r="AB4" s="5" t="s">
        <v>41</v>
      </c>
      <c r="AC4" s="5" t="s">
        <v>42</v>
      </c>
      <c r="AD4" s="5" t="s">
        <v>43</v>
      </c>
      <c r="AE4" s="5" t="s">
        <v>44</v>
      </c>
      <c r="AF4" s="5" t="s">
        <v>45</v>
      </c>
      <c r="AG4" s="5" t="s">
        <v>46</v>
      </c>
      <c r="AH4" s="5" t="s">
        <v>47</v>
      </c>
      <c r="AI4" s="5" t="s">
        <v>48</v>
      </c>
      <c r="AJ4" s="5" t="s">
        <v>49</v>
      </c>
      <c r="AK4" s="5" t="s">
        <v>50</v>
      </c>
      <c r="AL4" s="5" t="s">
        <v>51</v>
      </c>
      <c r="AM4" s="5" t="s">
        <v>52</v>
      </c>
      <c r="AN4" s="5" t="s">
        <v>54</v>
      </c>
      <c r="AO4" s="5" t="s">
        <v>55</v>
      </c>
      <c r="AP4" s="5" t="s">
        <v>53</v>
      </c>
      <c r="AQ4" s="5" t="s">
        <v>56</v>
      </c>
      <c r="AR4" s="6"/>
      <c r="AS4" s="5" t="s">
        <v>59</v>
      </c>
      <c r="AT4" s="5" t="s">
        <v>60</v>
      </c>
      <c r="AU4" s="5" t="s">
        <v>61</v>
      </c>
      <c r="AV4" s="5" t="s">
        <v>62</v>
      </c>
    </row>
    <row r="5" spans="1:48" ht="16.5" x14ac:dyDescent="0.3">
      <c r="A5" s="2" t="s">
        <v>8</v>
      </c>
      <c r="B5" s="3">
        <v>38.061599999999999</v>
      </c>
      <c r="C5" s="4">
        <v>38.031599999999997</v>
      </c>
      <c r="D5" s="4">
        <v>38.063200000000002</v>
      </c>
      <c r="E5" s="4">
        <v>37.856400000000001</v>
      </c>
      <c r="F5" s="4">
        <v>38.000999999999998</v>
      </c>
      <c r="G5" s="4">
        <v>37.676699999999997</v>
      </c>
      <c r="H5" s="4">
        <v>37.577399999999997</v>
      </c>
      <c r="I5" s="4">
        <v>38.266599999999997</v>
      </c>
      <c r="J5" s="4">
        <v>37.773699999999998</v>
      </c>
      <c r="K5" s="4">
        <v>44.299799999999998</v>
      </c>
      <c r="L5" s="4">
        <v>44.412100000000002</v>
      </c>
      <c r="M5" s="4">
        <v>44.713900000000002</v>
      </c>
      <c r="N5" s="4">
        <v>43.847999999999999</v>
      </c>
      <c r="O5" s="4">
        <v>45.0745</v>
      </c>
      <c r="P5" s="4">
        <v>45.293999999999997</v>
      </c>
      <c r="Q5" s="4">
        <v>44.624899999999997</v>
      </c>
      <c r="R5" s="4">
        <v>46.212499999999999</v>
      </c>
      <c r="S5" s="4">
        <v>44.879399999999997</v>
      </c>
      <c r="T5" s="4">
        <v>44.7759</v>
      </c>
      <c r="U5" s="4">
        <v>34.201500000000003</v>
      </c>
      <c r="V5" s="4">
        <v>35.779800000000002</v>
      </c>
      <c r="W5" s="4">
        <v>36.421500000000002</v>
      </c>
      <c r="X5" s="4">
        <v>36.162700000000001</v>
      </c>
      <c r="Y5" s="4">
        <v>36.008299999999998</v>
      </c>
      <c r="Z5" s="4">
        <v>48.942900000000002</v>
      </c>
      <c r="AB5" s="4">
        <v>37.009700000000002</v>
      </c>
      <c r="AC5" s="4">
        <v>37.337000000000003</v>
      </c>
      <c r="AD5" s="4">
        <v>37.274700000000003</v>
      </c>
      <c r="AE5" s="4">
        <v>36.956699999999998</v>
      </c>
      <c r="AF5" s="4">
        <v>37.475499999999997</v>
      </c>
      <c r="AG5" s="4">
        <v>37.545299999999997</v>
      </c>
      <c r="AH5" s="4">
        <v>60.364100000000001</v>
      </c>
      <c r="AI5" s="4">
        <v>59.585000000000001</v>
      </c>
      <c r="AJ5" s="4">
        <v>59.133800000000001</v>
      </c>
      <c r="AK5" s="4">
        <v>36.209299999999999</v>
      </c>
      <c r="AL5" s="4">
        <v>35.023699999999998</v>
      </c>
      <c r="AM5" s="4">
        <v>35.025500000000001</v>
      </c>
      <c r="AN5" s="4">
        <v>35.200800000000001</v>
      </c>
      <c r="AO5" s="4">
        <v>34.821199999999997</v>
      </c>
      <c r="AP5" s="4">
        <v>34.341299999999997</v>
      </c>
      <c r="AQ5" s="4">
        <v>47.2819</v>
      </c>
      <c r="AS5" s="4">
        <v>37.436999999999998</v>
      </c>
      <c r="AT5" s="4">
        <v>36.543999999999997</v>
      </c>
      <c r="AU5" s="4">
        <v>62.679200000000002</v>
      </c>
      <c r="AV5" s="4">
        <v>48.814100000000003</v>
      </c>
    </row>
    <row r="6" spans="1:48" ht="16.5" x14ac:dyDescent="0.3">
      <c r="A6" s="2" t="s">
        <v>9</v>
      </c>
      <c r="B6" s="3">
        <v>0</v>
      </c>
      <c r="C6" s="4">
        <v>4.7899999999999998E-2</v>
      </c>
      <c r="D6" s="4">
        <v>7.9500000000000001E-2</v>
      </c>
      <c r="E6" s="4">
        <v>0.1013</v>
      </c>
      <c r="F6" s="4">
        <v>7.7399999999999997E-2</v>
      </c>
      <c r="G6" s="4">
        <v>0</v>
      </c>
      <c r="H6" s="4">
        <v>0</v>
      </c>
      <c r="I6" s="4">
        <v>1.2E-2</v>
      </c>
      <c r="J6" s="4">
        <v>8.7599999999999997E-2</v>
      </c>
      <c r="K6" s="4">
        <v>1.1780999999999999</v>
      </c>
      <c r="L6" s="4">
        <v>1.7942</v>
      </c>
      <c r="M6" s="4">
        <v>1.3612</v>
      </c>
      <c r="N6" s="4">
        <v>1.2838000000000001</v>
      </c>
      <c r="O6" s="4">
        <v>1.0807</v>
      </c>
      <c r="P6" s="4">
        <v>0.97629999999999995</v>
      </c>
      <c r="Q6" s="4">
        <v>1.2168000000000001</v>
      </c>
      <c r="R6" s="4">
        <v>0</v>
      </c>
      <c r="S6" s="4">
        <v>0</v>
      </c>
      <c r="T6" s="4">
        <v>1.0500000000000001E-2</v>
      </c>
      <c r="U6" s="4">
        <v>2.8822000000000001</v>
      </c>
      <c r="V6" s="4">
        <v>4.2774999999999999</v>
      </c>
      <c r="W6" s="4">
        <v>3.8988999999999998</v>
      </c>
      <c r="X6" s="4">
        <v>3.133</v>
      </c>
      <c r="Y6" s="4">
        <v>3.2551000000000001</v>
      </c>
      <c r="Z6" s="4">
        <v>8.4699999999999998E-2</v>
      </c>
      <c r="AB6" s="4">
        <v>3.09E-2</v>
      </c>
      <c r="AC6" s="4">
        <v>0</v>
      </c>
      <c r="AD6" s="4">
        <v>2.7300000000000001E-2</v>
      </c>
      <c r="AE6" s="4">
        <v>0</v>
      </c>
      <c r="AF6" s="4">
        <v>0</v>
      </c>
      <c r="AG6" s="4">
        <v>0</v>
      </c>
      <c r="AH6" s="4">
        <v>0</v>
      </c>
      <c r="AI6" s="4">
        <v>8.3000000000000001E-3</v>
      </c>
      <c r="AJ6" s="4">
        <v>3.6999999999999998E-2</v>
      </c>
      <c r="AK6" s="4">
        <v>3.3046000000000002</v>
      </c>
      <c r="AL6" s="4">
        <v>4.5544000000000002</v>
      </c>
      <c r="AM6" s="4">
        <v>4.1555999999999997</v>
      </c>
      <c r="AN6" s="4">
        <v>3.9824999999999999</v>
      </c>
      <c r="AO6" s="4">
        <v>3.8069000000000002</v>
      </c>
      <c r="AP6" s="4">
        <v>3.3037999999999998</v>
      </c>
      <c r="AQ6" s="4">
        <v>0.1404</v>
      </c>
      <c r="AS6" s="4">
        <v>2.7300000000000001E-2</v>
      </c>
      <c r="AT6" s="4">
        <v>4.0599999999999997E-2</v>
      </c>
      <c r="AU6" s="4">
        <v>0</v>
      </c>
      <c r="AV6" s="4">
        <v>0.71789999999999998</v>
      </c>
    </row>
    <row r="7" spans="1:48" ht="16.5" x14ac:dyDescent="0.3">
      <c r="A7" s="2" t="s">
        <v>22</v>
      </c>
      <c r="B7" s="3">
        <v>21.272099999999998</v>
      </c>
      <c r="C7" s="4">
        <v>21.199000000000002</v>
      </c>
      <c r="D7" s="4">
        <v>20.909400000000002</v>
      </c>
      <c r="E7" s="4">
        <v>20.841100000000001</v>
      </c>
      <c r="F7" s="4">
        <v>21.026499999999999</v>
      </c>
      <c r="G7" s="4">
        <v>21.031700000000001</v>
      </c>
      <c r="H7" s="4">
        <v>21.3597</v>
      </c>
      <c r="I7" s="4">
        <v>21.459499999999998</v>
      </c>
      <c r="J7" s="4">
        <v>21.0366</v>
      </c>
      <c r="K7" s="4">
        <v>11.044700000000001</v>
      </c>
      <c r="L7" s="4">
        <v>10.8942</v>
      </c>
      <c r="M7" s="4">
        <v>11.617599999999999</v>
      </c>
      <c r="N7" s="4">
        <v>11.317399999999999</v>
      </c>
      <c r="O7" s="4">
        <v>10.598699999999999</v>
      </c>
      <c r="P7" s="4">
        <v>10.3484</v>
      </c>
      <c r="Q7" s="4">
        <v>10.2281</v>
      </c>
      <c r="R7" s="4">
        <v>34.661799999999999</v>
      </c>
      <c r="S7" s="4">
        <v>35.091200000000001</v>
      </c>
      <c r="T7" s="4">
        <v>35.332099999999997</v>
      </c>
      <c r="U7" s="4">
        <v>15.6114</v>
      </c>
      <c r="V7" s="4">
        <v>15.388500000000001</v>
      </c>
      <c r="W7" s="4">
        <v>16.568100000000001</v>
      </c>
      <c r="X7" s="4">
        <v>15.307700000000001</v>
      </c>
      <c r="Y7" s="4">
        <v>15.308299999999999</v>
      </c>
      <c r="Z7" s="4">
        <v>30.183900000000001</v>
      </c>
      <c r="AB7" s="4">
        <v>21.113</v>
      </c>
      <c r="AC7" s="4">
        <v>21.143599999999999</v>
      </c>
      <c r="AD7" s="4">
        <v>21.204499999999999</v>
      </c>
      <c r="AE7" s="4">
        <v>21.131499999999999</v>
      </c>
      <c r="AF7" s="4">
        <v>21.084900000000001</v>
      </c>
      <c r="AG7" s="4">
        <v>21.354199999999999</v>
      </c>
      <c r="AH7" s="4">
        <v>25.944199999999999</v>
      </c>
      <c r="AI7" s="4">
        <v>25.006599999999999</v>
      </c>
      <c r="AJ7" s="4">
        <v>25.154199999999999</v>
      </c>
      <c r="AK7" s="4">
        <v>19.5473</v>
      </c>
      <c r="AL7" s="4">
        <v>17.93</v>
      </c>
      <c r="AM7" s="4">
        <v>17.715800000000002</v>
      </c>
      <c r="AN7" s="4">
        <v>16.866099999999999</v>
      </c>
      <c r="AO7" s="4">
        <v>17.0427</v>
      </c>
      <c r="AP7" s="4">
        <v>17.5639</v>
      </c>
      <c r="AQ7" s="4">
        <v>29.089500000000001</v>
      </c>
      <c r="AS7" s="4">
        <v>21.235800000000001</v>
      </c>
      <c r="AT7" s="4">
        <v>20.885999999999999</v>
      </c>
      <c r="AU7" s="4">
        <v>23.336500000000001</v>
      </c>
      <c r="AV7" s="4">
        <v>34.438299999999998</v>
      </c>
    </row>
    <row r="8" spans="1:48" ht="15" x14ac:dyDescent="0.25">
      <c r="A8" s="2" t="s">
        <v>1</v>
      </c>
      <c r="B8" s="3">
        <v>26.819500000000001</v>
      </c>
      <c r="C8" s="4">
        <v>26.444299999999998</v>
      </c>
      <c r="D8" s="4">
        <v>28.432099999999998</v>
      </c>
      <c r="E8" s="4">
        <v>28.947700000000001</v>
      </c>
      <c r="F8" s="4">
        <v>29.1203</v>
      </c>
      <c r="G8" s="4">
        <v>29.170100000000001</v>
      </c>
      <c r="H8" s="4">
        <v>28.197099999999999</v>
      </c>
      <c r="I8" s="4">
        <v>27.064900000000002</v>
      </c>
      <c r="J8" s="4">
        <v>28.8414</v>
      </c>
      <c r="K8" s="4">
        <v>15.6412</v>
      </c>
      <c r="L8" s="4">
        <v>15.876799999999999</v>
      </c>
      <c r="M8" s="4">
        <v>15.3782</v>
      </c>
      <c r="N8" s="4">
        <v>15.008599999999999</v>
      </c>
      <c r="O8" s="4">
        <v>15.225300000000001</v>
      </c>
      <c r="P8" s="4">
        <v>14.725199999999999</v>
      </c>
      <c r="Q8" s="4">
        <v>16.1431</v>
      </c>
      <c r="R8" s="4">
        <v>6.7500000000000004E-2</v>
      </c>
      <c r="S8" s="4">
        <v>8.4500000000000006E-2</v>
      </c>
      <c r="T8" s="4">
        <v>0.15559999999999999</v>
      </c>
      <c r="U8" s="4">
        <v>16.026900000000001</v>
      </c>
      <c r="V8" s="4">
        <v>16.353400000000001</v>
      </c>
      <c r="W8" s="4">
        <v>14.828900000000001</v>
      </c>
      <c r="X8" s="4">
        <v>15.853</v>
      </c>
      <c r="Y8" s="4">
        <v>15.5144</v>
      </c>
      <c r="Z8" s="4">
        <v>4.8585000000000003</v>
      </c>
      <c r="AB8" s="4">
        <v>32.738199999999999</v>
      </c>
      <c r="AC8" s="4">
        <v>34.236699999999999</v>
      </c>
      <c r="AD8" s="4">
        <v>34.186900000000001</v>
      </c>
      <c r="AE8" s="4">
        <v>33.077800000000003</v>
      </c>
      <c r="AF8" s="4">
        <v>33.638399999999997</v>
      </c>
      <c r="AG8" s="4">
        <v>32.664700000000003</v>
      </c>
      <c r="AH8" s="4">
        <v>5.5999999999999999E-3</v>
      </c>
      <c r="AI8" s="4">
        <v>5.5999999999999999E-3</v>
      </c>
      <c r="AJ8" s="4">
        <v>1.66E-2</v>
      </c>
      <c r="AK8" s="4">
        <v>14.763999999999999</v>
      </c>
      <c r="AL8" s="4">
        <v>17.281099999999999</v>
      </c>
      <c r="AM8" s="4">
        <v>15.976100000000001</v>
      </c>
      <c r="AN8" s="4">
        <v>17.285799999999998</v>
      </c>
      <c r="AO8" s="4">
        <v>16.010400000000001</v>
      </c>
      <c r="AP8" s="4">
        <v>17.776299999999999</v>
      </c>
      <c r="AQ8" s="4">
        <v>4.7196999999999996</v>
      </c>
      <c r="AS8" s="4">
        <v>33.991300000000003</v>
      </c>
      <c r="AT8" s="4">
        <v>34.648400000000002</v>
      </c>
      <c r="AU8" s="4">
        <v>1.11E-2</v>
      </c>
      <c r="AV8" s="4">
        <v>1.2</v>
      </c>
    </row>
    <row r="9" spans="1:48" ht="15" x14ac:dyDescent="0.25">
      <c r="A9" s="2" t="s">
        <v>2</v>
      </c>
      <c r="B9" s="3">
        <v>0.73370000000000002</v>
      </c>
      <c r="C9" s="4">
        <v>0.59299999999999997</v>
      </c>
      <c r="D9" s="4">
        <v>0.82520000000000004</v>
      </c>
      <c r="E9" s="4">
        <v>0.91879999999999995</v>
      </c>
      <c r="F9" s="4">
        <v>0.97919999999999996</v>
      </c>
      <c r="G9" s="4">
        <v>0.999</v>
      </c>
      <c r="H9" s="4">
        <v>0.47920000000000001</v>
      </c>
      <c r="I9" s="4">
        <v>0.48899999999999999</v>
      </c>
      <c r="J9" s="4">
        <v>0.41689999999999999</v>
      </c>
      <c r="K9" s="4">
        <v>8.4199999999999997E-2</v>
      </c>
      <c r="L9" s="4">
        <v>2.6100000000000002E-2</v>
      </c>
      <c r="M9" s="4">
        <v>7.4300000000000005E-2</v>
      </c>
      <c r="N9" s="4">
        <v>7.6499999999999999E-2</v>
      </c>
      <c r="O9" s="4">
        <v>2.6100000000000002E-2</v>
      </c>
      <c r="P9" s="4">
        <v>5.4199999999999998E-2</v>
      </c>
      <c r="Q9" s="4">
        <v>3.2099999999999997E-2</v>
      </c>
      <c r="R9" s="4">
        <v>0</v>
      </c>
      <c r="S9" s="4">
        <v>0</v>
      </c>
      <c r="T9" s="4">
        <v>0</v>
      </c>
      <c r="U9" s="4">
        <v>0</v>
      </c>
      <c r="V9" s="4">
        <v>5.6000000000000001E-2</v>
      </c>
      <c r="W9" s="4">
        <v>4.8000000000000001E-2</v>
      </c>
      <c r="X9" s="4">
        <v>1.4E-2</v>
      </c>
      <c r="Y9" s="4">
        <v>0.05</v>
      </c>
      <c r="Z9" s="4">
        <v>3.04E-2</v>
      </c>
      <c r="AB9" s="4">
        <v>1.1811</v>
      </c>
      <c r="AC9" s="4">
        <v>1.2466999999999999</v>
      </c>
      <c r="AD9" s="4">
        <v>1.3257000000000001</v>
      </c>
      <c r="AE9" s="4">
        <v>1.1765000000000001</v>
      </c>
      <c r="AF9" s="4">
        <v>1.1546000000000001</v>
      </c>
      <c r="AG9" s="4">
        <v>1.1641999999999999</v>
      </c>
      <c r="AH9" s="4">
        <v>3.4599999999999999E-2</v>
      </c>
      <c r="AI9" s="4">
        <v>4.1000000000000003E-3</v>
      </c>
      <c r="AJ9" s="4">
        <v>1.41E-2</v>
      </c>
      <c r="AK9" s="4">
        <v>1.9699999999999999E-2</v>
      </c>
      <c r="AL9" s="4">
        <v>4.7800000000000002E-2</v>
      </c>
      <c r="AM9" s="4">
        <v>1.5800000000000002E-2</v>
      </c>
      <c r="AN9" s="4">
        <v>0</v>
      </c>
      <c r="AO9" s="4">
        <v>6.9900000000000004E-2</v>
      </c>
      <c r="AP9" s="4">
        <v>5.3800000000000001E-2</v>
      </c>
      <c r="AQ9" s="4">
        <v>8.0999999999999996E-3</v>
      </c>
      <c r="AS9" s="4">
        <v>1.8157000000000001</v>
      </c>
      <c r="AT9" s="4">
        <v>3.0630999999999999</v>
      </c>
      <c r="AU9" s="4">
        <v>2.6100000000000002E-2</v>
      </c>
      <c r="AV9" s="4">
        <v>0</v>
      </c>
    </row>
    <row r="10" spans="1:48" ht="15" x14ac:dyDescent="0.25">
      <c r="A10" s="2" t="s">
        <v>3</v>
      </c>
      <c r="B10" s="3">
        <v>3.1461000000000001</v>
      </c>
      <c r="C10" s="4">
        <v>3.8338000000000001</v>
      </c>
      <c r="D10" s="4">
        <v>3.0396999999999998</v>
      </c>
      <c r="E10" s="4">
        <v>3.4870999999999999</v>
      </c>
      <c r="F10" s="4">
        <v>3.6488999999999998</v>
      </c>
      <c r="G10" s="4">
        <v>3.6776</v>
      </c>
      <c r="H10" s="4">
        <v>5.0202</v>
      </c>
      <c r="I10" s="4">
        <v>4.7527999999999997</v>
      </c>
      <c r="J10" s="4">
        <v>4.6786000000000003</v>
      </c>
      <c r="K10" s="4">
        <v>9.9108000000000001</v>
      </c>
      <c r="L10" s="4">
        <v>10.16</v>
      </c>
      <c r="M10" s="4">
        <v>10.0479</v>
      </c>
      <c r="N10" s="4">
        <v>10.1843</v>
      </c>
      <c r="O10" s="4">
        <v>10.557399999999999</v>
      </c>
      <c r="P10" s="4">
        <v>11.422499999999999</v>
      </c>
      <c r="Q10" s="4">
        <v>9.7228999999999992</v>
      </c>
      <c r="R10" s="4">
        <v>0</v>
      </c>
      <c r="S10" s="4">
        <v>0</v>
      </c>
      <c r="T10" s="4">
        <v>6.7000000000000002E-3</v>
      </c>
      <c r="U10" s="4">
        <v>13.373799999999999</v>
      </c>
      <c r="V10" s="4">
        <v>12.0456</v>
      </c>
      <c r="W10" s="4">
        <v>12.694000000000001</v>
      </c>
      <c r="X10" s="4">
        <v>13.465299999999999</v>
      </c>
      <c r="Y10" s="4">
        <v>13.481</v>
      </c>
      <c r="Z10" s="4">
        <v>0.31509999999999999</v>
      </c>
      <c r="AB10" s="4">
        <v>4.375</v>
      </c>
      <c r="AC10" s="4">
        <v>4.4865000000000004</v>
      </c>
      <c r="AD10" s="4">
        <v>3.9449999999999998</v>
      </c>
      <c r="AE10" s="4">
        <v>5.1153000000000004</v>
      </c>
      <c r="AF10" s="4">
        <v>5.1736000000000004</v>
      </c>
      <c r="AG10" s="4">
        <v>5.5137</v>
      </c>
      <c r="AH10" s="4">
        <v>8.1000000000000003E-2</v>
      </c>
      <c r="AI10" s="4">
        <v>0</v>
      </c>
      <c r="AJ10" s="4">
        <v>0</v>
      </c>
      <c r="AK10" s="4">
        <v>9.9845000000000006</v>
      </c>
      <c r="AL10" s="4">
        <v>10.5121</v>
      </c>
      <c r="AM10" s="4">
        <v>10.494300000000001</v>
      </c>
      <c r="AN10" s="4">
        <v>10.689399999999999</v>
      </c>
      <c r="AO10" s="4">
        <v>10.303100000000001</v>
      </c>
      <c r="AP10" s="4">
        <v>10.3491</v>
      </c>
      <c r="AQ10" s="4">
        <v>0.31109999999999999</v>
      </c>
      <c r="AS10" s="4">
        <v>4.1901000000000002</v>
      </c>
      <c r="AT10" s="4">
        <v>2.3631000000000002</v>
      </c>
      <c r="AU10" s="4">
        <v>5.5999999999999999E-3</v>
      </c>
      <c r="AV10" s="4">
        <v>0.9758</v>
      </c>
    </row>
    <row r="11" spans="1:48" ht="15" x14ac:dyDescent="0.25">
      <c r="A11" s="2" t="s">
        <v>4</v>
      </c>
      <c r="B11" s="3">
        <v>9.8120999999999992</v>
      </c>
      <c r="C11" s="4">
        <v>9.1973000000000003</v>
      </c>
      <c r="D11" s="4">
        <v>8.4319000000000006</v>
      </c>
      <c r="E11" s="4">
        <v>7.3472</v>
      </c>
      <c r="F11" s="4">
        <v>7.2405999999999997</v>
      </c>
      <c r="G11" s="4">
        <v>7.2252999999999998</v>
      </c>
      <c r="H11" s="4">
        <v>5.9314</v>
      </c>
      <c r="I11" s="4">
        <v>7.2949000000000002</v>
      </c>
      <c r="J11" s="4">
        <v>6.4264000000000001</v>
      </c>
      <c r="K11" s="4">
        <v>11.7471</v>
      </c>
      <c r="L11" s="4">
        <v>11.833500000000001</v>
      </c>
      <c r="M11" s="4">
        <v>11.4709</v>
      </c>
      <c r="N11" s="4">
        <v>11.958299999999999</v>
      </c>
      <c r="O11" s="4">
        <v>12.0471</v>
      </c>
      <c r="P11" s="4">
        <v>11.5403</v>
      </c>
      <c r="Q11" s="4">
        <v>11.618600000000001</v>
      </c>
      <c r="R11" s="4">
        <v>17.9391</v>
      </c>
      <c r="S11" s="4">
        <v>18.7822</v>
      </c>
      <c r="T11" s="4">
        <v>18.787600000000001</v>
      </c>
      <c r="U11" s="4">
        <v>0.15049999999999999</v>
      </c>
      <c r="V11" s="4">
        <v>0.46289999999999998</v>
      </c>
      <c r="W11" s="4">
        <v>9.4999999999999998E-3</v>
      </c>
      <c r="X11" s="4">
        <v>0</v>
      </c>
      <c r="Y11" s="4">
        <v>7.9000000000000008E-3</v>
      </c>
      <c r="Z11" s="4">
        <v>9.7000000000000003E-3</v>
      </c>
      <c r="AB11" s="4">
        <v>2.3953000000000002</v>
      </c>
      <c r="AC11" s="4">
        <v>1.3691</v>
      </c>
      <c r="AD11" s="4">
        <v>1.764</v>
      </c>
      <c r="AE11" s="4">
        <v>1.1645000000000001</v>
      </c>
      <c r="AF11" s="4">
        <v>1.1099000000000001</v>
      </c>
      <c r="AG11" s="4">
        <v>1.1411</v>
      </c>
      <c r="AH11" s="4">
        <v>6.0519999999999996</v>
      </c>
      <c r="AI11" s="4">
        <v>6.8967000000000001</v>
      </c>
      <c r="AJ11" s="4">
        <v>6.8125</v>
      </c>
      <c r="AK11" s="4">
        <v>3.7699999999999997E-2</v>
      </c>
      <c r="AL11" s="4">
        <v>0</v>
      </c>
      <c r="AM11" s="4">
        <v>1.0999999999999999E-2</v>
      </c>
      <c r="AN11" s="4">
        <v>0</v>
      </c>
      <c r="AO11" s="4">
        <v>0</v>
      </c>
      <c r="AP11" s="4">
        <v>2.3800000000000002E-2</v>
      </c>
      <c r="AQ11" s="4">
        <v>2.5899999999999999E-2</v>
      </c>
      <c r="AS11" s="4">
        <v>0.90769999999999995</v>
      </c>
      <c r="AT11" s="4">
        <v>0.85319999999999996</v>
      </c>
      <c r="AU11" s="4">
        <v>4.2126999999999999</v>
      </c>
      <c r="AV11" s="4">
        <v>6.5199999999999994E-2</v>
      </c>
    </row>
    <row r="12" spans="1:48" ht="16.5" x14ac:dyDescent="0.3">
      <c r="A12" s="2" t="s">
        <v>10</v>
      </c>
      <c r="B12" s="3">
        <v>0</v>
      </c>
      <c r="C12" s="4">
        <v>1.47E-2</v>
      </c>
      <c r="D12" s="4">
        <v>0</v>
      </c>
      <c r="E12" s="4">
        <v>1.7399999999999999E-2</v>
      </c>
      <c r="F12" s="4">
        <v>0</v>
      </c>
      <c r="G12" s="4">
        <v>0.01</v>
      </c>
      <c r="H12" s="4">
        <v>0</v>
      </c>
      <c r="I12" s="4">
        <v>0</v>
      </c>
      <c r="J12" s="4">
        <v>2.98E-2</v>
      </c>
      <c r="K12" s="4">
        <v>0.86280000000000001</v>
      </c>
      <c r="L12" s="4">
        <v>0.8236</v>
      </c>
      <c r="M12" s="4">
        <v>0.96089999999999998</v>
      </c>
      <c r="N12" s="4">
        <v>0.78559999999999997</v>
      </c>
      <c r="O12" s="4">
        <v>0.71789999999999998</v>
      </c>
      <c r="P12" s="4">
        <v>0.78600000000000003</v>
      </c>
      <c r="Q12" s="4">
        <v>0.67</v>
      </c>
      <c r="R12" s="4">
        <v>1.5615000000000001</v>
      </c>
      <c r="S12" s="4">
        <v>1.0383</v>
      </c>
      <c r="T12" s="4">
        <v>0.89249999999999996</v>
      </c>
      <c r="U12" s="4">
        <v>6.8099999999999994E-2</v>
      </c>
      <c r="V12" s="4">
        <v>0.13469999999999999</v>
      </c>
      <c r="W12" s="4">
        <v>8.9800000000000005E-2</v>
      </c>
      <c r="X12" s="4">
        <v>8.14E-2</v>
      </c>
      <c r="Y12" s="4">
        <v>0.16020000000000001</v>
      </c>
      <c r="Z12" s="4">
        <v>0.1928</v>
      </c>
      <c r="AB12" s="4">
        <v>1.2500000000000001E-2</v>
      </c>
      <c r="AC12" s="4">
        <v>1.7899999999999999E-2</v>
      </c>
      <c r="AD12" s="4">
        <v>1.7899999999999999E-2</v>
      </c>
      <c r="AE12" s="4">
        <v>1.0200000000000001E-2</v>
      </c>
      <c r="AF12" s="4">
        <v>2.5399999999999999E-2</v>
      </c>
      <c r="AG12" s="4">
        <v>0</v>
      </c>
      <c r="AH12" s="4">
        <v>7.6037999999999997</v>
      </c>
      <c r="AI12" s="4">
        <v>7.6848000000000001</v>
      </c>
      <c r="AJ12" s="4">
        <v>7.6740000000000004</v>
      </c>
      <c r="AK12" s="4">
        <v>6.4399999999999999E-2</v>
      </c>
      <c r="AL12" s="4">
        <v>6.6600000000000006E-2</v>
      </c>
      <c r="AM12" s="4">
        <v>5.62E-2</v>
      </c>
      <c r="AN12" s="4">
        <v>3.9E-2</v>
      </c>
      <c r="AO12" s="4">
        <v>6.1800000000000001E-2</v>
      </c>
      <c r="AP12" s="4">
        <v>3.4599999999999999E-2</v>
      </c>
      <c r="AQ12" s="4">
        <v>0.23630000000000001</v>
      </c>
      <c r="AS12" s="4">
        <v>1.04E-2</v>
      </c>
      <c r="AT12" s="4">
        <v>2.8899999999999999E-2</v>
      </c>
      <c r="AU12" s="4">
        <v>9.5969999999999995</v>
      </c>
      <c r="AV12" s="4">
        <v>0.20300000000000001</v>
      </c>
    </row>
    <row r="13" spans="1:48" ht="16.5" x14ac:dyDescent="0.3">
      <c r="A13" s="2" t="s">
        <v>11</v>
      </c>
      <c r="B13" s="3">
        <v>0</v>
      </c>
      <c r="C13" s="4">
        <v>5.0000000000000001E-3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1.8599999999999998E-2</v>
      </c>
      <c r="J13" s="4">
        <v>0</v>
      </c>
      <c r="K13" s="4">
        <v>1.3253999999999999</v>
      </c>
      <c r="L13" s="4">
        <v>1.2282999999999999</v>
      </c>
      <c r="M13" s="4">
        <v>1.4237</v>
      </c>
      <c r="N13" s="4">
        <v>1.4455</v>
      </c>
      <c r="O13" s="4">
        <v>1.0817000000000001</v>
      </c>
      <c r="P13" s="4">
        <v>0.90580000000000005</v>
      </c>
      <c r="Q13" s="4">
        <v>0.98950000000000005</v>
      </c>
      <c r="R13" s="4">
        <v>1.3599999999999999E-2</v>
      </c>
      <c r="S13" s="4">
        <v>4.4200000000000003E-2</v>
      </c>
      <c r="T13" s="4">
        <v>4.24E-2</v>
      </c>
      <c r="U13" s="4">
        <v>9.2584999999999997</v>
      </c>
      <c r="V13" s="4">
        <v>9.1448</v>
      </c>
      <c r="W13" s="4">
        <v>9.9613999999999994</v>
      </c>
      <c r="X13" s="4">
        <v>9.4408999999999992</v>
      </c>
      <c r="Y13" s="4">
        <v>9.2779000000000007</v>
      </c>
      <c r="Z13" s="4">
        <v>8.9088999999999992</v>
      </c>
      <c r="AB13" s="4">
        <v>2.3300000000000001E-2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0.4914</v>
      </c>
      <c r="AI13" s="4">
        <v>0.2366</v>
      </c>
      <c r="AJ13" s="4">
        <v>0.314</v>
      </c>
      <c r="AK13" s="4">
        <v>9.4634999999999998</v>
      </c>
      <c r="AL13" s="4">
        <v>10.4498</v>
      </c>
      <c r="AM13" s="4">
        <v>10.4346</v>
      </c>
      <c r="AN13" s="4">
        <v>10.4666</v>
      </c>
      <c r="AO13" s="4">
        <v>10.240399999999999</v>
      </c>
      <c r="AP13" s="4">
        <v>9.8811999999999998</v>
      </c>
      <c r="AQ13" s="4">
        <v>10.159000000000001</v>
      </c>
      <c r="AS13" s="4">
        <v>0</v>
      </c>
      <c r="AT13" s="4">
        <v>1.78E-2</v>
      </c>
      <c r="AU13" s="4">
        <v>0.13139999999999999</v>
      </c>
      <c r="AV13" s="4">
        <v>11.4451</v>
      </c>
    </row>
    <row r="14" spans="1:48" ht="15" x14ac:dyDescent="0.25">
      <c r="A14" s="2" t="s">
        <v>5</v>
      </c>
      <c r="B14" s="3">
        <f>SUM(B5:B13)</f>
        <v>99.845100000000002</v>
      </c>
      <c r="C14" s="4">
        <f t="shared" ref="C14:Z14" si="0">SUM(C5:C13)</f>
        <v>99.366599999999991</v>
      </c>
      <c r="D14" s="4">
        <f t="shared" si="0"/>
        <v>99.781000000000006</v>
      </c>
      <c r="E14" s="4">
        <f t="shared" si="0"/>
        <v>99.516999999999996</v>
      </c>
      <c r="F14" s="4">
        <f t="shared" si="0"/>
        <v>100.0939</v>
      </c>
      <c r="G14" s="4">
        <f t="shared" si="0"/>
        <v>99.790400000000005</v>
      </c>
      <c r="H14" s="4">
        <f t="shared" si="0"/>
        <v>98.564999999999998</v>
      </c>
      <c r="I14" s="4">
        <f t="shared" si="0"/>
        <v>99.3583</v>
      </c>
      <c r="J14" s="4">
        <f t="shared" si="0"/>
        <v>99.290999999999997</v>
      </c>
      <c r="K14" s="4">
        <f t="shared" si="0"/>
        <v>96.094099999999997</v>
      </c>
      <c r="L14" s="4">
        <f t="shared" si="0"/>
        <v>97.0488</v>
      </c>
      <c r="M14" s="4">
        <f t="shared" si="0"/>
        <v>97.048599999999979</v>
      </c>
      <c r="N14" s="4">
        <f t="shared" si="0"/>
        <v>95.907999999999973</v>
      </c>
      <c r="O14" s="4">
        <f t="shared" si="0"/>
        <v>96.409400000000005</v>
      </c>
      <c r="P14" s="4">
        <f t="shared" si="0"/>
        <v>96.052699999999987</v>
      </c>
      <c r="Q14" s="4">
        <f t="shared" si="0"/>
        <v>95.245999999999995</v>
      </c>
      <c r="R14" s="4">
        <f t="shared" si="0"/>
        <v>100.45599999999999</v>
      </c>
      <c r="S14" s="4">
        <f t="shared" si="0"/>
        <v>99.919800000000009</v>
      </c>
      <c r="T14" s="4">
        <f t="shared" si="0"/>
        <v>100.0033</v>
      </c>
      <c r="U14" s="4">
        <f t="shared" si="0"/>
        <v>91.57289999999999</v>
      </c>
      <c r="V14" s="4">
        <f t="shared" si="0"/>
        <v>93.643200000000007</v>
      </c>
      <c r="W14" s="4">
        <f t="shared" si="0"/>
        <v>94.520099999999999</v>
      </c>
      <c r="X14" s="4">
        <f t="shared" si="0"/>
        <v>93.457999999999998</v>
      </c>
      <c r="Y14" s="4">
        <f t="shared" si="0"/>
        <v>93.063099999999991</v>
      </c>
      <c r="Z14" s="4">
        <f t="shared" si="0"/>
        <v>93.526900000000012</v>
      </c>
      <c r="AA14" s="4"/>
      <c r="AB14" s="4">
        <f t="shared" ref="AB14:AJ14" si="1">SUM(AB5:AB13)</f>
        <v>98.879000000000019</v>
      </c>
      <c r="AC14" s="4">
        <f t="shared" si="1"/>
        <v>99.837500000000006</v>
      </c>
      <c r="AD14" s="4">
        <f t="shared" si="1"/>
        <v>99.745999999999981</v>
      </c>
      <c r="AE14" s="4">
        <f t="shared" si="1"/>
        <v>98.632500000000007</v>
      </c>
      <c r="AF14" s="4">
        <f t="shared" si="1"/>
        <v>99.662300000000016</v>
      </c>
      <c r="AG14" s="4">
        <f>SUM(AG5:AG13)</f>
        <v>99.383199999999988</v>
      </c>
      <c r="AH14" s="4">
        <f t="shared" si="1"/>
        <v>100.57670000000002</v>
      </c>
      <c r="AI14" s="4">
        <f t="shared" si="1"/>
        <v>99.427699999999973</v>
      </c>
      <c r="AJ14" s="4">
        <f t="shared" si="1"/>
        <v>99.156199999999998</v>
      </c>
      <c r="AK14" s="4">
        <f t="shared" ref="AK14:AQ14" si="2">SUM(AK5:AK13)</f>
        <v>93.394999999999996</v>
      </c>
      <c r="AL14" s="4">
        <f t="shared" si="2"/>
        <v>95.865499999999983</v>
      </c>
      <c r="AM14" s="4">
        <f t="shared" si="2"/>
        <v>93.884900000000002</v>
      </c>
      <c r="AN14" s="4">
        <f t="shared" si="2"/>
        <v>94.530199999999994</v>
      </c>
      <c r="AO14" s="4">
        <f t="shared" si="2"/>
        <v>92.356400000000008</v>
      </c>
      <c r="AP14" s="4">
        <f t="shared" si="2"/>
        <v>93.327799999999968</v>
      </c>
      <c r="AQ14" s="4">
        <f t="shared" si="2"/>
        <v>91.971899999999991</v>
      </c>
      <c r="AR14" s="4"/>
      <c r="AS14" s="4">
        <f>SUM(AS5:AS13)</f>
        <v>99.615300000000005</v>
      </c>
      <c r="AT14" s="4">
        <f>SUM(AT5:AT13)</f>
        <v>98.445099999999996</v>
      </c>
      <c r="AU14" s="4">
        <f>SUM(AU5:AU13)</f>
        <v>99.999600000000001</v>
      </c>
      <c r="AV14" s="4">
        <f>SUM(AV5:AV13)</f>
        <v>97.859400000000022</v>
      </c>
    </row>
    <row r="15" spans="1:48" ht="15" x14ac:dyDescent="0.25">
      <c r="A15" s="2" t="s">
        <v>6</v>
      </c>
      <c r="B15" s="3">
        <v>12</v>
      </c>
      <c r="C15" s="4">
        <v>12</v>
      </c>
      <c r="D15" s="4">
        <v>12</v>
      </c>
      <c r="E15" s="4">
        <v>12</v>
      </c>
      <c r="F15" s="4">
        <v>12</v>
      </c>
      <c r="G15" s="4">
        <v>12</v>
      </c>
      <c r="H15" s="4">
        <v>12</v>
      </c>
      <c r="I15" s="4">
        <v>12</v>
      </c>
      <c r="J15" s="4">
        <v>12</v>
      </c>
      <c r="K15" s="4">
        <v>23</v>
      </c>
      <c r="L15" s="4">
        <v>23</v>
      </c>
      <c r="M15" s="4">
        <v>23</v>
      </c>
      <c r="N15" s="4">
        <v>23</v>
      </c>
      <c r="O15" s="4">
        <v>23</v>
      </c>
      <c r="P15" s="4">
        <v>23</v>
      </c>
      <c r="Q15" s="4">
        <v>23</v>
      </c>
      <c r="R15" s="4">
        <v>8</v>
      </c>
      <c r="S15" s="4">
        <v>8</v>
      </c>
      <c r="T15" s="4">
        <v>8</v>
      </c>
      <c r="U15" s="4">
        <v>11</v>
      </c>
      <c r="V15" s="4">
        <v>11</v>
      </c>
      <c r="W15" s="4">
        <v>11</v>
      </c>
      <c r="X15" s="4">
        <v>11</v>
      </c>
      <c r="Y15" s="4">
        <v>11</v>
      </c>
      <c r="Z15" s="4">
        <v>11</v>
      </c>
      <c r="AB15" s="4">
        <v>12</v>
      </c>
      <c r="AC15" s="4">
        <v>12</v>
      </c>
      <c r="AD15" s="4">
        <v>12</v>
      </c>
      <c r="AE15" s="4">
        <v>12</v>
      </c>
      <c r="AF15" s="4">
        <v>12</v>
      </c>
      <c r="AG15" s="4">
        <v>12</v>
      </c>
      <c r="AH15" s="4">
        <v>8</v>
      </c>
      <c r="AI15" s="4">
        <v>8</v>
      </c>
      <c r="AJ15" s="4">
        <v>8</v>
      </c>
      <c r="AK15" s="4">
        <v>11</v>
      </c>
      <c r="AL15" s="4">
        <v>11</v>
      </c>
      <c r="AM15" s="4">
        <v>11</v>
      </c>
      <c r="AN15" s="4">
        <v>11</v>
      </c>
      <c r="AO15" s="4">
        <v>11</v>
      </c>
      <c r="AP15" s="4">
        <v>11</v>
      </c>
      <c r="AQ15" s="4">
        <v>11</v>
      </c>
      <c r="AS15" s="4">
        <v>12</v>
      </c>
      <c r="AT15" s="4">
        <v>12</v>
      </c>
      <c r="AU15" s="4">
        <v>8</v>
      </c>
      <c r="AV15" s="4">
        <v>11</v>
      </c>
    </row>
    <row r="16" spans="1:48" ht="15" x14ac:dyDescent="0.25">
      <c r="A16" s="2" t="s">
        <v>7</v>
      </c>
      <c r="B16" s="3">
        <v>3.0059058314800313</v>
      </c>
      <c r="C16" s="4">
        <v>3.0064062328688874</v>
      </c>
      <c r="D16" s="4">
        <v>3.0215111123436276</v>
      </c>
      <c r="E16" s="4">
        <v>3.0129272260841615</v>
      </c>
      <c r="F16" s="4">
        <v>3.0055763445286368</v>
      </c>
      <c r="G16" s="4">
        <v>2.9883842991560434</v>
      </c>
      <c r="H16" s="4">
        <v>2.9912311646177923</v>
      </c>
      <c r="I16" s="4">
        <v>3.0139948445719207</v>
      </c>
      <c r="J16" s="4">
        <v>2.9932323572320385</v>
      </c>
      <c r="K16" s="4">
        <v>6.6815235713557986</v>
      </c>
      <c r="L16" s="4">
        <v>6.6278983165786993</v>
      </c>
      <c r="M16" s="4">
        <v>6.6549986465519169</v>
      </c>
      <c r="N16" s="4">
        <v>6.6320012340682837</v>
      </c>
      <c r="O16" s="4">
        <v>6.7451942438417252</v>
      </c>
      <c r="P16" s="4">
        <v>6.7195269656722738</v>
      </c>
      <c r="Q16" s="4">
        <v>6.7757359455795685</v>
      </c>
      <c r="R16" s="4">
        <v>2.1199682215410753</v>
      </c>
      <c r="S16" s="4">
        <v>2.0764081613918663</v>
      </c>
      <c r="T16" s="4">
        <v>2.0695771400229952</v>
      </c>
      <c r="U16" s="4">
        <v>2.6760000000000002</v>
      </c>
      <c r="V16" s="4">
        <v>2.746</v>
      </c>
      <c r="W16" s="4">
        <v>2.7469999999999999</v>
      </c>
      <c r="X16" s="4">
        <v>2.77</v>
      </c>
      <c r="Y16" s="4">
        <v>2.766</v>
      </c>
      <c r="Z16" s="4">
        <v>3.3285992101898909</v>
      </c>
      <c r="AB16" s="4">
        <v>2.9800111336592523</v>
      </c>
      <c r="AC16" s="4">
        <v>2.9856972029156839</v>
      </c>
      <c r="AD16" s="4">
        <v>2.9905197019060106</v>
      </c>
      <c r="AE16" s="4">
        <v>2.9764508178755431</v>
      </c>
      <c r="AF16" s="4">
        <v>2.9890232613029899</v>
      </c>
      <c r="AG16" s="4">
        <v>2.9922679116177142</v>
      </c>
      <c r="AH16" s="4">
        <v>2.6706179397291692</v>
      </c>
      <c r="AI16" s="4">
        <v>2.6734674260757534</v>
      </c>
      <c r="AJ16" s="4">
        <v>2.6625057007575577</v>
      </c>
      <c r="AK16" s="4">
        <v>2.7389999999999999</v>
      </c>
      <c r="AL16" s="4">
        <v>2.6469999999999998</v>
      </c>
      <c r="AM16" s="4">
        <v>2.6869999999999998</v>
      </c>
      <c r="AN16" s="4">
        <v>2.702</v>
      </c>
      <c r="AO16" s="4">
        <v>2.7160000000000002</v>
      </c>
      <c r="AP16" s="4">
        <v>2.67</v>
      </c>
      <c r="AQ16" s="4">
        <v>3.3062367021244765</v>
      </c>
      <c r="AS16" s="4">
        <v>3.0039663612530885</v>
      </c>
      <c r="AT16" s="4">
        <v>3.0032240586496064</v>
      </c>
      <c r="AU16" s="4">
        <v>2.7785584278151894</v>
      </c>
      <c r="AV16" s="4">
        <v>3.1625940479106371</v>
      </c>
    </row>
    <row r="17" spans="1:48" ht="15" x14ac:dyDescent="0.25">
      <c r="A17" s="2" t="s">
        <v>12</v>
      </c>
      <c r="B17" s="3">
        <v>0</v>
      </c>
      <c r="C17" s="4">
        <v>3.54984880717005E-3</v>
      </c>
      <c r="D17" s="4">
        <v>5.9163969422397749E-3</v>
      </c>
      <c r="E17" s="4">
        <v>7.5584031366474442E-3</v>
      </c>
      <c r="F17" s="4">
        <v>5.7391156416899351E-3</v>
      </c>
      <c r="G17" s="4">
        <v>0</v>
      </c>
      <c r="H17" s="4">
        <v>0</v>
      </c>
      <c r="I17" s="4">
        <v>8.8608452283281262E-4</v>
      </c>
      <c r="J17" s="4">
        <v>6.5076814645555273E-3</v>
      </c>
      <c r="K17" s="4">
        <v>0.13362226360065355</v>
      </c>
      <c r="L17" s="4">
        <v>0.20135773136692012</v>
      </c>
      <c r="M17" s="4">
        <v>0.15235274725868525</v>
      </c>
      <c r="N17" s="4">
        <v>0.14602092991420659</v>
      </c>
      <c r="O17" s="4">
        <v>0.12161625435884812</v>
      </c>
      <c r="P17" s="4">
        <v>0.10891915010609686</v>
      </c>
      <c r="Q17" s="4">
        <v>0.13893809736387688</v>
      </c>
      <c r="R17" s="4">
        <v>0</v>
      </c>
      <c r="S17" s="4">
        <v>0</v>
      </c>
      <c r="T17" s="4">
        <v>4.5498582880749153E-4</v>
      </c>
      <c r="U17" s="4">
        <v>0.17</v>
      </c>
      <c r="V17" s="4">
        <v>0.247</v>
      </c>
      <c r="W17" s="4">
        <v>0.221</v>
      </c>
      <c r="X17" s="4">
        <v>0.18</v>
      </c>
      <c r="Y17" s="4">
        <v>0.188</v>
      </c>
      <c r="Z17" s="4">
        <v>5.4004070260270844E-3</v>
      </c>
      <c r="AB17" s="4">
        <v>2.3325559928394847E-3</v>
      </c>
      <c r="AC17" s="4">
        <v>0</v>
      </c>
      <c r="AD17" s="4">
        <v>2.0533663214098827E-3</v>
      </c>
      <c r="AE17" s="4">
        <v>0</v>
      </c>
      <c r="AF17" s="4">
        <v>0</v>
      </c>
      <c r="AG17" s="4">
        <v>0</v>
      </c>
      <c r="AH17" s="4">
        <v>0</v>
      </c>
      <c r="AI17" s="4">
        <v>3.4913012350678787E-4</v>
      </c>
      <c r="AJ17" s="4">
        <v>1.5618084157457794E-3</v>
      </c>
      <c r="AK17" s="4">
        <v>0.188</v>
      </c>
      <c r="AL17" s="4">
        <v>0.25900000000000001</v>
      </c>
      <c r="AM17" s="4">
        <v>0.24</v>
      </c>
      <c r="AN17" s="4">
        <v>0.23</v>
      </c>
      <c r="AO17" s="4">
        <v>0.223</v>
      </c>
      <c r="AP17" s="4">
        <v>0.193</v>
      </c>
      <c r="AQ17" s="4">
        <v>9.2040168842016518E-3</v>
      </c>
      <c r="AS17" s="4">
        <v>2.0536571856270861E-3</v>
      </c>
      <c r="AT17" s="4">
        <v>3.128015973411522E-3</v>
      </c>
      <c r="AU17" s="4">
        <v>0</v>
      </c>
      <c r="AV17" s="4">
        <v>4.3604708994078679E-2</v>
      </c>
    </row>
    <row r="18" spans="1:48" ht="15" x14ac:dyDescent="0.25">
      <c r="A18" s="2" t="s">
        <v>17</v>
      </c>
      <c r="B18" s="3">
        <v>1.9764224136299915</v>
      </c>
      <c r="C18" s="4">
        <v>1.9715124119876644</v>
      </c>
      <c r="D18" s="4">
        <v>1.9527270574276421</v>
      </c>
      <c r="E18" s="4">
        <v>1.9514213032761774</v>
      </c>
      <c r="F18" s="4">
        <v>1.9565042718142514</v>
      </c>
      <c r="G18" s="4">
        <v>1.9625423690491242</v>
      </c>
      <c r="H18" s="4">
        <v>2.0003199766469981</v>
      </c>
      <c r="I18" s="4">
        <v>1.9884894972790319</v>
      </c>
      <c r="J18" s="4">
        <v>1.9611351690897132</v>
      </c>
      <c r="K18" s="4">
        <v>1.9632807580966065</v>
      </c>
      <c r="L18" s="4">
        <v>1.9161284482734904</v>
      </c>
      <c r="M18" s="4">
        <v>2.037870518837495</v>
      </c>
      <c r="N18" s="4">
        <v>2.0174195354097235</v>
      </c>
      <c r="O18" s="4">
        <v>1.8692650637779018</v>
      </c>
      <c r="P18" s="4">
        <v>1.8093641433067336</v>
      </c>
      <c r="Q18" s="4">
        <v>1.8303280246832567</v>
      </c>
      <c r="R18" s="4">
        <v>1.8706910722884995</v>
      </c>
      <c r="S18" s="4">
        <v>1.910051069494592</v>
      </c>
      <c r="T18" s="4">
        <v>1.9212674273176225</v>
      </c>
      <c r="U18" s="4">
        <v>1.44</v>
      </c>
      <c r="V18" s="4">
        <v>1.3919999999999999</v>
      </c>
      <c r="W18" s="4">
        <v>1.4730000000000001</v>
      </c>
      <c r="X18" s="4">
        <v>1.3819999999999999</v>
      </c>
      <c r="Y18" s="4">
        <v>1.387</v>
      </c>
      <c r="Z18" s="4">
        <v>2.4150617219958641</v>
      </c>
      <c r="AB18" s="4">
        <v>2.000015419326405</v>
      </c>
      <c r="AC18" s="4">
        <v>1.9891445760180499</v>
      </c>
      <c r="AD18" s="4">
        <v>2.0014356061118255</v>
      </c>
      <c r="AE18" s="4">
        <v>2.0022436577348164</v>
      </c>
      <c r="AF18" s="4">
        <v>1.9784928211842694</v>
      </c>
      <c r="AG18" s="4">
        <v>2.0022083891527118</v>
      </c>
      <c r="AH18" s="4">
        <v>1.3503750028268948</v>
      </c>
      <c r="AI18" s="4">
        <v>1.3199992208245448</v>
      </c>
      <c r="AJ18" s="4">
        <v>1.3324359512912343</v>
      </c>
      <c r="AK18" s="4">
        <v>1.7430000000000001</v>
      </c>
      <c r="AL18" s="4">
        <v>1.597</v>
      </c>
      <c r="AM18" s="4">
        <v>1.6020000000000001</v>
      </c>
      <c r="AN18" s="4">
        <v>1.526</v>
      </c>
      <c r="AO18" s="4">
        <v>1.5669999999999999</v>
      </c>
      <c r="AP18" s="4">
        <v>1.61</v>
      </c>
      <c r="AQ18" s="4">
        <v>2.3930752396222248</v>
      </c>
      <c r="AS18" s="4">
        <v>2.004673855349091</v>
      </c>
      <c r="AT18" s="4">
        <v>2.0193332675181468</v>
      </c>
      <c r="AU18" s="4">
        <v>1.2170625089758489</v>
      </c>
      <c r="AV18" s="4">
        <v>2.6249494354189342</v>
      </c>
    </row>
    <row r="19" spans="1:48" ht="18" x14ac:dyDescent="0.25">
      <c r="A19" s="2" t="s">
        <v>21</v>
      </c>
      <c r="B19" s="3">
        <v>1.1765923409938317E-2</v>
      </c>
      <c r="C19" s="4">
        <v>1.1329106687417045E-2</v>
      </c>
      <c r="D19" s="4">
        <v>0</v>
      </c>
      <c r="E19" s="4">
        <v>1.0287767465082531E-2</v>
      </c>
      <c r="F19" s="4">
        <v>2.0864807845096145E-2</v>
      </c>
      <c r="G19" s="4">
        <v>6.222419086955E-2</v>
      </c>
      <c r="H19" s="4">
        <v>1.721769411741203E-2</v>
      </c>
      <c r="I19" s="4">
        <v>0</v>
      </c>
      <c r="J19" s="4">
        <v>4.3955179975042391E-2</v>
      </c>
      <c r="K19" s="4">
        <v>9.2973432061533856E-2</v>
      </c>
      <c r="L19" s="4">
        <v>0.15953145413585901</v>
      </c>
      <c r="M19" s="4">
        <v>0.13953126967909668</v>
      </c>
      <c r="N19" s="4">
        <v>4.1518224787417068E-2</v>
      </c>
      <c r="O19" s="4">
        <v>0.11922870331110147</v>
      </c>
      <c r="P19" s="4">
        <v>0.46533852482390614</v>
      </c>
      <c r="Q19" s="4">
        <v>0.17096020562826197</v>
      </c>
      <c r="R19" s="4">
        <v>0</v>
      </c>
      <c r="S19" s="4">
        <v>0</v>
      </c>
      <c r="T19" s="4">
        <v>0</v>
      </c>
      <c r="U19" s="4">
        <v>0.10299999999999999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B19" s="4">
        <v>3.9640293144256766E-2</v>
      </c>
      <c r="AC19" s="4">
        <v>4.2231459299018503E-2</v>
      </c>
      <c r="AD19" s="4">
        <v>1.6197811324158984E-2</v>
      </c>
      <c r="AE19" s="4">
        <v>4.644469966871867E-2</v>
      </c>
      <c r="AF19" s="4">
        <v>4.7381731054114695E-2</v>
      </c>
      <c r="AG19" s="4">
        <v>1.325578761185664E-2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S19" s="4">
        <v>0</v>
      </c>
      <c r="AT19" s="4">
        <v>0</v>
      </c>
      <c r="AU19" s="4">
        <v>0</v>
      </c>
      <c r="AV19" s="4">
        <v>0</v>
      </c>
    </row>
    <row r="20" spans="1:48" ht="18" x14ac:dyDescent="0.25">
      <c r="A20" s="2" t="s">
        <v>20</v>
      </c>
      <c r="B20" s="3">
        <v>1.7532871188377759</v>
      </c>
      <c r="C20" s="4">
        <v>1.7306939378302719</v>
      </c>
      <c r="D20" s="4">
        <v>1.88081721315394</v>
      </c>
      <c r="E20" s="4">
        <v>1.9096278756519887</v>
      </c>
      <c r="F20" s="4">
        <v>1.8984549650024884</v>
      </c>
      <c r="G20" s="4">
        <v>1.8658345484576673</v>
      </c>
      <c r="H20" s="4">
        <v>1.8532337889514088</v>
      </c>
      <c r="I20" s="4">
        <v>1.7764288149642811</v>
      </c>
      <c r="J20" s="4">
        <v>1.8605668311039203</v>
      </c>
      <c r="K20" s="4">
        <v>1.8799037601914255</v>
      </c>
      <c r="L20" s="4">
        <v>1.8219670346687804</v>
      </c>
      <c r="M20" s="4">
        <v>1.7745799484549745</v>
      </c>
      <c r="N20" s="4">
        <v>1.8568971216911252</v>
      </c>
      <c r="O20" s="4">
        <v>1.7861690336109373</v>
      </c>
      <c r="P20" s="4">
        <v>1.3615643996529589</v>
      </c>
      <c r="Q20" s="4">
        <v>1.878891282702281</v>
      </c>
      <c r="R20" s="4">
        <v>2.5804319710399891E-3</v>
      </c>
      <c r="S20" s="4">
        <v>3.2579254928692741E-3</v>
      </c>
      <c r="T20" s="4">
        <v>5.9932948116356135E-3</v>
      </c>
      <c r="U20" s="4">
        <v>0.94599999999999995</v>
      </c>
      <c r="V20" s="4">
        <v>1.05</v>
      </c>
      <c r="W20" s="4">
        <v>0.93500000000000005</v>
      </c>
      <c r="X20" s="4">
        <v>1.016</v>
      </c>
      <c r="Y20" s="4">
        <v>0.997</v>
      </c>
      <c r="Z20" s="4">
        <v>0.27535487378672541</v>
      </c>
      <c r="AB20" s="4">
        <v>2.1570856214124525</v>
      </c>
      <c r="AC20" s="4">
        <v>2.2392502573864723</v>
      </c>
      <c r="AD20" s="4">
        <v>2.2694588136138147</v>
      </c>
      <c r="AE20" s="4">
        <v>2.1735957996075443</v>
      </c>
      <c r="AF20" s="4">
        <v>2.1884336699637617</v>
      </c>
      <c r="AG20" s="4">
        <v>2.1561576421343251</v>
      </c>
      <c r="AH20" s="4">
        <v>2.0646184932329186E-4</v>
      </c>
      <c r="AI20" s="4">
        <v>2.0938459883673491E-4</v>
      </c>
      <c r="AJ20" s="4">
        <v>6.2284732015327189E-4</v>
      </c>
      <c r="AK20" s="4">
        <v>0.93400000000000005</v>
      </c>
      <c r="AL20" s="4">
        <v>1.0920000000000001</v>
      </c>
      <c r="AM20" s="4">
        <v>1.0249999999999999</v>
      </c>
      <c r="AN20" s="4">
        <v>1.1100000000000001</v>
      </c>
      <c r="AO20" s="4">
        <v>1.044</v>
      </c>
      <c r="AP20" s="4">
        <v>1.1559999999999999</v>
      </c>
      <c r="AQ20" s="4">
        <v>0.27502499834356786</v>
      </c>
      <c r="AS20" s="4">
        <v>2.2729011800995025</v>
      </c>
      <c r="AT20" s="4">
        <v>2.3728680602769958</v>
      </c>
      <c r="AU20" s="4">
        <v>4.1005094923500144E-4</v>
      </c>
      <c r="AV20" s="4">
        <v>6.4788535441821865E-2</v>
      </c>
    </row>
    <row r="21" spans="1:48" ht="15" x14ac:dyDescent="0.25">
      <c r="A21" s="2" t="s">
        <v>13</v>
      </c>
      <c r="B21" s="3">
        <v>4.9666100108926414E-2</v>
      </c>
      <c r="C21" s="4">
        <v>4.0180096012441907E-2</v>
      </c>
      <c r="D21" s="4">
        <v>5.6147616968754858E-2</v>
      </c>
      <c r="E21" s="4">
        <v>6.2679211863616816E-2</v>
      </c>
      <c r="F21" s="4">
        <v>6.638307314985939E-2</v>
      </c>
      <c r="G21" s="4">
        <v>6.7917593211800562E-2</v>
      </c>
      <c r="H21" s="4">
        <v>3.2695897931465948E-2</v>
      </c>
      <c r="I21" s="4">
        <v>3.3012977650685359E-2</v>
      </c>
      <c r="J21" s="4">
        <v>2.8316267737228437E-2</v>
      </c>
      <c r="K21" s="4">
        <v>1.0756521522715222E-2</v>
      </c>
      <c r="L21" s="4">
        <v>3.2991423521000918E-3</v>
      </c>
      <c r="M21" s="4">
        <v>9.3665628959982965E-3</v>
      </c>
      <c r="N21" s="4">
        <v>9.8003653044156491E-3</v>
      </c>
      <c r="O21" s="4">
        <v>3.308187145960235E-3</v>
      </c>
      <c r="P21" s="4">
        <v>6.8105679700979334E-3</v>
      </c>
      <c r="Q21" s="4">
        <v>4.1282906801298324E-3</v>
      </c>
      <c r="R21" s="4">
        <v>0</v>
      </c>
      <c r="S21" s="4">
        <v>0</v>
      </c>
      <c r="T21" s="4">
        <v>0</v>
      </c>
      <c r="U21" s="4">
        <v>0</v>
      </c>
      <c r="V21" s="4">
        <v>4.0000000000000001E-3</v>
      </c>
      <c r="W21" s="4">
        <v>3.0000000000000001E-3</v>
      </c>
      <c r="X21" s="4">
        <v>1E-3</v>
      </c>
      <c r="Y21" s="4">
        <v>3.0000000000000001E-3</v>
      </c>
      <c r="Z21" s="4">
        <v>1.772142335948439E-3</v>
      </c>
      <c r="AB21" s="4">
        <v>8.1515876338943014E-2</v>
      </c>
      <c r="AC21" s="4">
        <v>8.545185823809355E-2</v>
      </c>
      <c r="AD21" s="4">
        <v>9.116559647658673E-2</v>
      </c>
      <c r="AE21" s="4">
        <v>8.1217696552929167E-2</v>
      </c>
      <c r="AF21" s="4">
        <v>7.8934456397237035E-2</v>
      </c>
      <c r="AG21" s="4">
        <v>7.9529032989984511E-2</v>
      </c>
      <c r="AH21" s="4">
        <v>1.3120861199851651E-3</v>
      </c>
      <c r="AI21" s="4">
        <v>1.5767942238929632E-4</v>
      </c>
      <c r="AJ21" s="4">
        <v>5.4416058469845222E-4</v>
      </c>
      <c r="AK21" s="4">
        <v>1E-3</v>
      </c>
      <c r="AL21" s="4">
        <v>3.0000000000000001E-3</v>
      </c>
      <c r="AM21" s="4">
        <v>1E-3</v>
      </c>
      <c r="AN21" s="4">
        <v>0</v>
      </c>
      <c r="AO21" s="4">
        <v>5.0000000000000001E-3</v>
      </c>
      <c r="AP21" s="4">
        <v>4.0000000000000001E-3</v>
      </c>
      <c r="AQ21" s="4">
        <v>4.8548660488096637E-4</v>
      </c>
      <c r="AS21" s="4">
        <v>0.12487955129479773</v>
      </c>
      <c r="AT21" s="4">
        <v>0.21576750408234951</v>
      </c>
      <c r="AU21" s="4">
        <v>9.9172167799538584E-4</v>
      </c>
      <c r="AV21" s="4">
        <v>0</v>
      </c>
    </row>
    <row r="22" spans="1:48" ht="15" x14ac:dyDescent="0.25">
      <c r="A22" s="2" t="s">
        <v>14</v>
      </c>
      <c r="B22" s="3">
        <v>0.37269375182937647</v>
      </c>
      <c r="C22" s="4">
        <v>0.45459408290366715</v>
      </c>
      <c r="D22" s="4">
        <v>0.36194358310090552</v>
      </c>
      <c r="E22" s="4">
        <v>0.41629863893865032</v>
      </c>
      <c r="F22" s="4">
        <v>0.43289837860387392</v>
      </c>
      <c r="G22" s="4">
        <v>0.43754158798048659</v>
      </c>
      <c r="H22" s="4">
        <v>0.59942593257972532</v>
      </c>
      <c r="I22" s="4">
        <v>0.56151766934930569</v>
      </c>
      <c r="J22" s="4">
        <v>0.55610663927067572</v>
      </c>
      <c r="K22" s="4">
        <v>2.2283999436259445</v>
      </c>
      <c r="L22" s="4">
        <v>2.2603668176211271</v>
      </c>
      <c r="M22" s="4">
        <v>2.2294175303395609</v>
      </c>
      <c r="N22" s="4">
        <v>2.2963425888248286</v>
      </c>
      <c r="O22" s="4">
        <v>2.3552185139535236</v>
      </c>
      <c r="P22" s="4">
        <v>2.5262124978545324</v>
      </c>
      <c r="Q22" s="4">
        <v>2.2008260776530197</v>
      </c>
      <c r="R22" s="4">
        <v>0</v>
      </c>
      <c r="S22" s="4">
        <v>0</v>
      </c>
      <c r="T22" s="4">
        <v>4.6451886522060087E-4</v>
      </c>
      <c r="U22" s="4">
        <v>1.5589999999999999</v>
      </c>
      <c r="V22" s="4">
        <v>1.3779999999999999</v>
      </c>
      <c r="W22" s="4">
        <v>1.427</v>
      </c>
      <c r="X22" s="4">
        <v>1.5369999999999999</v>
      </c>
      <c r="Y22" s="4">
        <v>1.544</v>
      </c>
      <c r="Z22" s="4">
        <v>3.2144854855275268E-2</v>
      </c>
      <c r="AB22" s="4">
        <v>0.52841074271444632</v>
      </c>
      <c r="AC22" s="4">
        <v>0.53815238908647778</v>
      </c>
      <c r="AD22" s="4">
        <v>0.47475634508202114</v>
      </c>
      <c r="AE22" s="4">
        <v>0.61797071445822138</v>
      </c>
      <c r="AF22" s="4">
        <v>0.61896482013624166</v>
      </c>
      <c r="AG22" s="4">
        <v>0.65914245928065274</v>
      </c>
      <c r="AH22" s="4">
        <v>5.3753817198814204E-3</v>
      </c>
      <c r="AI22" s="4">
        <v>0</v>
      </c>
      <c r="AJ22" s="4">
        <v>0</v>
      </c>
      <c r="AK22" s="4">
        <v>1.1259999999999999</v>
      </c>
      <c r="AL22" s="4">
        <v>1.1839999999999999</v>
      </c>
      <c r="AM22" s="4">
        <v>1.2</v>
      </c>
      <c r="AN22" s="4">
        <v>1.2230000000000001</v>
      </c>
      <c r="AO22" s="4">
        <v>1.198</v>
      </c>
      <c r="AP22" s="4">
        <v>1.1990000000000001</v>
      </c>
      <c r="AQ22" s="4">
        <v>3.2630993192879022E-2</v>
      </c>
      <c r="AS22" s="4">
        <v>0.50432404240269912</v>
      </c>
      <c r="AT22" s="4">
        <v>0.29130303632586274</v>
      </c>
      <c r="AU22" s="4">
        <v>3.7237059173773099E-4</v>
      </c>
      <c r="AV22" s="4">
        <v>9.4830979326194664E-2</v>
      </c>
    </row>
    <row r="23" spans="1:48" ht="15" x14ac:dyDescent="0.25">
      <c r="A23" s="2" t="s">
        <v>15</v>
      </c>
      <c r="B23" s="3">
        <v>0.83025886070396082</v>
      </c>
      <c r="C23" s="4">
        <v>0.77898060087527832</v>
      </c>
      <c r="D23" s="4">
        <v>0.71714598206320312</v>
      </c>
      <c r="E23" s="4">
        <v>0.6265192444008022</v>
      </c>
      <c r="F23" s="4">
        <v>0.61357904341410319</v>
      </c>
      <c r="G23" s="4">
        <v>0.61402025304457286</v>
      </c>
      <c r="H23" s="4">
        <v>0.50587554515519884</v>
      </c>
      <c r="I23" s="4">
        <v>0.61560933196315104</v>
      </c>
      <c r="J23" s="4">
        <v>0.54560944766887987</v>
      </c>
      <c r="K23" s="4">
        <v>1.8982918444630001</v>
      </c>
      <c r="L23" s="4">
        <v>1.8921097334086796</v>
      </c>
      <c r="M23" s="4">
        <v>1.8292012553538366</v>
      </c>
      <c r="N23" s="4">
        <v>1.9378619280142269</v>
      </c>
      <c r="O23" s="4">
        <v>1.9315441299161109</v>
      </c>
      <c r="P23" s="4">
        <v>1.8343140853392998</v>
      </c>
      <c r="Q23" s="4">
        <v>1.8901296465822675</v>
      </c>
      <c r="R23" s="4">
        <v>0.88172623184158971</v>
      </c>
      <c r="S23" s="4">
        <v>0.93105506970333629</v>
      </c>
      <c r="T23" s="4">
        <v>0.93040454501263981</v>
      </c>
      <c r="U23" s="4">
        <v>1.2999999999999999E-2</v>
      </c>
      <c r="V23" s="4">
        <v>3.7999999999999999E-2</v>
      </c>
      <c r="W23" s="4">
        <v>1E-3</v>
      </c>
      <c r="X23" s="4">
        <v>0</v>
      </c>
      <c r="Y23" s="4">
        <v>1E-3</v>
      </c>
      <c r="Z23" s="4">
        <v>7.0681663892680348E-4</v>
      </c>
      <c r="AB23" s="4">
        <v>0.20664526563655733</v>
      </c>
      <c r="AC23" s="4">
        <v>0.11730181590777042</v>
      </c>
      <c r="AD23" s="4">
        <v>0.15163320527334523</v>
      </c>
      <c r="AE23" s="4">
        <v>0.10048662094760522</v>
      </c>
      <c r="AF23" s="4">
        <v>9.4848165117024708E-2</v>
      </c>
      <c r="AG23" s="4">
        <v>9.7438777212754818E-2</v>
      </c>
      <c r="AH23" s="4">
        <v>0.28687663288114951</v>
      </c>
      <c r="AI23" s="4">
        <v>0.33154502207081088</v>
      </c>
      <c r="AJ23" s="4">
        <v>0.32864308362218142</v>
      </c>
      <c r="AK23" s="4">
        <v>3.0000000000000001E-3</v>
      </c>
      <c r="AL23" s="4">
        <v>0</v>
      </c>
      <c r="AM23" s="4">
        <v>1E-3</v>
      </c>
      <c r="AN23" s="4">
        <v>0</v>
      </c>
      <c r="AO23" s="4">
        <v>0</v>
      </c>
      <c r="AP23" s="4">
        <v>2E-3</v>
      </c>
      <c r="AQ23" s="4">
        <v>1.9404480040767021E-3</v>
      </c>
      <c r="AS23" s="4">
        <v>7.8036823752745413E-2</v>
      </c>
      <c r="AT23" s="4">
        <v>7.5125214032785645E-2</v>
      </c>
      <c r="AU23" s="4">
        <v>0.20008744793540045</v>
      </c>
      <c r="AV23" s="4">
        <v>4.5259419758644139E-3</v>
      </c>
    </row>
    <row r="24" spans="1:48" ht="15" x14ac:dyDescent="0.25">
      <c r="A24" s="2" t="s">
        <v>16</v>
      </c>
      <c r="B24" s="3">
        <v>0</v>
      </c>
      <c r="C24" s="4">
        <v>2.2491061740087435E-3</v>
      </c>
      <c r="D24" s="4">
        <v>0</v>
      </c>
      <c r="E24" s="4">
        <v>2.6803291828712515E-3</v>
      </c>
      <c r="F24" s="4">
        <v>0</v>
      </c>
      <c r="G24" s="4">
        <v>1.5351582307552842E-3</v>
      </c>
      <c r="H24" s="4">
        <v>0</v>
      </c>
      <c r="I24" s="4">
        <v>0</v>
      </c>
      <c r="J24" s="4">
        <v>4.5704264579467888E-3</v>
      </c>
      <c r="K24" s="4">
        <v>0.25230632859333352</v>
      </c>
      <c r="L24" s="4">
        <v>0.23830608622914382</v>
      </c>
      <c r="M24" s="4">
        <v>0.27728596109702686</v>
      </c>
      <c r="N24" s="4">
        <v>0.23037776058183565</v>
      </c>
      <c r="O24" s="4">
        <v>0.20829160402462751</v>
      </c>
      <c r="P24" s="4">
        <v>0.22608140302404656</v>
      </c>
      <c r="Q24" s="4">
        <v>0.19724149608121999</v>
      </c>
      <c r="R24" s="4">
        <v>0.13864411261174858</v>
      </c>
      <c r="S24" s="4">
        <v>9.2977549465823248E-2</v>
      </c>
      <c r="T24" s="4">
        <v>7.9842674474604955E-2</v>
      </c>
      <c r="U24" s="4">
        <v>0.01</v>
      </c>
      <c r="V24" s="4">
        <v>0.02</v>
      </c>
      <c r="W24" s="4">
        <v>1.2999999999999999E-2</v>
      </c>
      <c r="X24" s="4">
        <v>1.2E-2</v>
      </c>
      <c r="Y24" s="4">
        <v>2.4E-2</v>
      </c>
      <c r="Z24" s="4">
        <v>2.5378642790704731E-2</v>
      </c>
      <c r="AB24" s="4">
        <v>1.9480580376569447E-3</v>
      </c>
      <c r="AC24" s="4">
        <v>2.770441148433962E-3</v>
      </c>
      <c r="AD24" s="4">
        <v>2.7795538908273209E-3</v>
      </c>
      <c r="AE24" s="4">
        <v>1.5899931546218672E-3</v>
      </c>
      <c r="AF24" s="4">
        <v>3.9210748443613327E-3</v>
      </c>
      <c r="AG24" s="4">
        <v>0</v>
      </c>
      <c r="AH24" s="4">
        <v>0.65110836354654467</v>
      </c>
      <c r="AI24" s="4">
        <v>0.66735985650990159</v>
      </c>
      <c r="AJ24" s="4">
        <v>0.66875356414622422</v>
      </c>
      <c r="AK24" s="4">
        <v>8.9999999999999993E-3</v>
      </c>
      <c r="AL24" s="4">
        <v>0.01</v>
      </c>
      <c r="AM24" s="4">
        <v>8.0000000000000002E-3</v>
      </c>
      <c r="AN24" s="4">
        <v>6.0000000000000001E-3</v>
      </c>
      <c r="AO24" s="4">
        <v>8.9999999999999993E-3</v>
      </c>
      <c r="AP24" s="4">
        <v>5.0000000000000001E-3</v>
      </c>
      <c r="AQ24" s="4">
        <v>3.1981019240685242E-2</v>
      </c>
      <c r="AS24" s="4">
        <v>1.6151650983733765E-3</v>
      </c>
      <c r="AT24" s="4">
        <v>4.5968364408246866E-3</v>
      </c>
      <c r="AU24" s="4">
        <v>0.82341948592327296</v>
      </c>
      <c r="AV24" s="4">
        <v>2.5455624570367433E-2</v>
      </c>
    </row>
    <row r="25" spans="1:48" ht="15" x14ac:dyDescent="0.25">
      <c r="A25" s="2" t="s">
        <v>18</v>
      </c>
      <c r="B25" s="3">
        <v>0</v>
      </c>
      <c r="C25" s="4">
        <v>5.0457585319345095E-4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1.8702039290428726E-3</v>
      </c>
      <c r="J25" s="4">
        <v>0</v>
      </c>
      <c r="K25" s="4">
        <v>0.25502437286430463</v>
      </c>
      <c r="L25" s="4">
        <v>0.23385139364986854</v>
      </c>
      <c r="M25" s="4">
        <v>0.27032417607522891</v>
      </c>
      <c r="N25" s="4">
        <v>0.27891629522759198</v>
      </c>
      <c r="O25" s="4">
        <v>0.20650537265299995</v>
      </c>
      <c r="P25" s="4">
        <v>0.17143177599656498</v>
      </c>
      <c r="Q25" s="4">
        <v>0.19167081884624781</v>
      </c>
      <c r="R25" s="4">
        <v>7.9645673318908016E-4</v>
      </c>
      <c r="S25" s="4">
        <v>2.6106060905217612E-3</v>
      </c>
      <c r="T25" s="4">
        <v>2.5018227863262592E-3</v>
      </c>
      <c r="U25" s="4">
        <v>0.92400000000000004</v>
      </c>
      <c r="V25" s="4">
        <v>0.89500000000000002</v>
      </c>
      <c r="W25" s="4">
        <v>0.95899999999999996</v>
      </c>
      <c r="X25" s="4">
        <v>0.92300000000000004</v>
      </c>
      <c r="Y25" s="4">
        <v>0.90900000000000003</v>
      </c>
      <c r="Z25" s="4">
        <v>0.77348034712428149</v>
      </c>
      <c r="AB25" s="4">
        <v>2.3950337371908275E-3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2.7753743915416129E-2</v>
      </c>
      <c r="AI25" s="4">
        <v>1.3552084035347823E-2</v>
      </c>
      <c r="AJ25" s="4">
        <v>1.8048362232793092E-2</v>
      </c>
      <c r="AK25" s="4">
        <v>0.91300000000000003</v>
      </c>
      <c r="AL25" s="4">
        <v>1.0069999999999999</v>
      </c>
      <c r="AM25" s="4">
        <v>1.0209999999999999</v>
      </c>
      <c r="AN25" s="4">
        <v>1.0249999999999999</v>
      </c>
      <c r="AO25" s="4">
        <v>1.0189999999999999</v>
      </c>
      <c r="AP25" s="4">
        <v>0.98</v>
      </c>
      <c r="AQ25" s="4">
        <v>0.90686653356711755</v>
      </c>
      <c r="AS25" s="4">
        <v>0</v>
      </c>
      <c r="AT25" s="4">
        <v>1.8674330766745653E-3</v>
      </c>
      <c r="AU25" s="4">
        <v>7.4360935796866029E-3</v>
      </c>
      <c r="AV25" s="4">
        <v>0.94661012806620692</v>
      </c>
    </row>
    <row r="26" spans="1:48" ht="15" x14ac:dyDescent="0.25">
      <c r="A26" s="2" t="s">
        <v>19</v>
      </c>
      <c r="B26" s="3">
        <f>SUM(B16:B25)</f>
        <v>8</v>
      </c>
      <c r="C26" s="4">
        <f t="shared" ref="C26:Z26" si="3">SUM(C16:C25)</f>
        <v>8</v>
      </c>
      <c r="D26" s="4">
        <f t="shared" si="3"/>
        <v>7.9962089620003116</v>
      </c>
      <c r="E26" s="4">
        <f t="shared" si="3"/>
        <v>7.9999999999999982</v>
      </c>
      <c r="F26" s="4">
        <f t="shared" si="3"/>
        <v>8</v>
      </c>
      <c r="G26" s="4">
        <f t="shared" si="3"/>
        <v>8</v>
      </c>
      <c r="H26" s="4">
        <f t="shared" si="3"/>
        <v>8</v>
      </c>
      <c r="I26" s="4">
        <f t="shared" si="3"/>
        <v>7.9918094242302518</v>
      </c>
      <c r="J26" s="4">
        <f t="shared" si="3"/>
        <v>8</v>
      </c>
      <c r="K26" s="4">
        <f t="shared" si="3"/>
        <v>15.396082796375316</v>
      </c>
      <c r="L26" s="4">
        <f t="shared" si="3"/>
        <v>15.354816158284669</v>
      </c>
      <c r="M26" s="4">
        <f t="shared" si="3"/>
        <v>15.374928616543821</v>
      </c>
      <c r="N26" s="4">
        <f t="shared" si="3"/>
        <v>15.447155983823656</v>
      </c>
      <c r="O26" s="4">
        <f t="shared" si="3"/>
        <v>15.346341106593735</v>
      </c>
      <c r="P26" s="4">
        <f t="shared" si="3"/>
        <v>15.229563513746509</v>
      </c>
      <c r="Q26" s="4">
        <f t="shared" si="3"/>
        <v>15.278849885800129</v>
      </c>
      <c r="R26" s="4">
        <f t="shared" si="3"/>
        <v>5.0144065269871421</v>
      </c>
      <c r="S26" s="4">
        <f t="shared" si="3"/>
        <v>5.016360381639009</v>
      </c>
      <c r="T26" s="4">
        <f t="shared" si="3"/>
        <v>5.0105064091198521</v>
      </c>
      <c r="U26" s="4">
        <f t="shared" si="3"/>
        <v>7.8409999999999993</v>
      </c>
      <c r="V26" s="4">
        <f t="shared" si="3"/>
        <v>7.77</v>
      </c>
      <c r="W26" s="4">
        <f t="shared" si="3"/>
        <v>7.778999999999999</v>
      </c>
      <c r="X26" s="4">
        <f t="shared" si="3"/>
        <v>7.8209999999999997</v>
      </c>
      <c r="Y26" s="4">
        <f t="shared" si="3"/>
        <v>7.819</v>
      </c>
      <c r="Z26" s="4">
        <f t="shared" si="3"/>
        <v>6.8578990167436444</v>
      </c>
      <c r="AA26" s="4"/>
      <c r="AB26" s="4">
        <f t="shared" ref="AB26:AF26" si="4">SUM(AB16:AB25)</f>
        <v>8</v>
      </c>
      <c r="AC26" s="4">
        <f t="shared" si="4"/>
        <v>8</v>
      </c>
      <c r="AD26" s="4">
        <f t="shared" si="4"/>
        <v>8</v>
      </c>
      <c r="AE26" s="4">
        <f t="shared" si="4"/>
        <v>7.9999999999999991</v>
      </c>
      <c r="AF26" s="4">
        <f t="shared" si="4"/>
        <v>8</v>
      </c>
      <c r="AG26" s="4">
        <f>SUM(AG16:AG25)</f>
        <v>8</v>
      </c>
      <c r="AH26" s="4">
        <f t="shared" ref="AH26:AQ26" si="5">SUM(AH16:AH25)</f>
        <v>4.9936256125883647</v>
      </c>
      <c r="AI26" s="4">
        <f t="shared" si="5"/>
        <v>5.0066398036610913</v>
      </c>
      <c r="AJ26" s="4">
        <f t="shared" si="5"/>
        <v>5.0131154783705885</v>
      </c>
      <c r="AK26" s="4">
        <f t="shared" si="5"/>
        <v>7.6560000000000006</v>
      </c>
      <c r="AL26" s="4">
        <f t="shared" si="5"/>
        <v>7.7990000000000004</v>
      </c>
      <c r="AM26" s="4">
        <f t="shared" si="5"/>
        <v>7.785000000000001</v>
      </c>
      <c r="AN26" s="4">
        <f t="shared" si="5"/>
        <v>7.822000000000001</v>
      </c>
      <c r="AO26" s="4">
        <f t="shared" si="5"/>
        <v>7.7810000000000006</v>
      </c>
      <c r="AP26" s="4">
        <f t="shared" si="5"/>
        <v>7.8189999999999991</v>
      </c>
      <c r="AQ26" s="4">
        <f t="shared" si="5"/>
        <v>6.957445437584111</v>
      </c>
      <c r="AR26" s="4"/>
      <c r="AS26" s="4">
        <f t="shared" ref="AS26:AU26" si="6">SUM(AS16:AS25)</f>
        <v>7.9924506364359242</v>
      </c>
      <c r="AT26" s="4">
        <f t="shared" si="6"/>
        <v>7.9872134263766581</v>
      </c>
      <c r="AU26" s="4">
        <f t="shared" si="6"/>
        <v>5.0283381074483664</v>
      </c>
      <c r="AV26" s="4">
        <f>SUM(AV16:AV25)</f>
        <v>6.9673594017041056</v>
      </c>
    </row>
    <row r="27" spans="1:48" ht="15" x14ac:dyDescent="0.25">
      <c r="A27" s="2" t="s">
        <v>24</v>
      </c>
      <c r="B27" s="3">
        <f>B22/(B22+B20)</f>
        <v>0.1753043768980018</v>
      </c>
      <c r="C27" s="4">
        <f t="shared" ref="C27:Q27" si="7">C22/(C22+C20)</f>
        <v>0.20802479059533291</v>
      </c>
      <c r="D27" s="4">
        <f t="shared" si="7"/>
        <v>0.16138305239921705</v>
      </c>
      <c r="E27" s="4">
        <f t="shared" si="7"/>
        <v>0.17898185360852578</v>
      </c>
      <c r="F27" s="4">
        <f t="shared" si="7"/>
        <v>0.18568544308870183</v>
      </c>
      <c r="G27" s="4">
        <f t="shared" si="7"/>
        <v>0.18995663845727034</v>
      </c>
      <c r="H27" s="4">
        <f t="shared" si="7"/>
        <v>0.24439832697440747</v>
      </c>
      <c r="I27" s="4">
        <f t="shared" si="7"/>
        <v>0.24017558704478448</v>
      </c>
      <c r="J27" s="4">
        <f t="shared" si="7"/>
        <v>0.23011244427012992</v>
      </c>
      <c r="K27" s="4">
        <f t="shared" si="7"/>
        <v>0.54241363450208191</v>
      </c>
      <c r="L27" s="4">
        <f t="shared" si="7"/>
        <v>0.55369474898610205</v>
      </c>
      <c r="M27" s="4">
        <f t="shared" si="7"/>
        <v>0.55679793559978985</v>
      </c>
      <c r="N27" s="4">
        <f t="shared" si="7"/>
        <v>0.5529039373794189</v>
      </c>
      <c r="O27" s="4">
        <f t="shared" si="7"/>
        <v>0.56870275648040258</v>
      </c>
      <c r="P27" s="4">
        <f t="shared" si="7"/>
        <v>0.6497832989012623</v>
      </c>
      <c r="Q27" s="4">
        <f t="shared" si="7"/>
        <v>0.53945552675770436</v>
      </c>
      <c r="R27" s="4">
        <f>R23/(R23+R24+R25)</f>
        <v>0.86344976238659832</v>
      </c>
      <c r="S27" s="4">
        <f>S23/(S23+S24+S25)</f>
        <v>0.9068925277988692</v>
      </c>
      <c r="T27" s="4">
        <f>T23/(T23+T24+T25)</f>
        <v>0.9186921005858748</v>
      </c>
      <c r="U27" s="4">
        <f>U22/(U22+U20)</f>
        <v>0.6223552894211577</v>
      </c>
      <c r="V27" s="4">
        <f>V22/(V22+V20)</f>
        <v>0.56754530477759468</v>
      </c>
      <c r="W27" s="4">
        <f>W22/(W22+W20)</f>
        <v>0.60414902624894162</v>
      </c>
      <c r="X27" s="4">
        <f>X22/(X22+X20)</f>
        <v>0.60203681942812382</v>
      </c>
      <c r="Y27" s="4">
        <f>Y22/(Y22+Y20)</f>
        <v>0.60763478945297134</v>
      </c>
      <c r="Z27" s="4"/>
      <c r="AA27" s="4"/>
      <c r="AB27" s="4">
        <f t="shared" ref="AB27:AF27" si="8">AB22/(AB22+AB20)</f>
        <v>0.19676464648137468</v>
      </c>
      <c r="AC27" s="4">
        <f t="shared" si="8"/>
        <v>0.19376102696880576</v>
      </c>
      <c r="AD27" s="4">
        <f t="shared" si="8"/>
        <v>0.1730025955062667</v>
      </c>
      <c r="AE27" s="4">
        <f t="shared" si="8"/>
        <v>0.22137058577844182</v>
      </c>
      <c r="AF27" s="4">
        <f t="shared" si="8"/>
        <v>0.2204762958728361</v>
      </c>
      <c r="AG27" s="4">
        <f>AG22/(AG22+AG20)</f>
        <v>0.23412866676251171</v>
      </c>
      <c r="AH27" s="4">
        <f>AH23/(AH23+AH24+AH25)</f>
        <v>0.29705407984278148</v>
      </c>
      <c r="AI27" s="4">
        <f>AI23/(AI23+AI24+AI25)</f>
        <v>0.32746579293024036</v>
      </c>
      <c r="AJ27" s="4">
        <f>AJ23/(AJ23+AJ24+AJ25)</f>
        <v>0.32364439273948814</v>
      </c>
      <c r="AK27" s="4">
        <f t="shared" ref="AK27:AP27" si="9">AK22/(AK22+AK20)</f>
        <v>0.54660194174757271</v>
      </c>
      <c r="AL27" s="4">
        <f t="shared" si="9"/>
        <v>0.52021089630931461</v>
      </c>
      <c r="AM27" s="4">
        <f t="shared" si="9"/>
        <v>0.53932584269662931</v>
      </c>
      <c r="AN27" s="4">
        <f t="shared" si="9"/>
        <v>0.5242177453921989</v>
      </c>
      <c r="AO27" s="4">
        <f t="shared" si="9"/>
        <v>0.53434433541480819</v>
      </c>
      <c r="AP27" s="4">
        <f t="shared" si="9"/>
        <v>0.50912951167728238</v>
      </c>
      <c r="AQ27" s="4"/>
      <c r="AR27" s="4"/>
      <c r="AS27" s="4">
        <f>AS22/(AS22+AS20)</f>
        <v>0.18159277768200499</v>
      </c>
      <c r="AT27" s="4">
        <f>AT22/(AT22+AT20)</f>
        <v>0.10934096413601568</v>
      </c>
      <c r="AU27" s="4">
        <v>0.19</v>
      </c>
      <c r="AV27" s="4"/>
    </row>
    <row r="28" spans="1:48" ht="15.75" thickBot="1" x14ac:dyDescent="0.3">
      <c r="A28" s="5" t="s">
        <v>25</v>
      </c>
      <c r="B28" s="7">
        <v>0.28000000000000003</v>
      </c>
      <c r="C28" s="8">
        <v>0.26</v>
      </c>
      <c r="D28" s="8">
        <v>0.24</v>
      </c>
      <c r="E28" s="8">
        <v>0.21</v>
      </c>
      <c r="F28" s="8">
        <v>0.2</v>
      </c>
      <c r="G28" s="8">
        <v>0.21</v>
      </c>
      <c r="H28" s="8">
        <v>0.17</v>
      </c>
      <c r="I28" s="8">
        <v>0.2</v>
      </c>
      <c r="J28" s="8">
        <v>0.18</v>
      </c>
      <c r="K28" s="9"/>
      <c r="L28" s="9"/>
      <c r="M28" s="9"/>
      <c r="N28" s="9"/>
      <c r="O28" s="9"/>
      <c r="P28" s="9"/>
      <c r="Q28" s="9"/>
      <c r="R28" s="6"/>
      <c r="S28" s="6"/>
      <c r="T28" s="6"/>
      <c r="U28" s="6"/>
      <c r="V28" s="6"/>
      <c r="W28" s="6"/>
      <c r="X28" s="6"/>
      <c r="Y28" s="6"/>
      <c r="Z28" s="6"/>
      <c r="AA28" s="6"/>
      <c r="AB28" s="8">
        <v>7.0000000000000007E-2</v>
      </c>
      <c r="AC28" s="8">
        <v>0.04</v>
      </c>
      <c r="AD28" s="8">
        <v>0.05</v>
      </c>
      <c r="AE28" s="8">
        <v>0.03</v>
      </c>
      <c r="AF28" s="8">
        <v>0.03</v>
      </c>
      <c r="AG28" s="8">
        <v>0.03</v>
      </c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8">
        <f>AS23/(AS23+AS20+AS21+AS22)</f>
        <v>2.6185609374033379E-2</v>
      </c>
      <c r="AT28" s="8">
        <f>AT23/(AT23+AT20+AT21+AT22)</f>
        <v>2.5422535262560803E-2</v>
      </c>
      <c r="AU28" s="8"/>
      <c r="AV28" s="8"/>
    </row>
    <row r="29" spans="1:48" ht="18.75" x14ac:dyDescent="0.3">
      <c r="A29" s="38" t="s">
        <v>64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</row>
    <row r="32" spans="1:48" x14ac:dyDescent="0.15">
      <c r="H32" s="11"/>
    </row>
    <row r="33" spans="1:8" x14ac:dyDescent="0.15">
      <c r="H33" s="11"/>
    </row>
    <row r="35" spans="1:8" ht="15" x14ac:dyDescent="0.25">
      <c r="A35" s="2"/>
      <c r="B35" s="32"/>
    </row>
    <row r="36" spans="1:8" ht="15" x14ac:dyDescent="0.25">
      <c r="A36" s="2"/>
      <c r="B36" s="32"/>
    </row>
    <row r="37" spans="1:8" ht="15" x14ac:dyDescent="0.25">
      <c r="A37" s="2"/>
      <c r="B37" s="32"/>
    </row>
    <row r="38" spans="1:8" ht="15" x14ac:dyDescent="0.25">
      <c r="A38" s="2"/>
      <c r="B38" s="32"/>
    </row>
    <row r="39" spans="1:8" ht="15" x14ac:dyDescent="0.25">
      <c r="A39" s="2"/>
      <c r="B39" s="32"/>
    </row>
    <row r="40" spans="1:8" ht="15" x14ac:dyDescent="0.25">
      <c r="A40" s="2"/>
      <c r="B40" s="32"/>
    </row>
    <row r="41" spans="1:8" ht="15" x14ac:dyDescent="0.25">
      <c r="A41" s="2"/>
      <c r="B41" s="32"/>
    </row>
    <row r="42" spans="1:8" ht="15" x14ac:dyDescent="0.25">
      <c r="A42" s="2"/>
      <c r="B42" s="32"/>
    </row>
    <row r="43" spans="1:8" ht="15" x14ac:dyDescent="0.25">
      <c r="A43" s="2"/>
      <c r="B43" s="32"/>
    </row>
    <row r="44" spans="1:8" ht="15" x14ac:dyDescent="0.25">
      <c r="A44" s="2"/>
    </row>
    <row r="45" spans="1:8" ht="15" x14ac:dyDescent="0.25">
      <c r="A45" s="2"/>
      <c r="B45" s="32"/>
    </row>
    <row r="46" spans="1:8" ht="15" x14ac:dyDescent="0.25">
      <c r="A46" s="2"/>
    </row>
    <row r="47" spans="1:8" ht="15" x14ac:dyDescent="0.25">
      <c r="A47" s="2"/>
    </row>
    <row r="48" spans="1:8" ht="15" x14ac:dyDescent="0.25">
      <c r="A48" s="2"/>
    </row>
    <row r="49" spans="1:1" ht="15" x14ac:dyDescent="0.25">
      <c r="A49" s="2"/>
    </row>
    <row r="50" spans="1:1" ht="15" x14ac:dyDescent="0.25">
      <c r="A50" s="2"/>
    </row>
    <row r="51" spans="1:1" ht="15" x14ac:dyDescent="0.25">
      <c r="A51" s="2"/>
    </row>
    <row r="52" spans="1:1" ht="15" x14ac:dyDescent="0.25">
      <c r="A52" s="2"/>
    </row>
    <row r="53" spans="1:1" ht="15" x14ac:dyDescent="0.25">
      <c r="A53" s="2"/>
    </row>
    <row r="54" spans="1:1" ht="15" x14ac:dyDescent="0.25">
      <c r="A54" s="2"/>
    </row>
    <row r="55" spans="1:1" ht="15" x14ac:dyDescent="0.25">
      <c r="A55" s="2"/>
    </row>
  </sheetData>
  <mergeCells count="5">
    <mergeCell ref="A2:Z3"/>
    <mergeCell ref="AB2:AQ3"/>
    <mergeCell ref="AS2:AV3"/>
    <mergeCell ref="A1:AV1"/>
    <mergeCell ref="A29:AV2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4"/>
  <sheetViews>
    <sheetView tabSelected="1" workbookViewId="0">
      <selection activeCell="A50" sqref="A50"/>
    </sheetView>
  </sheetViews>
  <sheetFormatPr defaultRowHeight="13.5" x14ac:dyDescent="0.15"/>
  <cols>
    <col min="1" max="1" width="10.125" customWidth="1"/>
    <col min="8" max="8" width="1.5" customWidth="1"/>
    <col min="9" max="9" width="9.5" bestFit="1" customWidth="1"/>
    <col min="10" max="10" width="9.125" bestFit="1" customWidth="1"/>
    <col min="11" max="11" width="9.5" bestFit="1" customWidth="1"/>
    <col min="12" max="12" width="9.125" bestFit="1" customWidth="1"/>
    <col min="13" max="13" width="9.5" bestFit="1" customWidth="1"/>
    <col min="14" max="14" width="9.125" bestFit="1" customWidth="1"/>
    <col min="15" max="15" width="1.375" customWidth="1"/>
  </cols>
  <sheetData>
    <row r="1" spans="1:33" ht="15" thickBot="1" x14ac:dyDescent="0.25">
      <c r="A1" s="47" t="s">
        <v>163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</row>
    <row r="2" spans="1:33" ht="15" x14ac:dyDescent="0.25">
      <c r="A2" s="40" t="s">
        <v>65</v>
      </c>
      <c r="B2" s="44" t="s">
        <v>66</v>
      </c>
      <c r="C2" s="45"/>
      <c r="D2" s="45"/>
      <c r="E2" s="45"/>
      <c r="F2" s="45"/>
      <c r="G2" s="45"/>
      <c r="I2" s="46" t="s">
        <v>74</v>
      </c>
      <c r="J2" s="46"/>
      <c r="K2" s="46"/>
      <c r="L2" s="46"/>
      <c r="M2" s="46"/>
      <c r="N2" s="46"/>
      <c r="P2" s="42" t="s">
        <v>116</v>
      </c>
      <c r="Q2" s="42" t="s">
        <v>100</v>
      </c>
      <c r="R2" s="42" t="s">
        <v>99</v>
      </c>
      <c r="S2" s="42" t="s">
        <v>101</v>
      </c>
      <c r="T2" s="40" t="s">
        <v>102</v>
      </c>
      <c r="U2" s="40" t="s">
        <v>103</v>
      </c>
      <c r="V2" s="40" t="s">
        <v>104</v>
      </c>
      <c r="W2" s="40" t="s">
        <v>105</v>
      </c>
      <c r="X2" s="40" t="s">
        <v>106</v>
      </c>
      <c r="Y2" s="40" t="s">
        <v>107</v>
      </c>
      <c r="Z2" s="40" t="s">
        <v>108</v>
      </c>
      <c r="AA2" s="40" t="s">
        <v>109</v>
      </c>
      <c r="AB2" s="40" t="s">
        <v>110</v>
      </c>
      <c r="AC2" s="40" t="s">
        <v>111</v>
      </c>
      <c r="AD2" s="40" t="s">
        <v>112</v>
      </c>
      <c r="AE2" s="40" t="s">
        <v>113</v>
      </c>
      <c r="AF2" s="40" t="s">
        <v>114</v>
      </c>
      <c r="AG2" s="40" t="s">
        <v>115</v>
      </c>
    </row>
    <row r="3" spans="1:33" ht="18.75" thickBot="1" x14ac:dyDescent="0.2">
      <c r="A3" s="41"/>
      <c r="B3" s="12" t="s">
        <v>67</v>
      </c>
      <c r="C3" s="12" t="s">
        <v>68</v>
      </c>
      <c r="D3" s="12" t="s">
        <v>70</v>
      </c>
      <c r="E3" s="12" t="s">
        <v>69</v>
      </c>
      <c r="F3" s="12" t="s">
        <v>71</v>
      </c>
      <c r="G3" s="12" t="s">
        <v>69</v>
      </c>
      <c r="H3" s="6"/>
      <c r="I3" s="12" t="s">
        <v>72</v>
      </c>
      <c r="J3" s="12" t="s">
        <v>69</v>
      </c>
      <c r="K3" s="12" t="s">
        <v>70</v>
      </c>
      <c r="L3" s="12" t="s">
        <v>69</v>
      </c>
      <c r="M3" s="13" t="s">
        <v>73</v>
      </c>
      <c r="N3" s="13" t="s">
        <v>69</v>
      </c>
      <c r="O3" s="6"/>
      <c r="P3" s="43"/>
      <c r="Q3" s="43"/>
      <c r="R3" s="43"/>
      <c r="S3" s="43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3" ht="15" x14ac:dyDescent="0.25">
      <c r="A4" s="1" t="s">
        <v>75</v>
      </c>
      <c r="B4" s="14">
        <v>5.6716221039326171E-2</v>
      </c>
      <c r="C4" s="14">
        <v>1.9451664568414921E-3</v>
      </c>
      <c r="D4" s="14">
        <v>0.62018088493824175</v>
      </c>
      <c r="E4" s="14">
        <v>1.956478600422585E-2</v>
      </c>
      <c r="F4" s="14">
        <v>7.868961392784006E-2</v>
      </c>
      <c r="G4" s="14">
        <v>1.7502309101003928E-3</v>
      </c>
      <c r="I4" s="15">
        <v>479.67</v>
      </c>
      <c r="J4" s="15">
        <v>43.515000000000001</v>
      </c>
      <c r="K4" s="15">
        <v>489.96070506204768</v>
      </c>
      <c r="L4" s="15">
        <v>12.262036936758051</v>
      </c>
      <c r="M4" s="15">
        <v>488.29643210162226</v>
      </c>
      <c r="N4" s="15">
        <v>10.459656898912044</v>
      </c>
      <c r="P4" s="16">
        <v>1.9496008738065023</v>
      </c>
      <c r="Q4" s="16">
        <v>150.39097792885403</v>
      </c>
      <c r="R4" s="16">
        <v>1.2963549414040028E-2</v>
      </c>
      <c r="S4" s="16">
        <v>2.8316183478694454</v>
      </c>
      <c r="T4" s="16">
        <v>4.6843645824683252E-3</v>
      </c>
      <c r="U4" s="16">
        <v>0.42179054465948995</v>
      </c>
      <c r="V4" s="16">
        <v>4.8798793587335144E-3</v>
      </c>
      <c r="W4" s="16">
        <v>0.12406691293011085</v>
      </c>
      <c r="X4" s="16">
        <v>0.56219379624859966</v>
      </c>
      <c r="Y4" s="16">
        <v>0.70957259741043432</v>
      </c>
      <c r="Z4" s="16">
        <v>4.9506477156233863</v>
      </c>
      <c r="AA4" s="16">
        <v>1.0128007066546845</v>
      </c>
      <c r="AB4" s="16">
        <v>5.331062815851098</v>
      </c>
      <c r="AC4" s="16">
        <v>0.98609590892491705</v>
      </c>
      <c r="AD4" s="16">
        <v>3.4788424587092037</v>
      </c>
      <c r="AE4" s="16">
        <v>0.53778395870061224</v>
      </c>
      <c r="AF4" s="16">
        <v>5.2140185046148764</v>
      </c>
      <c r="AG4" s="16">
        <v>0.70912116695720173</v>
      </c>
    </row>
    <row r="5" spans="1:33" ht="15" x14ac:dyDescent="0.25">
      <c r="A5" s="1" t="s">
        <v>76</v>
      </c>
      <c r="B5" s="14">
        <v>5.5084856802239103E-2</v>
      </c>
      <c r="C5" s="14">
        <v>3.7031424354526312E-4</v>
      </c>
      <c r="D5" s="14">
        <v>0.50252480636538188</v>
      </c>
      <c r="E5" s="14">
        <v>9.3668779377031174E-3</v>
      </c>
      <c r="F5" s="14">
        <v>6.4878847833561057E-2</v>
      </c>
      <c r="G5" s="14">
        <v>1.0758188083789416E-3</v>
      </c>
      <c r="I5" s="15">
        <v>416.71499999999997</v>
      </c>
      <c r="J5" s="15">
        <v>17.59</v>
      </c>
      <c r="K5" s="15">
        <v>413.41005975639979</v>
      </c>
      <c r="L5" s="15">
        <v>6.3300734161445575</v>
      </c>
      <c r="M5" s="15">
        <v>405.22826615766616</v>
      </c>
      <c r="N5" s="15">
        <v>6.5126431962607967</v>
      </c>
      <c r="P5" s="16">
        <v>134.16365480129826</v>
      </c>
      <c r="Q5" s="16">
        <v>4858.8194996006341</v>
      </c>
      <c r="R5" s="16">
        <v>2.7612397376014012E-2</v>
      </c>
      <c r="S5" s="16">
        <v>4.1420371435473751</v>
      </c>
      <c r="T5" s="16">
        <v>0.13286611514473345</v>
      </c>
      <c r="U5" s="16">
        <v>2.2557502991314324</v>
      </c>
      <c r="V5" s="16">
        <v>7.0982489805623078E-2</v>
      </c>
      <c r="W5" s="16">
        <v>0.50033370987029768</v>
      </c>
      <c r="X5" s="16">
        <v>0.46737789437690219</v>
      </c>
      <c r="Y5" s="16">
        <v>0.42623442449906385</v>
      </c>
      <c r="Z5" s="16">
        <v>3.3174241282847552</v>
      </c>
      <c r="AA5" s="16">
        <v>1.4601824809050594</v>
      </c>
      <c r="AB5" s="16">
        <v>19.659027692919125</v>
      </c>
      <c r="AC5" s="16">
        <v>7.5749371040180939</v>
      </c>
      <c r="AD5" s="16">
        <v>39.484345919918866</v>
      </c>
      <c r="AE5" s="16">
        <v>8.2292369857087149</v>
      </c>
      <c r="AF5" s="16">
        <v>95.709204284693342</v>
      </c>
      <c r="AG5" s="16">
        <v>17.480313054149008</v>
      </c>
    </row>
    <row r="6" spans="1:33" ht="15" x14ac:dyDescent="0.25">
      <c r="A6" s="1" t="s">
        <v>77</v>
      </c>
      <c r="B6" s="14">
        <v>5.6723582449156144E-2</v>
      </c>
      <c r="C6" s="14">
        <v>9.9970481877953953E-4</v>
      </c>
      <c r="D6" s="14">
        <v>0.64034724147594435</v>
      </c>
      <c r="E6" s="14">
        <v>1.353545148492701E-2</v>
      </c>
      <c r="F6" s="14">
        <v>8.0860486273377802E-2</v>
      </c>
      <c r="G6" s="14">
        <v>1.3003921010304753E-3</v>
      </c>
      <c r="I6" s="15">
        <v>479.67</v>
      </c>
      <c r="J6" s="15">
        <v>38.884999999999998</v>
      </c>
      <c r="K6" s="15">
        <v>502.52114741453545</v>
      </c>
      <c r="L6" s="15">
        <v>8.3787015638436912</v>
      </c>
      <c r="M6" s="15">
        <v>501.25686028372189</v>
      </c>
      <c r="N6" s="15">
        <v>7.7557374272613231</v>
      </c>
      <c r="P6" s="16">
        <v>1.6792782940157209</v>
      </c>
      <c r="Q6" s="16">
        <v>317.8766575341632</v>
      </c>
      <c r="R6" s="16">
        <v>5.2827983880359116E-3</v>
      </c>
      <c r="S6" s="16">
        <v>2.4044725405533067</v>
      </c>
      <c r="T6" s="16">
        <v>1.3398279598460503E-3</v>
      </c>
      <c r="U6" s="16">
        <v>0.6574357707472237</v>
      </c>
      <c r="V6" s="16">
        <v>5.8800969120847892E-3</v>
      </c>
      <c r="W6" s="16">
        <v>0.12460133099300383</v>
      </c>
      <c r="X6" s="16">
        <v>1.1748431896456328</v>
      </c>
      <c r="Y6" s="16">
        <v>1.4260603641303911</v>
      </c>
      <c r="Z6" s="16">
        <v>11.095215139233321</v>
      </c>
      <c r="AA6" s="16">
        <v>2.0399152039433823</v>
      </c>
      <c r="AB6" s="16">
        <v>10.471401875850098</v>
      </c>
      <c r="AC6" s="16">
        <v>1.8812827721689944</v>
      </c>
      <c r="AD6" s="16">
        <v>5.689110513169525</v>
      </c>
      <c r="AE6" s="16">
        <v>0.80017752692895749</v>
      </c>
      <c r="AF6" s="16">
        <v>6.5520965353123604</v>
      </c>
      <c r="AG6" s="16">
        <v>1.0121445102871147</v>
      </c>
    </row>
    <row r="7" spans="1:33" ht="15" x14ac:dyDescent="0.25">
      <c r="A7" s="1" t="s">
        <v>78</v>
      </c>
      <c r="B7" s="14">
        <v>5.7961262056623046E-2</v>
      </c>
      <c r="C7" s="14">
        <v>1.1590473820945865E-3</v>
      </c>
      <c r="D7" s="14">
        <v>0.6468614519932735</v>
      </c>
      <c r="E7" s="14">
        <v>1.7742215711992356E-2</v>
      </c>
      <c r="F7" s="14">
        <v>7.9531717919101672E-2</v>
      </c>
      <c r="G7" s="14">
        <v>1.563016532073551E-3</v>
      </c>
      <c r="I7" s="15">
        <v>527.81500000000005</v>
      </c>
      <c r="J7" s="15">
        <v>44.44</v>
      </c>
      <c r="K7" s="15">
        <v>506.54549039965912</v>
      </c>
      <c r="L7" s="15">
        <v>10.939500808858128</v>
      </c>
      <c r="M7" s="15">
        <v>493.32701103943987</v>
      </c>
      <c r="N7" s="15">
        <v>9.3335460299212514</v>
      </c>
      <c r="P7" s="16">
        <v>10.630627077893331</v>
      </c>
      <c r="Q7" s="16">
        <v>294.19733045030597</v>
      </c>
      <c r="R7" s="16">
        <v>3.6134342421196758E-2</v>
      </c>
      <c r="S7" s="16">
        <v>4.5916916356980675</v>
      </c>
      <c r="T7" s="16">
        <v>5.0006642192170318E-2</v>
      </c>
      <c r="U7" s="16">
        <v>0.70095935432958467</v>
      </c>
      <c r="V7" s="16">
        <v>1.0100715484842348E-2</v>
      </c>
      <c r="W7" s="16">
        <v>0.11772737666221718</v>
      </c>
      <c r="X7" s="16">
        <v>0.54066456743153146</v>
      </c>
      <c r="Y7" s="16">
        <v>0.51885949192501313</v>
      </c>
      <c r="Z7" s="16">
        <v>3.9109842294441091</v>
      </c>
      <c r="AA7" s="16">
        <v>0.77101761816443326</v>
      </c>
      <c r="AB7" s="16">
        <v>5.3977809474307303</v>
      </c>
      <c r="AC7" s="16">
        <v>1.3741936768233356</v>
      </c>
      <c r="AD7" s="16">
        <v>6.0127418933578589</v>
      </c>
      <c r="AE7" s="16">
        <v>1.1366516666031246</v>
      </c>
      <c r="AF7" s="16">
        <v>12.187223969439346</v>
      </c>
      <c r="AG7" s="16">
        <v>2.1365154576493683</v>
      </c>
    </row>
    <row r="8" spans="1:33" ht="15" x14ac:dyDescent="0.25">
      <c r="A8" s="1" t="s">
        <v>79</v>
      </c>
      <c r="B8" s="14">
        <v>5.4109556043101775E-2</v>
      </c>
      <c r="C8" s="14">
        <v>4.0914003817342102E-4</v>
      </c>
      <c r="D8" s="14">
        <v>0.48631847103443337</v>
      </c>
      <c r="E8" s="14">
        <v>6.426188910580834E-3</v>
      </c>
      <c r="F8" s="14">
        <v>6.4185790928574016E-2</v>
      </c>
      <c r="G8" s="14">
        <v>9.2058450221967807E-4</v>
      </c>
      <c r="I8" s="15">
        <v>375.98</v>
      </c>
      <c r="J8" s="15">
        <v>12.035</v>
      </c>
      <c r="K8" s="15">
        <v>402.39857605036286</v>
      </c>
      <c r="L8" s="15">
        <v>4.3900981535172434</v>
      </c>
      <c r="M8" s="15">
        <v>401.03136960714693</v>
      </c>
      <c r="N8" s="15">
        <v>5.5765360915737006</v>
      </c>
      <c r="P8" s="16">
        <v>34.100188884162819</v>
      </c>
      <c r="Q8" s="16">
        <v>1350.201609103106</v>
      </c>
      <c r="R8" s="16">
        <v>2.5255627496114777E-2</v>
      </c>
      <c r="S8" s="16">
        <v>3.4514375685306304</v>
      </c>
      <c r="T8" s="16">
        <v>1.7283373304158327</v>
      </c>
      <c r="U8" s="16">
        <v>3.8365749122185755</v>
      </c>
      <c r="V8" s="16">
        <v>0.32785171258851548</v>
      </c>
      <c r="W8" s="16">
        <v>1.1303269471962623</v>
      </c>
      <c r="X8" s="16">
        <v>0.39338782856263199</v>
      </c>
      <c r="Y8" s="16">
        <v>0.12644292682964631</v>
      </c>
      <c r="Z8" s="16">
        <v>2.2109178749162881</v>
      </c>
      <c r="AA8" s="16">
        <v>0.78539030000384558</v>
      </c>
      <c r="AB8" s="16">
        <v>9.6481227133083589</v>
      </c>
      <c r="AC8" s="16">
        <v>3.7151411719070451</v>
      </c>
      <c r="AD8" s="16">
        <v>19.468049677666588</v>
      </c>
      <c r="AE8" s="16">
        <v>3.9051935202680133</v>
      </c>
      <c r="AF8" s="16">
        <v>47.393581225727786</v>
      </c>
      <c r="AG8" s="16">
        <v>9.1961763597268877</v>
      </c>
    </row>
    <row r="9" spans="1:33" ht="15" x14ac:dyDescent="0.25">
      <c r="A9" s="1" t="s">
        <v>80</v>
      </c>
      <c r="B9" s="14">
        <v>5.7638285799489077E-2</v>
      </c>
      <c r="C9" s="14">
        <v>6.9066453503661247E-4</v>
      </c>
      <c r="D9" s="14">
        <v>0.58948715159307019</v>
      </c>
      <c r="E9" s="14">
        <v>1.085149909350964E-2</v>
      </c>
      <c r="F9" s="14">
        <v>7.3047680459157008E-2</v>
      </c>
      <c r="G9" s="14">
        <v>1.3400178591720473E-3</v>
      </c>
      <c r="I9" s="15">
        <v>516.70500000000004</v>
      </c>
      <c r="J9" s="15">
        <v>21.295000000000002</v>
      </c>
      <c r="K9" s="15">
        <v>470.54010055851796</v>
      </c>
      <c r="L9" s="15">
        <v>6.932172719977558</v>
      </c>
      <c r="M9" s="15">
        <v>454.49088960195149</v>
      </c>
      <c r="N9" s="15">
        <v>8.050261679346022</v>
      </c>
      <c r="P9" s="16">
        <v>11.395574839550859</v>
      </c>
      <c r="Q9" s="16">
        <v>583.28530422493043</v>
      </c>
      <c r="R9" s="16">
        <v>1.9536879734512257E-2</v>
      </c>
      <c r="S9" s="16">
        <v>20.065878983294805</v>
      </c>
      <c r="T9" s="16">
        <v>9.0573062820738348E-2</v>
      </c>
      <c r="U9" s="16">
        <v>1.1420131885335831</v>
      </c>
      <c r="V9" s="16">
        <v>6.3882422881647333E-2</v>
      </c>
      <c r="W9" s="16">
        <v>0.45390232662738955</v>
      </c>
      <c r="X9" s="16">
        <v>0.40188662517186308</v>
      </c>
      <c r="Y9" s="16">
        <v>0.33410226639836604</v>
      </c>
      <c r="Z9" s="16">
        <v>1.2013948979338054</v>
      </c>
      <c r="AA9" s="16">
        <v>0.35352284455446148</v>
      </c>
      <c r="AB9" s="16">
        <v>3.9446885038196857</v>
      </c>
      <c r="AC9" s="16">
        <v>1.300448512102333</v>
      </c>
      <c r="AD9" s="16">
        <v>6.0079770041211908</v>
      </c>
      <c r="AE9" s="16">
        <v>1.0671250456141248</v>
      </c>
      <c r="AF9" s="16">
        <v>12.897498455278219</v>
      </c>
      <c r="AG9" s="16">
        <v>2.5856604938255776</v>
      </c>
    </row>
    <row r="10" spans="1:33" ht="15" x14ac:dyDescent="0.25">
      <c r="A10" s="1" t="s">
        <v>81</v>
      </c>
      <c r="B10" s="14">
        <v>5.7737455051141168E-2</v>
      </c>
      <c r="C10" s="14">
        <v>2.0109316802676132E-3</v>
      </c>
      <c r="D10" s="14">
        <v>0.64028412868345685</v>
      </c>
      <c r="E10" s="14">
        <v>2.5770287967339003E-2</v>
      </c>
      <c r="F10" s="14">
        <v>8.0150360871075299E-2</v>
      </c>
      <c r="G10" s="14">
        <v>1.9592242111231106E-3</v>
      </c>
      <c r="I10" s="15">
        <v>520.41</v>
      </c>
      <c r="J10" s="15">
        <v>75.915000000000006</v>
      </c>
      <c r="K10" s="15">
        <v>502.48207953234277</v>
      </c>
      <c r="L10" s="15">
        <v>15.9538621772422</v>
      </c>
      <c r="M10" s="15">
        <v>497.02017388735163</v>
      </c>
      <c r="N10" s="15">
        <v>11.692802270005387</v>
      </c>
      <c r="P10" s="16">
        <v>3.6365460079199128</v>
      </c>
      <c r="Q10" s="16">
        <v>258.63676853509162</v>
      </c>
      <c r="R10" s="16">
        <v>1.406043706978387E-2</v>
      </c>
      <c r="S10" s="16">
        <v>4.4069670344583312</v>
      </c>
      <c r="T10" s="16">
        <v>1.2650607068336792E-3</v>
      </c>
      <c r="U10" s="16">
        <v>0.57562234550032232</v>
      </c>
      <c r="V10" s="16">
        <v>5.493917952157249E-3</v>
      </c>
      <c r="W10" s="16">
        <v>0.10316499538912721</v>
      </c>
      <c r="X10" s="16">
        <v>0.66289285336393911</v>
      </c>
      <c r="Y10" s="16">
        <v>0.76025802567500111</v>
      </c>
      <c r="Z10" s="16">
        <v>5.1570340802831778</v>
      </c>
      <c r="AA10" s="16">
        <v>1.0545128184628794</v>
      </c>
      <c r="AB10" s="16">
        <v>7.1565841990212196</v>
      </c>
      <c r="AC10" s="16">
        <v>1.8393353664860665</v>
      </c>
      <c r="AD10" s="16">
        <v>7.2564710810124815</v>
      </c>
      <c r="AE10" s="16">
        <v>1.1839780168579186</v>
      </c>
      <c r="AF10" s="16">
        <v>13.015700851359508</v>
      </c>
      <c r="AG10" s="16">
        <v>2.2249818382847506</v>
      </c>
    </row>
    <row r="11" spans="1:33" ht="15" x14ac:dyDescent="0.25">
      <c r="A11" s="1" t="s">
        <v>82</v>
      </c>
      <c r="B11" s="14">
        <v>5.8719786174306232E-2</v>
      </c>
      <c r="C11" s="14">
        <v>1.4433669224875908E-3</v>
      </c>
      <c r="D11" s="14">
        <v>0.66068336715715437</v>
      </c>
      <c r="E11" s="14">
        <v>1.7067054443635401E-2</v>
      </c>
      <c r="F11" s="14">
        <v>8.08075556208665E-2</v>
      </c>
      <c r="G11" s="14">
        <v>1.1974035880231851E-3</v>
      </c>
      <c r="I11" s="15">
        <v>566.70000000000005</v>
      </c>
      <c r="J11" s="15">
        <v>53.695</v>
      </c>
      <c r="K11" s="15">
        <v>515.03191817941513</v>
      </c>
      <c r="L11" s="15">
        <v>10.435588352409724</v>
      </c>
      <c r="M11" s="15">
        <v>500.94116619705176</v>
      </c>
      <c r="N11" s="15">
        <v>7.1418473987093591</v>
      </c>
      <c r="P11" s="16">
        <v>2.1356806132399884</v>
      </c>
      <c r="Q11" s="16">
        <v>158.55361061182106</v>
      </c>
      <c r="R11" s="16">
        <v>1.3469769657082546E-2</v>
      </c>
      <c r="S11" s="16">
        <v>5.0430273475272172</v>
      </c>
      <c r="T11" s="16">
        <v>2.8543987660845274E-2</v>
      </c>
      <c r="U11" s="16">
        <v>0.62307221709934046</v>
      </c>
      <c r="V11" s="16">
        <v>1.2606177992307722E-2</v>
      </c>
      <c r="W11" s="16">
        <v>9.5011839239014045E-2</v>
      </c>
      <c r="X11" s="16">
        <v>0.33250406400036014</v>
      </c>
      <c r="Y11" s="16">
        <v>0.42689409535718004</v>
      </c>
      <c r="Z11" s="16">
        <v>2.8183303451079791</v>
      </c>
      <c r="AA11" s="16">
        <v>0.50770705510050018</v>
      </c>
      <c r="AB11" s="16">
        <v>3.5306737467477274</v>
      </c>
      <c r="AC11" s="16">
        <v>0.89744170456581307</v>
      </c>
      <c r="AD11" s="16">
        <v>3.1457670585249269</v>
      </c>
      <c r="AE11" s="16">
        <v>0.50750745581911394</v>
      </c>
      <c r="AF11" s="16">
        <v>5.1200205742826288</v>
      </c>
      <c r="AG11" s="16">
        <v>0.66222054270730968</v>
      </c>
    </row>
    <row r="12" spans="1:33" ht="15" x14ac:dyDescent="0.25">
      <c r="A12" s="1" t="s">
        <v>83</v>
      </c>
      <c r="B12" s="14">
        <v>5.7328402434792022E-2</v>
      </c>
      <c r="C12" s="14">
        <v>4.5535967764906118E-4</v>
      </c>
      <c r="D12" s="14">
        <v>0.64549593765540314</v>
      </c>
      <c r="E12" s="14">
        <v>1.085254586766804E-2</v>
      </c>
      <c r="F12" s="14">
        <v>8.0985056457985788E-2</v>
      </c>
      <c r="G12" s="14">
        <v>1.2906354900959335E-3</v>
      </c>
      <c r="I12" s="15">
        <v>505.59500000000003</v>
      </c>
      <c r="J12" s="15">
        <v>16.664999999999999</v>
      </c>
      <c r="K12" s="15">
        <v>505.70322448921144</v>
      </c>
      <c r="L12" s="15">
        <v>6.6968569694529663</v>
      </c>
      <c r="M12" s="15">
        <v>501.99977275340683</v>
      </c>
      <c r="N12" s="15">
        <v>7.696660403367332</v>
      </c>
      <c r="P12" s="16">
        <v>7.7172551852816813</v>
      </c>
      <c r="Q12" s="16">
        <v>462.60880359604391</v>
      </c>
      <c r="R12" s="16">
        <v>1.6682032692184757E-2</v>
      </c>
      <c r="S12" s="16">
        <v>3.0944726719408626</v>
      </c>
      <c r="T12" s="16">
        <v>1.2650607068336792E-3</v>
      </c>
      <c r="U12" s="16">
        <v>0.57562234550032232</v>
      </c>
      <c r="V12" s="16">
        <v>5.493917952157249E-3</v>
      </c>
      <c r="W12" s="16">
        <v>0.10316499538912721</v>
      </c>
      <c r="X12" s="16">
        <v>0.66289285336393911</v>
      </c>
      <c r="Y12" s="16">
        <v>0.76025802567500111</v>
      </c>
      <c r="Z12" s="16">
        <v>5.1570340802831778</v>
      </c>
      <c r="AA12" s="16">
        <v>1.0545128184628794</v>
      </c>
      <c r="AB12" s="16">
        <v>7.1565841990212196</v>
      </c>
      <c r="AC12" s="16">
        <v>1.8393353664860665</v>
      </c>
      <c r="AD12" s="16">
        <v>7.2564710810124815</v>
      </c>
      <c r="AE12" s="16">
        <v>1.1839780168579186</v>
      </c>
      <c r="AF12" s="16">
        <v>13.015700851359508</v>
      </c>
      <c r="AG12" s="16">
        <v>2.2249818382847506</v>
      </c>
    </row>
    <row r="13" spans="1:33" ht="15" x14ac:dyDescent="0.25">
      <c r="A13" s="1" t="s">
        <v>84</v>
      </c>
      <c r="B13" s="14">
        <v>5.6954427892485955E-2</v>
      </c>
      <c r="C13" s="14">
        <v>1.6011797722051621E-3</v>
      </c>
      <c r="D13" s="14">
        <v>0.62934733847472546</v>
      </c>
      <c r="E13" s="14">
        <v>1.849212068550278E-2</v>
      </c>
      <c r="F13" s="14">
        <v>7.9422773716551362E-2</v>
      </c>
      <c r="G13" s="14">
        <v>1.3588453418144453E-3</v>
      </c>
      <c r="I13" s="15">
        <v>500.04</v>
      </c>
      <c r="J13" s="15">
        <v>61.104999999999997</v>
      </c>
      <c r="K13" s="15">
        <v>495.68922048141303</v>
      </c>
      <c r="L13" s="15">
        <v>11.524487001193535</v>
      </c>
      <c r="M13" s="15">
        <v>492.67641886096044</v>
      </c>
      <c r="N13" s="15">
        <v>8.1151562884602981</v>
      </c>
      <c r="P13" s="16">
        <v>2.5133897615638561</v>
      </c>
      <c r="Q13" s="16">
        <v>268.30734140149582</v>
      </c>
      <c r="R13" s="16">
        <v>9.3675773030854684E-3</v>
      </c>
      <c r="S13" s="16">
        <v>2.1684523164319107</v>
      </c>
      <c r="T13" s="16">
        <v>4.085897769823002E-2</v>
      </c>
      <c r="U13" s="16">
        <v>0.64252237103433718</v>
      </c>
      <c r="V13" s="16">
        <v>2.4306594240869828E-2</v>
      </c>
      <c r="W13" s="16">
        <v>0.13191216145665796</v>
      </c>
      <c r="X13" s="16">
        <v>1.096686046411131</v>
      </c>
      <c r="Y13" s="16">
        <v>1.278533291529907</v>
      </c>
      <c r="Z13" s="16">
        <v>9.6413425337455685</v>
      </c>
      <c r="AA13" s="16">
        <v>1.76314351743981</v>
      </c>
      <c r="AB13" s="16">
        <v>10.22429083411755</v>
      </c>
      <c r="AC13" s="16">
        <v>2.2125460779127626</v>
      </c>
      <c r="AD13" s="16">
        <v>7.6832793301338072</v>
      </c>
      <c r="AE13" s="16">
        <v>1.1250044558150445</v>
      </c>
      <c r="AF13" s="16">
        <v>10.761664231242753</v>
      </c>
      <c r="AG13" s="16">
        <v>1.7681412828946164</v>
      </c>
    </row>
    <row r="14" spans="1:33" ht="15" x14ac:dyDescent="0.25">
      <c r="A14" s="1" t="s">
        <v>85</v>
      </c>
      <c r="B14" s="14">
        <v>5.8044004159251671E-2</v>
      </c>
      <c r="C14" s="14">
        <v>1.7127938147258636E-3</v>
      </c>
      <c r="D14" s="14">
        <v>0.64906261275426447</v>
      </c>
      <c r="E14" s="14">
        <v>2.1649565000473599E-2</v>
      </c>
      <c r="F14" s="14">
        <v>8.0491031489619017E-2</v>
      </c>
      <c r="G14" s="14">
        <v>1.8695096106005967E-3</v>
      </c>
      <c r="I14" s="15">
        <v>531.52</v>
      </c>
      <c r="J14" s="15">
        <v>64.805000000000007</v>
      </c>
      <c r="K14" s="15">
        <v>507.90172411292559</v>
      </c>
      <c r="L14" s="15">
        <v>13.331127823796265</v>
      </c>
      <c r="M14" s="15">
        <v>499.05299981836555</v>
      </c>
      <c r="N14" s="15">
        <v>11.153859627351551</v>
      </c>
      <c r="P14" s="16">
        <v>1.8950127275249491</v>
      </c>
      <c r="Q14" s="16">
        <v>230.16876789604237</v>
      </c>
      <c r="R14" s="16">
        <v>8.2331445089059482E-3</v>
      </c>
      <c r="S14" s="16">
        <v>3.5713911661141977</v>
      </c>
      <c r="T14" s="16">
        <v>4.0116822364115274E-3</v>
      </c>
      <c r="U14" s="16">
        <v>0.66098711619809947</v>
      </c>
      <c r="V14" s="16">
        <v>7.3089655084727844E-3</v>
      </c>
      <c r="W14" s="16">
        <v>0.26324077685259462</v>
      </c>
      <c r="X14" s="16">
        <v>1.3000614235406984</v>
      </c>
      <c r="Y14" s="16">
        <v>1.2419411149229542</v>
      </c>
      <c r="Z14" s="16">
        <v>8.4379079668087744</v>
      </c>
      <c r="AA14" s="16">
        <v>1.6244336480253048</v>
      </c>
      <c r="AB14" s="16">
        <v>10.230584006664783</v>
      </c>
      <c r="AC14" s="16">
        <v>2.2291135457720719</v>
      </c>
      <c r="AD14" s="16">
        <v>7.004061698120907</v>
      </c>
      <c r="AE14" s="16">
        <v>1.09037531845802</v>
      </c>
      <c r="AF14" s="16">
        <v>9.5336366458461388</v>
      </c>
      <c r="AG14" s="16">
        <v>1.4422554017241853</v>
      </c>
    </row>
    <row r="15" spans="1:33" ht="15" x14ac:dyDescent="0.25">
      <c r="A15" s="1" t="s">
        <v>86</v>
      </c>
      <c r="B15" s="14">
        <v>5.4630947382630801E-2</v>
      </c>
      <c r="C15" s="14">
        <v>1.1932408927297332E-3</v>
      </c>
      <c r="D15" s="14">
        <v>0.55420283551787763</v>
      </c>
      <c r="E15" s="14">
        <v>1.6435953282812915E-2</v>
      </c>
      <c r="F15" s="14">
        <v>7.1779608914657109E-2</v>
      </c>
      <c r="G15" s="14">
        <v>2.2545751038583971E-3</v>
      </c>
      <c r="I15" s="15">
        <v>398.2</v>
      </c>
      <c r="J15" s="15">
        <v>54.625</v>
      </c>
      <c r="K15" s="15">
        <v>447.7461219618379</v>
      </c>
      <c r="L15" s="15">
        <v>10.738244850203444</v>
      </c>
      <c r="M15" s="15">
        <v>446.86835012630377</v>
      </c>
      <c r="N15" s="15">
        <v>13.560573686147677</v>
      </c>
      <c r="P15" s="16">
        <v>7.6520327442500751</v>
      </c>
      <c r="Q15" s="16">
        <v>178.93925658105525</v>
      </c>
      <c r="R15" s="16">
        <v>4.2763297950686889E-2</v>
      </c>
      <c r="S15" s="16">
        <v>3.3161891878723124</v>
      </c>
      <c r="T15" s="16">
        <v>1.8195120117438051E-2</v>
      </c>
      <c r="U15" s="16">
        <v>0.5326585765108024</v>
      </c>
      <c r="V15" s="16">
        <v>1.0358346407691035E-2</v>
      </c>
      <c r="W15" s="16">
        <v>5.0631068213804281E-2</v>
      </c>
      <c r="X15" s="16">
        <v>0.26143754589113888</v>
      </c>
      <c r="Y15" s="16">
        <v>0.26973819399222587</v>
      </c>
      <c r="Z15" s="16">
        <v>2.1482071972452261</v>
      </c>
      <c r="AA15" s="16">
        <v>0.69312757154502824</v>
      </c>
      <c r="AB15" s="16">
        <v>5.713513466113155</v>
      </c>
      <c r="AC15" s="16">
        <v>1.5486906535575802</v>
      </c>
      <c r="AD15" s="16">
        <v>5.5354802739919773</v>
      </c>
      <c r="AE15" s="16">
        <v>1.1692660768240892</v>
      </c>
      <c r="AF15" s="16">
        <v>10.891902276099072</v>
      </c>
      <c r="AG15" s="16">
        <v>2.204711646887032</v>
      </c>
    </row>
    <row r="16" spans="1:33" ht="15" x14ac:dyDescent="0.25">
      <c r="A16" s="1" t="s">
        <v>87</v>
      </c>
      <c r="B16" s="14">
        <v>5.5383624813881177E-2</v>
      </c>
      <c r="C16" s="14">
        <v>7.0173306186398557E-4</v>
      </c>
      <c r="D16" s="14">
        <v>0.49986658250172067</v>
      </c>
      <c r="E16" s="14">
        <v>1.2127274005938037E-2</v>
      </c>
      <c r="F16" s="14">
        <v>6.4227364346589336E-2</v>
      </c>
      <c r="G16" s="14">
        <v>1.7005683368769454E-3</v>
      </c>
      <c r="I16" s="15">
        <v>427.82499999999999</v>
      </c>
      <c r="J16" s="15">
        <v>29.625</v>
      </c>
      <c r="K16" s="15">
        <v>411.61208219878199</v>
      </c>
      <c r="L16" s="15">
        <v>8.2101281585230197</v>
      </c>
      <c r="M16" s="15">
        <v>401.28319991637392</v>
      </c>
      <c r="N16" s="15">
        <v>10.300972839441073</v>
      </c>
      <c r="P16" s="16">
        <v>176.18205734265854</v>
      </c>
      <c r="Q16" s="16">
        <v>1920.275019635405</v>
      </c>
      <c r="R16" s="16">
        <v>9.1748346221839375E-2</v>
      </c>
      <c r="S16" s="16">
        <v>6.8696716839303251</v>
      </c>
      <c r="T16" s="16">
        <v>1.610390669191325</v>
      </c>
      <c r="U16" s="16">
        <v>9.2772390697659475</v>
      </c>
      <c r="V16" s="16">
        <v>1.1302758103511981</v>
      </c>
      <c r="W16" s="16">
        <v>8.2197295240423269</v>
      </c>
      <c r="X16" s="16">
        <v>5.1649279514531594</v>
      </c>
      <c r="Y16" s="16">
        <v>1.4080699200311484</v>
      </c>
      <c r="Z16" s="16">
        <v>22.494533587916539</v>
      </c>
      <c r="AA16" s="16">
        <v>8.1014764673454938</v>
      </c>
      <c r="AB16" s="16">
        <v>122.85491676856057</v>
      </c>
      <c r="AC16" s="16">
        <v>56.951304672707749</v>
      </c>
      <c r="AD16" s="16">
        <v>333.59666717107717</v>
      </c>
      <c r="AE16" s="16">
        <v>75.596904428823095</v>
      </c>
      <c r="AF16" s="16">
        <v>903.28397607381567</v>
      </c>
      <c r="AG16" s="16">
        <v>162.01077577181806</v>
      </c>
    </row>
    <row r="17" spans="1:33" ht="15" x14ac:dyDescent="0.25">
      <c r="A17" s="1" t="s">
        <v>88</v>
      </c>
      <c r="B17" s="14">
        <v>5.6409311768355522E-2</v>
      </c>
      <c r="C17" s="14">
        <v>6.7499429974837461E-4</v>
      </c>
      <c r="D17" s="14">
        <v>0.51382807444344958</v>
      </c>
      <c r="E17" s="14">
        <v>1.1695354462158322E-2</v>
      </c>
      <c r="F17" s="14">
        <v>6.3407428068652974E-2</v>
      </c>
      <c r="G17" s="14">
        <v>1.3001519184205903E-3</v>
      </c>
      <c r="I17" s="15">
        <v>477.82</v>
      </c>
      <c r="J17" s="15">
        <v>25.922499999999999</v>
      </c>
      <c r="K17" s="15">
        <v>421.02004507933219</v>
      </c>
      <c r="L17" s="15">
        <v>7.8446827580032448</v>
      </c>
      <c r="M17" s="15">
        <v>396.3146318792061</v>
      </c>
      <c r="N17" s="15">
        <v>7.8815717482976027</v>
      </c>
      <c r="P17" s="16">
        <v>13.256597254379376</v>
      </c>
      <c r="Q17" s="16">
        <v>1617.6698978985944</v>
      </c>
      <c r="R17" s="16">
        <v>8.194871692673595E-3</v>
      </c>
      <c r="S17" s="16">
        <v>9.8260347015963401</v>
      </c>
      <c r="T17" s="16">
        <v>0.17113751162140023</v>
      </c>
      <c r="U17" s="16">
        <v>2.1673455003849429</v>
      </c>
      <c r="V17" s="16">
        <v>0.27876826499458668</v>
      </c>
      <c r="W17" s="16">
        <v>2.0799464859074939</v>
      </c>
      <c r="X17" s="16">
        <v>1.2593978289252163</v>
      </c>
      <c r="Y17" s="16">
        <v>0.5634464939311602</v>
      </c>
      <c r="Z17" s="16">
        <v>2.9202733272476529</v>
      </c>
      <c r="AA17" s="16">
        <v>0.83578203091898018</v>
      </c>
      <c r="AB17" s="16">
        <v>11.380797524816842</v>
      </c>
      <c r="AC17" s="16">
        <v>5.0512769895642711</v>
      </c>
      <c r="AD17" s="16">
        <v>29.240016944538635</v>
      </c>
      <c r="AE17" s="16">
        <v>6.9820017749853243</v>
      </c>
      <c r="AF17" s="16">
        <v>97.214963458002316</v>
      </c>
      <c r="AG17" s="16">
        <v>21.40528835769755</v>
      </c>
    </row>
    <row r="18" spans="1:33" ht="15" x14ac:dyDescent="0.25">
      <c r="A18" s="1" t="s">
        <v>89</v>
      </c>
      <c r="B18" s="14">
        <v>5.5451228547139839E-2</v>
      </c>
      <c r="C18" s="14">
        <v>2.0471917631943062E-3</v>
      </c>
      <c r="D18" s="14">
        <v>0.63777444652830795</v>
      </c>
      <c r="E18" s="14">
        <v>2.5571234860057156E-2</v>
      </c>
      <c r="F18" s="14">
        <v>7.9753768795578189E-2</v>
      </c>
      <c r="G18" s="14">
        <v>1.82584521802668E-3</v>
      </c>
      <c r="I18" s="15">
        <v>431.53</v>
      </c>
      <c r="J18" s="15">
        <v>81.474999999999994</v>
      </c>
      <c r="K18" s="15">
        <v>500.92732438150017</v>
      </c>
      <c r="L18" s="15">
        <v>15.854874742290974</v>
      </c>
      <c r="M18" s="15">
        <v>494.65284954770704</v>
      </c>
      <c r="N18" s="15">
        <v>10.90078688921227</v>
      </c>
      <c r="P18" s="16">
        <v>0.88527379174119158</v>
      </c>
      <c r="Q18" s="16">
        <v>152.79289003253015</v>
      </c>
      <c r="R18" s="16">
        <v>5.7939462467966512E-3</v>
      </c>
      <c r="S18" s="16">
        <v>2.3345513299697056</v>
      </c>
      <c r="T18" s="16">
        <v>3.3269082246495871E-3</v>
      </c>
      <c r="U18" s="16">
        <v>0.34789673258043302</v>
      </c>
      <c r="V18" s="16">
        <v>7.2441689118972058E-3</v>
      </c>
      <c r="W18" s="16">
        <v>4.1595333168961697E-2</v>
      </c>
      <c r="X18" s="16">
        <v>0.58392933045261486</v>
      </c>
      <c r="Y18" s="16">
        <v>0.64060292069248148</v>
      </c>
      <c r="Z18" s="16">
        <v>4.0653744711974227</v>
      </c>
      <c r="AA18" s="16">
        <v>0.79176928130283708</v>
      </c>
      <c r="AB18" s="16">
        <v>5.188009335087779</v>
      </c>
      <c r="AC18" s="16">
        <v>1.0830001485601046</v>
      </c>
      <c r="AD18" s="16">
        <v>3.6625510751092749</v>
      </c>
      <c r="AE18" s="16">
        <v>0.51869653038374508</v>
      </c>
      <c r="AF18" s="16">
        <v>4.8550875627618844</v>
      </c>
      <c r="AG18" s="16">
        <v>0.6879772810638175</v>
      </c>
    </row>
    <row r="19" spans="1:33" ht="15" x14ac:dyDescent="0.25">
      <c r="A19" s="1" t="s">
        <v>90</v>
      </c>
      <c r="B19" s="14">
        <v>5.6058692569954632E-2</v>
      </c>
      <c r="C19" s="14">
        <v>5.757137631043816E-4</v>
      </c>
      <c r="D19" s="14">
        <v>0.51768424363197996</v>
      </c>
      <c r="E19" s="14">
        <v>1.1896164689723479E-2</v>
      </c>
      <c r="F19" s="14">
        <v>6.4197563072772051E-2</v>
      </c>
      <c r="G19" s="14">
        <v>1.3239304808825611E-3</v>
      </c>
      <c r="I19" s="15">
        <v>453.75</v>
      </c>
      <c r="J19" s="15">
        <v>22.22</v>
      </c>
      <c r="K19" s="15">
        <v>423.60323824863406</v>
      </c>
      <c r="L19" s="15">
        <v>7.9591070841718476</v>
      </c>
      <c r="M19" s="15">
        <v>401.10268017924921</v>
      </c>
      <c r="N19" s="15">
        <v>8.0197596078348852</v>
      </c>
      <c r="P19" s="16">
        <v>9.1268058943233932</v>
      </c>
      <c r="Q19" s="16">
        <v>1258.8495164007013</v>
      </c>
      <c r="R19" s="16">
        <v>7.2501166941849639E-3</v>
      </c>
      <c r="S19" s="16">
        <v>2.2716197979440182</v>
      </c>
      <c r="T19" s="16">
        <v>6.8837726732882904E-3</v>
      </c>
      <c r="U19" s="16">
        <v>0.59736469785246726</v>
      </c>
      <c r="V19" s="16">
        <v>1.2505446953697816E-3</v>
      </c>
      <c r="W19" s="16">
        <v>6.4543490768656037E-2</v>
      </c>
      <c r="X19" s="16">
        <v>0.13080365518116532</v>
      </c>
      <c r="Y19" s="16">
        <v>9.2557014017679712E-2</v>
      </c>
      <c r="Z19" s="16">
        <v>1.4350552032974544</v>
      </c>
      <c r="AA19" s="16">
        <v>0.61737430520964098</v>
      </c>
      <c r="AB19" s="16">
        <v>9.3510768582850261</v>
      </c>
      <c r="AC19" s="16">
        <v>4.5178811956509346</v>
      </c>
      <c r="AD19" s="16">
        <v>27.373221573307251</v>
      </c>
      <c r="AE19" s="16">
        <v>6.7126966907063563</v>
      </c>
      <c r="AF19" s="16">
        <v>90.987024062267352</v>
      </c>
      <c r="AG19" s="16">
        <v>20.857289024781974</v>
      </c>
    </row>
    <row r="20" spans="1:33" ht="15" x14ac:dyDescent="0.25">
      <c r="A20" s="1" t="s">
        <v>91</v>
      </c>
      <c r="B20" s="14">
        <v>5.6012725353156913E-2</v>
      </c>
      <c r="C20" s="14">
        <v>1.5743900202842569E-3</v>
      </c>
      <c r="D20" s="14">
        <v>0.56528068785155772</v>
      </c>
      <c r="E20" s="14">
        <v>1.7736826077851774E-2</v>
      </c>
      <c r="F20" s="14">
        <v>7.1018567052103257E-2</v>
      </c>
      <c r="G20" s="14">
        <v>1.3980262247522419E-3</v>
      </c>
      <c r="I20" s="15">
        <v>453.75</v>
      </c>
      <c r="J20" s="15">
        <v>65.734999999999999</v>
      </c>
      <c r="K20" s="15">
        <v>454.95777140683839</v>
      </c>
      <c r="L20" s="15">
        <v>11.506206928458937</v>
      </c>
      <c r="M20" s="15">
        <v>442.28929894243237</v>
      </c>
      <c r="N20" s="15">
        <v>8.4146638331299357</v>
      </c>
      <c r="P20" s="16">
        <v>6.9164373183358245</v>
      </c>
      <c r="Q20" s="16">
        <v>176.47650241094138</v>
      </c>
      <c r="R20" s="16">
        <v>3.9191831342114201E-2</v>
      </c>
      <c r="S20" s="16">
        <v>5.5263784272118395</v>
      </c>
      <c r="T20" s="16">
        <v>2.1024100015243808E-3</v>
      </c>
      <c r="U20" s="16">
        <v>0.32164809682153156</v>
      </c>
      <c r="V20" s="16">
        <v>0</v>
      </c>
      <c r="W20" s="16">
        <v>2.6281071510765103E-2</v>
      </c>
      <c r="X20" s="16">
        <v>2.0059962313180201E-2</v>
      </c>
      <c r="Y20" s="16">
        <v>4.9419628044959897E-2</v>
      </c>
      <c r="Z20" s="16">
        <v>0.37669637608603357</v>
      </c>
      <c r="AA20" s="16">
        <v>0.19011574188713984</v>
      </c>
      <c r="AB20" s="16">
        <v>2.4962023350834079</v>
      </c>
      <c r="AC20" s="16">
        <v>1.1069714977477685</v>
      </c>
      <c r="AD20" s="16">
        <v>6.8439523266036355</v>
      </c>
      <c r="AE20" s="16">
        <v>1.580139466175033</v>
      </c>
      <c r="AF20" s="16">
        <v>19.276957616955261</v>
      </c>
      <c r="AG20" s="16">
        <v>4.0620058175490419</v>
      </c>
    </row>
    <row r="21" spans="1:33" ht="15" x14ac:dyDescent="0.25">
      <c r="A21" s="1" t="s">
        <v>92</v>
      </c>
      <c r="B21" s="14">
        <v>5.9840487555773508E-2</v>
      </c>
      <c r="C21" s="14">
        <v>1.2805304321248309E-3</v>
      </c>
      <c r="D21" s="14">
        <v>0.67436819943622395</v>
      </c>
      <c r="E21" s="14">
        <v>1.6170112794675784E-2</v>
      </c>
      <c r="F21" s="14">
        <v>7.9640949256606419E-2</v>
      </c>
      <c r="G21" s="14">
        <v>1.2189378428104887E-3</v>
      </c>
      <c r="I21" s="15">
        <v>598.16999999999996</v>
      </c>
      <c r="J21" s="15">
        <v>46.287500000000001</v>
      </c>
      <c r="K21" s="15">
        <v>523.36487765132529</v>
      </c>
      <c r="L21" s="15">
        <v>9.8063072246804381</v>
      </c>
      <c r="M21" s="15">
        <v>493.97925201537123</v>
      </c>
      <c r="N21" s="15">
        <v>7.2781432949177258</v>
      </c>
      <c r="P21" s="16">
        <v>3.8741833362595419</v>
      </c>
      <c r="Q21" s="16">
        <v>229.15487963785347</v>
      </c>
      <c r="R21" s="16">
        <v>1.6906396854311525E-2</v>
      </c>
      <c r="S21" s="16">
        <v>2.7961409690899606</v>
      </c>
      <c r="T21" s="16">
        <v>9.2140503211752059E-3</v>
      </c>
      <c r="U21" s="16">
        <v>0.62690627955286538</v>
      </c>
      <c r="V21" s="16">
        <v>4.7908298679447004E-3</v>
      </c>
      <c r="W21" s="16">
        <v>0.13985488910193616</v>
      </c>
      <c r="X21" s="16">
        <v>0.8432586102737768</v>
      </c>
      <c r="Y21" s="16">
        <v>1.0752922646129957</v>
      </c>
      <c r="Z21" s="16">
        <v>7.333037144750536</v>
      </c>
      <c r="AA21" s="16">
        <v>1.3607021064491132</v>
      </c>
      <c r="AB21" s="16">
        <v>8.8375097454710723</v>
      </c>
      <c r="AC21" s="16">
        <v>2.0254834066475911</v>
      </c>
      <c r="AD21" s="16">
        <v>7.4670565420945856</v>
      </c>
      <c r="AE21" s="16">
        <v>1.2275999375054352</v>
      </c>
      <c r="AF21" s="16">
        <v>11.867753835198508</v>
      </c>
      <c r="AG21" s="16">
        <v>2.0416564836714541</v>
      </c>
    </row>
    <row r="22" spans="1:33" ht="15" x14ac:dyDescent="0.25">
      <c r="A22" s="1" t="s">
        <v>93</v>
      </c>
      <c r="B22" s="14">
        <v>5.9108206413463003E-2</v>
      </c>
      <c r="C22" s="14">
        <v>8.385386716201009E-4</v>
      </c>
      <c r="D22" s="14">
        <v>0.60093637344753592</v>
      </c>
      <c r="E22" s="14">
        <v>1.1109048053450624E-2</v>
      </c>
      <c r="F22" s="14">
        <v>7.1936005897031932E-2</v>
      </c>
      <c r="G22" s="14">
        <v>9.973830739114539E-4</v>
      </c>
      <c r="I22" s="15">
        <v>572.255</v>
      </c>
      <c r="J22" s="15">
        <v>36.102499999999999</v>
      </c>
      <c r="K22" s="15">
        <v>477.82778237108289</v>
      </c>
      <c r="L22" s="15">
        <v>7.0459515883886183</v>
      </c>
      <c r="M22" s="15">
        <v>447.80895971093616</v>
      </c>
      <c r="N22" s="15">
        <v>5.9980691130094783</v>
      </c>
      <c r="P22" s="16">
        <v>63.840138398121596</v>
      </c>
      <c r="Q22" s="16">
        <v>775.20903789809086</v>
      </c>
      <c r="R22" s="16">
        <v>8.2352159581650847E-2</v>
      </c>
      <c r="S22" s="16">
        <v>9.4894175751130483</v>
      </c>
      <c r="T22" s="16">
        <v>0.11481994681364734</v>
      </c>
      <c r="U22" s="16">
        <v>1.0667177108389569</v>
      </c>
      <c r="V22" s="16">
        <v>3.7852215800717404E-2</v>
      </c>
      <c r="W22" s="16">
        <v>0.36058424444291837</v>
      </c>
      <c r="X22" s="16">
        <v>0.50070067932103735</v>
      </c>
      <c r="Y22" s="16">
        <v>0.37711306475955858</v>
      </c>
      <c r="Z22" s="16">
        <v>2.7122077881302382</v>
      </c>
      <c r="AA22" s="16">
        <v>0.63436925310460412</v>
      </c>
      <c r="AB22" s="16">
        <v>8.7307909923824614</v>
      </c>
      <c r="AC22" s="16">
        <v>2.9082498610391863</v>
      </c>
      <c r="AD22" s="16">
        <v>14.824029060470904</v>
      </c>
      <c r="AE22" s="16">
        <v>3.2165056400205345</v>
      </c>
      <c r="AF22" s="16">
        <v>38.163307278466633</v>
      </c>
      <c r="AG22" s="16">
        <v>7.6203324913015154</v>
      </c>
    </row>
    <row r="23" spans="1:33" ht="15" x14ac:dyDescent="0.25">
      <c r="A23" s="1" t="s">
        <v>94</v>
      </c>
      <c r="B23" s="14">
        <v>5.7876643892797897E-2</v>
      </c>
      <c r="C23" s="14">
        <v>1.4114606509102799E-3</v>
      </c>
      <c r="D23" s="14">
        <v>0.64141650974727282</v>
      </c>
      <c r="E23" s="14">
        <v>1.736907378189639E-2</v>
      </c>
      <c r="F23" s="14">
        <v>7.9037289614919737E-2</v>
      </c>
      <c r="G23" s="14">
        <v>1.2769429388020689E-3</v>
      </c>
      <c r="I23" s="15">
        <v>524.11</v>
      </c>
      <c r="J23" s="15">
        <v>51.847499999999997</v>
      </c>
      <c r="K23" s="15">
        <v>503.18281412964086</v>
      </c>
      <c r="L23" s="15">
        <v>10.744939735783021</v>
      </c>
      <c r="M23" s="15">
        <v>490.37386043203907</v>
      </c>
      <c r="N23" s="15">
        <v>7.6287511028453991</v>
      </c>
      <c r="P23" s="16">
        <v>5.5725531471069969</v>
      </c>
      <c r="Q23" s="16">
        <v>221.79405566259805</v>
      </c>
      <c r="R23" s="16">
        <v>2.5124898548156704E-2</v>
      </c>
      <c r="S23" s="16">
        <v>2.7355836053607425</v>
      </c>
      <c r="T23" s="16">
        <v>2.7001282021690793E-2</v>
      </c>
      <c r="U23" s="16">
        <v>0.93221341692413962</v>
      </c>
      <c r="V23" s="16">
        <v>1.577817152123738E-2</v>
      </c>
      <c r="W23" s="16">
        <v>0.42710012342399384</v>
      </c>
      <c r="X23" s="16">
        <v>1.4553319338356792</v>
      </c>
      <c r="Y23" s="16">
        <v>1.4494659598946062</v>
      </c>
      <c r="Z23" s="16">
        <v>11.264642833343203</v>
      </c>
      <c r="AA23" s="16">
        <v>2.2556075661484734</v>
      </c>
      <c r="AB23" s="16">
        <v>12.76277286194701</v>
      </c>
      <c r="AC23" s="16">
        <v>2.7261768231286387</v>
      </c>
      <c r="AD23" s="16">
        <v>8.0842969088106198</v>
      </c>
      <c r="AE23" s="16">
        <v>1.191993996265212</v>
      </c>
      <c r="AF23" s="16">
        <v>10.570978796505875</v>
      </c>
      <c r="AG23" s="16">
        <v>1.5641610604091809</v>
      </c>
    </row>
    <row r="24" spans="1:33" ht="15" x14ac:dyDescent="0.25">
      <c r="A24" s="1" t="s">
        <v>95</v>
      </c>
      <c r="B24" s="14">
        <v>5.8797419876059631E-2</v>
      </c>
      <c r="C24" s="14">
        <v>9.3354425714475072E-4</v>
      </c>
      <c r="D24" s="14">
        <v>0.66106098992300755</v>
      </c>
      <c r="E24" s="14">
        <v>1.235134699164659E-2</v>
      </c>
      <c r="F24" s="14">
        <v>8.0495036970413533E-2</v>
      </c>
      <c r="G24" s="14">
        <v>1.2139372689852371E-3</v>
      </c>
      <c r="I24" s="15">
        <v>561.14499999999998</v>
      </c>
      <c r="J24" s="15">
        <v>35.18</v>
      </c>
      <c r="K24" s="15">
        <v>515.26277986978323</v>
      </c>
      <c r="L24" s="15">
        <v>7.5503426104262701</v>
      </c>
      <c r="M24" s="15">
        <v>499.07689723128959</v>
      </c>
      <c r="N24" s="15">
        <v>7.2425559135679975</v>
      </c>
      <c r="P24" s="16">
        <v>3.958764652401821</v>
      </c>
      <c r="Q24" s="16">
        <v>227.52101333745119</v>
      </c>
      <c r="R24" s="16">
        <v>1.7399556174313973E-2</v>
      </c>
      <c r="S24" s="16">
        <v>2.3112307483751158</v>
      </c>
      <c r="T24" s="16">
        <v>1.5302808537005606E-2</v>
      </c>
      <c r="U24" s="16">
        <v>0.54536621070534708</v>
      </c>
      <c r="V24" s="16">
        <v>6.5499267853164189E-3</v>
      </c>
      <c r="W24" s="16">
        <v>0.13298635608970905</v>
      </c>
      <c r="X24" s="16">
        <v>0.76627369155929925</v>
      </c>
      <c r="Y24" s="16">
        <v>0.73414512640893959</v>
      </c>
      <c r="Z24" s="16">
        <v>5.4347073611855832</v>
      </c>
      <c r="AA24" s="16">
        <v>1.021772074291631</v>
      </c>
      <c r="AB24" s="16">
        <v>5.9245812664314661</v>
      </c>
      <c r="AC24" s="16">
        <v>1.1585714147093733</v>
      </c>
      <c r="AD24" s="16">
        <v>3.4645978926588912</v>
      </c>
      <c r="AE24" s="16">
        <v>0.52540625331736379</v>
      </c>
      <c r="AF24" s="16">
        <v>4.7261065111135174</v>
      </c>
      <c r="AG24" s="16">
        <v>0.65566070400710041</v>
      </c>
    </row>
    <row r="25" spans="1:33" ht="15" x14ac:dyDescent="0.25">
      <c r="A25" s="1" t="s">
        <v>96</v>
      </c>
      <c r="B25" s="14">
        <v>5.8211633235126639E-2</v>
      </c>
      <c r="C25" s="14">
        <v>1.4376763870379815E-3</v>
      </c>
      <c r="D25" s="14">
        <v>0.65188794485754975</v>
      </c>
      <c r="E25" s="14">
        <v>1.7677672477015099E-2</v>
      </c>
      <c r="F25" s="14">
        <v>8.0976512848357191E-2</v>
      </c>
      <c r="G25" s="14">
        <v>1.7922623766278933E-3</v>
      </c>
      <c r="I25" s="15">
        <v>538.92499999999995</v>
      </c>
      <c r="J25" s="15">
        <v>53.697499999999998</v>
      </c>
      <c r="K25" s="15">
        <v>509.63988709839265</v>
      </c>
      <c r="L25" s="15">
        <v>10.86653266382126</v>
      </c>
      <c r="M25" s="15">
        <v>501.94882305378462</v>
      </c>
      <c r="N25" s="15">
        <v>10.688184296661717</v>
      </c>
      <c r="P25" s="16">
        <v>1.8252346714539753</v>
      </c>
      <c r="Q25" s="16">
        <v>313.67176247348345</v>
      </c>
      <c r="R25" s="16">
        <v>5.8189320487790908E-3</v>
      </c>
      <c r="S25" s="16">
        <v>2.8039857222879614</v>
      </c>
      <c r="T25" s="16">
        <v>1.1115712495271263E-2</v>
      </c>
      <c r="U25" s="16">
        <v>0.67368462768623083</v>
      </c>
      <c r="V25" s="16">
        <v>1.2229421761853385E-2</v>
      </c>
      <c r="W25" s="16">
        <v>0.11676700863495774</v>
      </c>
      <c r="X25" s="16">
        <v>0.59115529878415451</v>
      </c>
      <c r="Y25" s="16">
        <v>0.7037841133707875</v>
      </c>
      <c r="Z25" s="16">
        <v>4.7255225329050887</v>
      </c>
      <c r="AA25" s="16">
        <v>0.90075462502192927</v>
      </c>
      <c r="AB25" s="16">
        <v>5.730446089831398</v>
      </c>
      <c r="AC25" s="16">
        <v>1.2113422020694304</v>
      </c>
      <c r="AD25" s="16">
        <v>3.6794590415659023</v>
      </c>
      <c r="AE25" s="16">
        <v>0.51856573975392062</v>
      </c>
      <c r="AF25" s="16">
        <v>5.0700050100753913</v>
      </c>
      <c r="AG25" s="16">
        <v>0.72306005369304049</v>
      </c>
    </row>
    <row r="26" spans="1:33" ht="15" x14ac:dyDescent="0.25">
      <c r="A26" s="1" t="s">
        <v>97</v>
      </c>
      <c r="B26" s="14">
        <v>6.0819325028024028E-2</v>
      </c>
      <c r="C26" s="14">
        <v>1.5896275299669095E-3</v>
      </c>
      <c r="D26" s="14">
        <v>0.6751906518536559</v>
      </c>
      <c r="E26" s="14">
        <v>2.2245762431040858E-2</v>
      </c>
      <c r="F26" s="14">
        <v>7.9673824962161618E-2</v>
      </c>
      <c r="G26" s="14">
        <v>1.9029738997698605E-3</v>
      </c>
      <c r="I26" s="15">
        <v>631.5</v>
      </c>
      <c r="J26" s="15">
        <v>55.545000000000002</v>
      </c>
      <c r="K26" s="15">
        <v>523.86351302429784</v>
      </c>
      <c r="L26" s="15">
        <v>13.484613266163592</v>
      </c>
      <c r="M26" s="15">
        <v>494.17554615190448</v>
      </c>
      <c r="N26" s="15">
        <v>11.362108032242162</v>
      </c>
      <c r="P26" s="16">
        <v>7.6270663186315586</v>
      </c>
      <c r="Q26" s="16">
        <v>225.59477223663677</v>
      </c>
      <c r="R26" s="16">
        <v>3.3808701518274441E-2</v>
      </c>
      <c r="S26" s="16">
        <v>3.7400903304874769</v>
      </c>
      <c r="T26" s="16">
        <v>0.15772929398784513</v>
      </c>
      <c r="U26" s="16">
        <v>0.7244286715328131</v>
      </c>
      <c r="V26" s="16">
        <v>3.6833777680734564E-2</v>
      </c>
      <c r="W26" s="16">
        <v>0.2288106134566576</v>
      </c>
      <c r="X26" s="16">
        <v>0.82255560412376516</v>
      </c>
      <c r="Y26" s="16">
        <v>0.98576032110860923</v>
      </c>
      <c r="Z26" s="16">
        <v>7.2072724633743412</v>
      </c>
      <c r="AA26" s="16">
        <v>1.5677864327934068</v>
      </c>
      <c r="AB26" s="16">
        <v>9.2442206298701937</v>
      </c>
      <c r="AC26" s="16">
        <v>1.870311461666941</v>
      </c>
      <c r="AD26" s="16">
        <v>6.0372633633504709</v>
      </c>
      <c r="AE26" s="16">
        <v>0.94707845406132196</v>
      </c>
      <c r="AF26" s="16">
        <v>9.951208862555724</v>
      </c>
      <c r="AG26" s="16">
        <v>1.5578306236093276</v>
      </c>
    </row>
    <row r="27" spans="1:33" ht="15.75" thickBot="1" x14ac:dyDescent="0.3">
      <c r="A27" s="1" t="s">
        <v>98</v>
      </c>
      <c r="B27" s="14">
        <v>5.8065316693399059E-2</v>
      </c>
      <c r="C27" s="14">
        <v>1.1352162928116882E-3</v>
      </c>
      <c r="D27" s="14">
        <v>0.51400624191859423</v>
      </c>
      <c r="E27" s="14">
        <v>1.4774818436904466E-2</v>
      </c>
      <c r="F27" s="14">
        <v>6.3292129451415782E-2</v>
      </c>
      <c r="G27" s="14">
        <v>1.4920450675198664E-3</v>
      </c>
      <c r="I27" s="15">
        <v>531.52</v>
      </c>
      <c r="J27" s="15">
        <v>44.44</v>
      </c>
      <c r="K27" s="15">
        <v>421.13954186562239</v>
      </c>
      <c r="L27" s="15">
        <v>9.9091906631157656</v>
      </c>
      <c r="M27" s="15">
        <v>395.61564960929775</v>
      </c>
      <c r="N27" s="15">
        <v>9.0458177298878866</v>
      </c>
      <c r="P27" s="16">
        <v>177.82844161182908</v>
      </c>
      <c r="Q27" s="16">
        <v>1574.6068898736198</v>
      </c>
      <c r="R27" s="16">
        <v>0.11293513495682839</v>
      </c>
      <c r="S27" s="16">
        <v>28.103431761762224</v>
      </c>
      <c r="T27" s="16">
        <v>0.21395383356553518</v>
      </c>
      <c r="U27" s="16">
        <v>2.5479063812345535</v>
      </c>
      <c r="V27" s="16">
        <v>9.0524815548554655E-2</v>
      </c>
      <c r="W27" s="16">
        <v>1.1098624137691431</v>
      </c>
      <c r="X27" s="16">
        <v>0.36992933362377667</v>
      </c>
      <c r="Y27" s="16">
        <v>0.31202444050963268</v>
      </c>
      <c r="Z27" s="16">
        <v>2.4124425822123032</v>
      </c>
      <c r="AA27" s="16">
        <v>0.94224645061182055</v>
      </c>
      <c r="AB27" s="16">
        <v>11.22739939012504</v>
      </c>
      <c r="AC27" s="16">
        <v>4.216124757830638</v>
      </c>
      <c r="AD27" s="16">
        <v>20.970250477766925</v>
      </c>
      <c r="AE27" s="16">
        <v>4.156173190174516</v>
      </c>
      <c r="AF27" s="16">
        <v>49.289285262046427</v>
      </c>
      <c r="AG27" s="16">
        <v>9.079042869048779</v>
      </c>
    </row>
    <row r="28" spans="1:33" ht="15" x14ac:dyDescent="0.25">
      <c r="A28" s="17" t="s">
        <v>117</v>
      </c>
      <c r="B28" s="18">
        <v>5.6355838941731358E-2</v>
      </c>
      <c r="C28" s="18">
        <v>5.3086050138637748E-4</v>
      </c>
      <c r="D28" s="18">
        <v>0.65525924952817227</v>
      </c>
      <c r="E28" s="18">
        <v>1.0332103935692378E-2</v>
      </c>
      <c r="F28" s="18">
        <v>8.1142093101040411E-2</v>
      </c>
      <c r="G28" s="18">
        <v>1.2128807023415744E-3</v>
      </c>
      <c r="H28" s="10"/>
      <c r="I28" s="19">
        <v>464.86</v>
      </c>
      <c r="J28" s="19">
        <v>15.74</v>
      </c>
      <c r="K28" s="19">
        <v>511.71005006028588</v>
      </c>
      <c r="L28" s="19">
        <v>6.3380884287298898</v>
      </c>
      <c r="M28" s="19">
        <v>502.93618691839799</v>
      </c>
      <c r="N28" s="19">
        <v>7.2319214012363204</v>
      </c>
      <c r="O28" s="10"/>
      <c r="P28" s="20">
        <v>13.879710697353021</v>
      </c>
      <c r="Q28" s="20">
        <v>2249.382413490091</v>
      </c>
      <c r="R28" s="20">
        <v>6.1704539939998792E-3</v>
      </c>
      <c r="S28" s="20">
        <v>5.6216881846282938</v>
      </c>
      <c r="T28" s="20">
        <v>1.3348441684747703</v>
      </c>
      <c r="U28" s="20">
        <v>10.998249761648943</v>
      </c>
      <c r="V28" s="20">
        <v>1.9468919591828819</v>
      </c>
      <c r="W28" s="20">
        <v>14.904456530076889</v>
      </c>
      <c r="X28" s="20">
        <v>8.9102123352231928</v>
      </c>
      <c r="Y28" s="20">
        <v>5.4028632000108372</v>
      </c>
      <c r="Z28" s="20">
        <v>21.518087299267389</v>
      </c>
      <c r="AA28" s="20">
        <v>5.7333526255896246</v>
      </c>
      <c r="AB28" s="20">
        <v>47.320755280751378</v>
      </c>
      <c r="AC28" s="20">
        <v>10.043054052896906</v>
      </c>
      <c r="AD28" s="20">
        <v>32.333281200737879</v>
      </c>
      <c r="AE28" s="20">
        <v>4.8968561125266152</v>
      </c>
      <c r="AF28" s="20">
        <v>44.185129665887359</v>
      </c>
      <c r="AG28" s="20">
        <v>6.4493078139749054</v>
      </c>
    </row>
    <row r="29" spans="1:33" ht="15" x14ac:dyDescent="0.25">
      <c r="A29" s="1" t="s">
        <v>118</v>
      </c>
      <c r="B29" s="14">
        <v>5.6011743111295371E-2</v>
      </c>
      <c r="C29" s="14">
        <v>6.5938642471011482E-4</v>
      </c>
      <c r="D29" s="14">
        <v>0.53260208473807535</v>
      </c>
      <c r="E29" s="14">
        <v>8.3821444929835058E-3</v>
      </c>
      <c r="F29" s="14">
        <v>6.428375596634707E-2</v>
      </c>
      <c r="G29" s="14">
        <v>7.3780088169157483E-4</v>
      </c>
      <c r="I29" s="15">
        <v>453.75</v>
      </c>
      <c r="J29" s="15">
        <v>25.922499999999999</v>
      </c>
      <c r="K29" s="15">
        <v>433.53505591266725</v>
      </c>
      <c r="L29" s="15">
        <v>5.5534129940151331</v>
      </c>
      <c r="M29" s="15">
        <v>401.62477552194599</v>
      </c>
      <c r="N29" s="15">
        <v>4.4688935657911486</v>
      </c>
      <c r="P29" s="16">
        <v>28.29084480764871</v>
      </c>
      <c r="Q29" s="16">
        <v>72.829539970842163</v>
      </c>
      <c r="R29" s="16">
        <v>0.38845288352741425</v>
      </c>
      <c r="S29" s="16">
        <v>2.7452696463519879</v>
      </c>
      <c r="T29" s="16">
        <v>0</v>
      </c>
      <c r="U29" s="16">
        <v>6.7799275243406179</v>
      </c>
      <c r="V29" s="16">
        <v>2.8843963835046612E-3</v>
      </c>
      <c r="W29" s="16">
        <v>4.9995415477502324E-2</v>
      </c>
      <c r="X29" s="16">
        <v>0.20973091998050711</v>
      </c>
      <c r="Y29" s="16">
        <v>0.13767332109670996</v>
      </c>
      <c r="Z29" s="16">
        <v>3.1712855505418598</v>
      </c>
      <c r="AA29" s="16">
        <v>1.3588168746666798</v>
      </c>
      <c r="AB29" s="16">
        <v>20.53100912676214</v>
      </c>
      <c r="AC29" s="16">
        <v>8.9545896253973059</v>
      </c>
      <c r="AD29" s="16">
        <v>49.438863930912277</v>
      </c>
      <c r="AE29" s="16">
        <v>11.209211425728791</v>
      </c>
      <c r="AF29" s="16">
        <v>142.2091264692807</v>
      </c>
      <c r="AG29" s="16">
        <v>30.589364915473869</v>
      </c>
    </row>
    <row r="30" spans="1:33" ht="15" x14ac:dyDescent="0.25">
      <c r="A30" s="1" t="s">
        <v>119</v>
      </c>
      <c r="B30" s="14">
        <v>6.7761304304300093E-2</v>
      </c>
      <c r="C30" s="14">
        <v>5.2627253535795875E-4</v>
      </c>
      <c r="D30" s="14">
        <v>1.3272314229844597</v>
      </c>
      <c r="E30" s="14">
        <v>1.7707381072961968E-2</v>
      </c>
      <c r="F30" s="14">
        <v>0.13089317384702595</v>
      </c>
      <c r="G30" s="14">
        <v>1.0982390040063523E-3</v>
      </c>
      <c r="I30" s="15">
        <v>861.10500000000002</v>
      </c>
      <c r="J30" s="15">
        <v>10.96</v>
      </c>
      <c r="K30" s="15">
        <v>857.67307772075435</v>
      </c>
      <c r="L30" s="15">
        <v>7.7259706378963529</v>
      </c>
      <c r="M30" s="15">
        <v>792.95883862078779</v>
      </c>
      <c r="N30" s="15">
        <v>6.2602780528582684</v>
      </c>
      <c r="P30" s="16">
        <v>121.21917451506918</v>
      </c>
      <c r="Q30" s="16">
        <v>260.90197511556329</v>
      </c>
      <c r="R30" s="16">
        <v>0.46461577939905074</v>
      </c>
      <c r="S30" s="16">
        <v>3.982076636823189</v>
      </c>
      <c r="T30" s="16">
        <v>1.3773272326661258E-2</v>
      </c>
      <c r="U30" s="16">
        <v>3.3466597482216911</v>
      </c>
      <c r="V30" s="16">
        <v>0.10014723604815884</v>
      </c>
      <c r="W30" s="16">
        <v>3.2816865901746706</v>
      </c>
      <c r="X30" s="16">
        <v>8.8378900837737966</v>
      </c>
      <c r="Y30" s="16">
        <v>0.57662149631001125</v>
      </c>
      <c r="Z30" s="16">
        <v>55.804102710462622</v>
      </c>
      <c r="AA30" s="16">
        <v>17.969668812623297</v>
      </c>
      <c r="AB30" s="16">
        <v>218.44541681855173</v>
      </c>
      <c r="AC30" s="16">
        <v>80.801018335425255</v>
      </c>
      <c r="AD30" s="16">
        <v>358.14087032106653</v>
      </c>
      <c r="AE30" s="16">
        <v>66.724071575351914</v>
      </c>
      <c r="AF30" s="16">
        <v>699.34766855023736</v>
      </c>
      <c r="AG30" s="16">
        <v>118.41492728865394</v>
      </c>
    </row>
    <row r="31" spans="1:33" ht="15" x14ac:dyDescent="0.25">
      <c r="A31" s="1" t="s">
        <v>120</v>
      </c>
      <c r="B31" s="14">
        <v>6.1727292501757638E-2</v>
      </c>
      <c r="C31" s="14">
        <v>1.961275594817187E-3</v>
      </c>
      <c r="D31" s="14">
        <v>0.71841853958069724</v>
      </c>
      <c r="E31" s="14">
        <v>2.9504813370409801E-2</v>
      </c>
      <c r="F31" s="14">
        <v>7.9939545745540228E-2</v>
      </c>
      <c r="G31" s="14">
        <v>2.7973546097661995E-3</v>
      </c>
      <c r="I31" s="15">
        <v>664.83</v>
      </c>
      <c r="J31" s="15">
        <v>68.510000000000005</v>
      </c>
      <c r="K31" s="15">
        <v>549.73286707249508</v>
      </c>
      <c r="L31" s="15">
        <v>17.435584672404843</v>
      </c>
      <c r="M31" s="15">
        <v>495.7618914286399</v>
      </c>
      <c r="N31" s="15">
        <v>16.698107621993302</v>
      </c>
      <c r="P31" s="16">
        <v>22.363842369775927</v>
      </c>
      <c r="Q31" s="16">
        <v>519.6342517399903</v>
      </c>
      <c r="R31" s="16">
        <v>4.3037660229076152E-2</v>
      </c>
      <c r="S31" s="16">
        <v>2.7426082221968704</v>
      </c>
      <c r="T31" s="16">
        <v>10.559703792609069</v>
      </c>
      <c r="U31" s="16">
        <v>16.624326214908606</v>
      </c>
      <c r="V31" s="16">
        <v>4.7374318042532995</v>
      </c>
      <c r="W31" s="16">
        <v>7.9637487677533843</v>
      </c>
      <c r="X31" s="16">
        <v>2.4300422580913916</v>
      </c>
      <c r="Y31" s="16">
        <v>0.39179371582401107</v>
      </c>
      <c r="Z31" s="16">
        <v>15.109630978754486</v>
      </c>
      <c r="AA31" s="16">
        <v>5.6380630528349363</v>
      </c>
      <c r="AB31" s="16">
        <v>46.860886452866914</v>
      </c>
      <c r="AC31" s="16">
        <v>10.896830757677709</v>
      </c>
      <c r="AD31" s="16">
        <v>35.200017007557342</v>
      </c>
      <c r="AE31" s="16">
        <v>6.0495643437335982</v>
      </c>
      <c r="AF31" s="16">
        <v>55.547903608168461</v>
      </c>
      <c r="AG31" s="16">
        <v>9.3639306689091892</v>
      </c>
    </row>
    <row r="32" spans="1:33" ht="15" x14ac:dyDescent="0.25">
      <c r="A32" s="1" t="s">
        <v>121</v>
      </c>
      <c r="B32" s="14">
        <v>6.5207764755472714E-2</v>
      </c>
      <c r="C32" s="14">
        <v>4.1565008245356356E-4</v>
      </c>
      <c r="D32" s="14">
        <v>1.0444494772671105</v>
      </c>
      <c r="E32" s="14">
        <v>1.5133626110169258E-2</v>
      </c>
      <c r="F32" s="14">
        <v>0.11225686078350469</v>
      </c>
      <c r="G32" s="14">
        <v>1.3294238708960703E-3</v>
      </c>
      <c r="I32" s="15">
        <v>781.17</v>
      </c>
      <c r="J32" s="15">
        <v>12.9625</v>
      </c>
      <c r="K32" s="15">
        <v>726.12940953691361</v>
      </c>
      <c r="L32" s="15">
        <v>7.5163061398728814</v>
      </c>
      <c r="M32" s="15">
        <v>685.8414766643142</v>
      </c>
      <c r="N32" s="15">
        <v>7.7050736018366024</v>
      </c>
      <c r="P32" s="16">
        <v>38.342503408779521</v>
      </c>
      <c r="Q32" s="16">
        <v>1361.9738110553926</v>
      </c>
      <c r="R32" s="16">
        <v>2.8152159092595136E-2</v>
      </c>
      <c r="S32" s="16">
        <v>5.563928162798125</v>
      </c>
      <c r="T32" s="16">
        <v>0.15569435623085068</v>
      </c>
      <c r="U32" s="16">
        <v>1.211154526396095</v>
      </c>
      <c r="V32" s="16">
        <v>0.17755925933022013</v>
      </c>
      <c r="W32" s="16">
        <v>1.511138423400475</v>
      </c>
      <c r="X32" s="16">
        <v>3.2207500803133948</v>
      </c>
      <c r="Y32" s="16">
        <v>0.52946275109429342</v>
      </c>
      <c r="Z32" s="16">
        <v>26.091079328552691</v>
      </c>
      <c r="AA32" s="16">
        <v>12.017720583580417</v>
      </c>
      <c r="AB32" s="16">
        <v>157.29717361797324</v>
      </c>
      <c r="AC32" s="16">
        <v>55.230570609696017</v>
      </c>
      <c r="AD32" s="16">
        <v>263.31118343279775</v>
      </c>
      <c r="AE32" s="16">
        <v>52.198879968812207</v>
      </c>
      <c r="AF32" s="16">
        <v>554.62887827130032</v>
      </c>
      <c r="AG32" s="16">
        <v>93.505144372228926</v>
      </c>
    </row>
    <row r="33" spans="1:33" ht="15" x14ac:dyDescent="0.25">
      <c r="A33" s="1" t="s">
        <v>122</v>
      </c>
      <c r="B33" s="14">
        <v>6.2455113350037172E-2</v>
      </c>
      <c r="C33" s="14">
        <v>1.5562564870402436E-3</v>
      </c>
      <c r="D33" s="14">
        <v>0.72003259222138183</v>
      </c>
      <c r="E33" s="14">
        <v>2.6518967144007605E-2</v>
      </c>
      <c r="F33" s="14">
        <v>8.1061763258791539E-2</v>
      </c>
      <c r="G33" s="14">
        <v>2.0172902430551881E-3</v>
      </c>
      <c r="I33" s="15">
        <v>700.01</v>
      </c>
      <c r="J33" s="15">
        <v>53.7</v>
      </c>
      <c r="K33" s="15">
        <v>550.68613455018738</v>
      </c>
      <c r="L33" s="15">
        <v>15.656124084683938</v>
      </c>
      <c r="M33" s="15">
        <v>502.45719467811006</v>
      </c>
      <c r="N33" s="15">
        <v>12.029195711244967</v>
      </c>
      <c r="P33" s="16">
        <v>45.477335997731217</v>
      </c>
      <c r="Q33" s="16">
        <v>396.26492835956589</v>
      </c>
      <c r="R33" s="16">
        <v>0.11476497853593959</v>
      </c>
      <c r="S33" s="16">
        <v>5.0043713797007019</v>
      </c>
      <c r="T33" s="16">
        <v>85.34362166498326</v>
      </c>
      <c r="U33" s="16">
        <v>165.17125165075655</v>
      </c>
      <c r="V33" s="16">
        <v>18.167237051834547</v>
      </c>
      <c r="W33" s="16">
        <v>92.127929333380919</v>
      </c>
      <c r="X33" s="16">
        <v>20.035751255906977</v>
      </c>
      <c r="Y33" s="16">
        <v>1.6236076282763308</v>
      </c>
      <c r="Z33" s="16">
        <v>20.671034772139436</v>
      </c>
      <c r="AA33" s="16">
        <v>5.4178487634179753</v>
      </c>
      <c r="AB33" s="16">
        <v>52.117848609947636</v>
      </c>
      <c r="AC33" s="16">
        <v>11.978974971279907</v>
      </c>
      <c r="AD33" s="16">
        <v>36.297615329142609</v>
      </c>
      <c r="AE33" s="16">
        <v>4.6630996647672642</v>
      </c>
      <c r="AF33" s="16">
        <v>41.490919603037995</v>
      </c>
      <c r="AG33" s="16">
        <v>6.3017695608156252</v>
      </c>
    </row>
    <row r="34" spans="1:33" ht="15" x14ac:dyDescent="0.25">
      <c r="A34" s="1" t="s">
        <v>123</v>
      </c>
      <c r="B34" s="14">
        <v>5.6708290191985825E-2</v>
      </c>
      <c r="C34" s="14">
        <v>1.0329997672356684E-3</v>
      </c>
      <c r="D34" s="14">
        <v>0.65061729932731938</v>
      </c>
      <c r="E34" s="14">
        <v>1.5120744994745628E-2</v>
      </c>
      <c r="F34" s="14">
        <v>8.1585625225563507E-2</v>
      </c>
      <c r="G34" s="14">
        <v>1.3475301204279406E-3</v>
      </c>
      <c r="I34" s="15">
        <v>479.67</v>
      </c>
      <c r="J34" s="15">
        <v>40.737499999999997</v>
      </c>
      <c r="K34" s="15">
        <v>508.8585457188272</v>
      </c>
      <c r="L34" s="15">
        <v>9.3018398151670283</v>
      </c>
      <c r="M34" s="15">
        <v>505.58024774362616</v>
      </c>
      <c r="N34" s="15">
        <v>8.0314878185781424</v>
      </c>
      <c r="P34" s="16">
        <v>9.6531150342166914</v>
      </c>
      <c r="Q34" s="16">
        <v>728.4468607815885</v>
      </c>
      <c r="R34" s="16">
        <v>1.3251639280673628E-2</v>
      </c>
      <c r="S34" s="16">
        <v>2.727820247278343</v>
      </c>
      <c r="T34" s="16">
        <v>1.1066050843803164E-2</v>
      </c>
      <c r="U34" s="16">
        <v>0.25467633226477415</v>
      </c>
      <c r="V34" s="16">
        <v>1.1257185233091124E-2</v>
      </c>
      <c r="W34" s="16">
        <v>0.22166608398369197</v>
      </c>
      <c r="X34" s="16">
        <v>1.5214200097222208</v>
      </c>
      <c r="Y34" s="16">
        <v>0.17708057808435934</v>
      </c>
      <c r="Z34" s="16">
        <v>15.994072150210021</v>
      </c>
      <c r="AA34" s="16">
        <v>7.5242933555383082</v>
      </c>
      <c r="AB34" s="16">
        <v>75.738328303174086</v>
      </c>
      <c r="AC34" s="16">
        <v>13.914925722086451</v>
      </c>
      <c r="AD34" s="16">
        <v>31.535711001154937</v>
      </c>
      <c r="AE34" s="16">
        <v>3.4368857450520216</v>
      </c>
      <c r="AF34" s="16">
        <v>25.298357773648302</v>
      </c>
      <c r="AG34" s="16">
        <v>3.3632587123437006</v>
      </c>
    </row>
    <row r="35" spans="1:33" ht="15" x14ac:dyDescent="0.25">
      <c r="A35" s="1" t="s">
        <v>124</v>
      </c>
      <c r="B35" s="14">
        <v>5.6380160424563674E-2</v>
      </c>
      <c r="C35" s="14">
        <v>6.2899418912795767E-4</v>
      </c>
      <c r="D35" s="14">
        <v>0.61522181287076794</v>
      </c>
      <c r="E35" s="14">
        <v>9.2094932841909789E-3</v>
      </c>
      <c r="F35" s="14">
        <v>7.2157607692979756E-2</v>
      </c>
      <c r="G35" s="14">
        <v>5.4615378003824999E-4</v>
      </c>
      <c r="I35" s="15">
        <v>477.82</v>
      </c>
      <c r="J35" s="15">
        <v>28.7</v>
      </c>
      <c r="K35" s="15">
        <v>486.84804048780609</v>
      </c>
      <c r="L35" s="15">
        <v>5.789461651927212</v>
      </c>
      <c r="M35" s="15">
        <v>449.14149198117946</v>
      </c>
      <c r="N35" s="15">
        <v>3.2837837949531661</v>
      </c>
      <c r="P35" s="16">
        <v>6.0706767102790113</v>
      </c>
      <c r="Q35" s="16">
        <v>763.37598623844497</v>
      </c>
      <c r="R35" s="16">
        <v>7.952407227521564E-3</v>
      </c>
      <c r="S35" s="16">
        <v>5.1487530734620233</v>
      </c>
      <c r="T35" s="16">
        <v>0.17732755622007854</v>
      </c>
      <c r="U35" s="16">
        <v>0.90291419009286755</v>
      </c>
      <c r="V35" s="16">
        <v>9.8978764512266115E-2</v>
      </c>
      <c r="W35" s="16">
        <v>0.62717250256890011</v>
      </c>
      <c r="X35" s="16">
        <v>0.95389716007896341</v>
      </c>
      <c r="Y35" s="16">
        <v>0.47497672547434217</v>
      </c>
      <c r="Z35" s="16">
        <v>9.5626228087707901</v>
      </c>
      <c r="AA35" s="16">
        <v>5.3871932228510468</v>
      </c>
      <c r="AB35" s="16">
        <v>78.588599063096993</v>
      </c>
      <c r="AC35" s="16">
        <v>25.611691451406635</v>
      </c>
      <c r="AD35" s="16">
        <v>95.404870374974692</v>
      </c>
      <c r="AE35" s="16">
        <v>15.231496687036534</v>
      </c>
      <c r="AF35" s="16">
        <v>133.7003732787413</v>
      </c>
      <c r="AG35" s="16">
        <v>19.333127638880665</v>
      </c>
    </row>
    <row r="36" spans="1:33" ht="15" x14ac:dyDescent="0.25">
      <c r="A36" s="1" t="s">
        <v>125</v>
      </c>
      <c r="B36" s="14">
        <v>5.8850026859705716E-2</v>
      </c>
      <c r="C36" s="14">
        <v>5.9153501502740621E-4</v>
      </c>
      <c r="D36" s="14">
        <v>0.54608187169518507</v>
      </c>
      <c r="E36" s="14">
        <v>1.0479625704511577E-2</v>
      </c>
      <c r="F36" s="14">
        <v>6.6150662648099698E-2</v>
      </c>
      <c r="G36" s="14">
        <v>9.168212169906795E-4</v>
      </c>
      <c r="I36" s="15">
        <v>561.14499999999998</v>
      </c>
      <c r="J36" s="15">
        <v>22.217500000000001</v>
      </c>
      <c r="K36" s="15">
        <v>442.42666992442827</v>
      </c>
      <c r="L36" s="15">
        <v>6.8825574532175153</v>
      </c>
      <c r="M36" s="15">
        <v>412.9228062759808</v>
      </c>
      <c r="N36" s="15">
        <v>5.5435042715604936</v>
      </c>
      <c r="P36" s="16">
        <v>102.01947620392507</v>
      </c>
      <c r="Q36" s="16">
        <v>932.61323465253133</v>
      </c>
      <c r="R36" s="16">
        <v>0.1093909805407544</v>
      </c>
      <c r="S36" s="16">
        <v>7.5294611504446998</v>
      </c>
      <c r="T36" s="16">
        <v>42.312336567025227</v>
      </c>
      <c r="U36" s="16">
        <v>99.267268445096562</v>
      </c>
      <c r="V36" s="16">
        <v>12.201915839474896</v>
      </c>
      <c r="W36" s="16">
        <v>53.270545544672451</v>
      </c>
      <c r="X36" s="16">
        <v>14.623292301714994</v>
      </c>
      <c r="Y36" s="16">
        <v>0.56836549261429414</v>
      </c>
      <c r="Z36" s="16">
        <v>26.697976584928963</v>
      </c>
      <c r="AA36" s="16">
        <v>6.0685943425274216</v>
      </c>
      <c r="AB36" s="16">
        <v>61.623972317548677</v>
      </c>
      <c r="AC36" s="16">
        <v>18.038216703720241</v>
      </c>
      <c r="AD36" s="16">
        <v>77.311308753767605</v>
      </c>
      <c r="AE36" s="16">
        <v>16.318828792147393</v>
      </c>
      <c r="AF36" s="16">
        <v>185.38882863793702</v>
      </c>
      <c r="AG36" s="16">
        <v>32.967106890487102</v>
      </c>
    </row>
    <row r="37" spans="1:33" ht="15" x14ac:dyDescent="0.25">
      <c r="A37" s="1" t="s">
        <v>126</v>
      </c>
      <c r="B37" s="14">
        <v>5.2223703997231419E-2</v>
      </c>
      <c r="C37" s="14">
        <v>6.245680636536398E-4</v>
      </c>
      <c r="D37" s="14">
        <v>0.56477482652507982</v>
      </c>
      <c r="E37" s="14">
        <v>9.5632520203623589E-3</v>
      </c>
      <c r="F37" s="14">
        <v>7.267674662236856E-2</v>
      </c>
      <c r="G37" s="14">
        <v>7.1172581646851299E-4</v>
      </c>
      <c r="I37" s="15">
        <v>294.505</v>
      </c>
      <c r="J37" s="15">
        <v>-4.63</v>
      </c>
      <c r="K37" s="15">
        <v>454.62957082361146</v>
      </c>
      <c r="L37" s="15">
        <v>6.2056755849716296</v>
      </c>
      <c r="M37" s="15">
        <v>452.26209158880607</v>
      </c>
      <c r="N37" s="15">
        <v>4.2772252542880267</v>
      </c>
      <c r="P37" s="16">
        <v>8.5418204306861725</v>
      </c>
      <c r="Q37" s="16">
        <v>1204.4102169422129</v>
      </c>
      <c r="R37" s="16">
        <v>7.0921188732293904E-3</v>
      </c>
      <c r="S37" s="16">
        <v>15.7618668289178</v>
      </c>
      <c r="T37" s="16">
        <v>4.6469333924791352</v>
      </c>
      <c r="U37" s="16">
        <v>9.8596972414648061</v>
      </c>
      <c r="V37" s="16">
        <v>1.1421830634093462</v>
      </c>
      <c r="W37" s="16">
        <v>4.5962206257134248</v>
      </c>
      <c r="X37" s="16">
        <v>1.4652193524552932</v>
      </c>
      <c r="Y37" s="16">
        <v>0.28692889732652643</v>
      </c>
      <c r="Z37" s="16">
        <v>6.7504558418572396</v>
      </c>
      <c r="AA37" s="16">
        <v>3.0954083413496494</v>
      </c>
      <c r="AB37" s="16">
        <v>39.313788040257499</v>
      </c>
      <c r="AC37" s="16">
        <v>13.594519273109007</v>
      </c>
      <c r="AD37" s="16">
        <v>58.27430054137421</v>
      </c>
      <c r="AE37" s="16">
        <v>10.977316235308249</v>
      </c>
      <c r="AF37" s="16">
        <v>115.27299339812271</v>
      </c>
      <c r="AG37" s="16">
        <v>18.684070263746303</v>
      </c>
    </row>
    <row r="38" spans="1:33" ht="15" x14ac:dyDescent="0.25">
      <c r="A38" s="1" t="s">
        <v>127</v>
      </c>
      <c r="B38" s="14">
        <v>5.7458392489707771E-2</v>
      </c>
      <c r="C38" s="14">
        <v>4.9907630343298652E-4</v>
      </c>
      <c r="D38" s="14">
        <v>0.71329830352104473</v>
      </c>
      <c r="E38" s="14">
        <v>2.0639738234966416E-2</v>
      </c>
      <c r="F38" s="14">
        <v>8.0897157678749845E-2</v>
      </c>
      <c r="G38" s="14">
        <v>1.955230788812734E-3</v>
      </c>
      <c r="I38" s="15">
        <v>509.3</v>
      </c>
      <c r="J38" s="15">
        <v>13.887499999999999</v>
      </c>
      <c r="K38" s="15">
        <v>546.70289401860282</v>
      </c>
      <c r="L38" s="15">
        <v>12.232694259693972</v>
      </c>
      <c r="M38" s="15">
        <v>501.47557033972919</v>
      </c>
      <c r="N38" s="15">
        <v>11.660907001413051</v>
      </c>
      <c r="P38" s="16">
        <v>13.934264457121174</v>
      </c>
      <c r="Q38" s="16">
        <v>336.00509643320703</v>
      </c>
      <c r="R38" s="16">
        <v>4.1470396148860514E-2</v>
      </c>
      <c r="S38" s="16">
        <v>5.8260853894245832</v>
      </c>
      <c r="T38" s="16">
        <v>13.365684464975521</v>
      </c>
      <c r="U38" s="16">
        <v>25.539544929116168</v>
      </c>
      <c r="V38" s="16">
        <v>4.1327644307147731</v>
      </c>
      <c r="W38" s="16">
        <v>11.778276571206407</v>
      </c>
      <c r="X38" s="16">
        <v>5.4624808207048252</v>
      </c>
      <c r="Y38" s="16">
        <v>0.24595546573447083</v>
      </c>
      <c r="Z38" s="16">
        <v>16.158429623262506</v>
      </c>
      <c r="AA38" s="16">
        <v>5.8122857150617007</v>
      </c>
      <c r="AB38" s="16">
        <v>53.109388765958897</v>
      </c>
      <c r="AC38" s="16">
        <v>11.498802562977362</v>
      </c>
      <c r="AD38" s="16">
        <v>31.431502807840278</v>
      </c>
      <c r="AE38" s="16">
        <v>3.9679164134169276</v>
      </c>
      <c r="AF38" s="16">
        <v>28.674840549146136</v>
      </c>
      <c r="AG38" s="16">
        <v>3.5178074374441231</v>
      </c>
    </row>
    <row r="39" spans="1:33" ht="15" x14ac:dyDescent="0.25">
      <c r="A39" s="1" t="s">
        <v>128</v>
      </c>
      <c r="B39" s="14">
        <v>6.3107812878399921E-2</v>
      </c>
      <c r="C39" s="14">
        <v>8.2041137988751354E-4</v>
      </c>
      <c r="D39" s="14">
        <v>1.2000509245815592</v>
      </c>
      <c r="E39" s="14">
        <v>2.1840898303184166E-2</v>
      </c>
      <c r="F39" s="14">
        <v>0.12410703815778537</v>
      </c>
      <c r="G39" s="14">
        <v>1.4290740842898175E-3</v>
      </c>
      <c r="I39" s="15">
        <v>722.23</v>
      </c>
      <c r="J39" s="15">
        <v>27.774999999999999</v>
      </c>
      <c r="K39" s="15">
        <v>800.60974527434882</v>
      </c>
      <c r="L39" s="15">
        <v>10.080496929590083</v>
      </c>
      <c r="M39" s="15">
        <v>754.15939800281319</v>
      </c>
      <c r="N39" s="15">
        <v>8.1953124520713914</v>
      </c>
      <c r="P39" s="16">
        <v>88.151270950586195</v>
      </c>
      <c r="Q39" s="16">
        <v>185.30207673374784</v>
      </c>
      <c r="R39" s="16">
        <v>0.4757165839929941</v>
      </c>
      <c r="S39" s="16">
        <v>4.5174785687138961</v>
      </c>
      <c r="T39" s="16">
        <v>1.5985815542082549E-2</v>
      </c>
      <c r="U39" s="16">
        <v>26.108927619873644</v>
      </c>
      <c r="V39" s="16">
        <v>4.6298208386185438E-2</v>
      </c>
      <c r="W39" s="16">
        <v>1.136522892746386</v>
      </c>
      <c r="X39" s="16">
        <v>2.0610210376322446</v>
      </c>
      <c r="Y39" s="16">
        <v>0.50932683221062669</v>
      </c>
      <c r="Z39" s="16">
        <v>12.99829183738928</v>
      </c>
      <c r="AA39" s="16">
        <v>4.52035079359593</v>
      </c>
      <c r="AB39" s="16">
        <v>59.905678996564795</v>
      </c>
      <c r="AC39" s="16">
        <v>24.022412981093673</v>
      </c>
      <c r="AD39" s="16">
        <v>120.34804430846171</v>
      </c>
      <c r="AE39" s="16">
        <v>24.805393171987369</v>
      </c>
      <c r="AF39" s="16">
        <v>300.12949166577533</v>
      </c>
      <c r="AG39" s="16">
        <v>52.787308586871539</v>
      </c>
    </row>
    <row r="40" spans="1:33" ht="15" x14ac:dyDescent="0.25">
      <c r="A40" s="1" t="s">
        <v>129</v>
      </c>
      <c r="B40" s="14">
        <v>6.2201996650161233E-2</v>
      </c>
      <c r="C40" s="14">
        <v>7.0281245357557557E-4</v>
      </c>
      <c r="D40" s="14">
        <v>1.1874578683803501</v>
      </c>
      <c r="E40" s="14">
        <v>3.0953409096645183E-2</v>
      </c>
      <c r="F40" s="14">
        <v>0.12385739673423926</v>
      </c>
      <c r="G40" s="14">
        <v>2.5374337711036271E-3</v>
      </c>
      <c r="I40" s="15">
        <v>679.64</v>
      </c>
      <c r="J40" s="15">
        <v>24.072500000000002</v>
      </c>
      <c r="K40" s="15">
        <v>794.78101121507871</v>
      </c>
      <c r="L40" s="15">
        <v>14.369037913127897</v>
      </c>
      <c r="M40" s="15">
        <v>752.72762088496722</v>
      </c>
      <c r="N40" s="15">
        <v>14.55467294188395</v>
      </c>
      <c r="P40" s="16">
        <v>207.18998100751941</v>
      </c>
      <c r="Q40" s="16">
        <v>367.60056076595333</v>
      </c>
      <c r="R40" s="16">
        <v>0.56362803303620279</v>
      </c>
      <c r="S40" s="16">
        <v>10.289087640422114</v>
      </c>
      <c r="T40" s="16">
        <v>2.856487272675387E-2</v>
      </c>
      <c r="U40" s="16">
        <v>12.083817953669017</v>
      </c>
      <c r="V40" s="16">
        <v>0.13967838019639056</v>
      </c>
      <c r="W40" s="16">
        <v>2.7553573133631604</v>
      </c>
      <c r="X40" s="16">
        <v>6.4063160262672181</v>
      </c>
      <c r="Y40" s="16">
        <v>1.4758625894499255</v>
      </c>
      <c r="Z40" s="16">
        <v>41.400483662922156</v>
      </c>
      <c r="AA40" s="16">
        <v>14.75800375128674</v>
      </c>
      <c r="AB40" s="16">
        <v>195.19798988256551</v>
      </c>
      <c r="AC40" s="16">
        <v>74.761752405664367</v>
      </c>
      <c r="AD40" s="16">
        <v>353.29359295002376</v>
      </c>
      <c r="AE40" s="16">
        <v>65.229055610405609</v>
      </c>
      <c r="AF40" s="16">
        <v>662.58438025117232</v>
      </c>
      <c r="AG40" s="16">
        <v>111.28753877563128</v>
      </c>
    </row>
    <row r="41" spans="1:33" ht="15" x14ac:dyDescent="0.25">
      <c r="A41" s="1" t="s">
        <v>130</v>
      </c>
      <c r="B41" s="14">
        <v>6.6853121860735845E-2</v>
      </c>
      <c r="C41" s="14">
        <v>5.7392858326433323E-4</v>
      </c>
      <c r="D41" s="14">
        <v>1.2793479519991147</v>
      </c>
      <c r="E41" s="14">
        <v>1.9315533852076346E-2</v>
      </c>
      <c r="F41" s="14">
        <v>0.1250202275665061</v>
      </c>
      <c r="G41" s="14">
        <v>1.4051030099735326E-3</v>
      </c>
      <c r="I41" s="15">
        <v>833.02</v>
      </c>
      <c r="J41" s="15">
        <v>16.664999999999999</v>
      </c>
      <c r="K41" s="15">
        <v>836.56335086486706</v>
      </c>
      <c r="L41" s="15">
        <v>8.6047131201336811</v>
      </c>
      <c r="M41" s="15">
        <v>759.39413733351012</v>
      </c>
      <c r="N41" s="15">
        <v>8.051304730937602</v>
      </c>
      <c r="P41" s="16">
        <v>55.539752929253972</v>
      </c>
      <c r="Q41" s="16">
        <v>174.81534931547375</v>
      </c>
      <c r="R41" s="16">
        <v>0.31770524239851677</v>
      </c>
      <c r="S41" s="16">
        <v>6.8354568225556962</v>
      </c>
      <c r="T41" s="16">
        <v>0.12869376770465993</v>
      </c>
      <c r="U41" s="16">
        <v>9.7334083864832603</v>
      </c>
      <c r="V41" s="16">
        <v>0.1754076956892115</v>
      </c>
      <c r="W41" s="16">
        <v>1.8338782525704378</v>
      </c>
      <c r="X41" s="16">
        <v>2.8988197513153473</v>
      </c>
      <c r="Y41" s="16">
        <v>0.43523965145482918</v>
      </c>
      <c r="Z41" s="16">
        <v>16.578226390024973</v>
      </c>
      <c r="AA41" s="16">
        <v>6.1185145235221725</v>
      </c>
      <c r="AB41" s="16">
        <v>80.2059532232782</v>
      </c>
      <c r="AC41" s="16">
        <v>30.5813445983867</v>
      </c>
      <c r="AD41" s="16">
        <v>151.40044830362839</v>
      </c>
      <c r="AE41" s="16">
        <v>31.081226944821296</v>
      </c>
      <c r="AF41" s="16">
        <v>337.65692630684629</v>
      </c>
      <c r="AG41" s="16">
        <v>59.077467300694224</v>
      </c>
    </row>
    <row r="42" spans="1:33" ht="15" x14ac:dyDescent="0.25">
      <c r="A42" s="1" t="s">
        <v>131</v>
      </c>
      <c r="B42" s="14">
        <v>5.3482083811219376E-2</v>
      </c>
      <c r="C42" s="14">
        <v>4.3485249066375068E-4</v>
      </c>
      <c r="D42" s="14">
        <v>0.51763683736608046</v>
      </c>
      <c r="E42" s="14">
        <v>7.0732681116190393E-3</v>
      </c>
      <c r="F42" s="14">
        <v>6.4300270492535241E-2</v>
      </c>
      <c r="G42" s="14">
        <v>6.1085524530886436E-4</v>
      </c>
      <c r="I42" s="15">
        <v>350.05500000000001</v>
      </c>
      <c r="J42" s="15">
        <v>18.515000000000001</v>
      </c>
      <c r="K42" s="15">
        <v>423.57152132793141</v>
      </c>
      <c r="L42" s="15">
        <v>4.7324421753028219</v>
      </c>
      <c r="M42" s="15">
        <v>401.72480396762506</v>
      </c>
      <c r="N42" s="15">
        <v>3.6999204624379729</v>
      </c>
      <c r="P42" s="16">
        <v>12.619581689117753</v>
      </c>
      <c r="Q42" s="16">
        <v>625.23998533418626</v>
      </c>
      <c r="R42" s="16">
        <v>2.0183580681220632E-2</v>
      </c>
      <c r="S42" s="16">
        <v>4.5422898542249808</v>
      </c>
      <c r="T42" s="16">
        <v>5.6640387943599178E-2</v>
      </c>
      <c r="U42" s="16">
        <v>0.40047977556003889</v>
      </c>
      <c r="V42" s="16">
        <v>3.6777605923843854E-2</v>
      </c>
      <c r="W42" s="16">
        <v>0.50255615301237322</v>
      </c>
      <c r="X42" s="16">
        <v>1.0096000134009067</v>
      </c>
      <c r="Y42" s="16">
        <v>0.1451813736030054</v>
      </c>
      <c r="Z42" s="16">
        <v>9.6886042694618553</v>
      </c>
      <c r="AA42" s="16">
        <v>4.42715043197488</v>
      </c>
      <c r="AB42" s="16">
        <v>49.113470301933901</v>
      </c>
      <c r="AC42" s="16">
        <v>14.978206878305967</v>
      </c>
      <c r="AD42" s="16">
        <v>62.434010513439596</v>
      </c>
      <c r="AE42" s="16">
        <v>12.166269150214317</v>
      </c>
      <c r="AF42" s="16">
        <v>133.25204938074313</v>
      </c>
      <c r="AG42" s="16">
        <v>22.617534547819748</v>
      </c>
    </row>
    <row r="43" spans="1:33" ht="15" x14ac:dyDescent="0.25">
      <c r="A43" s="1" t="s">
        <v>132</v>
      </c>
      <c r="B43" s="14">
        <v>6.8310601004429455E-2</v>
      </c>
      <c r="C43" s="14">
        <v>8.8116762093345664E-4</v>
      </c>
      <c r="D43" s="14">
        <v>1.3124191355823884</v>
      </c>
      <c r="E43" s="14">
        <v>2.1421629174818966E-2</v>
      </c>
      <c r="F43" s="14">
        <v>0.1283143691827367</v>
      </c>
      <c r="G43" s="14">
        <v>1.2587602691856595E-3</v>
      </c>
      <c r="I43" s="15">
        <v>879.63</v>
      </c>
      <c r="J43" s="15">
        <v>27.78</v>
      </c>
      <c r="K43" s="15">
        <v>851.18974604886989</v>
      </c>
      <c r="L43" s="15">
        <v>9.406504702776374</v>
      </c>
      <c r="M43" s="15">
        <v>778.24212945246745</v>
      </c>
      <c r="N43" s="15">
        <v>7.1916955408772196</v>
      </c>
      <c r="P43" s="16">
        <v>78.285608357679749</v>
      </c>
      <c r="Q43" s="16">
        <v>546.5181349712484</v>
      </c>
      <c r="R43" s="16">
        <v>0.14324430123768583</v>
      </c>
      <c r="S43" s="16">
        <v>4.8428644909787488</v>
      </c>
      <c r="T43" s="16">
        <v>0.34241514005992285</v>
      </c>
      <c r="U43" s="16">
        <v>8.5719886955909743</v>
      </c>
      <c r="V43" s="16">
        <v>0.26946016449833621</v>
      </c>
      <c r="W43" s="16">
        <v>2.5798885817892421</v>
      </c>
      <c r="X43" s="16">
        <v>2.8931191767090767</v>
      </c>
      <c r="Y43" s="16">
        <v>1.0192397878274089</v>
      </c>
      <c r="Z43" s="16">
        <v>14.615319980956935</v>
      </c>
      <c r="AA43" s="16">
        <v>5.8555844864596374</v>
      </c>
      <c r="AB43" s="16">
        <v>87.45074972509282</v>
      </c>
      <c r="AC43" s="16">
        <v>34.361018650530625</v>
      </c>
      <c r="AD43" s="16">
        <v>176.56420600436232</v>
      </c>
      <c r="AE43" s="16">
        <v>37.189317263113445</v>
      </c>
      <c r="AF43" s="16">
        <v>437.01914989991934</v>
      </c>
      <c r="AG43" s="16">
        <v>77.567984193582859</v>
      </c>
    </row>
    <row r="44" spans="1:33" ht="15" x14ac:dyDescent="0.25">
      <c r="A44" s="1" t="s">
        <v>133</v>
      </c>
      <c r="B44" s="14">
        <v>5.4519378525610521E-2</v>
      </c>
      <c r="C44" s="14">
        <v>8.4518249726651875E-4</v>
      </c>
      <c r="D44" s="14">
        <v>0.54474861619175452</v>
      </c>
      <c r="E44" s="14">
        <v>9.5100712749754679E-3</v>
      </c>
      <c r="F44" s="14">
        <v>7.1224845403914328E-2</v>
      </c>
      <c r="G44" s="14">
        <v>5.8465728606085668E-4</v>
      </c>
      <c r="I44" s="15">
        <v>390.79</v>
      </c>
      <c r="J44" s="15">
        <v>30.552499999999998</v>
      </c>
      <c r="K44" s="15">
        <v>441.55068197677792</v>
      </c>
      <c r="L44" s="15">
        <v>6.2511706468487489</v>
      </c>
      <c r="M44" s="15">
        <v>443.53075982307308</v>
      </c>
      <c r="N44" s="15">
        <v>3.5183494958494634</v>
      </c>
      <c r="P44" s="16">
        <v>10.907519232142798</v>
      </c>
      <c r="Q44" s="16">
        <v>883.66295917054072</v>
      </c>
      <c r="R44" s="16">
        <v>1.2343528852200903E-2</v>
      </c>
      <c r="S44" s="16">
        <v>12.2159680061041</v>
      </c>
      <c r="T44" s="16">
        <v>1.0351455651403343</v>
      </c>
      <c r="U44" s="16">
        <v>5.1410376448060484</v>
      </c>
      <c r="V44" s="16">
        <v>0.43181064444479239</v>
      </c>
      <c r="W44" s="16">
        <v>1.2592092417623924</v>
      </c>
      <c r="X44" s="16">
        <v>0.92182755571525321</v>
      </c>
      <c r="Y44" s="16">
        <v>0.230784105603834</v>
      </c>
      <c r="Z44" s="16">
        <v>8.2684459156653194</v>
      </c>
      <c r="AA44" s="16">
        <v>4.4608347024245685</v>
      </c>
      <c r="AB44" s="16">
        <v>65.726982122603218</v>
      </c>
      <c r="AC44" s="16">
        <v>21.740467247373353</v>
      </c>
      <c r="AD44" s="16">
        <v>84.566437313419755</v>
      </c>
      <c r="AE44" s="16">
        <v>12.822321389817404</v>
      </c>
      <c r="AF44" s="16">
        <v>106.05793543147134</v>
      </c>
      <c r="AG44" s="16">
        <v>14.458342571522095</v>
      </c>
    </row>
    <row r="45" spans="1:33" ht="15" x14ac:dyDescent="0.25">
      <c r="A45" s="1" t="s">
        <v>134</v>
      </c>
      <c r="B45" s="14">
        <v>6.3253071308066289E-2</v>
      </c>
      <c r="C45" s="14">
        <v>2.5076913447298877E-3</v>
      </c>
      <c r="D45" s="14">
        <v>1.2478207110074226</v>
      </c>
      <c r="E45" s="14">
        <v>3.8355267116128217E-2</v>
      </c>
      <c r="F45" s="14">
        <v>0.13188508318264675</v>
      </c>
      <c r="G45" s="14">
        <v>2.0290478204230498E-3</v>
      </c>
      <c r="I45" s="15">
        <v>716.67499999999995</v>
      </c>
      <c r="J45" s="15">
        <v>83.325000000000003</v>
      </c>
      <c r="K45" s="15">
        <v>822.42084983593213</v>
      </c>
      <c r="L45" s="15">
        <v>17.32748009166005</v>
      </c>
      <c r="M45" s="15">
        <v>798.61052702482834</v>
      </c>
      <c r="N45" s="15">
        <v>11.556028832896004</v>
      </c>
      <c r="P45" s="16">
        <v>79.043903728089887</v>
      </c>
      <c r="Q45" s="16">
        <v>357.26186330568186</v>
      </c>
      <c r="R45" s="16">
        <v>0.22124920638522791</v>
      </c>
      <c r="S45" s="16">
        <v>4.1499684286309417</v>
      </c>
      <c r="T45" s="16">
        <v>1.9706389571130727E-2</v>
      </c>
      <c r="U45" s="16">
        <v>2.0009215556579258</v>
      </c>
      <c r="V45" s="16">
        <v>5.7386822827452409E-2</v>
      </c>
      <c r="W45" s="16">
        <v>1.3344684765089287</v>
      </c>
      <c r="X45" s="16">
        <v>3.1006177101163086</v>
      </c>
      <c r="Y45" s="16">
        <v>0.25618437980670133</v>
      </c>
      <c r="Z45" s="16">
        <v>27.485691065484833</v>
      </c>
      <c r="AA45" s="16">
        <v>10.052501570869993</v>
      </c>
      <c r="AB45" s="16">
        <v>130.47937316431151</v>
      </c>
      <c r="AC45" s="16">
        <v>47.613293636691843</v>
      </c>
      <c r="AD45" s="16">
        <v>228.88509817898347</v>
      </c>
      <c r="AE45" s="16">
        <v>42.893309343223997</v>
      </c>
      <c r="AF45" s="16">
        <v>441.99116341216677</v>
      </c>
      <c r="AG45" s="16">
        <v>75.005631712875584</v>
      </c>
    </row>
    <row r="46" spans="1:33" ht="15" x14ac:dyDescent="0.25">
      <c r="A46" s="1" t="s">
        <v>135</v>
      </c>
      <c r="B46" s="14">
        <v>6.5554281104513237E-2</v>
      </c>
      <c r="C46" s="14">
        <v>8.3158831620620409E-4</v>
      </c>
      <c r="D46" s="14">
        <v>1.2343299092182958</v>
      </c>
      <c r="E46" s="14">
        <v>1.9245461919573707E-2</v>
      </c>
      <c r="F46" s="14">
        <v>0.13287508506880999</v>
      </c>
      <c r="G46" s="14">
        <v>1.2595677662591532E-3</v>
      </c>
      <c r="I46" s="15">
        <v>792.28</v>
      </c>
      <c r="J46" s="15">
        <v>27.774999999999999</v>
      </c>
      <c r="K46" s="15">
        <v>816.30843905863128</v>
      </c>
      <c r="L46" s="15">
        <v>8.7462460697526012</v>
      </c>
      <c r="M46" s="15">
        <v>804.24641085504174</v>
      </c>
      <c r="N46" s="15">
        <v>7.1673381863050736</v>
      </c>
      <c r="P46" s="16">
        <v>106.10519768164818</v>
      </c>
      <c r="Q46" s="16">
        <v>266.64192671712243</v>
      </c>
      <c r="R46" s="16">
        <v>0.39793140931738785</v>
      </c>
      <c r="S46" s="16">
        <v>6.18124861530735</v>
      </c>
      <c r="T46" s="16">
        <v>2.5092791832562136</v>
      </c>
      <c r="U46" s="16">
        <v>22.242413275272931</v>
      </c>
      <c r="V46" s="16">
        <v>0.6791101687347687</v>
      </c>
      <c r="W46" s="16">
        <v>4.158426293187552</v>
      </c>
      <c r="X46" s="16">
        <v>3.2553412588188064</v>
      </c>
      <c r="Y46" s="16">
        <v>0.8597725905961654</v>
      </c>
      <c r="Z46" s="16">
        <v>15.88087896804856</v>
      </c>
      <c r="AA46" s="16">
        <v>5.1218540681981981</v>
      </c>
      <c r="AB46" s="16">
        <v>64.636180363991727</v>
      </c>
      <c r="AC46" s="16">
        <v>24.823596042087992</v>
      </c>
      <c r="AD46" s="16">
        <v>128.53739266189586</v>
      </c>
      <c r="AE46" s="16">
        <v>27.411069886098829</v>
      </c>
      <c r="AF46" s="16">
        <v>316.8826107570593</v>
      </c>
      <c r="AG46" s="16">
        <v>59.090447984306984</v>
      </c>
    </row>
    <row r="47" spans="1:33" ht="15" x14ac:dyDescent="0.25">
      <c r="A47" s="1" t="s">
        <v>136</v>
      </c>
      <c r="B47" s="14">
        <v>6.3187246941216968E-2</v>
      </c>
      <c r="C47" s="14">
        <v>6.2937229704197782E-4</v>
      </c>
      <c r="D47" s="14">
        <v>1.1937062024765317</v>
      </c>
      <c r="E47" s="14">
        <v>1.841833060675294E-2</v>
      </c>
      <c r="F47" s="14">
        <v>0.13149379417271184</v>
      </c>
      <c r="G47" s="14">
        <v>1.4885273527017213E-3</v>
      </c>
      <c r="I47" s="15">
        <v>714.51</v>
      </c>
      <c r="J47" s="15">
        <v>24.997500000000059</v>
      </c>
      <c r="K47" s="15">
        <v>797.67725374389966</v>
      </c>
      <c r="L47" s="15">
        <v>8.5253440993256504</v>
      </c>
      <c r="M47" s="15">
        <v>796.38163722355512</v>
      </c>
      <c r="N47" s="15">
        <v>8.4805320381956903</v>
      </c>
      <c r="P47" s="16">
        <v>71.941199957242574</v>
      </c>
      <c r="Q47" s="16">
        <v>160.4935222267047</v>
      </c>
      <c r="R47" s="16">
        <v>0.44824986678043133</v>
      </c>
      <c r="S47" s="16">
        <v>2.8685962250436137</v>
      </c>
      <c r="T47" s="16">
        <v>1.1429936059421652E-2</v>
      </c>
      <c r="U47" s="16">
        <v>43.246940128817101</v>
      </c>
      <c r="V47" s="16">
        <v>4.6947398974520382E-2</v>
      </c>
      <c r="W47" s="16">
        <v>0.947651116084539</v>
      </c>
      <c r="X47" s="16">
        <v>2.9243885764475044</v>
      </c>
      <c r="Y47" s="16">
        <v>0.9053291354537899</v>
      </c>
      <c r="Z47" s="16">
        <v>16.224604966803074</v>
      </c>
      <c r="AA47" s="16">
        <v>5.2366287174208574</v>
      </c>
      <c r="AB47" s="16">
        <v>65.854803626709213</v>
      </c>
      <c r="AC47" s="16">
        <v>23.706019398309344</v>
      </c>
      <c r="AD47" s="16">
        <v>119.99224184347359</v>
      </c>
      <c r="AE47" s="16">
        <v>25.271431046748482</v>
      </c>
      <c r="AF47" s="16">
        <v>277.28361452915368</v>
      </c>
      <c r="AG47" s="16">
        <v>49.090133925671879</v>
      </c>
    </row>
    <row r="48" spans="1:33" ht="15" x14ac:dyDescent="0.25">
      <c r="A48" s="1" t="s">
        <v>137</v>
      </c>
      <c r="B48" s="14">
        <v>6.7921959012376909E-2</v>
      </c>
      <c r="C48" s="14">
        <v>5.5547556538185076E-4</v>
      </c>
      <c r="D48" s="14">
        <v>1.0448445931631276</v>
      </c>
      <c r="E48" s="14">
        <v>1.1100591553824939E-2</v>
      </c>
      <c r="F48" s="14">
        <v>0.109663233715787</v>
      </c>
      <c r="G48" s="14">
        <v>9.4726550078236466E-4</v>
      </c>
      <c r="I48" s="15">
        <v>866.35</v>
      </c>
      <c r="J48" s="15">
        <v>16.6675</v>
      </c>
      <c r="K48" s="15">
        <v>726.32562628201777</v>
      </c>
      <c r="L48" s="15">
        <v>5.5121368658568599</v>
      </c>
      <c r="M48" s="15">
        <v>670.79178883107329</v>
      </c>
      <c r="N48" s="15">
        <v>5.5029914087742782</v>
      </c>
      <c r="P48" s="16">
        <v>80.493529376009363</v>
      </c>
      <c r="Q48" s="16">
        <v>665.98581652872258</v>
      </c>
      <c r="R48" s="16">
        <v>0.12086372919405536</v>
      </c>
      <c r="S48" s="16">
        <v>3.9526244519177061</v>
      </c>
      <c r="T48" s="16">
        <v>8.3019630894698285E-2</v>
      </c>
      <c r="U48" s="16">
        <v>5.3485675608731356</v>
      </c>
      <c r="V48" s="16">
        <v>0.13092569771986101</v>
      </c>
      <c r="W48" s="16">
        <v>1.5340702795023502</v>
      </c>
      <c r="X48" s="16">
        <v>2.2649185755528327</v>
      </c>
      <c r="Y48" s="16">
        <v>0.62811349748050216</v>
      </c>
      <c r="Z48" s="16">
        <v>13.339626183218424</v>
      </c>
      <c r="AA48" s="16">
        <v>5.7076431027843668</v>
      </c>
      <c r="AB48" s="16">
        <v>83.805324500514146</v>
      </c>
      <c r="AC48" s="16">
        <v>33.995200899696144</v>
      </c>
      <c r="AD48" s="16">
        <v>184.70612738586701</v>
      </c>
      <c r="AE48" s="16">
        <v>40.706857005206636</v>
      </c>
      <c r="AF48" s="16">
        <v>479.96935735338042</v>
      </c>
      <c r="AG48" s="16">
        <v>87.002766991913887</v>
      </c>
    </row>
    <row r="49" spans="1:33" ht="15" x14ac:dyDescent="0.25">
      <c r="A49" s="1" t="s">
        <v>138</v>
      </c>
      <c r="B49" s="14">
        <v>6.6955923170283413E-2</v>
      </c>
      <c r="C49" s="14">
        <v>1.399851459760173E-3</v>
      </c>
      <c r="D49" s="14">
        <v>1.207635724629748</v>
      </c>
      <c r="E49" s="14">
        <v>2.8072245019430671E-2</v>
      </c>
      <c r="F49" s="14">
        <v>0.1290236691091837</v>
      </c>
      <c r="G49" s="14">
        <v>4.1040161476964378E-3</v>
      </c>
      <c r="I49" s="15">
        <v>835.18</v>
      </c>
      <c r="J49" s="15">
        <v>43.674999999999997</v>
      </c>
      <c r="K49" s="15">
        <v>804.10431539517185</v>
      </c>
      <c r="L49" s="15">
        <v>12.912283500089927</v>
      </c>
      <c r="M49" s="15">
        <v>782.29330936273368</v>
      </c>
      <c r="N49" s="15">
        <v>23.432905037884723</v>
      </c>
      <c r="P49" s="16">
        <v>67.064081386612742</v>
      </c>
      <c r="Q49" s="16">
        <v>496.044907280769</v>
      </c>
      <c r="R49" s="16">
        <v>0.13519760086691798</v>
      </c>
      <c r="S49" s="16">
        <v>44.890996333759666</v>
      </c>
      <c r="T49" s="16">
        <v>1.409750526393473E-2</v>
      </c>
      <c r="U49" s="16">
        <v>2.5980502100131706</v>
      </c>
      <c r="V49" s="16">
        <v>9.2202092763966487E-2</v>
      </c>
      <c r="W49" s="16">
        <v>1.3799830813702496</v>
      </c>
      <c r="X49" s="16">
        <v>3.0164443683058724</v>
      </c>
      <c r="Y49" s="16">
        <v>0.53760962622933561</v>
      </c>
      <c r="Z49" s="16">
        <v>14.9108968582904</v>
      </c>
      <c r="AA49" s="16">
        <v>4.6745764852381457</v>
      </c>
      <c r="AB49" s="16">
        <v>58.681657784765065</v>
      </c>
      <c r="AC49" s="16">
        <v>21.894915329047954</v>
      </c>
      <c r="AD49" s="16">
        <v>111.27975896849426</v>
      </c>
      <c r="AE49" s="16">
        <v>22.900424365555754</v>
      </c>
      <c r="AF49" s="16">
        <v>271.99433911669013</v>
      </c>
      <c r="AG49" s="16">
        <v>48.127733273731863</v>
      </c>
    </row>
    <row r="50" spans="1:33" ht="15.75" thickBot="1" x14ac:dyDescent="0.3">
      <c r="A50" s="21" t="s">
        <v>139</v>
      </c>
      <c r="B50" s="22">
        <v>5.3777534743766321E-2</v>
      </c>
      <c r="C50" s="22">
        <v>9.0101939441761464E-4</v>
      </c>
      <c r="D50" s="22">
        <v>0.56108679057821131</v>
      </c>
      <c r="E50" s="22">
        <v>1.7801420030069057E-2</v>
      </c>
      <c r="F50" s="22">
        <v>7.269486608949835E-2</v>
      </c>
      <c r="G50" s="22">
        <v>1.2866723383572678E-3</v>
      </c>
      <c r="H50" s="6"/>
      <c r="I50" s="23">
        <v>361.16500000000002</v>
      </c>
      <c r="J50" s="23">
        <v>37.034999999999997</v>
      </c>
      <c r="K50" s="23">
        <v>452.23357804044838</v>
      </c>
      <c r="L50" s="23">
        <v>11.579140798375079</v>
      </c>
      <c r="M50" s="23">
        <v>452.370982364827</v>
      </c>
      <c r="N50" s="23">
        <v>7.732326358387354</v>
      </c>
      <c r="O50" s="6"/>
      <c r="P50" s="24">
        <v>15.715896889656083</v>
      </c>
      <c r="Q50" s="24">
        <v>1634.8877598697468</v>
      </c>
      <c r="R50" s="24">
        <v>9.6128292567975344E-3</v>
      </c>
      <c r="S50" s="24">
        <v>10.740255180050692</v>
      </c>
      <c r="T50" s="24">
        <v>10.323522331998417</v>
      </c>
      <c r="U50" s="24">
        <v>25.130328229200838</v>
      </c>
      <c r="V50" s="24">
        <v>3.0807299242730983</v>
      </c>
      <c r="W50" s="24">
        <v>14.935611276545226</v>
      </c>
      <c r="X50" s="24">
        <v>5.6201584098729862</v>
      </c>
      <c r="Y50" s="24">
        <v>1.8356461783598066</v>
      </c>
      <c r="Z50" s="24">
        <v>15.683927581250291</v>
      </c>
      <c r="AA50" s="24">
        <v>5.0431965541029644</v>
      </c>
      <c r="AB50" s="24">
        <v>51.076793865875437</v>
      </c>
      <c r="AC50" s="24">
        <v>13.425923419432442</v>
      </c>
      <c r="AD50" s="24">
        <v>49.9869919489145</v>
      </c>
      <c r="AE50" s="24">
        <v>8.6276190400074171</v>
      </c>
      <c r="AF50" s="24">
        <v>85.061481878443956</v>
      </c>
      <c r="AG50" s="24">
        <v>13.773824245780567</v>
      </c>
    </row>
    <row r="51" spans="1:33" ht="15" x14ac:dyDescent="0.25">
      <c r="A51" s="25" t="s">
        <v>140</v>
      </c>
      <c r="B51" s="26">
        <v>5.8626911400140723E-2</v>
      </c>
      <c r="C51" s="26">
        <v>1.1239734766452809E-3</v>
      </c>
      <c r="D51" s="26">
        <v>0.5767999887408759</v>
      </c>
      <c r="E51" s="26">
        <v>1.8043108204923934E-2</v>
      </c>
      <c r="F51" s="26">
        <v>7.1841598895730607E-2</v>
      </c>
      <c r="G51" s="26">
        <v>2.2246835735426039E-3</v>
      </c>
      <c r="I51" s="15">
        <v>553.74</v>
      </c>
      <c r="J51" s="15">
        <v>42.585000000000001</v>
      </c>
      <c r="K51" s="15">
        <v>462.40287324555385</v>
      </c>
      <c r="L51" s="15">
        <v>11.619397592457261</v>
      </c>
      <c r="M51" s="15">
        <v>447.24118940573987</v>
      </c>
      <c r="N51" s="15">
        <v>13.380010953122877</v>
      </c>
      <c r="P51" s="27">
        <v>7.7671762725070996</v>
      </c>
      <c r="Q51" s="27">
        <v>5206.1936362273827</v>
      </c>
      <c r="R51" s="27">
        <v>1.49191075384885E-3</v>
      </c>
      <c r="S51" s="27">
        <v>6.3992225315644982</v>
      </c>
      <c r="T51" s="27">
        <v>3.283865741975298E-3</v>
      </c>
      <c r="U51" s="27">
        <v>0.45368525734099791</v>
      </c>
      <c r="V51" s="27">
        <v>2.3518355474418046E-3</v>
      </c>
      <c r="W51" s="27">
        <v>6.095941267454813E-2</v>
      </c>
      <c r="X51" s="27">
        <v>1.0415754379929294</v>
      </c>
      <c r="Y51" s="27">
        <v>0.7430456899443898</v>
      </c>
      <c r="Z51" s="27">
        <v>13.188728480779801</v>
      </c>
      <c r="AA51" s="27">
        <v>4.8599920450207756</v>
      </c>
      <c r="AB51" s="27">
        <v>52.569670398258985</v>
      </c>
      <c r="AC51" s="27">
        <v>12.629834849641231</v>
      </c>
      <c r="AD51" s="27">
        <v>41.028145012277754</v>
      </c>
      <c r="AE51" s="27">
        <v>5.689124194581745</v>
      </c>
      <c r="AF51" s="27">
        <v>49.026692433988117</v>
      </c>
      <c r="AG51" s="27">
        <v>6.8906515123405567</v>
      </c>
    </row>
    <row r="52" spans="1:33" ht="15" x14ac:dyDescent="0.25">
      <c r="A52" s="25" t="s">
        <v>141</v>
      </c>
      <c r="B52" s="26">
        <v>5.9003115487162014E-2</v>
      </c>
      <c r="C52" s="26">
        <v>1.2090651221423581E-3</v>
      </c>
      <c r="D52" s="26">
        <v>0.60061123754754708</v>
      </c>
      <c r="E52" s="26">
        <v>3.5396566887710416E-2</v>
      </c>
      <c r="F52" s="26">
        <v>7.3996093644695435E-2</v>
      </c>
      <c r="G52" s="26">
        <v>4.5326872255316581E-3</v>
      </c>
      <c r="I52" s="15">
        <v>568.54999999999995</v>
      </c>
      <c r="J52" s="15">
        <v>46.284999999999997</v>
      </c>
      <c r="K52" s="15">
        <v>477.62154618527381</v>
      </c>
      <c r="L52" s="15">
        <v>22.458254693849199</v>
      </c>
      <c r="M52" s="15">
        <v>460.18603627865508</v>
      </c>
      <c r="N52" s="15">
        <v>27.206572605107141</v>
      </c>
      <c r="P52" s="27">
        <v>3.2650166937495144</v>
      </c>
      <c r="Q52" s="27">
        <v>5306.1935624289226</v>
      </c>
      <c r="R52" s="27">
        <v>6.1532182257123405E-4</v>
      </c>
      <c r="S52" s="27">
        <v>7.2813419964056552</v>
      </c>
      <c r="T52" s="27">
        <v>0.82193633395110066</v>
      </c>
      <c r="U52" s="27">
        <v>3.6413113990732833</v>
      </c>
      <c r="V52" s="27">
        <v>0.54445484032566316</v>
      </c>
      <c r="W52" s="27">
        <v>4.1107226449093046</v>
      </c>
      <c r="X52" s="27">
        <v>1.6476874577203227</v>
      </c>
      <c r="Y52" s="27">
        <v>0.61141679139757732</v>
      </c>
      <c r="Z52" s="27">
        <v>6.7225775201020754</v>
      </c>
      <c r="AA52" s="27">
        <v>2.3503266472531839</v>
      </c>
      <c r="AB52" s="27">
        <v>19.652936323072197</v>
      </c>
      <c r="AC52" s="27">
        <v>3.9952946435190788</v>
      </c>
      <c r="AD52" s="27">
        <v>9.965932073518422</v>
      </c>
      <c r="AE52" s="27">
        <v>1.2157624056431926</v>
      </c>
      <c r="AF52" s="27">
        <v>11.377767911396035</v>
      </c>
      <c r="AG52" s="27">
        <v>1.5151956550487073</v>
      </c>
    </row>
    <row r="53" spans="1:33" ht="15" x14ac:dyDescent="0.25">
      <c r="A53" s="25" t="s">
        <v>142</v>
      </c>
      <c r="B53" s="26">
        <v>5.8410515971266432E-2</v>
      </c>
      <c r="C53" s="26">
        <v>2.1813938659524185E-3</v>
      </c>
      <c r="D53" s="26">
        <v>0.5635086555368507</v>
      </c>
      <c r="E53" s="26">
        <v>2.2745911178889227E-2</v>
      </c>
      <c r="F53" s="26">
        <v>7.2629308861393169E-2</v>
      </c>
      <c r="G53" s="26">
        <v>3.3609834183762669E-3</v>
      </c>
      <c r="I53" s="15">
        <v>546.33000000000004</v>
      </c>
      <c r="J53" s="15">
        <v>86.097499999999997</v>
      </c>
      <c r="K53" s="15">
        <v>453.80761933388783</v>
      </c>
      <c r="L53" s="15">
        <v>14.772826636414919</v>
      </c>
      <c r="M53" s="15">
        <v>451.97700083973803</v>
      </c>
      <c r="N53" s="15">
        <v>20.199300824367896</v>
      </c>
      <c r="P53" s="27">
        <v>2.8414424230076842</v>
      </c>
      <c r="Q53" s="27">
        <v>3420.6685130479195</v>
      </c>
      <c r="R53" s="27">
        <v>8.3066874564699425E-4</v>
      </c>
      <c r="S53" s="27">
        <v>6.9945815018598507</v>
      </c>
      <c r="T53" s="27">
        <v>3.64062606196454E-2</v>
      </c>
      <c r="U53" s="27">
        <v>0.45020839218903524</v>
      </c>
      <c r="V53" s="27">
        <v>3.2756913777451754E-2</v>
      </c>
      <c r="W53" s="27">
        <v>0.31029553706240331</v>
      </c>
      <c r="X53" s="27">
        <v>0.69096135379718915</v>
      </c>
      <c r="Y53" s="27">
        <v>0.57324444673112218</v>
      </c>
      <c r="Z53" s="27">
        <v>8.1322399387877855</v>
      </c>
      <c r="AA53" s="27">
        <v>4.3010006577489825</v>
      </c>
      <c r="AB53" s="27">
        <v>58.305953961649998</v>
      </c>
      <c r="AC53" s="27">
        <v>16.105890948794134</v>
      </c>
      <c r="AD53" s="27">
        <v>50.940709259098497</v>
      </c>
      <c r="AE53" s="27">
        <v>7.2539827972118252</v>
      </c>
      <c r="AF53" s="27">
        <v>62.769177730691951</v>
      </c>
      <c r="AG53" s="27">
        <v>9.0824342293530371</v>
      </c>
    </row>
    <row r="54" spans="1:33" ht="15" x14ac:dyDescent="0.25">
      <c r="A54" s="25" t="s">
        <v>143</v>
      </c>
      <c r="B54" s="26">
        <v>5.8220132213692342E-2</v>
      </c>
      <c r="C54" s="26">
        <v>1.1699412554406373E-3</v>
      </c>
      <c r="D54" s="26">
        <v>0.5764147128855549</v>
      </c>
      <c r="E54" s="26">
        <v>2.0940238970775123E-2</v>
      </c>
      <c r="F54" s="26">
        <v>7.2477394993420347E-2</v>
      </c>
      <c r="G54" s="26">
        <v>2.6277047436329202E-3</v>
      </c>
      <c r="I54" s="15">
        <v>538.92499999999995</v>
      </c>
      <c r="J54" s="15">
        <v>47.215000000000003</v>
      </c>
      <c r="K54" s="15">
        <v>462.15474388343523</v>
      </c>
      <c r="L54" s="15">
        <v>13.488591754379769</v>
      </c>
      <c r="M54" s="15">
        <v>451.06394629299962</v>
      </c>
      <c r="N54" s="15">
        <v>15.794558562356087</v>
      </c>
      <c r="P54" s="27">
        <v>6.8673619650045898</v>
      </c>
      <c r="Q54" s="27">
        <v>6409.8308324925138</v>
      </c>
      <c r="R54" s="27">
        <v>1.0713795955726E-3</v>
      </c>
      <c r="S54" s="27">
        <v>9.1789760354142516</v>
      </c>
      <c r="T54" s="27">
        <v>2.0278911768506196E-2</v>
      </c>
      <c r="U54" s="27">
        <v>0.45427995922794229</v>
      </c>
      <c r="V54" s="27">
        <v>2.2149690111232762E-2</v>
      </c>
      <c r="W54" s="27">
        <v>0.31363153266671251</v>
      </c>
      <c r="X54" s="27">
        <v>1.3403677131403096</v>
      </c>
      <c r="Y54" s="27">
        <v>0.85816384181727146</v>
      </c>
      <c r="Z54" s="27">
        <v>13.673244498907154</v>
      </c>
      <c r="AA54" s="27">
        <v>5.2781110075671016</v>
      </c>
      <c r="AB54" s="27">
        <v>50.829076969215947</v>
      </c>
      <c r="AC54" s="27">
        <v>9.8618149642276389</v>
      </c>
      <c r="AD54" s="27">
        <v>28.209254450269942</v>
      </c>
      <c r="AE54" s="27">
        <v>3.9457474429768951</v>
      </c>
      <c r="AF54" s="27">
        <v>35.749424356088234</v>
      </c>
      <c r="AG54" s="27">
        <v>4.5797796632212302</v>
      </c>
    </row>
    <row r="55" spans="1:33" ht="15" x14ac:dyDescent="0.25">
      <c r="A55" s="25" t="s">
        <v>144</v>
      </c>
      <c r="B55" s="26">
        <v>5.8287921757601002E-2</v>
      </c>
      <c r="C55" s="26">
        <v>1.0419232353969204E-3</v>
      </c>
      <c r="D55" s="26">
        <v>0.50940607040599195</v>
      </c>
      <c r="E55" s="26">
        <v>9.3613389298263603E-3</v>
      </c>
      <c r="F55" s="26">
        <v>6.4232826279378874E-2</v>
      </c>
      <c r="G55" s="26">
        <v>1.3461723982723236E-3</v>
      </c>
      <c r="I55" s="15">
        <v>538.92499999999995</v>
      </c>
      <c r="J55" s="15">
        <v>43.512500000000003</v>
      </c>
      <c r="K55" s="15">
        <v>418.04969548154799</v>
      </c>
      <c r="L55" s="15">
        <v>6.297488110143064</v>
      </c>
      <c r="M55" s="15">
        <v>401.31628475502902</v>
      </c>
      <c r="N55" s="15">
        <v>8.1542208188387519</v>
      </c>
      <c r="P55" s="27">
        <v>136.30204053129933</v>
      </c>
      <c r="Q55" s="27">
        <v>8436.9495439397488</v>
      </c>
      <c r="R55" s="27">
        <v>1.61553698788213E-2</v>
      </c>
      <c r="S55" s="27">
        <v>11.319457022701622</v>
      </c>
      <c r="T55" s="27">
        <v>3.4969219481751028</v>
      </c>
      <c r="U55" s="27">
        <v>29.179426581708324</v>
      </c>
      <c r="V55" s="27">
        <v>5.2720040379516702</v>
      </c>
      <c r="W55" s="27">
        <v>35.197483136080855</v>
      </c>
      <c r="X55" s="27">
        <v>28.073175189200448</v>
      </c>
      <c r="Y55" s="27">
        <v>4.3734708896033867</v>
      </c>
      <c r="Z55" s="27">
        <v>84.541342148657392</v>
      </c>
      <c r="AA55" s="27">
        <v>26.890196357276167</v>
      </c>
      <c r="AB55" s="27">
        <v>227.66103829584799</v>
      </c>
      <c r="AC55" s="27">
        <v>40.328495708948651</v>
      </c>
      <c r="AD55" s="27">
        <v>96.350081739238092</v>
      </c>
      <c r="AE55" s="27">
        <v>11.332146690861395</v>
      </c>
      <c r="AF55" s="27">
        <v>82.805238975510335</v>
      </c>
      <c r="AG55" s="27">
        <v>10.069952581232661</v>
      </c>
    </row>
    <row r="56" spans="1:33" ht="15" x14ac:dyDescent="0.25">
      <c r="A56" s="25" t="s">
        <v>145</v>
      </c>
      <c r="B56" s="26">
        <v>5.864341190844246E-2</v>
      </c>
      <c r="C56" s="26">
        <v>1.8142091903132224E-3</v>
      </c>
      <c r="D56" s="26">
        <v>0.49274359044393046</v>
      </c>
      <c r="E56" s="26">
        <v>8.5428135204652957E-3</v>
      </c>
      <c r="F56" s="26">
        <v>6.2664549680497533E-2</v>
      </c>
      <c r="G56" s="26">
        <v>1.1829682116466266E-3</v>
      </c>
      <c r="I56" s="15">
        <v>553.74</v>
      </c>
      <c r="J56" s="15">
        <v>68.507499999999993</v>
      </c>
      <c r="K56" s="15">
        <v>406.77845625734386</v>
      </c>
      <c r="L56" s="15">
        <v>5.8109931479513364</v>
      </c>
      <c r="M56" s="15">
        <v>391.80970258048069</v>
      </c>
      <c r="N56" s="15">
        <v>7.1762121065738143</v>
      </c>
      <c r="P56" s="27">
        <v>189.18584919619934</v>
      </c>
      <c r="Q56" s="27">
        <v>11165.805108076482</v>
      </c>
      <c r="R56" s="27">
        <v>1.6943323599599401E-2</v>
      </c>
      <c r="S56" s="27">
        <v>10.487921500414894</v>
      </c>
      <c r="T56" s="27">
        <v>2.466644730031506</v>
      </c>
      <c r="U56" s="27">
        <v>20.298895138315999</v>
      </c>
      <c r="V56" s="27">
        <v>3.1338960491430918</v>
      </c>
      <c r="W56" s="27">
        <v>19.605489197722378</v>
      </c>
      <c r="X56" s="27">
        <v>18.285680786969031</v>
      </c>
      <c r="Y56" s="27">
        <v>3.0922788742651948</v>
      </c>
      <c r="Z56" s="27">
        <v>81.143184429763622</v>
      </c>
      <c r="AA56" s="27">
        <v>27.351650574665491</v>
      </c>
      <c r="AB56" s="27">
        <v>228.46392018831659</v>
      </c>
      <c r="AC56" s="27">
        <v>38.354553575176311</v>
      </c>
      <c r="AD56" s="27">
        <v>82.793897576049062</v>
      </c>
      <c r="AE56" s="27">
        <v>8.6764437769059377</v>
      </c>
      <c r="AF56" s="27">
        <v>57.667262038578635</v>
      </c>
      <c r="AG56" s="27">
        <v>6.6065858536818514</v>
      </c>
    </row>
    <row r="57" spans="1:33" ht="15" x14ac:dyDescent="0.25">
      <c r="A57" s="25" t="s">
        <v>146</v>
      </c>
      <c r="B57" s="26">
        <v>6.1789648421065844E-2</v>
      </c>
      <c r="C57" s="26">
        <v>1.6607200327898011E-3</v>
      </c>
      <c r="D57" s="26">
        <v>0.53612169053760073</v>
      </c>
      <c r="E57" s="26">
        <v>4.3761074178424078E-2</v>
      </c>
      <c r="F57" s="26">
        <v>6.2524265438573617E-2</v>
      </c>
      <c r="G57" s="26">
        <v>3.4302684383509677E-3</v>
      </c>
      <c r="I57" s="15">
        <v>733.34</v>
      </c>
      <c r="J57" s="15">
        <v>57.4</v>
      </c>
      <c r="K57" s="15">
        <v>435.86419982506436</v>
      </c>
      <c r="L57" s="15">
        <v>28.934087520768713</v>
      </c>
      <c r="M57" s="15">
        <v>390.95864377427426</v>
      </c>
      <c r="N57" s="15">
        <v>20.811767462046504</v>
      </c>
      <c r="P57" s="27">
        <v>1071.5975502159663</v>
      </c>
      <c r="Q57" s="27">
        <v>10301.604749919643</v>
      </c>
      <c r="R57" s="27">
        <v>0.10402239031975336</v>
      </c>
      <c r="S57" s="27">
        <v>8.5731362578467003</v>
      </c>
      <c r="T57" s="27">
        <v>19.205885139000216</v>
      </c>
      <c r="U57" s="27">
        <v>154.15477503592496</v>
      </c>
      <c r="V57" s="27">
        <v>27.107790763536524</v>
      </c>
      <c r="W57" s="27">
        <v>181.98441812158049</v>
      </c>
      <c r="X57" s="27">
        <v>80.43849875852321</v>
      </c>
      <c r="Y57" s="27">
        <v>16.731112750982497</v>
      </c>
      <c r="Z57" s="27">
        <v>123.83805137802754</v>
      </c>
      <c r="AA57" s="27">
        <v>28.608086010228071</v>
      </c>
      <c r="AB57" s="27">
        <v>284.2131410385295</v>
      </c>
      <c r="AC57" s="27">
        <v>84.132037247289333</v>
      </c>
      <c r="AD57" s="27">
        <v>360.96328116466611</v>
      </c>
      <c r="AE57" s="27">
        <v>67.838544110682179</v>
      </c>
      <c r="AF57" s="27">
        <v>685.07002801383237</v>
      </c>
      <c r="AG57" s="27">
        <v>103.58742182719274</v>
      </c>
    </row>
    <row r="58" spans="1:33" ht="15" x14ac:dyDescent="0.25">
      <c r="A58" s="25" t="s">
        <v>147</v>
      </c>
      <c r="B58" s="26">
        <v>5.9446646368884921E-2</v>
      </c>
      <c r="C58" s="26">
        <v>1.654601512022389E-3</v>
      </c>
      <c r="D58" s="26">
        <v>0.57538258972343292</v>
      </c>
      <c r="E58" s="26">
        <v>1.5546119086051134E-2</v>
      </c>
      <c r="F58" s="26">
        <v>7.1912498987851597E-2</v>
      </c>
      <c r="G58" s="26">
        <v>2.116347487917049E-3</v>
      </c>
      <c r="I58" s="15">
        <v>583.36</v>
      </c>
      <c r="J58" s="15">
        <v>61.1</v>
      </c>
      <c r="K58" s="15">
        <v>461.48972624141464</v>
      </c>
      <c r="L58" s="15">
        <v>10.020282304148083</v>
      </c>
      <c r="M58" s="15">
        <v>447.66759219137663</v>
      </c>
      <c r="N58" s="15">
        <v>12.727596889176993</v>
      </c>
      <c r="P58" s="27">
        <v>5.8278039167363627</v>
      </c>
      <c r="Q58" s="27">
        <v>4818.4254535633818</v>
      </c>
      <c r="R58" s="27">
        <v>1.20948305061491E-3</v>
      </c>
      <c r="S58" s="27">
        <v>5.3005848570143161</v>
      </c>
      <c r="T58" s="27">
        <v>0.10948991298011283</v>
      </c>
      <c r="U58" s="27">
        <v>1.4595780573039028</v>
      </c>
      <c r="V58" s="27">
        <v>5.3202443689579229E-2</v>
      </c>
      <c r="W58" s="27">
        <v>0.54644628913324356</v>
      </c>
      <c r="X58" s="27">
        <v>0.64726185337298525</v>
      </c>
      <c r="Y58" s="27">
        <v>0.58528328879882108</v>
      </c>
      <c r="Z58" s="27">
        <v>5.8347743699023624</v>
      </c>
      <c r="AA58" s="27">
        <v>2.1853276696769188</v>
      </c>
      <c r="AB58" s="27">
        <v>17.477870682231096</v>
      </c>
      <c r="AC58" s="27">
        <v>3.4868390093932167</v>
      </c>
      <c r="AD58" s="27">
        <v>9.8738292067981064</v>
      </c>
      <c r="AE58" s="27">
        <v>1.2764132548205716</v>
      </c>
      <c r="AF58" s="27">
        <v>10.165373149215789</v>
      </c>
      <c r="AG58" s="27">
        <v>1.2706377436529703</v>
      </c>
    </row>
    <row r="59" spans="1:33" ht="15" x14ac:dyDescent="0.25">
      <c r="A59" s="25" t="s">
        <v>148</v>
      </c>
      <c r="B59" s="26">
        <v>5.9787741807714581E-2</v>
      </c>
      <c r="C59" s="26">
        <v>2.4739370258144364E-3</v>
      </c>
      <c r="D59" s="26">
        <v>0.58248496278285955</v>
      </c>
      <c r="E59" s="26">
        <v>3.4712855955876483E-2</v>
      </c>
      <c r="F59" s="26">
        <v>7.2664423758182245E-2</v>
      </c>
      <c r="G59" s="26">
        <v>4.847645576330337E-3</v>
      </c>
      <c r="I59" s="15">
        <v>594.47</v>
      </c>
      <c r="J59" s="15">
        <v>90.727500000000006</v>
      </c>
      <c r="K59" s="15">
        <v>466.05713844760334</v>
      </c>
      <c r="L59" s="15">
        <v>22.276673339521608</v>
      </c>
      <c r="M59" s="15">
        <v>452.18803503542148</v>
      </c>
      <c r="N59" s="15">
        <v>29.133196971712067</v>
      </c>
      <c r="P59" s="27">
        <v>3.2667176479581186</v>
      </c>
      <c r="Q59" s="27">
        <v>4181.7106893196178</v>
      </c>
      <c r="R59" s="27">
        <v>7.8119169178813457E-4</v>
      </c>
      <c r="S59" s="27">
        <v>4.528712094746985</v>
      </c>
      <c r="T59" s="27">
        <v>0.47135516129998439</v>
      </c>
      <c r="U59" s="27">
        <v>4.4170166214386022</v>
      </c>
      <c r="V59" s="27">
        <v>0.69730009971085649</v>
      </c>
      <c r="W59" s="27">
        <v>3.4291370700878394</v>
      </c>
      <c r="X59" s="27">
        <v>2.8353455568698966</v>
      </c>
      <c r="Y59" s="27">
        <v>1.2763358047336126</v>
      </c>
      <c r="Z59" s="27">
        <v>12.182710342787265</v>
      </c>
      <c r="AA59" s="27">
        <v>5.3581324021880219</v>
      </c>
      <c r="AB59" s="27">
        <v>64.962392885639474</v>
      </c>
      <c r="AC59" s="27">
        <v>18.048533801823442</v>
      </c>
      <c r="AD59" s="27">
        <v>63.565087609265866</v>
      </c>
      <c r="AE59" s="27">
        <v>9.9142570143604143</v>
      </c>
      <c r="AF59" s="27">
        <v>93.593295238406284</v>
      </c>
      <c r="AG59" s="27">
        <v>13.501452200406618</v>
      </c>
    </row>
    <row r="60" spans="1:33" ht="15" x14ac:dyDescent="0.25">
      <c r="A60" s="25" t="s">
        <v>149</v>
      </c>
      <c r="B60" s="26">
        <v>5.8446355131843403E-2</v>
      </c>
      <c r="C60" s="26">
        <v>2.2153715713089947E-3</v>
      </c>
      <c r="D60" s="26">
        <v>0.57110716027898056</v>
      </c>
      <c r="E60" s="26">
        <v>4.171123442322372E-2</v>
      </c>
      <c r="F60" s="26">
        <v>7.2038268330063784E-2</v>
      </c>
      <c r="G60" s="26">
        <v>5.1197303745286324E-3</v>
      </c>
      <c r="I60" s="15">
        <v>546.33000000000004</v>
      </c>
      <c r="J60" s="15">
        <v>83.32000000000005</v>
      </c>
      <c r="K60" s="15">
        <v>458.73033300008052</v>
      </c>
      <c r="L60" s="15">
        <v>26.963683065838211</v>
      </c>
      <c r="M60" s="15">
        <v>448.42391671580128</v>
      </c>
      <c r="N60" s="15">
        <v>30.786357523974772</v>
      </c>
      <c r="P60" s="27">
        <v>12.334813198763205</v>
      </c>
      <c r="Q60" s="27">
        <v>7672.763556206507</v>
      </c>
      <c r="R60" s="27">
        <v>1.6076102317509264E-3</v>
      </c>
      <c r="S60" s="27">
        <v>6.443266130657304</v>
      </c>
      <c r="T60" s="27">
        <v>7.2260096471417068E-3</v>
      </c>
      <c r="U60" s="27">
        <v>0.96218950264685144</v>
      </c>
      <c r="V60" s="27">
        <v>2.6019221292132536E-2</v>
      </c>
      <c r="W60" s="27">
        <v>0.13398312307310759</v>
      </c>
      <c r="X60" s="27">
        <v>0.61501721573129431</v>
      </c>
      <c r="Y60" s="27">
        <v>0.51829212030634686</v>
      </c>
      <c r="Z60" s="27">
        <v>7.6033926131017262</v>
      </c>
      <c r="AA60" s="27">
        <v>2.5683678591971684</v>
      </c>
      <c r="AB60" s="27">
        <v>22.387890834625221</v>
      </c>
      <c r="AC60" s="27">
        <v>4.5867707648048954</v>
      </c>
      <c r="AD60" s="27">
        <v>12.638181069222105</v>
      </c>
      <c r="AE60" s="27">
        <v>1.8268259756514804</v>
      </c>
      <c r="AF60" s="27">
        <v>15.417872250171328</v>
      </c>
      <c r="AG60" s="27">
        <v>2.1860314184133425</v>
      </c>
    </row>
    <row r="61" spans="1:33" ht="15" x14ac:dyDescent="0.25">
      <c r="A61" s="25" t="s">
        <v>150</v>
      </c>
      <c r="B61" s="26">
        <v>5.9016269211258562E-2</v>
      </c>
      <c r="C61" s="26">
        <v>2.1239672259747667E-3</v>
      </c>
      <c r="D61" s="26">
        <v>0.58798364898780509</v>
      </c>
      <c r="E61" s="26">
        <v>3.9188793664872955E-2</v>
      </c>
      <c r="F61" s="26">
        <v>7.2040286352232558E-2</v>
      </c>
      <c r="G61" s="26">
        <v>4.5625664775911573E-3</v>
      </c>
      <c r="I61" s="15">
        <v>568.54999999999995</v>
      </c>
      <c r="J61" s="15">
        <v>77.765000000000001</v>
      </c>
      <c r="K61" s="15">
        <v>469.57919090699897</v>
      </c>
      <c r="L61" s="15">
        <v>25.063052704797087</v>
      </c>
      <c r="M61" s="15">
        <v>448.43605153866002</v>
      </c>
      <c r="N61" s="15">
        <v>27.435882035155601</v>
      </c>
      <c r="P61" s="27">
        <v>10.11897011039933</v>
      </c>
      <c r="Q61" s="27">
        <v>8610.0639594948771</v>
      </c>
      <c r="R61" s="27">
        <v>1.17524912219037E-3</v>
      </c>
      <c r="S61" s="27">
        <v>13.417772890933502</v>
      </c>
      <c r="T61" s="27">
        <v>4.7377297500869581E-2</v>
      </c>
      <c r="U61" s="27">
        <v>0.52599203978195874</v>
      </c>
      <c r="V61" s="27">
        <v>3.4665312547606519E-2</v>
      </c>
      <c r="W61" s="27">
        <v>0</v>
      </c>
      <c r="X61" s="27">
        <v>0.44737042199709703</v>
      </c>
      <c r="Y61" s="27">
        <v>0.58704932462113224</v>
      </c>
      <c r="Z61" s="27">
        <v>8.7138468338947597</v>
      </c>
      <c r="AA61" s="27">
        <v>3.0477541921400579</v>
      </c>
      <c r="AB61" s="27">
        <v>24.815184072901111</v>
      </c>
      <c r="AC61" s="27">
        <v>4.9231148702217071</v>
      </c>
      <c r="AD61" s="27">
        <v>13.78508158741665</v>
      </c>
      <c r="AE61" s="27">
        <v>2.3490153024613387</v>
      </c>
      <c r="AF61" s="27">
        <v>18.020605373812423</v>
      </c>
      <c r="AG61" s="27">
        <v>2.1267314596747648</v>
      </c>
    </row>
    <row r="62" spans="1:33" ht="15" x14ac:dyDescent="0.25">
      <c r="A62" s="25" t="s">
        <v>151</v>
      </c>
      <c r="B62" s="26">
        <v>5.8982038898139022E-2</v>
      </c>
      <c r="C62" s="26">
        <v>2.4318922665236727E-3</v>
      </c>
      <c r="D62" s="26">
        <v>0.57280581175090772</v>
      </c>
      <c r="E62" s="26">
        <v>2.5477209544820918E-2</v>
      </c>
      <c r="F62" s="26">
        <v>7.1892965111136534E-2</v>
      </c>
      <c r="G62" s="26">
        <v>3.6955588474454465E-3</v>
      </c>
      <c r="I62" s="15">
        <v>564.85</v>
      </c>
      <c r="J62" s="15">
        <v>90.727500000000006</v>
      </c>
      <c r="K62" s="15">
        <v>459.82755299386758</v>
      </c>
      <c r="L62" s="15">
        <v>16.449195197263492</v>
      </c>
      <c r="M62" s="15">
        <v>447.55011561805895</v>
      </c>
      <c r="N62" s="15">
        <v>22.225350975269464</v>
      </c>
      <c r="P62" s="27">
        <v>3.9561022550200859</v>
      </c>
      <c r="Q62" s="27">
        <v>6936.4658159814453</v>
      </c>
      <c r="R62" s="27">
        <v>5.7033399428067886E-4</v>
      </c>
      <c r="S62" s="27">
        <v>10.072025884756464</v>
      </c>
      <c r="T62" s="27">
        <v>0.53128641752320949</v>
      </c>
      <c r="U62" s="27">
        <v>5.0453899667235529</v>
      </c>
      <c r="V62" s="27">
        <v>1.0481443921975306</v>
      </c>
      <c r="W62" s="27">
        <v>3.7753899164216538</v>
      </c>
      <c r="X62" s="27">
        <v>3.2652109969213767</v>
      </c>
      <c r="Y62" s="27">
        <v>1.7492750067479264</v>
      </c>
      <c r="Z62" s="27">
        <v>12.468177137513607</v>
      </c>
      <c r="AA62" s="27">
        <v>5.783565395539692</v>
      </c>
      <c r="AB62" s="27">
        <v>76.223512551185834</v>
      </c>
      <c r="AC62" s="27">
        <v>20.127838333314156</v>
      </c>
      <c r="AD62" s="27">
        <v>60.432855311722108</v>
      </c>
      <c r="AE62" s="27">
        <v>7.7544017485983074</v>
      </c>
      <c r="AF62" s="27">
        <v>61.311606773836225</v>
      </c>
      <c r="AG62" s="27">
        <v>6.9686762590715325</v>
      </c>
    </row>
    <row r="63" spans="1:33" ht="15" x14ac:dyDescent="0.25">
      <c r="A63" s="25" t="s">
        <v>152</v>
      </c>
      <c r="B63" s="26">
        <v>5.9831630075630159E-2</v>
      </c>
      <c r="C63" s="26">
        <v>1.7943228085510344E-3</v>
      </c>
      <c r="D63" s="26">
        <v>0.58413792229648331</v>
      </c>
      <c r="E63" s="26">
        <v>2.5613036107871728E-2</v>
      </c>
      <c r="F63" s="26">
        <v>7.2629226292609692E-2</v>
      </c>
      <c r="G63" s="26">
        <v>4.2499463258797859E-3</v>
      </c>
      <c r="I63" s="15">
        <v>598.16999999999996</v>
      </c>
      <c r="J63" s="15">
        <v>64.802499999999995</v>
      </c>
      <c r="K63" s="15">
        <v>467.11718714377287</v>
      </c>
      <c r="L63" s="15">
        <v>16.41858895972905</v>
      </c>
      <c r="M63" s="15">
        <v>451.97650460810081</v>
      </c>
      <c r="N63" s="15">
        <v>25.541964515570328</v>
      </c>
      <c r="P63" s="27">
        <v>7.8291207160608227</v>
      </c>
      <c r="Q63" s="27">
        <v>9699.439254468467</v>
      </c>
      <c r="R63" s="27">
        <v>8.0717250870497473E-4</v>
      </c>
      <c r="S63" s="27">
        <v>7.8069745182430745</v>
      </c>
      <c r="T63" s="27">
        <v>0.15948583378942008</v>
      </c>
      <c r="U63" s="27">
        <v>1.4415791451940978</v>
      </c>
      <c r="V63" s="27">
        <v>0</v>
      </c>
      <c r="W63" s="27">
        <v>0</v>
      </c>
      <c r="X63" s="27">
        <v>1.5794181389022244</v>
      </c>
      <c r="Y63" s="27">
        <v>0.6918663391651636</v>
      </c>
      <c r="Z63" s="27">
        <v>4.9442777689440183</v>
      </c>
      <c r="AA63" s="27">
        <v>3.2043855180358864</v>
      </c>
      <c r="AB63" s="27">
        <v>56.693981556189144</v>
      </c>
      <c r="AC63" s="27">
        <v>12.22335648727492</v>
      </c>
      <c r="AD63" s="27">
        <v>29.822683277395214</v>
      </c>
      <c r="AE63" s="27">
        <v>2.445233812124016</v>
      </c>
      <c r="AF63" s="27">
        <v>24.514905314949392</v>
      </c>
      <c r="AG63" s="27">
        <v>3.3396602216424833</v>
      </c>
    </row>
    <row r="64" spans="1:33" ht="15" x14ac:dyDescent="0.25">
      <c r="A64" s="25" t="s">
        <v>153</v>
      </c>
      <c r="B64" s="26">
        <v>6.1245674740164936E-2</v>
      </c>
      <c r="C64" s="26">
        <v>9.936439005522389E-4</v>
      </c>
      <c r="D64" s="26">
        <v>0.59796659561502052</v>
      </c>
      <c r="E64" s="26">
        <v>1.3909644695087858E-2</v>
      </c>
      <c r="F64" s="26">
        <v>7.1509462051671344E-2</v>
      </c>
      <c r="G64" s="26">
        <v>1.8962071694164269E-3</v>
      </c>
      <c r="I64" s="15">
        <v>655.57</v>
      </c>
      <c r="J64" s="15">
        <v>35.182499999999997</v>
      </c>
      <c r="K64" s="15">
        <v>475.94247170142017</v>
      </c>
      <c r="L64" s="15">
        <v>8.8387168231128896</v>
      </c>
      <c r="M64" s="15">
        <v>445.24329767620065</v>
      </c>
      <c r="N64" s="15">
        <v>11.407971634806188</v>
      </c>
      <c r="P64" s="27">
        <v>25.596633754381511</v>
      </c>
      <c r="Q64" s="27">
        <v>19419.785028972976</v>
      </c>
      <c r="R64" s="27">
        <v>1.3180698816280976E-3</v>
      </c>
      <c r="S64" s="27">
        <v>24.52992229912795</v>
      </c>
      <c r="T64" s="27">
        <v>20.507048900533601</v>
      </c>
      <c r="U64" s="27">
        <v>146.6367982987941</v>
      </c>
      <c r="V64" s="27">
        <v>23.064865109862694</v>
      </c>
      <c r="W64" s="27">
        <v>148.90905879832331</v>
      </c>
      <c r="X64" s="27">
        <v>66.428270914416345</v>
      </c>
      <c r="Y64" s="27">
        <v>16.179691532040231</v>
      </c>
      <c r="Z64" s="27">
        <v>95.828953796163233</v>
      </c>
      <c r="AA64" s="27">
        <v>16.3677596481709</v>
      </c>
      <c r="AB64" s="27">
        <v>110.29733444408616</v>
      </c>
      <c r="AC64" s="27">
        <v>22.09157784484205</v>
      </c>
      <c r="AD64" s="27">
        <v>59.850624113284447</v>
      </c>
      <c r="AE64" s="27">
        <v>7.0600145462888033</v>
      </c>
      <c r="AF64" s="27">
        <v>52.648270177674306</v>
      </c>
      <c r="AG64" s="27">
        <v>7.6429181840788374</v>
      </c>
    </row>
    <row r="65" spans="1:33" ht="15" x14ac:dyDescent="0.25">
      <c r="A65" s="25" t="s">
        <v>154</v>
      </c>
      <c r="B65" s="26">
        <v>6.088205041933098E-2</v>
      </c>
      <c r="C65" s="26">
        <v>2.3890431172723329E-3</v>
      </c>
      <c r="D65" s="26">
        <v>0.56695835717137022</v>
      </c>
      <c r="E65" s="26">
        <v>2.4953851204309357E-2</v>
      </c>
      <c r="F65" s="26">
        <v>7.0233702976079976E-2</v>
      </c>
      <c r="G65" s="26">
        <v>3.4304185583897999E-3</v>
      </c>
      <c r="I65" s="15">
        <v>635.20000000000005</v>
      </c>
      <c r="J65" s="15">
        <v>83.32</v>
      </c>
      <c r="K65" s="15">
        <v>456.04547712451807</v>
      </c>
      <c r="L65" s="15">
        <v>16.171367779084989</v>
      </c>
      <c r="M65" s="15">
        <v>437.56350440797365</v>
      </c>
      <c r="N65" s="15">
        <v>20.662752926427316</v>
      </c>
      <c r="P65" s="27">
        <v>6.4887642560769727</v>
      </c>
      <c r="Q65" s="27">
        <v>7499.0207574169226</v>
      </c>
      <c r="R65" s="27">
        <v>8.6528154354810212E-4</v>
      </c>
      <c r="S65" s="27">
        <v>6.8362574841678292</v>
      </c>
      <c r="T65" s="27">
        <v>0.40134540453216871</v>
      </c>
      <c r="U65" s="27">
        <v>3.5669042185268465</v>
      </c>
      <c r="V65" s="27">
        <v>0.57202028450582221</v>
      </c>
      <c r="W65" s="27">
        <v>3.7172130901054903</v>
      </c>
      <c r="X65" s="27">
        <v>1.8001531323094395</v>
      </c>
      <c r="Y65" s="27">
        <v>0.68259346509969898</v>
      </c>
      <c r="Z65" s="27">
        <v>7.351003069062144</v>
      </c>
      <c r="AA65" s="27">
        <v>3.6240841423130594</v>
      </c>
      <c r="AB65" s="27">
        <v>46.321351817082764</v>
      </c>
      <c r="AC65" s="27">
        <v>13.103373801271951</v>
      </c>
      <c r="AD65" s="27">
        <v>43.817773098427502</v>
      </c>
      <c r="AE65" s="27">
        <v>6.1545731079862369</v>
      </c>
      <c r="AF65" s="27">
        <v>52.110953504697072</v>
      </c>
      <c r="AG65" s="27">
        <v>7.3425996528214412</v>
      </c>
    </row>
    <row r="66" spans="1:33" ht="15" x14ac:dyDescent="0.25">
      <c r="A66" s="25" t="s">
        <v>155</v>
      </c>
      <c r="B66" s="26">
        <v>5.767001208829102E-2</v>
      </c>
      <c r="C66" s="26">
        <v>1.4327493856970599E-3</v>
      </c>
      <c r="D66" s="26">
        <v>0.54805480311932231</v>
      </c>
      <c r="E66" s="26">
        <v>1.8709747190584755E-2</v>
      </c>
      <c r="F66" s="26">
        <v>7.0705849162104373E-2</v>
      </c>
      <c r="G66" s="26">
        <v>3.0011723164646907E-3</v>
      </c>
      <c r="I66" s="15">
        <v>516.70500000000004</v>
      </c>
      <c r="J66" s="15">
        <v>55.55</v>
      </c>
      <c r="K66" s="15">
        <v>443.7215586868482</v>
      </c>
      <c r="L66" s="15">
        <v>12.272488846399511</v>
      </c>
      <c r="M66" s="15">
        <v>440.40678871828493</v>
      </c>
      <c r="N66" s="15">
        <v>18.06924886670518</v>
      </c>
      <c r="P66" s="27">
        <v>21.554607413474713</v>
      </c>
      <c r="Q66" s="27">
        <v>9777.2440841988246</v>
      </c>
      <c r="R66" s="27">
        <v>2.2045688159007394E-3</v>
      </c>
      <c r="S66" s="27">
        <v>9.7810530668966678</v>
      </c>
      <c r="T66" s="27">
        <v>0.98966864698650259</v>
      </c>
      <c r="U66" s="27">
        <v>5.4178013903291617</v>
      </c>
      <c r="V66" s="27">
        <v>0.77129568959854988</v>
      </c>
      <c r="W66" s="27">
        <v>4.1341859369629734</v>
      </c>
      <c r="X66" s="27">
        <v>2.9246943983352791</v>
      </c>
      <c r="Y66" s="27">
        <v>1.3612145389901651</v>
      </c>
      <c r="Z66" s="27">
        <v>10.498847368069978</v>
      </c>
      <c r="AA66" s="27">
        <v>3.4534508146176859</v>
      </c>
      <c r="AB66" s="27">
        <v>33.150516094307797</v>
      </c>
      <c r="AC66" s="27">
        <v>8.7994170996180934</v>
      </c>
      <c r="AD66" s="27">
        <v>31.258354495916471</v>
      </c>
      <c r="AE66" s="27">
        <v>5.4460094820836114</v>
      </c>
      <c r="AF66" s="27">
        <v>50.067364934978009</v>
      </c>
      <c r="AG66" s="27">
        <v>6.565896178461835</v>
      </c>
    </row>
    <row r="67" spans="1:33" ht="15" x14ac:dyDescent="0.25">
      <c r="A67" s="25" t="s">
        <v>156</v>
      </c>
      <c r="B67" s="26">
        <v>5.8182759288395808E-2</v>
      </c>
      <c r="C67" s="26">
        <v>6.0167626417109721E-4</v>
      </c>
      <c r="D67" s="26">
        <v>0.57340733717162973</v>
      </c>
      <c r="E67" s="26">
        <v>6.4550410467679609E-3</v>
      </c>
      <c r="F67" s="26">
        <v>7.1412663904982923E-2</v>
      </c>
      <c r="G67" s="26">
        <v>7.3111575299949973E-4</v>
      </c>
      <c r="I67" s="15">
        <v>600.02499999999998</v>
      </c>
      <c r="J67" s="15">
        <v>22.22</v>
      </c>
      <c r="K67" s="15">
        <v>460.21581576999614</v>
      </c>
      <c r="L67" s="15">
        <v>4.1657210469314236</v>
      </c>
      <c r="M67" s="15">
        <v>444.66091445426252</v>
      </c>
      <c r="N67" s="15">
        <v>4.3989359555161798</v>
      </c>
      <c r="P67" s="27">
        <v>20.056300779314153</v>
      </c>
      <c r="Q67" s="27">
        <v>8388.3240143364073</v>
      </c>
      <c r="R67" s="27">
        <v>2.3909783104510644E-3</v>
      </c>
      <c r="S67" s="27">
        <v>5.0627934993061778</v>
      </c>
      <c r="T67" s="27">
        <v>0.84087321074507604</v>
      </c>
      <c r="U67" s="27">
        <v>4.6719318102778944</v>
      </c>
      <c r="V67" s="27">
        <v>0.56051480055769787</v>
      </c>
      <c r="W67" s="27">
        <v>3.7870502451291794</v>
      </c>
      <c r="X67" s="27">
        <v>2.4374237245498573</v>
      </c>
      <c r="Y67" s="27">
        <v>0.84836811235338649</v>
      </c>
      <c r="Z67" s="27">
        <v>10.712176903278223</v>
      </c>
      <c r="AA67" s="27">
        <v>3.4932406387177597</v>
      </c>
      <c r="AB67" s="27">
        <v>34.734066790344031</v>
      </c>
      <c r="AC67" s="27">
        <v>8.3695602821819541</v>
      </c>
      <c r="AD67" s="27">
        <v>26.809161899478607</v>
      </c>
      <c r="AE67" s="27">
        <v>4.070793955757777</v>
      </c>
      <c r="AF67" s="27">
        <v>34.933968663647001</v>
      </c>
      <c r="AG67" s="27">
        <v>4.7733153902891932</v>
      </c>
    </row>
    <row r="68" spans="1:33" ht="15" x14ac:dyDescent="0.25">
      <c r="A68" s="25" t="s">
        <v>157</v>
      </c>
      <c r="B68" s="26">
        <v>5.7532073084302193E-2</v>
      </c>
      <c r="C68" s="26">
        <v>5.2944497208453169E-4</v>
      </c>
      <c r="D68" s="26">
        <v>0.56829211078415698</v>
      </c>
      <c r="E68" s="26">
        <v>1.0578454005620222E-2</v>
      </c>
      <c r="F68" s="26">
        <v>7.2190287571862272E-2</v>
      </c>
      <c r="G68" s="26">
        <v>1.5099156482448702E-3</v>
      </c>
      <c r="I68" s="15">
        <v>522.26</v>
      </c>
      <c r="J68" s="15">
        <v>15.74</v>
      </c>
      <c r="K68" s="15">
        <v>456.90937677858369</v>
      </c>
      <c r="L68" s="15">
        <v>6.8490721579530884</v>
      </c>
      <c r="M68" s="15">
        <v>449.33797878742922</v>
      </c>
      <c r="N68" s="15">
        <v>9.0781908733150658</v>
      </c>
      <c r="P68" s="27">
        <v>5.8682579287815901</v>
      </c>
      <c r="Q68" s="27">
        <v>7200.4664590850607</v>
      </c>
      <c r="R68" s="27">
        <v>8.149830239647072E-4</v>
      </c>
      <c r="S68" s="27">
        <v>6.9041148242781079</v>
      </c>
      <c r="T68" s="27">
        <v>2.9096543101009395E-3</v>
      </c>
      <c r="U68" s="27">
        <v>0.36932517119121822</v>
      </c>
      <c r="V68" s="27">
        <v>0</v>
      </c>
      <c r="W68" s="27">
        <v>0.10795969192308461</v>
      </c>
      <c r="X68" s="27">
        <v>0.64547896904346869</v>
      </c>
      <c r="Y68" s="27">
        <v>0.55657941147353407</v>
      </c>
      <c r="Z68" s="27">
        <v>6.651823829256351</v>
      </c>
      <c r="AA68" s="27">
        <v>2.358316808280938</v>
      </c>
      <c r="AB68" s="27">
        <v>20.287770448418296</v>
      </c>
      <c r="AC68" s="27">
        <v>4.0726452071943671</v>
      </c>
      <c r="AD68" s="27">
        <v>12.6823547107574</v>
      </c>
      <c r="AE68" s="27">
        <v>1.9615960954748854</v>
      </c>
      <c r="AF68" s="27">
        <v>16.75297746673964</v>
      </c>
      <c r="AG68" s="27">
        <v>2.1612104729629449</v>
      </c>
    </row>
    <row r="69" spans="1:33" ht="15" x14ac:dyDescent="0.25">
      <c r="A69" s="25" t="s">
        <v>158</v>
      </c>
      <c r="B69" s="26">
        <v>5.9440956751479875E-2</v>
      </c>
      <c r="C69" s="26">
        <v>2.5047837251507029E-3</v>
      </c>
      <c r="D69" s="26">
        <v>0.50347011963393984</v>
      </c>
      <c r="E69" s="26">
        <v>2.6704706197448698E-2</v>
      </c>
      <c r="F69" s="26">
        <v>6.3409649034454479E-2</v>
      </c>
      <c r="G69" s="26">
        <v>3.8795324532003577E-3</v>
      </c>
      <c r="I69" s="15">
        <v>583.36</v>
      </c>
      <c r="J69" s="15">
        <v>86.097499999999997</v>
      </c>
      <c r="K69" s="15">
        <v>414.04868698511024</v>
      </c>
      <c r="L69" s="15">
        <v>18.037178032701604</v>
      </c>
      <c r="M69" s="15">
        <v>396.32809543993716</v>
      </c>
      <c r="N69" s="15">
        <v>23.517920870434239</v>
      </c>
      <c r="P69" s="27">
        <v>259.2420066399697</v>
      </c>
      <c r="Q69" s="27">
        <v>9545.9765983817997</v>
      </c>
      <c r="R69" s="27">
        <v>2.7157201148378628E-2</v>
      </c>
      <c r="S69" s="27">
        <v>16.21607310044919</v>
      </c>
      <c r="T69" s="27">
        <v>0.21438580088515868</v>
      </c>
      <c r="U69" s="27">
        <v>3.9106396978209061</v>
      </c>
      <c r="V69" s="27">
        <v>0.14857589810896948</v>
      </c>
      <c r="W69" s="27">
        <v>1.7209991219519241</v>
      </c>
      <c r="X69" s="27">
        <v>4.6516861373265099</v>
      </c>
      <c r="Y69" s="27">
        <v>0.46031195905539923</v>
      </c>
      <c r="Z69" s="27">
        <v>49.805107908006683</v>
      </c>
      <c r="AA69" s="27">
        <v>19.968083773101778</v>
      </c>
      <c r="AB69" s="27">
        <v>198.35617426933797</v>
      </c>
      <c r="AC69" s="27">
        <v>46.772099390629606</v>
      </c>
      <c r="AD69" s="27">
        <v>156.63885168770673</v>
      </c>
      <c r="AE69" s="27">
        <v>25.887983399535578</v>
      </c>
      <c r="AF69" s="27">
        <v>245.77029519774462</v>
      </c>
      <c r="AG69" s="27">
        <v>36.16825371639937</v>
      </c>
    </row>
    <row r="70" spans="1:33" ht="15.75" thickBot="1" x14ac:dyDescent="0.3">
      <c r="A70" s="28" t="s">
        <v>159</v>
      </c>
      <c r="B70" s="29">
        <v>7.2607896399213279E-2</v>
      </c>
      <c r="C70" s="29">
        <v>1.3980203101058977E-2</v>
      </c>
      <c r="D70" s="29">
        <v>0.51969708944086113</v>
      </c>
      <c r="E70" s="29">
        <v>1.9718397516810274E-2</v>
      </c>
      <c r="F70" s="29">
        <v>6.4027914817653561E-2</v>
      </c>
      <c r="G70" s="29">
        <v>2.685066030632512E-3</v>
      </c>
      <c r="H70" s="6"/>
      <c r="I70" s="23">
        <v>1002.775</v>
      </c>
      <c r="J70" s="23">
        <v>398.9</v>
      </c>
      <c r="K70" s="23">
        <v>424.94900922581701</v>
      </c>
      <c r="L70" s="23">
        <v>13.175553551213341</v>
      </c>
      <c r="M70" s="23">
        <v>400.07494798503905</v>
      </c>
      <c r="N70" s="23">
        <v>16.267509752590854</v>
      </c>
      <c r="O70" s="6"/>
      <c r="P70" s="30">
        <v>2697.7022688788275</v>
      </c>
      <c r="Q70" s="30">
        <v>14794.526057237488</v>
      </c>
      <c r="R70" s="30">
        <v>0.18234462249360875</v>
      </c>
      <c r="S70" s="30">
        <v>10.020381286675207</v>
      </c>
      <c r="T70" s="30">
        <v>13.386870473266159</v>
      </c>
      <c r="U70" s="30">
        <v>80.950907872100899</v>
      </c>
      <c r="V70" s="30">
        <v>8.4877404177185998</v>
      </c>
      <c r="W70" s="30">
        <v>37.995133272315705</v>
      </c>
      <c r="X70" s="30">
        <v>21.288849376452482</v>
      </c>
      <c r="Y70" s="30">
        <v>8.5495115717122214</v>
      </c>
      <c r="Z70" s="30">
        <v>101.55186394199843</v>
      </c>
      <c r="AA70" s="30">
        <v>35.422359088407958</v>
      </c>
      <c r="AB70" s="30">
        <v>430.14606392901294</v>
      </c>
      <c r="AC70" s="30">
        <v>146.63567522568067</v>
      </c>
      <c r="AD70" s="30">
        <v>650.57855780633918</v>
      </c>
      <c r="AE70" s="30">
        <v>118.50224897183928</v>
      </c>
      <c r="AF70" s="30">
        <v>1200.8855994390781</v>
      </c>
      <c r="AG70" s="30">
        <v>186.00137316338183</v>
      </c>
    </row>
    <row r="71" spans="1:33" ht="15" x14ac:dyDescent="0.25">
      <c r="A71" s="38" t="s">
        <v>160</v>
      </c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</row>
    <row r="74" spans="1:33" ht="15" x14ac:dyDescent="0.15">
      <c r="C74" s="31"/>
    </row>
  </sheetData>
  <mergeCells count="23">
    <mergeCell ref="AD2:AD3"/>
    <mergeCell ref="AE2:AE3"/>
    <mergeCell ref="AF2:AF3"/>
    <mergeCell ref="AG2:AG3"/>
    <mergeCell ref="A1:AG1"/>
    <mergeCell ref="P2:P3"/>
    <mergeCell ref="Q2:Q3"/>
    <mergeCell ref="A71:AG71"/>
    <mergeCell ref="X2:X3"/>
    <mergeCell ref="Y2:Y3"/>
    <mergeCell ref="Z2:Z3"/>
    <mergeCell ref="AA2:AA3"/>
    <mergeCell ref="AB2:AB3"/>
    <mergeCell ref="AC2:AC3"/>
    <mergeCell ref="R2:R3"/>
    <mergeCell ref="S2:S3"/>
    <mergeCell ref="T2:T3"/>
    <mergeCell ref="U2:U3"/>
    <mergeCell ref="V2:V3"/>
    <mergeCell ref="W2:W3"/>
    <mergeCell ref="B2:G2"/>
    <mergeCell ref="A2:A3"/>
    <mergeCell ref="I2:N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2023-06-23T09:25:01Z</dcterms:modified>
</cp:coreProperties>
</file>