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mailarizona-my.sharepoint.com/personal/pkapp_arizona_edu/Documents/Documents/Manuscripts/Kapp Transition Zone 2022/Revised submission May 2023/"/>
    </mc:Choice>
  </mc:AlternateContent>
  <xr:revisionPtr revIDLastSave="24" documentId="8_{A8F448A3-70B9-4BCE-821F-6CE6998DC2F3}" xr6:coauthVersionLast="47" xr6:coauthVersionMax="47" xr10:uidLastSave="{1079380B-A496-4AB7-B282-52A9B22AA4E4}"/>
  <bookViews>
    <workbookView xWindow="57480" yWindow="-120" windowWidth="29040" windowHeight="16440" xr2:uid="{7144E696-2866-44E3-A3C8-4767FCDE37BC}"/>
  </bookViews>
  <sheets>
    <sheet name="U-Th He dat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7" i="3" l="1"/>
  <c r="E58" i="3"/>
  <c r="E53" i="3"/>
  <c r="E47" i="3"/>
  <c r="D58" i="3"/>
  <c r="D53" i="3"/>
</calcChain>
</file>

<file path=xl/sharedStrings.xml><?xml version="1.0" encoding="utf-8"?>
<sst xmlns="http://schemas.openxmlformats.org/spreadsheetml/2006/main" count="144" uniqueCount="95">
  <si>
    <t>Th/U</t>
  </si>
  <si>
    <t>1s ± date (Ma)</t>
  </si>
  <si>
    <t>ppm eU (morph)</t>
  </si>
  <si>
    <t>ppm eU (Zr)</t>
  </si>
  <si>
    <t>eU (morph)/eU (Zr)</t>
  </si>
  <si>
    <t>21B297_JH_10-11-20-2PK_Zr2</t>
  </si>
  <si>
    <t>21B298_JH_10-11-20-2PK_Zr3</t>
  </si>
  <si>
    <t>21B307_JH_10-10-20-6PK-Zr1</t>
  </si>
  <si>
    <t>21B308_JH_10-10-20-6PK-Zr2</t>
  </si>
  <si>
    <t>21B309_JH_10-10-20-6PK-Zr3</t>
  </si>
  <si>
    <t>21B310_JH_10-10-20-6PK-Zr4</t>
  </si>
  <si>
    <t>21B311_JH_9-8-20-1PK_Zr1</t>
  </si>
  <si>
    <t>21B312_JH_9-8-20-1PK_Zr2</t>
  </si>
  <si>
    <t>21B313_JH_9-8-20-1PK_Zr3</t>
  </si>
  <si>
    <t>21B314_JH_SB-02_Zr1</t>
  </si>
  <si>
    <t>21B315_JH_SB-02_Zr2</t>
  </si>
  <si>
    <t>21B316_JH_10-11-20-2PK_Zr1</t>
  </si>
  <si>
    <t>Sample</t>
  </si>
  <si>
    <t>Grain No.</t>
  </si>
  <si>
    <t>He (pmol)</t>
  </si>
  <si>
    <t>U (ng)</t>
  </si>
  <si>
    <t>Th (ng)</t>
  </si>
  <si>
    <t>Sm (ng)</t>
  </si>
  <si>
    <t>Ca (ng)</t>
  </si>
  <si>
    <t>Sphere-equiv. radius (um)</t>
  </si>
  <si>
    <t>Raw Date (Ma)</t>
  </si>
  <si>
    <r>
      <t xml:space="preserve">Corrected Date (Ma) </t>
    </r>
    <r>
      <rPr>
        <sz val="11"/>
        <rFont val="Helvetica"/>
        <family val="2"/>
      </rPr>
      <t>***</t>
    </r>
  </si>
  <si>
    <t>ppm eU w/ Sm  (morph)</t>
  </si>
  <si>
    <t>ppm eU w/ Sm (Ca)</t>
  </si>
  <si>
    <t>eU (morph)/eU (Ca)</t>
  </si>
  <si>
    <t>22B002_9-8-20-2_Ap1</t>
  </si>
  <si>
    <t>22B003_9-8-20-2_Ap2</t>
  </si>
  <si>
    <t>22B004_9-8-20-2_Ap3</t>
  </si>
  <si>
    <t>22B005_9-8-20-2_Ap4</t>
  </si>
  <si>
    <t>22B006_9-8-20-2_Ap5</t>
  </si>
  <si>
    <t>22B007_9-8-20-2_Ap6</t>
  </si>
  <si>
    <t>22B008_9-8-20-2_Ap7</t>
  </si>
  <si>
    <t>22B009_9-8-20-2_Ap8</t>
  </si>
  <si>
    <t>22B010_10-10-20-PK6_Ap1</t>
  </si>
  <si>
    <t>22B011_10-10-20-PK6_Ap2</t>
  </si>
  <si>
    <t>22B012_10-10-20-PK6_Ap3</t>
  </si>
  <si>
    <t>22B013_10-10-20-PK6_Ap4</t>
  </si>
  <si>
    <t>22B015_10-10-20-PK6_Ap5</t>
  </si>
  <si>
    <t>22B016_10-10-20-PK6_Ap6</t>
  </si>
  <si>
    <t>22B017_10-10-20-PK6_Ap7</t>
  </si>
  <si>
    <t>22B019_10-10-20-PK6_Ap8</t>
  </si>
  <si>
    <t>22B019_10-10-20-PK5_Ap1</t>
  </si>
  <si>
    <t>22B020_10-10-20-PK5_Ap2</t>
  </si>
  <si>
    <t>22B021_10-10-20-PK5_Ap3</t>
  </si>
  <si>
    <t>22B022_10-10-20-PK5_Ap4</t>
  </si>
  <si>
    <t>22B023_10-10-20-PK5_Ap5</t>
  </si>
  <si>
    <t>22B024_10-10-20-PK5_Ap6</t>
  </si>
  <si>
    <t>22B025_10-10-20-PK5_Ap7</t>
  </si>
  <si>
    <t>†</t>
  </si>
  <si>
    <t>Notes/ comments</t>
  </si>
  <si>
    <t>*FQD - First Quartile Date (see He, Thomson, Reiners, et al., 2021)</t>
  </si>
  <si>
    <t>Supplementary Table 2.</t>
  </si>
  <si>
    <t>Single-grain (U-Th-Sm)/He zircon analyses</t>
  </si>
  <si>
    <t>Analysis No./Sample</t>
  </si>
  <si>
    <t>Zr (ng)</t>
  </si>
  <si>
    <t xml:space="preserve">Corrected Date (Ma) </t>
  </si>
  <si>
    <t>†suspect grain due to anomalous eU/eU ratio, high Th/U, and high ppm eU</t>
  </si>
  <si>
    <t>†† suspect grain due to stains, cracks, or possible grain boundary phases</t>
  </si>
  <si>
    <t>††  Micro inclusions along a diagonal plane</t>
  </si>
  <si>
    <t>± 3.3</t>
  </si>
  <si>
    <t>± 4.8</t>
  </si>
  <si>
    <t>± 3.6</t>
  </si>
  <si>
    <t>± 6.6</t>
  </si>
  <si>
    <t>± 10.1</t>
  </si>
  <si>
    <t>± 8.5</t>
  </si>
  <si>
    <t>± 67.91</t>
  </si>
  <si>
    <t>± 37.1</t>
  </si>
  <si>
    <t>± 25.6</t>
  </si>
  <si>
    <t>± 2.0</t>
  </si>
  <si>
    <t>± 3.2</t>
  </si>
  <si>
    <t>± 3.5</t>
  </si>
  <si>
    <t>± 5.4</t>
  </si>
  <si>
    <t>± 0.6</t>
  </si>
  <si>
    <t>± 0.8</t>
  </si>
  <si>
    <t>± 0.2</t>
  </si>
  <si>
    <t xml:space="preserve"> </t>
  </si>
  <si>
    <r>
      <t xml:space="preserve">Median       </t>
    </r>
    <r>
      <rPr>
        <i/>
        <sz val="11"/>
        <rFont val="Helvetica"/>
        <family val="2"/>
      </rPr>
      <t>(± 1σ)</t>
    </r>
  </si>
  <si>
    <r>
      <t xml:space="preserve">FQD*        </t>
    </r>
    <r>
      <rPr>
        <i/>
        <sz val="11"/>
        <rFont val="Helvetica"/>
        <family val="2"/>
      </rPr>
      <t>(± 1σ)</t>
    </r>
  </si>
  <si>
    <r>
      <t xml:space="preserve">Mean         </t>
    </r>
    <r>
      <rPr>
        <i/>
        <sz val="11"/>
        <rFont val="Helvetica"/>
        <family val="2"/>
      </rPr>
      <t>(± 1σ)</t>
    </r>
    <r>
      <rPr>
        <b/>
        <sz val="11"/>
        <rFont val="Helvetica"/>
        <family val="2"/>
      </rPr>
      <t>**</t>
    </r>
  </si>
  <si>
    <t xml:space="preserve">**1σ uncertainties are quantified through nonparametric boostrapping (with resampling, n=10000) </t>
  </si>
  <si>
    <t>manuscript sample name</t>
  </si>
  <si>
    <t>A</t>
  </si>
  <si>
    <t>F</t>
  </si>
  <si>
    <t>C</t>
  </si>
  <si>
    <t>D</t>
  </si>
  <si>
    <t>B</t>
  </si>
  <si>
    <t>E</t>
  </si>
  <si>
    <t>Table S4. Single-grain (U-Th-Sm)/He apatite analyses.</t>
  </si>
  <si>
    <t>AFT date = 60.8 ± 3.8 Ma</t>
  </si>
  <si>
    <t>AFT date = 52.8 ± 4.1 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</si>
</sst>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Helvetica"/>
      <family val="2"/>
    </font>
    <font>
      <sz val="11"/>
      <name val="Helvetica"/>
      <family val="2"/>
    </font>
    <font>
      <sz val="11"/>
      <color theme="1"/>
      <name val="Helvetica"/>
      <family val="2"/>
    </font>
    <font>
      <sz val="11"/>
      <color theme="1" tint="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Helvetica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/>
    <xf numFmtId="0" fontId="6" fillId="0" borderId="0" xfId="0" applyFont="1"/>
    <xf numFmtId="166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166" fontId="2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6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5" fontId="10" fillId="0" borderId="0" xfId="0" applyNumberFormat="1" applyFont="1" applyAlignment="1">
      <alignment horizontal="center"/>
    </xf>
    <xf numFmtId="166" fontId="10" fillId="0" borderId="0" xfId="0" applyNumberFormat="1" applyFont="1" applyAlignment="1">
      <alignment horizontal="center"/>
    </xf>
    <xf numFmtId="166" fontId="11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AE25E-E83F-6F45-82D2-A6876F43A5E2}">
  <dimension ref="A1:T85"/>
  <sheetViews>
    <sheetView tabSelected="1" topLeftCell="A10" zoomScale="65" workbookViewId="0">
      <selection activeCell="X35" sqref="X35"/>
    </sheetView>
  </sheetViews>
  <sheetFormatPr defaultColWidth="10.90625" defaultRowHeight="14.75" x14ac:dyDescent="0.75"/>
  <cols>
    <col min="1" max="1" width="26.1328125" customWidth="1"/>
    <col min="2" max="2" width="11.76953125" customWidth="1"/>
    <col min="6" max="6" width="10" customWidth="1"/>
    <col min="7" max="8" width="11" bestFit="1" customWidth="1"/>
    <col min="9" max="9" width="12.6796875" bestFit="1" customWidth="1"/>
    <col min="10" max="10" width="11" bestFit="1" customWidth="1"/>
  </cols>
  <sheetData>
    <row r="1" spans="1:20" ht="16" x14ac:dyDescent="0.8">
      <c r="A1" s="1" t="s">
        <v>92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</row>
    <row r="2" spans="1:20" x14ac:dyDescent="0.75">
      <c r="A2" s="3"/>
      <c r="B2" s="3"/>
      <c r="C2" s="2"/>
      <c r="D2" s="2"/>
      <c r="E2" s="2" t="s">
        <v>80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</row>
    <row r="3" spans="1:20" ht="58" x14ac:dyDescent="0.75">
      <c r="A3" s="4" t="s">
        <v>58</v>
      </c>
      <c r="B3" s="4" t="s">
        <v>85</v>
      </c>
      <c r="C3" s="4" t="s">
        <v>18</v>
      </c>
      <c r="D3" s="4" t="s">
        <v>83</v>
      </c>
      <c r="E3" s="4" t="s">
        <v>81</v>
      </c>
      <c r="F3" s="4" t="s">
        <v>82</v>
      </c>
      <c r="G3" s="5" t="s">
        <v>19</v>
      </c>
      <c r="H3" s="5" t="s">
        <v>20</v>
      </c>
      <c r="I3" s="5" t="s">
        <v>21</v>
      </c>
      <c r="J3" s="5" t="s">
        <v>22</v>
      </c>
      <c r="K3" s="4" t="s">
        <v>23</v>
      </c>
      <c r="L3" s="5" t="s">
        <v>0</v>
      </c>
      <c r="M3" s="6" t="s">
        <v>24</v>
      </c>
      <c r="N3" s="5" t="s">
        <v>25</v>
      </c>
      <c r="O3" s="12" t="s">
        <v>26</v>
      </c>
      <c r="P3" s="12" t="s">
        <v>1</v>
      </c>
      <c r="Q3" s="13" t="s">
        <v>27</v>
      </c>
      <c r="R3" s="4" t="s">
        <v>28</v>
      </c>
      <c r="S3" s="4" t="s">
        <v>29</v>
      </c>
      <c r="T3" s="7" t="s">
        <v>54</v>
      </c>
    </row>
    <row r="4" spans="1:20" x14ac:dyDescent="0.75">
      <c r="A4" s="26"/>
      <c r="B4" s="26" t="s">
        <v>86</v>
      </c>
      <c r="C4" s="26"/>
      <c r="D4" s="26"/>
      <c r="E4" s="26"/>
      <c r="F4" s="26"/>
      <c r="G4" s="27"/>
      <c r="H4" s="27"/>
      <c r="I4" s="27"/>
      <c r="J4" s="27"/>
      <c r="K4" s="26"/>
      <c r="L4" s="27"/>
      <c r="M4" s="28"/>
      <c r="N4" s="27"/>
      <c r="O4" s="29"/>
      <c r="P4" s="29"/>
      <c r="Q4" s="30"/>
      <c r="R4" s="26"/>
      <c r="S4" s="26"/>
      <c r="T4" s="31"/>
    </row>
    <row r="5" spans="1:20" x14ac:dyDescent="0.75">
      <c r="A5" s="2" t="s">
        <v>30</v>
      </c>
      <c r="B5" s="2" t="s">
        <v>86</v>
      </c>
      <c r="C5" s="2">
        <v>1</v>
      </c>
      <c r="D5" s="15">
        <v>50.7</v>
      </c>
      <c r="E5" s="15">
        <v>48.3</v>
      </c>
      <c r="F5" s="15">
        <v>44.4</v>
      </c>
      <c r="G5" s="14">
        <v>1.9024472393680734E-2</v>
      </c>
      <c r="H5" s="14">
        <v>7.2754421722370843E-2</v>
      </c>
      <c r="I5" s="14">
        <v>9.7196995745996773E-2</v>
      </c>
      <c r="J5" s="14">
        <v>0.90500601166607897</v>
      </c>
      <c r="K5" s="10">
        <v>1785.5099084195856</v>
      </c>
      <c r="L5" s="10">
        <v>1.3705277713031299</v>
      </c>
      <c r="M5" s="10">
        <v>56.524121235012501</v>
      </c>
      <c r="N5" s="10">
        <v>36.345582481419093</v>
      </c>
      <c r="O5" s="15">
        <v>49.100719772983766</v>
      </c>
      <c r="P5" s="11">
        <v>0.71715089009988875</v>
      </c>
      <c r="Q5" s="11">
        <v>22.28972301388043</v>
      </c>
      <c r="R5" s="11">
        <v>22.203586879128977</v>
      </c>
      <c r="S5" s="11">
        <v>1.0038793792741847</v>
      </c>
      <c r="T5" s="2"/>
    </row>
    <row r="6" spans="1:20" x14ac:dyDescent="0.75">
      <c r="A6" s="2" t="s">
        <v>31</v>
      </c>
      <c r="B6" s="2" t="s">
        <v>86</v>
      </c>
      <c r="C6" s="2">
        <v>2</v>
      </c>
      <c r="D6" s="18" t="s">
        <v>64</v>
      </c>
      <c r="E6" s="18" t="s">
        <v>65</v>
      </c>
      <c r="F6" s="18" t="s">
        <v>66</v>
      </c>
      <c r="G6" s="14">
        <v>5.82518679760392E-3</v>
      </c>
      <c r="H6" s="14">
        <v>2.6226608357229321E-2</v>
      </c>
      <c r="I6" s="14">
        <v>3.7367081273848482E-2</v>
      </c>
      <c r="J6" s="14">
        <v>0.31174174201655869</v>
      </c>
      <c r="K6" s="10">
        <v>609.79491729678136</v>
      </c>
      <c r="L6" s="10">
        <v>1.461643425364638</v>
      </c>
      <c r="M6" s="10">
        <v>39.537794215513351</v>
      </c>
      <c r="N6" s="10">
        <v>30.420323619528322</v>
      </c>
      <c r="O6" s="15">
        <v>47.504130544566316</v>
      </c>
      <c r="P6" s="11">
        <v>0.73107225034764689</v>
      </c>
      <c r="Q6" s="11">
        <v>22.883459215745486</v>
      </c>
      <c r="R6" s="11">
        <v>23.746893427247748</v>
      </c>
      <c r="S6" s="11">
        <v>0.96364011932139571</v>
      </c>
      <c r="T6" s="2"/>
    </row>
    <row r="7" spans="1:20" x14ac:dyDescent="0.75">
      <c r="A7" s="2" t="s">
        <v>32</v>
      </c>
      <c r="B7" s="2" t="s">
        <v>86</v>
      </c>
      <c r="C7" s="2">
        <v>3</v>
      </c>
      <c r="D7" s="10"/>
      <c r="E7" s="10"/>
      <c r="F7" s="10"/>
      <c r="G7" s="14">
        <v>1.90271244649532E-2</v>
      </c>
      <c r="H7" s="14">
        <v>6.3793752059508727E-2</v>
      </c>
      <c r="I7" s="14">
        <v>3.490412270354299E-2</v>
      </c>
      <c r="J7" s="14">
        <v>0.2874390549042844</v>
      </c>
      <c r="K7" s="10">
        <v>1550.2744299848957</v>
      </c>
      <c r="L7" s="10">
        <v>0.56129732479746985</v>
      </c>
      <c r="M7" s="10">
        <v>54.809661162481248</v>
      </c>
      <c r="N7" s="10">
        <v>48.583126038856108</v>
      </c>
      <c r="O7" s="15">
        <v>65.994297523961777</v>
      </c>
      <c r="P7" s="11">
        <v>1.0794401633618063</v>
      </c>
      <c r="Q7" s="11">
        <v>23.482985395603368</v>
      </c>
      <c r="R7" s="11">
        <v>18.794541292550072</v>
      </c>
      <c r="S7" s="11">
        <v>1.2494577563811968</v>
      </c>
      <c r="T7" s="2"/>
    </row>
    <row r="8" spans="1:20" x14ac:dyDescent="0.75">
      <c r="A8" s="2" t="s">
        <v>33</v>
      </c>
      <c r="B8" s="2" t="s">
        <v>86</v>
      </c>
      <c r="C8" s="2">
        <v>4</v>
      </c>
      <c r="D8" s="10"/>
      <c r="E8" s="10"/>
      <c r="F8" s="10"/>
      <c r="G8" s="14">
        <v>1.0800333563508189E-2</v>
      </c>
      <c r="H8" s="14">
        <v>3.5768218346478968E-2</v>
      </c>
      <c r="I8" s="14">
        <v>5.5284122309561486E-2</v>
      </c>
      <c r="J8" s="14">
        <v>0.4196443444322851</v>
      </c>
      <c r="K8" s="10">
        <v>915.1662092840503</v>
      </c>
      <c r="L8" s="10">
        <v>1.5856141137272615</v>
      </c>
      <c r="M8" s="10">
        <v>47.54556702380367</v>
      </c>
      <c r="N8" s="10">
        <v>40.472671136171464</v>
      </c>
      <c r="O8" s="15">
        <v>58.268036060826049</v>
      </c>
      <c r="P8" s="11">
        <v>0.92253033252097738</v>
      </c>
      <c r="Q8" s="11">
        <v>18.988227377802179</v>
      </c>
      <c r="R8" s="11">
        <v>22.007706038202357</v>
      </c>
      <c r="S8" s="11">
        <v>0.86279902797870989</v>
      </c>
      <c r="T8" s="2"/>
    </row>
    <row r="9" spans="1:20" x14ac:dyDescent="0.75">
      <c r="A9" s="2" t="s">
        <v>34</v>
      </c>
      <c r="B9" s="2" t="s">
        <v>86</v>
      </c>
      <c r="C9" s="2">
        <v>5</v>
      </c>
      <c r="D9" s="10"/>
      <c r="E9" s="10"/>
      <c r="F9" s="10"/>
      <c r="G9" s="14">
        <v>6.6849185897624921E-3</v>
      </c>
      <c r="H9" s="14">
        <v>3.8309770261153009E-2</v>
      </c>
      <c r="I9" s="14">
        <v>3.0646894447822134E-2</v>
      </c>
      <c r="J9" s="14">
        <v>0.29542955682712913</v>
      </c>
      <c r="K9" s="10">
        <v>646.56215950436228</v>
      </c>
      <c r="L9" s="10">
        <v>0.82067521336094429</v>
      </c>
      <c r="M9" s="10">
        <v>38.071929251655128</v>
      </c>
      <c r="N9" s="10">
        <v>26.960180605047928</v>
      </c>
      <c r="O9" s="15">
        <v>42.685231655106108</v>
      </c>
      <c r="P9" s="11">
        <v>0.85281779262970647</v>
      </c>
      <c r="Q9" s="11">
        <v>30.163723722568015</v>
      </c>
      <c r="R9" s="11">
        <v>28.810124083802812</v>
      </c>
      <c r="S9" s="11">
        <v>1.0469834713251447</v>
      </c>
      <c r="T9" s="2"/>
    </row>
    <row r="10" spans="1:20" x14ac:dyDescent="0.75">
      <c r="A10" s="2" t="s">
        <v>35</v>
      </c>
      <c r="B10" s="2" t="s">
        <v>86</v>
      </c>
      <c r="C10" s="2">
        <v>6</v>
      </c>
      <c r="D10" s="10"/>
      <c r="E10" s="10"/>
      <c r="F10" s="10"/>
      <c r="G10" s="14">
        <v>3.4232682478123259E-3</v>
      </c>
      <c r="H10" s="14">
        <v>1.3124940483985745E-2</v>
      </c>
      <c r="I10" s="14">
        <v>3.5831553246749775E-2</v>
      </c>
      <c r="J10" s="14">
        <v>0.32224430473698767</v>
      </c>
      <c r="K10" s="10">
        <v>727.28213321420958</v>
      </c>
      <c r="L10" s="10">
        <v>2.8006747995054528</v>
      </c>
      <c r="M10" s="10">
        <v>40.127658859479034</v>
      </c>
      <c r="N10" s="10">
        <v>28.807074111048347</v>
      </c>
      <c r="O10" s="15">
        <v>44.965065472732981</v>
      </c>
      <c r="P10" s="11">
        <v>0.68955133508566602</v>
      </c>
      <c r="Q10" s="11">
        <v>13.370286488731672</v>
      </c>
      <c r="R10" s="11">
        <v>12.581800822693777</v>
      </c>
      <c r="S10" s="11">
        <v>1.0626687448918841</v>
      </c>
      <c r="T10" s="2"/>
    </row>
    <row r="11" spans="1:20" x14ac:dyDescent="0.75">
      <c r="A11" s="2" t="s">
        <v>36</v>
      </c>
      <c r="B11" s="2" t="s">
        <v>86</v>
      </c>
      <c r="C11" s="2">
        <v>7</v>
      </c>
      <c r="D11" s="10"/>
      <c r="E11" s="10"/>
      <c r="F11" s="10"/>
      <c r="G11" s="14">
        <v>1.0960281736997523E-2</v>
      </c>
      <c r="H11" s="14">
        <v>3.5219524921214572E-2</v>
      </c>
      <c r="I11" s="14">
        <v>6.6653470958125918E-2</v>
      </c>
      <c r="J11" s="14">
        <v>0.42158260929288927</v>
      </c>
      <c r="K11" s="10">
        <v>906.91120495780922</v>
      </c>
      <c r="L11" s="10">
        <v>1.941483340909308</v>
      </c>
      <c r="M11" s="10">
        <v>42.170834562699767</v>
      </c>
      <c r="N11" s="10">
        <v>39.363265162438722</v>
      </c>
      <c r="O11" s="15">
        <v>59.822378057874587</v>
      </c>
      <c r="P11" s="11">
        <v>0.89115579906207254</v>
      </c>
      <c r="Q11" s="11">
        <v>23.882777527299051</v>
      </c>
      <c r="R11" s="11">
        <v>23.13743785813228</v>
      </c>
      <c r="S11" s="11">
        <v>1.0322135784323585</v>
      </c>
      <c r="T11" s="2"/>
    </row>
    <row r="12" spans="1:20" x14ac:dyDescent="0.75">
      <c r="A12" s="2" t="s">
        <v>37</v>
      </c>
      <c r="B12" s="2" t="s">
        <v>86</v>
      </c>
      <c r="C12" s="2">
        <v>8</v>
      </c>
      <c r="D12" s="10"/>
      <c r="E12" s="10"/>
      <c r="F12" s="10"/>
      <c r="G12" s="14">
        <v>3.9020158638018248E-3</v>
      </c>
      <c r="H12" s="14">
        <v>2.4046221735134377E-2</v>
      </c>
      <c r="I12" s="14">
        <v>2.7546907364319282E-2</v>
      </c>
      <c r="J12" s="14">
        <v>0.28452837276499959</v>
      </c>
      <c r="K12" s="10">
        <v>642.81412791157516</v>
      </c>
      <c r="L12" s="10">
        <v>1.1752232989159668</v>
      </c>
      <c r="M12" s="10">
        <v>38.843281582050835</v>
      </c>
      <c r="N12" s="10">
        <v>23.382945540829674</v>
      </c>
      <c r="O12" s="15">
        <v>36.744237621492843</v>
      </c>
      <c r="P12" s="11">
        <v>0.62185763438607533</v>
      </c>
      <c r="Q12" s="11">
        <v>20.564029671006345</v>
      </c>
      <c r="R12" s="11">
        <v>19.679213433868455</v>
      </c>
      <c r="S12" s="11">
        <v>1.0449619716820135</v>
      </c>
      <c r="T12" s="2"/>
    </row>
    <row r="13" spans="1:20" x14ac:dyDescent="0.75">
      <c r="A13" s="2"/>
      <c r="B13" s="2"/>
      <c r="C13" s="2"/>
      <c r="D13" s="10"/>
      <c r="E13" s="10"/>
      <c r="F13" s="10"/>
      <c r="G13" s="14"/>
      <c r="H13" s="14"/>
      <c r="I13" s="14"/>
      <c r="J13" s="14"/>
      <c r="K13" s="10"/>
      <c r="L13" s="10"/>
      <c r="M13" s="10"/>
      <c r="N13" s="10"/>
      <c r="O13" s="15"/>
      <c r="P13" s="11"/>
      <c r="Q13" s="11"/>
      <c r="R13" s="11"/>
      <c r="S13" s="11"/>
      <c r="T13" s="2"/>
    </row>
    <row r="14" spans="1:20" x14ac:dyDescent="0.75">
      <c r="A14" s="2"/>
      <c r="B14" s="20" t="s">
        <v>87</v>
      </c>
      <c r="C14" s="2"/>
      <c r="D14" s="10"/>
      <c r="E14" s="10"/>
      <c r="F14" s="10"/>
      <c r="G14" s="14"/>
      <c r="H14" s="14"/>
      <c r="I14" s="14"/>
      <c r="J14" s="14"/>
      <c r="K14" s="10"/>
      <c r="L14" s="10"/>
      <c r="M14" s="10"/>
      <c r="N14" s="10"/>
      <c r="O14" s="15"/>
      <c r="P14" s="11"/>
      <c r="Q14" s="11"/>
      <c r="R14" s="11"/>
      <c r="S14" s="11"/>
      <c r="T14" s="2"/>
    </row>
    <row r="15" spans="1:20" x14ac:dyDescent="0.75">
      <c r="A15" s="25" t="s">
        <v>38</v>
      </c>
      <c r="B15" s="25" t="s">
        <v>87</v>
      </c>
      <c r="C15" s="25">
        <v>1</v>
      </c>
      <c r="D15" s="15">
        <v>57.8</v>
      </c>
      <c r="E15" s="15">
        <v>54</v>
      </c>
      <c r="F15" s="15">
        <v>48</v>
      </c>
      <c r="G15" s="21">
        <v>7.8510474911176568E-3</v>
      </c>
      <c r="H15" s="21">
        <v>2.9359518827884526E-2</v>
      </c>
      <c r="I15" s="21">
        <v>0.11550651621700447</v>
      </c>
      <c r="J15" s="21">
        <v>2.048976235339274</v>
      </c>
      <c r="K15" s="22">
        <v>4557.1708899094265</v>
      </c>
      <c r="L15" s="22">
        <v>4.0360073030607557</v>
      </c>
      <c r="M15" s="22">
        <v>81.803286253102627</v>
      </c>
      <c r="N15" s="22">
        <v>24.560186239040455</v>
      </c>
      <c r="O15" s="23">
        <v>30.166038267580344</v>
      </c>
      <c r="P15" s="24">
        <v>0.43926321585148304</v>
      </c>
      <c r="Q15" s="24">
        <v>5.1151088891510117</v>
      </c>
      <c r="R15" s="24">
        <v>5.7574763257875077</v>
      </c>
      <c r="S15" s="24">
        <v>0.88842899209861137</v>
      </c>
      <c r="T15" s="3" t="s">
        <v>63</v>
      </c>
    </row>
    <row r="16" spans="1:20" x14ac:dyDescent="0.75">
      <c r="A16" s="2" t="s">
        <v>39</v>
      </c>
      <c r="B16" s="2" t="s">
        <v>87</v>
      </c>
      <c r="C16" s="2">
        <v>2</v>
      </c>
      <c r="D16" s="18" t="s">
        <v>67</v>
      </c>
      <c r="E16" s="18" t="s">
        <v>68</v>
      </c>
      <c r="F16" s="18" t="s">
        <v>69</v>
      </c>
      <c r="G16" s="14">
        <v>7.7502224690194641E-3</v>
      </c>
      <c r="H16" s="14">
        <v>3.6497494418032905E-2</v>
      </c>
      <c r="I16" s="14">
        <v>1.8518788615586462E-2</v>
      </c>
      <c r="J16" s="14">
        <v>0.47525155912475586</v>
      </c>
      <c r="K16" s="10">
        <v>1076.3033437765014</v>
      </c>
      <c r="L16" s="10">
        <v>0.5205277836684562</v>
      </c>
      <c r="M16" s="10">
        <v>49.120311524460554</v>
      </c>
      <c r="N16" s="10">
        <v>34.604578540976505</v>
      </c>
      <c r="O16" s="15">
        <v>48.733425469025413</v>
      </c>
      <c r="P16" s="11">
        <v>0.78849197347871636</v>
      </c>
      <c r="Q16" s="11">
        <v>18.83888675526935</v>
      </c>
      <c r="R16" s="11">
        <v>15.901900989633102</v>
      </c>
      <c r="S16" s="11">
        <v>1.1846940040408345</v>
      </c>
      <c r="T16" s="10"/>
    </row>
    <row r="17" spans="1:20" x14ac:dyDescent="0.75">
      <c r="A17" s="2" t="s">
        <v>40</v>
      </c>
      <c r="B17" s="2" t="s">
        <v>87</v>
      </c>
      <c r="C17" s="2">
        <v>3</v>
      </c>
      <c r="D17" s="10"/>
      <c r="E17" s="10"/>
      <c r="F17" s="10"/>
      <c r="G17" s="14">
        <v>1.4087090830188465E-2</v>
      </c>
      <c r="H17" s="14">
        <v>2.7338382286720746E-2</v>
      </c>
      <c r="I17" s="14">
        <v>0.13114455635931646</v>
      </c>
      <c r="J17" s="14">
        <v>2.0093497078414884</v>
      </c>
      <c r="K17" s="10">
        <v>4471.3566277501586</v>
      </c>
      <c r="L17" s="10">
        <v>4.9212094338153021</v>
      </c>
      <c r="M17" s="10">
        <v>73.752888449792238</v>
      </c>
      <c r="N17" s="10">
        <v>42.837660127548872</v>
      </c>
      <c r="O17" s="15">
        <v>53.96731830504595</v>
      </c>
      <c r="P17" s="11">
        <v>0.75892975345354885</v>
      </c>
      <c r="Q17" s="11">
        <v>5.1854386515864235</v>
      </c>
      <c r="R17" s="11">
        <v>5.9970264695352373</v>
      </c>
      <c r="S17" s="11">
        <v>0.86466829485051266</v>
      </c>
      <c r="T17" s="2"/>
    </row>
    <row r="18" spans="1:20" x14ac:dyDescent="0.75">
      <c r="A18" s="2" t="s">
        <v>41</v>
      </c>
      <c r="B18" s="2" t="s">
        <v>87</v>
      </c>
      <c r="C18" s="2">
        <v>4</v>
      </c>
      <c r="D18" s="10"/>
      <c r="E18" s="10"/>
      <c r="F18" s="10"/>
      <c r="G18" s="14">
        <v>2.2601841095329235E-2</v>
      </c>
      <c r="H18" s="14">
        <v>9.4788977312893527E-2</v>
      </c>
      <c r="I18" s="14">
        <v>6.9306391758587951E-2</v>
      </c>
      <c r="J18" s="14">
        <v>0.9261014408449012</v>
      </c>
      <c r="K18" s="10">
        <v>2847.0115754290514</v>
      </c>
      <c r="L18" s="10">
        <v>0.75008389908108997</v>
      </c>
      <c r="M18" s="10">
        <v>69.663313767474378</v>
      </c>
      <c r="N18" s="10">
        <v>37.238409528386931</v>
      </c>
      <c r="O18" s="15">
        <v>47.226736846592118</v>
      </c>
      <c r="P18" s="11">
        <v>0.72118291853125116</v>
      </c>
      <c r="Q18" s="11">
        <v>13.997625214868217</v>
      </c>
      <c r="R18" s="11">
        <v>16.103754932987723</v>
      </c>
      <c r="S18" s="11">
        <v>0.86921499197648577</v>
      </c>
      <c r="T18" s="2"/>
    </row>
    <row r="19" spans="1:20" x14ac:dyDescent="0.75">
      <c r="A19" s="2" t="s">
        <v>42</v>
      </c>
      <c r="B19" s="2" t="s">
        <v>87</v>
      </c>
      <c r="C19" s="2">
        <v>5</v>
      </c>
      <c r="D19" s="10"/>
      <c r="E19" s="10"/>
      <c r="F19" s="10"/>
      <c r="G19" s="14">
        <v>5.2585117273317779E-2</v>
      </c>
      <c r="H19" s="14">
        <v>0.11133114148288992</v>
      </c>
      <c r="I19" s="14">
        <v>0.14643324067605318</v>
      </c>
      <c r="J19" s="14">
        <v>1.3333841123808978</v>
      </c>
      <c r="K19" s="10">
        <v>3294.2245685052385</v>
      </c>
      <c r="L19" s="10">
        <v>1.3493275992888265</v>
      </c>
      <c r="M19" s="10">
        <v>68.463271036463055</v>
      </c>
      <c r="N19" s="10">
        <v>65.77254285921137</v>
      </c>
      <c r="O19" s="15">
        <v>83.99176808560243</v>
      </c>
      <c r="P19" s="11">
        <v>1.0026419096862644</v>
      </c>
      <c r="Q19" s="11">
        <v>18.299699099404929</v>
      </c>
      <c r="R19" s="11">
        <v>18.321607504922632</v>
      </c>
      <c r="S19" s="11">
        <v>0.99880423126017659</v>
      </c>
      <c r="T19" s="2"/>
    </row>
    <row r="20" spans="1:20" x14ac:dyDescent="0.75">
      <c r="A20" s="2" t="s">
        <v>43</v>
      </c>
      <c r="B20" s="2" t="s">
        <v>87</v>
      </c>
      <c r="C20" s="2">
        <v>6</v>
      </c>
      <c r="D20" s="10"/>
      <c r="E20" s="10"/>
      <c r="F20" s="10"/>
      <c r="G20" s="14">
        <v>5.3849578440781913E-2</v>
      </c>
      <c r="H20" s="14">
        <v>0.13139218672467684</v>
      </c>
      <c r="I20" s="14">
        <v>0.18660424780090942</v>
      </c>
      <c r="J20" s="14">
        <v>2.3890925020832818</v>
      </c>
      <c r="K20" s="10">
        <v>5256.1163383298344</v>
      </c>
      <c r="L20" s="10">
        <v>1.4569558006481185</v>
      </c>
      <c r="M20" s="10">
        <v>82.160428974054241</v>
      </c>
      <c r="N20" s="10">
        <v>55.755713418102864</v>
      </c>
      <c r="O20" s="15">
        <v>68.203941963479579</v>
      </c>
      <c r="P20" s="11">
        <v>0.79485607027510174</v>
      </c>
      <c r="Q20" s="11">
        <v>12.085329833908517</v>
      </c>
      <c r="R20" s="11">
        <v>14.085736829391193</v>
      </c>
      <c r="S20" s="11">
        <v>0.85798350347504426</v>
      </c>
      <c r="T20" s="2"/>
    </row>
    <row r="21" spans="1:20" x14ac:dyDescent="0.75">
      <c r="A21" s="2" t="s">
        <v>44</v>
      </c>
      <c r="B21" s="2" t="s">
        <v>87</v>
      </c>
      <c r="C21" s="2">
        <v>7</v>
      </c>
      <c r="D21" s="10"/>
      <c r="E21" s="10"/>
      <c r="F21" s="10"/>
      <c r="G21" s="14">
        <v>5.0360215628863581E-3</v>
      </c>
      <c r="H21" s="14">
        <v>2.8893179027026906E-2</v>
      </c>
      <c r="I21" s="14">
        <v>4.1535332967743151E-2</v>
      </c>
      <c r="J21" s="14">
        <v>1.2035577115884857</v>
      </c>
      <c r="K21" s="10">
        <v>2635.678979203049</v>
      </c>
      <c r="L21" s="10">
        <v>1.474744412968354</v>
      </c>
      <c r="M21" s="10">
        <v>78.353410159127421</v>
      </c>
      <c r="N21" s="10">
        <v>23.215492175739996</v>
      </c>
      <c r="O21" s="15">
        <v>28.616353880660714</v>
      </c>
      <c r="P21" s="11">
        <v>0.36646780711176014</v>
      </c>
      <c r="Q21" s="11">
        <v>6.5292823261864061</v>
      </c>
      <c r="R21" s="11">
        <v>6.6753253106856132</v>
      </c>
      <c r="S21" s="11">
        <v>0.97812196743948532</v>
      </c>
      <c r="T21" s="2"/>
    </row>
    <row r="22" spans="1:20" x14ac:dyDescent="0.75">
      <c r="A22" s="2" t="s">
        <v>45</v>
      </c>
      <c r="B22" s="2" t="s">
        <v>87</v>
      </c>
      <c r="C22" s="2">
        <v>8</v>
      </c>
      <c r="D22" s="10"/>
      <c r="E22" s="10"/>
      <c r="F22" s="10"/>
      <c r="G22" s="14">
        <v>9.40710906269299E-3</v>
      </c>
      <c r="H22" s="14">
        <v>2.7903447215632267E-2</v>
      </c>
      <c r="I22" s="14">
        <v>2.0477364712717685E-2</v>
      </c>
      <c r="J22" s="14">
        <v>0.45490580160406424</v>
      </c>
      <c r="K22" s="10">
        <v>1224.0124634889621</v>
      </c>
      <c r="L22" s="10">
        <v>0.75285371435215642</v>
      </c>
      <c r="M22" s="10">
        <v>48.697912307290828</v>
      </c>
      <c r="N22" s="10">
        <v>52.210076729204992</v>
      </c>
      <c r="O22" s="15">
        <v>73.825364635615756</v>
      </c>
      <c r="P22" s="11">
        <v>0.94777983796662579</v>
      </c>
      <c r="Q22" s="11">
        <v>12.268067870579364</v>
      </c>
      <c r="R22" s="11">
        <v>11.31022428618575</v>
      </c>
      <c r="S22" s="11">
        <v>1.0846882926595469</v>
      </c>
      <c r="T22" s="2"/>
    </row>
    <row r="23" spans="1:20" x14ac:dyDescent="0.75">
      <c r="A23" s="2"/>
      <c r="B23" s="2"/>
      <c r="C23" s="2"/>
      <c r="D23" s="10"/>
      <c r="E23" s="10"/>
      <c r="F23" s="10"/>
      <c r="G23" s="14"/>
      <c r="H23" s="14"/>
      <c r="I23" s="14"/>
      <c r="J23" s="14"/>
      <c r="K23" s="10"/>
      <c r="L23" s="10"/>
      <c r="M23" s="10"/>
      <c r="N23" s="10"/>
      <c r="O23" s="15"/>
      <c r="P23" s="11"/>
      <c r="Q23" s="11"/>
      <c r="R23" s="11"/>
      <c r="S23" s="11"/>
      <c r="T23" s="2"/>
    </row>
    <row r="24" spans="1:20" x14ac:dyDescent="0.75">
      <c r="A24" s="2"/>
      <c r="B24" s="20" t="s">
        <v>88</v>
      </c>
      <c r="C24" s="3" t="s">
        <v>93</v>
      </c>
      <c r="D24" s="10"/>
      <c r="E24" s="10"/>
      <c r="F24" s="10"/>
      <c r="G24" s="14"/>
      <c r="H24" s="14"/>
      <c r="I24" s="14"/>
      <c r="J24" s="14"/>
      <c r="K24" s="10"/>
      <c r="L24" s="10"/>
      <c r="M24" s="10"/>
      <c r="N24" s="10"/>
      <c r="O24" s="15"/>
      <c r="P24" s="11"/>
      <c r="Q24" s="11"/>
      <c r="R24" s="11"/>
      <c r="S24" s="11"/>
      <c r="T24" s="2"/>
    </row>
    <row r="25" spans="1:20" x14ac:dyDescent="0.75">
      <c r="A25" s="2" t="s">
        <v>46</v>
      </c>
      <c r="B25" s="2" t="s">
        <v>88</v>
      </c>
      <c r="C25" s="2">
        <v>1</v>
      </c>
      <c r="D25" s="15">
        <v>149.80000000000001</v>
      </c>
      <c r="E25" s="15">
        <v>78.7</v>
      </c>
      <c r="F25" s="15">
        <v>52.3</v>
      </c>
      <c r="G25" s="14">
        <v>8.5445907143116475E-3</v>
      </c>
      <c r="H25" s="14">
        <v>3.939872330677268E-2</v>
      </c>
      <c r="I25" s="14">
        <v>1.8162336499804217E-2</v>
      </c>
      <c r="J25" s="14">
        <v>0.23001069433347673</v>
      </c>
      <c r="K25" s="10">
        <v>718.37245116295549</v>
      </c>
      <c r="L25" s="10">
        <v>0.47291594871130788</v>
      </c>
      <c r="M25" s="10">
        <v>52.058952084992072</v>
      </c>
      <c r="N25" s="10">
        <v>35.960609112128573</v>
      </c>
      <c r="O25" s="15">
        <v>49.670409181350379</v>
      </c>
      <c r="P25" s="11">
        <v>0.70195770301285432</v>
      </c>
      <c r="Q25" s="11">
        <v>21.756455165841281</v>
      </c>
      <c r="R25" s="11">
        <v>24.746312221849852</v>
      </c>
      <c r="S25" s="11">
        <v>0.87917969234346494</v>
      </c>
      <c r="T25" s="2"/>
    </row>
    <row r="26" spans="1:20" x14ac:dyDescent="0.75">
      <c r="A26" s="2" t="s">
        <v>47</v>
      </c>
      <c r="B26" s="2" t="s">
        <v>88</v>
      </c>
      <c r="C26" s="2">
        <v>2</v>
      </c>
      <c r="D26" s="19" t="s">
        <v>70</v>
      </c>
      <c r="E26" s="19" t="s">
        <v>71</v>
      </c>
      <c r="F26" s="19" t="s">
        <v>72</v>
      </c>
      <c r="G26" s="14">
        <v>6.1039952863640758E-3</v>
      </c>
      <c r="H26" s="14">
        <v>3.3314477224094079E-2</v>
      </c>
      <c r="I26" s="14">
        <v>1.15278510247393E-2</v>
      </c>
      <c r="J26" s="14">
        <v>0.24319274789934436</v>
      </c>
      <c r="K26" s="10">
        <v>770.60984184751237</v>
      </c>
      <c r="L26" s="10">
        <v>0.35498478938621508</v>
      </c>
      <c r="M26" s="10">
        <v>60.015560482261591</v>
      </c>
      <c r="N26" s="10">
        <v>31.103783981894672</v>
      </c>
      <c r="O26" s="15">
        <v>40.989983175580093</v>
      </c>
      <c r="P26" s="11">
        <v>0.54587722147861506</v>
      </c>
      <c r="Q26" s="11">
        <v>20.162189481344377</v>
      </c>
      <c r="R26" s="11">
        <v>19.162241266246433</v>
      </c>
      <c r="S26" s="11">
        <v>1.0521832598391982</v>
      </c>
      <c r="T26" s="2"/>
    </row>
    <row r="27" spans="1:20" x14ac:dyDescent="0.75">
      <c r="A27" s="2" t="s">
        <v>48</v>
      </c>
      <c r="B27" s="2" t="s">
        <v>88</v>
      </c>
      <c r="C27" s="2">
        <v>3</v>
      </c>
      <c r="D27" s="2"/>
      <c r="E27" s="2"/>
      <c r="F27" s="2"/>
      <c r="G27" s="14">
        <v>1.0156394747228676E-2</v>
      </c>
      <c r="H27" s="14">
        <v>2.8675884524074095E-2</v>
      </c>
      <c r="I27" s="14">
        <v>7.9944443701321557E-3</v>
      </c>
      <c r="J27" s="14">
        <v>0.1733827045172126</v>
      </c>
      <c r="K27" s="10">
        <v>454.49751439426382</v>
      </c>
      <c r="L27" s="10">
        <v>0.28599988183975766</v>
      </c>
      <c r="M27" s="10">
        <v>38.539570845678575</v>
      </c>
      <c r="N27" s="10">
        <v>60.940231190264569</v>
      </c>
      <c r="O27" s="15">
        <v>95.10881866154547</v>
      </c>
      <c r="P27" s="11">
        <v>1.502811099126546</v>
      </c>
      <c r="Q27" s="11">
        <v>26.597480155141206</v>
      </c>
      <c r="R27" s="11">
        <v>27.423865359297828</v>
      </c>
      <c r="S27" s="11">
        <v>0.96986620254549749</v>
      </c>
      <c r="T27" s="2"/>
    </row>
    <row r="28" spans="1:20" x14ac:dyDescent="0.75">
      <c r="A28" s="2" t="s">
        <v>49</v>
      </c>
      <c r="B28" s="2" t="s">
        <v>88</v>
      </c>
      <c r="C28" s="2">
        <v>4</v>
      </c>
      <c r="D28" s="2"/>
      <c r="E28" s="2"/>
      <c r="F28" s="2"/>
      <c r="G28" s="14">
        <v>1.6220550360359392E-2</v>
      </c>
      <c r="H28" s="14">
        <v>2.601030606661877E-2</v>
      </c>
      <c r="I28" s="14">
        <v>1.5020317543536841E-2</v>
      </c>
      <c r="J28" s="14">
        <v>0.1695557213304516</v>
      </c>
      <c r="K28" s="10">
        <v>424.60090361646621</v>
      </c>
      <c r="L28" s="10">
        <v>0.59241772396974657</v>
      </c>
      <c r="M28" s="10">
        <v>34.944888067243468</v>
      </c>
      <c r="N28" s="10">
        <v>100.28310561835585</v>
      </c>
      <c r="O28" s="15">
        <v>165.20669969656555</v>
      </c>
      <c r="P28" s="11">
        <v>2.2709571061153562</v>
      </c>
      <c r="Q28" s="11">
        <v>28.412223833174195</v>
      </c>
      <c r="R28" s="11">
        <v>28.381811961928204</v>
      </c>
      <c r="S28" s="11">
        <v>1.0010715267681565</v>
      </c>
      <c r="T28" s="2"/>
    </row>
    <row r="29" spans="1:20" x14ac:dyDescent="0.75">
      <c r="A29" s="25" t="s">
        <v>50</v>
      </c>
      <c r="B29" s="25" t="s">
        <v>88</v>
      </c>
      <c r="C29" s="25">
        <v>5</v>
      </c>
      <c r="D29" s="16"/>
      <c r="E29" s="16"/>
      <c r="F29" s="16"/>
      <c r="G29" s="21">
        <v>3.3775450366856155E-2</v>
      </c>
      <c r="H29" s="21">
        <v>3.6346678142010869E-2</v>
      </c>
      <c r="I29" s="21">
        <v>0.25345457676168776</v>
      </c>
      <c r="J29" s="21">
        <v>0.19058754267925959</v>
      </c>
      <c r="K29" s="22">
        <v>343.52547938827263</v>
      </c>
      <c r="L29" s="22">
        <v>7.1536848616475481</v>
      </c>
      <c r="M29" s="22">
        <v>32.872232182037941</v>
      </c>
      <c r="N29" s="22">
        <v>64.591888339439478</v>
      </c>
      <c r="O29" s="23">
        <v>115.87228685583599</v>
      </c>
      <c r="P29" s="24">
        <v>1.2147867833022323</v>
      </c>
      <c r="Q29" s="24">
        <v>94.308615339745586</v>
      </c>
      <c r="R29" s="24">
        <v>111.70189890620424</v>
      </c>
      <c r="S29" s="24">
        <v>0.84428838062042488</v>
      </c>
      <c r="T29" s="16" t="s">
        <v>53</v>
      </c>
    </row>
    <row r="30" spans="1:20" x14ac:dyDescent="0.75">
      <c r="A30" s="2" t="s">
        <v>51</v>
      </c>
      <c r="B30" s="2" t="s">
        <v>88</v>
      </c>
      <c r="C30" s="2">
        <v>6</v>
      </c>
      <c r="D30" s="2"/>
      <c r="E30" s="2"/>
      <c r="F30" s="2"/>
      <c r="G30" s="14">
        <v>4.6690578326134035E-3</v>
      </c>
      <c r="H30" s="14">
        <v>1.646770386502688E-2</v>
      </c>
      <c r="I30" s="14">
        <v>1.5922092268302948E-2</v>
      </c>
      <c r="J30" s="14">
        <v>0.27111652536526692</v>
      </c>
      <c r="K30" s="10">
        <v>649.03353472707659</v>
      </c>
      <c r="L30" s="10">
        <v>0.99188535832951086</v>
      </c>
      <c r="M30" s="10">
        <v>43.712632256019532</v>
      </c>
      <c r="N30" s="10">
        <v>41.996737760407463</v>
      </c>
      <c r="O30" s="15">
        <v>62.193395297030321</v>
      </c>
      <c r="P30" s="11">
        <v>0.77532468499384632</v>
      </c>
      <c r="Q30" s="11">
        <v>12.578392308132001</v>
      </c>
      <c r="R30" s="11">
        <v>13.145659970660439</v>
      </c>
      <c r="S30" s="11">
        <v>0.956847532661387</v>
      </c>
      <c r="T30" s="2"/>
    </row>
    <row r="31" spans="1:20" x14ac:dyDescent="0.75">
      <c r="A31" s="2" t="s">
        <v>52</v>
      </c>
      <c r="B31" s="2" t="s">
        <v>88</v>
      </c>
      <c r="C31" s="2">
        <v>7</v>
      </c>
      <c r="D31" s="2"/>
      <c r="E31" s="2"/>
      <c r="F31" s="2"/>
      <c r="G31" s="14">
        <v>4.3182582662531298E-2</v>
      </c>
      <c r="H31" s="14">
        <v>2.3306527433986805E-2</v>
      </c>
      <c r="I31" s="14">
        <v>9.6882742556946393E-3</v>
      </c>
      <c r="J31" s="14">
        <v>7.0889892397105983E-2</v>
      </c>
      <c r="K31" s="10">
        <v>253.61816878654417</v>
      </c>
      <c r="L31" s="10">
        <v>0.42644521491841847</v>
      </c>
      <c r="M31" s="10">
        <v>36.064968047856667</v>
      </c>
      <c r="N31" s="10">
        <v>303.81488511479807</v>
      </c>
      <c r="O31" s="15">
        <v>486.06456845661842</v>
      </c>
      <c r="P31" s="11">
        <v>6.7500386040690463</v>
      </c>
      <c r="Q31" s="11">
        <v>39.284465918464434</v>
      </c>
      <c r="R31" s="11">
        <v>40.597232421683501</v>
      </c>
      <c r="S31" s="11">
        <v>0.9676636454036236</v>
      </c>
      <c r="T31" s="2"/>
    </row>
    <row r="32" spans="1:20" ht="16" x14ac:dyDescent="0.8">
      <c r="A32" s="8" t="s">
        <v>61</v>
      </c>
      <c r="B32" s="8"/>
    </row>
    <row r="33" spans="1:20" x14ac:dyDescent="0.75">
      <c r="A33" s="9" t="s">
        <v>62</v>
      </c>
      <c r="B33" s="9"/>
    </row>
    <row r="34" spans="1:20" x14ac:dyDescent="0.75">
      <c r="A34" t="s">
        <v>55</v>
      </c>
    </row>
    <row r="35" spans="1:20" x14ac:dyDescent="0.75">
      <c r="A35" t="s">
        <v>84</v>
      </c>
    </row>
    <row r="37" spans="1:20" ht="16" x14ac:dyDescent="0.8">
      <c r="A37" s="1" t="s">
        <v>56</v>
      </c>
      <c r="B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3"/>
    </row>
    <row r="38" spans="1:20" x14ac:dyDescent="0.75">
      <c r="A38" s="3" t="s">
        <v>57</v>
      </c>
      <c r="B38" s="3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3"/>
    </row>
    <row r="39" spans="1:20" ht="58" x14ac:dyDescent="0.75">
      <c r="A39" s="4" t="s">
        <v>17</v>
      </c>
      <c r="B39" s="4" t="s">
        <v>85</v>
      </c>
      <c r="C39" s="4" t="s">
        <v>18</v>
      </c>
      <c r="D39" s="4" t="s">
        <v>83</v>
      </c>
      <c r="E39" s="4" t="s">
        <v>81</v>
      </c>
      <c r="F39" s="5" t="s">
        <v>19</v>
      </c>
      <c r="G39" s="5" t="s">
        <v>20</v>
      </c>
      <c r="H39" s="5" t="s">
        <v>21</v>
      </c>
      <c r="I39" s="4" t="s">
        <v>59</v>
      </c>
      <c r="J39" s="5" t="s">
        <v>0</v>
      </c>
      <c r="K39" s="6" t="s">
        <v>24</v>
      </c>
      <c r="L39" s="5" t="s">
        <v>25</v>
      </c>
      <c r="M39" s="12" t="s">
        <v>60</v>
      </c>
      <c r="N39" s="12" t="s">
        <v>1</v>
      </c>
      <c r="O39" s="13" t="s">
        <v>2</v>
      </c>
      <c r="P39" s="4" t="s">
        <v>3</v>
      </c>
      <c r="Q39" s="4" t="s">
        <v>4</v>
      </c>
      <c r="R39" s="7" t="s">
        <v>54</v>
      </c>
    </row>
    <row r="40" spans="1:20" x14ac:dyDescent="0.75">
      <c r="A40" s="26"/>
      <c r="B40" s="26"/>
      <c r="C40" s="26"/>
      <c r="D40" s="26"/>
      <c r="E40" s="26"/>
      <c r="F40" s="27"/>
      <c r="G40" s="27"/>
      <c r="H40" s="27"/>
      <c r="I40" s="26"/>
      <c r="J40" s="27"/>
      <c r="K40" s="28"/>
      <c r="L40" s="27"/>
      <c r="M40" s="29"/>
      <c r="N40" s="29"/>
      <c r="O40" s="30"/>
      <c r="P40" s="26"/>
      <c r="Q40" s="26"/>
      <c r="R40" s="31"/>
    </row>
    <row r="41" spans="1:20" x14ac:dyDescent="0.75">
      <c r="A41" s="26"/>
      <c r="B41" s="26" t="s">
        <v>89</v>
      </c>
      <c r="C41" s="26"/>
      <c r="D41" s="26"/>
      <c r="E41" s="26"/>
      <c r="F41" s="27"/>
      <c r="G41" s="27"/>
      <c r="H41" s="27"/>
      <c r="I41" s="26"/>
      <c r="J41" s="27"/>
      <c r="K41" s="28"/>
      <c r="L41" s="27"/>
      <c r="M41" s="29"/>
      <c r="N41" s="29"/>
      <c r="O41" s="30"/>
      <c r="P41" s="26"/>
      <c r="Q41" s="26"/>
      <c r="R41" s="31"/>
    </row>
    <row r="42" spans="1:20" x14ac:dyDescent="0.75">
      <c r="A42" s="2" t="s">
        <v>16</v>
      </c>
      <c r="B42" s="2" t="s">
        <v>89</v>
      </c>
      <c r="C42" s="2">
        <v>1</v>
      </c>
      <c r="D42" s="20">
        <v>49.6</v>
      </c>
      <c r="E42" s="20">
        <v>48.3</v>
      </c>
      <c r="F42" s="17">
        <v>1.5441123550010141</v>
      </c>
      <c r="G42" s="17">
        <v>7.8246719059235152</v>
      </c>
      <c r="H42" s="17">
        <v>3.2133547327325394</v>
      </c>
      <c r="I42" s="17">
        <v>792.45933406158338</v>
      </c>
      <c r="J42" s="17">
        <v>0.4212956033165895</v>
      </c>
      <c r="K42" s="10">
        <v>38.495716146333265</v>
      </c>
      <c r="L42" s="10">
        <v>33.294833768329049</v>
      </c>
      <c r="M42" s="15">
        <v>48.279350891813337</v>
      </c>
      <c r="N42" s="11">
        <v>0.71081580815754097</v>
      </c>
      <c r="O42" s="11">
        <v>3662.2604388098653</v>
      </c>
      <c r="P42" s="11">
        <v>5387.9449913564804</v>
      </c>
      <c r="Q42" s="11">
        <v>0.67971377671542388</v>
      </c>
    </row>
    <row r="43" spans="1:20" x14ac:dyDescent="0.75">
      <c r="A43" s="2" t="s">
        <v>5</v>
      </c>
      <c r="B43" s="2" t="s">
        <v>89</v>
      </c>
      <c r="C43" s="2">
        <v>2</v>
      </c>
      <c r="D43" s="18" t="s">
        <v>73</v>
      </c>
      <c r="E43" s="18" t="s">
        <v>74</v>
      </c>
      <c r="F43" s="17">
        <v>2.00707633025478</v>
      </c>
      <c r="G43" s="17">
        <v>10.482893967889574</v>
      </c>
      <c r="H43" s="17">
        <v>3.9851587744885708</v>
      </c>
      <c r="I43" s="17">
        <v>1003.851308160546</v>
      </c>
      <c r="J43" s="17">
        <v>0.38999481016624232</v>
      </c>
      <c r="K43" s="10">
        <v>40.871528157195435</v>
      </c>
      <c r="L43" s="10">
        <v>32.519845320481146</v>
      </c>
      <c r="M43" s="15">
        <v>46.050315528224075</v>
      </c>
      <c r="N43" s="11">
        <v>0.69647136107465801</v>
      </c>
      <c r="O43" s="11">
        <v>3736.466323901243</v>
      </c>
      <c r="P43" s="11">
        <v>5661.0447700058439</v>
      </c>
      <c r="Q43" s="11">
        <v>0.66003122669128544</v>
      </c>
    </row>
    <row r="44" spans="1:20" x14ac:dyDescent="0.75">
      <c r="A44" s="2" t="s">
        <v>6</v>
      </c>
      <c r="B44" s="2" t="s">
        <v>89</v>
      </c>
      <c r="C44" s="2">
        <v>3</v>
      </c>
      <c r="D44" s="2"/>
      <c r="E44" s="2"/>
      <c r="F44" s="17">
        <v>0.33888591833366583</v>
      </c>
      <c r="G44" s="17">
        <v>1.6610209994574132</v>
      </c>
      <c r="H44" s="17">
        <v>0.83655455703080617</v>
      </c>
      <c r="I44" s="17">
        <v>395.86874980278338</v>
      </c>
      <c r="J44" s="17">
        <v>0.51667034818542201</v>
      </c>
      <c r="K44" s="10">
        <v>30.641930545256891</v>
      </c>
      <c r="L44" s="10">
        <v>33.743482449687093</v>
      </c>
      <c r="M44" s="15">
        <v>54.488709706334028</v>
      </c>
      <c r="N44" s="11">
        <v>0.74600606737193265</v>
      </c>
      <c r="O44" s="11">
        <v>1722.9751961410132</v>
      </c>
      <c r="P44" s="11">
        <v>2335.2107630255168</v>
      </c>
      <c r="Q44" s="11">
        <v>0.73782427839991338</v>
      </c>
    </row>
    <row r="45" spans="1:20" x14ac:dyDescent="0.75">
      <c r="A45" s="2"/>
      <c r="B45" s="2"/>
      <c r="C45" s="2"/>
      <c r="D45" s="2"/>
      <c r="E45" s="2"/>
      <c r="F45" s="17"/>
      <c r="G45" s="17"/>
      <c r="H45" s="17"/>
      <c r="I45" s="17"/>
      <c r="J45" s="17"/>
      <c r="K45" s="10"/>
      <c r="L45" s="10"/>
      <c r="M45" s="15"/>
      <c r="N45" s="11"/>
      <c r="O45" s="11"/>
      <c r="P45" s="11"/>
      <c r="Q45" s="11"/>
    </row>
    <row r="46" spans="1:20" x14ac:dyDescent="0.75">
      <c r="A46" s="2"/>
      <c r="B46" s="20" t="s">
        <v>87</v>
      </c>
      <c r="C46" s="3" t="s">
        <v>94</v>
      </c>
      <c r="D46" s="2"/>
      <c r="E46" s="2"/>
      <c r="F46" s="17"/>
      <c r="G46" s="17"/>
      <c r="H46" s="17"/>
      <c r="I46" s="17"/>
      <c r="J46" s="17"/>
      <c r="K46" s="10"/>
      <c r="L46" s="10"/>
      <c r="M46" s="15"/>
      <c r="N46" s="11"/>
      <c r="O46" s="11"/>
      <c r="P46" s="11"/>
      <c r="Q46" s="11"/>
    </row>
    <row r="47" spans="1:20" x14ac:dyDescent="0.75">
      <c r="A47" s="2" t="s">
        <v>7</v>
      </c>
      <c r="B47" s="2" t="s">
        <v>87</v>
      </c>
      <c r="C47" s="2">
        <v>1</v>
      </c>
      <c r="D47" s="15">
        <f>AVERAGE(M47:M50)</f>
        <v>63.541597413520456</v>
      </c>
      <c r="E47" s="15">
        <f>MEDIAN(M47:M50)</f>
        <v>63.616334875998518</v>
      </c>
      <c r="F47" s="17">
        <v>1.9775225033275543</v>
      </c>
      <c r="G47" s="17">
        <v>6.6460769413770135</v>
      </c>
      <c r="H47" s="17">
        <v>1.4141625976773673</v>
      </c>
      <c r="I47" s="17">
        <v>1910.8328926744925</v>
      </c>
      <c r="J47" s="17">
        <v>0.21828725201589072</v>
      </c>
      <c r="K47" s="10">
        <v>46.650237717321275</v>
      </c>
      <c r="L47" s="10">
        <v>52.353112849507966</v>
      </c>
      <c r="M47" s="15">
        <v>70.626393331158368</v>
      </c>
      <c r="N47" s="11">
        <v>1.0172686036623182</v>
      </c>
      <c r="O47" s="11">
        <v>1360.6397037758049</v>
      </c>
      <c r="P47" s="11">
        <v>1817.4226061367667</v>
      </c>
      <c r="Q47" s="11">
        <v>0.74866445436599383</v>
      </c>
    </row>
    <row r="48" spans="1:20" x14ac:dyDescent="0.75">
      <c r="A48" s="2" t="s">
        <v>8</v>
      </c>
      <c r="B48" s="2" t="s">
        <v>87</v>
      </c>
      <c r="C48" s="2">
        <v>2</v>
      </c>
      <c r="D48" s="19" t="s">
        <v>75</v>
      </c>
      <c r="E48" s="19" t="s">
        <v>76</v>
      </c>
      <c r="F48" s="17">
        <v>2.3192335133911142</v>
      </c>
      <c r="G48" s="17">
        <v>9.7603562235037984</v>
      </c>
      <c r="H48" s="17">
        <v>1.7454841631523461</v>
      </c>
      <c r="I48" s="17">
        <v>1333.9449673004001</v>
      </c>
      <c r="J48" s="17">
        <v>0.18346137163425127</v>
      </c>
      <c r="K48" s="10">
        <v>48.19217647150473</v>
      </c>
      <c r="L48" s="10">
        <v>42.170131922346236</v>
      </c>
      <c r="M48" s="15">
        <v>56.307326570926421</v>
      </c>
      <c r="N48" s="11">
        <v>0.81490699965328084</v>
      </c>
      <c r="O48" s="11">
        <v>2404.9654478227831</v>
      </c>
      <c r="P48" s="11">
        <v>3794.2746748337222</v>
      </c>
      <c r="Q48" s="11">
        <v>0.63384062934984453</v>
      </c>
    </row>
    <row r="49" spans="1:17" x14ac:dyDescent="0.75">
      <c r="A49" s="2" t="s">
        <v>9</v>
      </c>
      <c r="B49" s="2" t="s">
        <v>87</v>
      </c>
      <c r="C49" s="2">
        <v>3</v>
      </c>
      <c r="D49" s="2"/>
      <c r="E49" s="2"/>
      <c r="F49" s="17">
        <v>0.83125629648975785</v>
      </c>
      <c r="G49" s="17">
        <v>3.0079491337861923</v>
      </c>
      <c r="H49" s="17">
        <v>0.59021118640284609</v>
      </c>
      <c r="I49" s="17">
        <v>853.24619372455231</v>
      </c>
      <c r="J49" s="17">
        <v>0.20129423659800966</v>
      </c>
      <c r="K49" s="10">
        <v>38.78757249851072</v>
      </c>
      <c r="L49" s="10">
        <v>48.82194560694947</v>
      </c>
      <c r="M49" s="15">
        <v>70.351800737214361</v>
      </c>
      <c r="N49" s="11">
        <v>1.1022155086462762</v>
      </c>
      <c r="O49" s="11">
        <v>1387.9605178040867</v>
      </c>
      <c r="P49" s="11">
        <v>1835.2547766770392</v>
      </c>
      <c r="Q49" s="11">
        <v>0.7562767499328702</v>
      </c>
    </row>
    <row r="50" spans="1:17" x14ac:dyDescent="0.75">
      <c r="A50" s="2" t="s">
        <v>10</v>
      </c>
      <c r="B50" s="2" t="s">
        <v>87</v>
      </c>
      <c r="C50" s="2">
        <v>4</v>
      </c>
      <c r="D50" s="2"/>
      <c r="E50" s="2"/>
      <c r="F50" s="17">
        <v>0.51509129437760115</v>
      </c>
      <c r="G50" s="17">
        <v>2.3650325387789555</v>
      </c>
      <c r="H50" s="17">
        <v>0.33798933428193145</v>
      </c>
      <c r="I50" s="17">
        <v>604.94456210116016</v>
      </c>
      <c r="J50" s="17">
        <v>0.14660887702885059</v>
      </c>
      <c r="K50" s="10">
        <v>37.5759097074952</v>
      </c>
      <c r="L50" s="10">
        <v>38.981697595432117</v>
      </c>
      <c r="M50" s="15">
        <v>56.880869014782682</v>
      </c>
      <c r="N50" s="11">
        <v>0.82545808482166028</v>
      </c>
      <c r="O50" s="11">
        <v>1371.1380211144146</v>
      </c>
      <c r="P50" s="11">
        <v>2010.8969612565757</v>
      </c>
      <c r="Q50" s="11">
        <v>0.68185394255984833</v>
      </c>
    </row>
    <row r="51" spans="1:17" x14ac:dyDescent="0.75">
      <c r="A51" s="2"/>
      <c r="B51" s="2"/>
      <c r="C51" s="2"/>
      <c r="D51" s="2"/>
      <c r="E51" s="2"/>
      <c r="F51" s="17"/>
      <c r="G51" s="17"/>
      <c r="H51" s="17"/>
      <c r="I51" s="17"/>
      <c r="J51" s="17"/>
      <c r="K51" s="10"/>
      <c r="L51" s="10"/>
      <c r="M51" s="15"/>
      <c r="N51" s="11"/>
      <c r="O51" s="11"/>
      <c r="P51" s="11"/>
      <c r="Q51" s="11"/>
    </row>
    <row r="52" spans="1:17" x14ac:dyDescent="0.75">
      <c r="A52" s="2"/>
      <c r="B52" s="20" t="s">
        <v>90</v>
      </c>
      <c r="C52" s="2"/>
      <c r="D52" s="2"/>
      <c r="E52" s="2"/>
      <c r="F52" s="17"/>
      <c r="G52" s="17"/>
      <c r="H52" s="17"/>
      <c r="I52" s="17"/>
      <c r="J52" s="17"/>
      <c r="K52" s="10"/>
      <c r="L52" s="10"/>
      <c r="M52" s="15"/>
      <c r="N52" s="11"/>
      <c r="O52" s="11"/>
      <c r="P52" s="11"/>
      <c r="Q52" s="11"/>
    </row>
    <row r="53" spans="1:17" x14ac:dyDescent="0.75">
      <c r="A53" s="2" t="s">
        <v>11</v>
      </c>
      <c r="B53" s="2" t="s">
        <v>90</v>
      </c>
      <c r="C53" s="2">
        <v>1</v>
      </c>
      <c r="D53" s="15">
        <f>AVERAGE(M53:M55)</f>
        <v>65.915279843361631</v>
      </c>
      <c r="E53" s="15">
        <f>MEDIAN(M53:M55)</f>
        <v>66.022236331551483</v>
      </c>
      <c r="F53" s="17">
        <v>0.48758523619081928</v>
      </c>
      <c r="G53" s="17">
        <v>1.7159451349238253</v>
      </c>
      <c r="H53" s="17">
        <v>0.54552248916577495</v>
      </c>
      <c r="I53" s="17">
        <v>1477.1571464069668</v>
      </c>
      <c r="J53" s="17">
        <v>0.32613968926839421</v>
      </c>
      <c r="K53" s="10">
        <v>46.564724842169355</v>
      </c>
      <c r="L53" s="10">
        <v>48.853835830676374</v>
      </c>
      <c r="M53" s="15">
        <v>66.022236331551483</v>
      </c>
      <c r="N53" s="11">
        <v>1.0314479765486027</v>
      </c>
      <c r="O53" s="11">
        <v>506.39130562751353</v>
      </c>
      <c r="P53" s="11">
        <v>621.28422964598178</v>
      </c>
      <c r="Q53" s="11">
        <v>0.81507188089429505</v>
      </c>
    </row>
    <row r="54" spans="1:17" x14ac:dyDescent="0.75">
      <c r="A54" s="2" t="s">
        <v>12</v>
      </c>
      <c r="B54" s="2" t="s">
        <v>90</v>
      </c>
      <c r="C54" s="2">
        <v>2</v>
      </c>
      <c r="D54" s="19" t="s">
        <v>77</v>
      </c>
      <c r="E54" s="19" t="s">
        <v>78</v>
      </c>
      <c r="F54" s="17">
        <v>0.33387553946931176</v>
      </c>
      <c r="G54" s="17">
        <v>1.2553597024011931</v>
      </c>
      <c r="H54" s="17">
        <v>0.34927610462833819</v>
      </c>
      <c r="I54" s="17">
        <v>1084.1268457758972</v>
      </c>
      <c r="J54" s="17">
        <v>0.28542701986759073</v>
      </c>
      <c r="K54" s="10">
        <v>41.801466038209348</v>
      </c>
      <c r="L54" s="10">
        <v>46.14090116139046</v>
      </c>
      <c r="M54" s="15">
        <v>64.689632680109781</v>
      </c>
      <c r="N54" s="11">
        <v>0.97084429035667896</v>
      </c>
      <c r="O54" s="11">
        <v>490.05287696023254</v>
      </c>
      <c r="P54" s="11">
        <v>613.92671084591791</v>
      </c>
      <c r="Q54" s="11">
        <v>0.79822700055678963</v>
      </c>
    </row>
    <row r="55" spans="1:17" x14ac:dyDescent="0.75">
      <c r="A55" s="2" t="s">
        <v>13</v>
      </c>
      <c r="B55" s="2" t="s">
        <v>90</v>
      </c>
      <c r="C55" s="2">
        <v>3</v>
      </c>
      <c r="D55" s="2"/>
      <c r="E55" s="2"/>
      <c r="F55" s="17">
        <v>0.43964902811544182</v>
      </c>
      <c r="G55" s="17">
        <v>1.5711151686657174</v>
      </c>
      <c r="H55" s="17">
        <v>0.46646571577878854</v>
      </c>
      <c r="I55" s="17">
        <v>1211.0890942767064</v>
      </c>
      <c r="J55" s="17">
        <v>0.30458330838073877</v>
      </c>
      <c r="K55" s="10">
        <v>43.107388099711564</v>
      </c>
      <c r="L55" s="10">
        <v>48.337482498120245</v>
      </c>
      <c r="M55" s="15">
        <v>67.033970518423615</v>
      </c>
      <c r="N55" s="11">
        <v>0.978125545386616</v>
      </c>
      <c r="O55" s="11">
        <v>545.84035358131268</v>
      </c>
      <c r="P55" s="11">
        <v>690.63010332284193</v>
      </c>
      <c r="Q55" s="11">
        <v>0.79035123281638098</v>
      </c>
    </row>
    <row r="56" spans="1:17" x14ac:dyDescent="0.75">
      <c r="A56" s="2"/>
      <c r="B56" s="2"/>
      <c r="C56" s="2"/>
      <c r="D56" s="2"/>
      <c r="E56" s="2"/>
      <c r="F56" s="17"/>
      <c r="G56" s="17"/>
      <c r="H56" s="17"/>
      <c r="I56" s="17"/>
      <c r="J56" s="17"/>
      <c r="K56" s="10"/>
      <c r="L56" s="10"/>
      <c r="M56" s="15"/>
      <c r="N56" s="11"/>
      <c r="O56" s="11"/>
      <c r="P56" s="11"/>
      <c r="Q56" s="11"/>
    </row>
    <row r="57" spans="1:17" x14ac:dyDescent="0.75">
      <c r="A57" s="2"/>
      <c r="B57" s="20" t="s">
        <v>91</v>
      </c>
      <c r="C57" s="2"/>
      <c r="D57" s="2"/>
      <c r="E57" s="2"/>
      <c r="F57" s="17"/>
      <c r="G57" s="17"/>
      <c r="H57" s="17"/>
      <c r="I57" s="17"/>
      <c r="J57" s="17"/>
      <c r="K57" s="10"/>
      <c r="L57" s="10"/>
      <c r="M57" s="15"/>
      <c r="N57" s="11"/>
      <c r="O57" s="11"/>
      <c r="P57" s="11"/>
      <c r="Q57" s="11"/>
    </row>
    <row r="58" spans="1:17" x14ac:dyDescent="0.75">
      <c r="A58" s="2" t="s">
        <v>14</v>
      </c>
      <c r="B58" s="2" t="s">
        <v>91</v>
      </c>
      <c r="C58" s="2">
        <v>1</v>
      </c>
      <c r="D58" s="15">
        <f>AVERAGE(M58:M59)</f>
        <v>54.942378864847235</v>
      </c>
      <c r="E58" s="15">
        <f>MEDIAN(M58:M59)</f>
        <v>54.942378864847235</v>
      </c>
      <c r="F58" s="17">
        <v>1.3359267562666168</v>
      </c>
      <c r="G58" s="17">
        <v>5.8165617792337416</v>
      </c>
      <c r="H58" s="17">
        <v>0.37470515313182706</v>
      </c>
      <c r="I58" s="17">
        <v>2602.6417859191579</v>
      </c>
      <c r="J58" s="17">
        <v>6.6087254834870005E-2</v>
      </c>
      <c r="K58" s="10">
        <v>51.791420242223481</v>
      </c>
      <c r="L58" s="10">
        <v>41.850251645366853</v>
      </c>
      <c r="M58" s="15">
        <v>54.638610808873452</v>
      </c>
      <c r="N58" s="11">
        <v>0.83528833113595435</v>
      </c>
      <c r="O58" s="11">
        <v>914.94827547626358</v>
      </c>
      <c r="P58" s="11">
        <v>1129.0152929008416</v>
      </c>
      <c r="Q58" s="11">
        <v>0.81039493550652997</v>
      </c>
    </row>
    <row r="59" spans="1:17" x14ac:dyDescent="0.75">
      <c r="A59" s="2" t="s">
        <v>15</v>
      </c>
      <c r="B59" s="2" t="s">
        <v>91</v>
      </c>
      <c r="C59" s="2">
        <v>2</v>
      </c>
      <c r="D59" s="19" t="s">
        <v>79</v>
      </c>
      <c r="E59" s="19" t="s">
        <v>79</v>
      </c>
      <c r="F59" s="17">
        <v>1.2661776284414534</v>
      </c>
      <c r="G59" s="17">
        <v>5.9365126582724068</v>
      </c>
      <c r="H59" s="17">
        <v>1.3150796971444594</v>
      </c>
      <c r="I59" s="17">
        <v>784.79177346028632</v>
      </c>
      <c r="J59" s="17">
        <v>0.22725584734568696</v>
      </c>
      <c r="K59" s="10">
        <v>36.832136222262832</v>
      </c>
      <c r="L59" s="10">
        <v>37.50417617052652</v>
      </c>
      <c r="M59" s="15">
        <v>55.246146920821019</v>
      </c>
      <c r="N59" s="11">
        <v>0.80805588116680716</v>
      </c>
      <c r="O59" s="11">
        <v>2872.3290610575236</v>
      </c>
      <c r="P59" s="11">
        <v>3960.40085815783</v>
      </c>
      <c r="Q59" s="11">
        <v>0.72526220550148546</v>
      </c>
    </row>
    <row r="60" spans="1:17" x14ac:dyDescent="0.75">
      <c r="A60" s="2"/>
      <c r="B60" s="2"/>
      <c r="C60" s="2"/>
      <c r="D60" s="2"/>
      <c r="E60" s="2"/>
      <c r="F60" s="17"/>
      <c r="G60" s="17"/>
      <c r="H60" s="17"/>
      <c r="I60" s="17"/>
      <c r="J60" s="17"/>
      <c r="K60" s="10"/>
      <c r="L60" s="10"/>
      <c r="M60" s="10"/>
      <c r="N60" s="11"/>
      <c r="O60" s="11"/>
      <c r="P60" s="11"/>
      <c r="Q60" s="11"/>
    </row>
    <row r="79" spans="1:7" ht="16" x14ac:dyDescent="0.8">
      <c r="A79" s="8"/>
      <c r="B79" s="8"/>
      <c r="C79" s="8"/>
      <c r="D79" s="8"/>
      <c r="E79" s="8"/>
      <c r="F79" s="8"/>
      <c r="G79" s="8"/>
    </row>
    <row r="80" spans="1:7" ht="16" x14ac:dyDescent="0.8">
      <c r="A80" s="8"/>
      <c r="B80" s="8"/>
      <c r="C80" s="8"/>
      <c r="D80" s="8"/>
      <c r="E80" s="8"/>
      <c r="F80" s="8"/>
      <c r="G80" s="8"/>
    </row>
    <row r="81" spans="1:9" ht="16" x14ac:dyDescent="0.8">
      <c r="C81" s="8"/>
      <c r="D81" s="8"/>
      <c r="E81" s="8"/>
      <c r="F81" s="8"/>
    </row>
    <row r="82" spans="1:9" ht="16" x14ac:dyDescent="0.8">
      <c r="C82" s="8"/>
      <c r="D82" s="8"/>
      <c r="E82" s="8"/>
      <c r="F82" s="8"/>
    </row>
    <row r="83" spans="1:9" ht="16" x14ac:dyDescent="0.8">
      <c r="A83" s="8"/>
      <c r="B83" s="8"/>
      <c r="C83" s="8"/>
      <c r="D83" s="8"/>
      <c r="E83" s="8"/>
      <c r="F83" s="8"/>
    </row>
    <row r="84" spans="1:9" ht="16" x14ac:dyDescent="0.8">
      <c r="A84" s="8"/>
      <c r="B84" s="8"/>
    </row>
    <row r="85" spans="1:9" ht="16" x14ac:dyDescent="0.8">
      <c r="A85" s="8"/>
      <c r="B85" s="8"/>
      <c r="C85" s="8"/>
      <c r="D85" s="8"/>
      <c r="E85" s="8"/>
      <c r="F85" s="8"/>
      <c r="G85" s="8"/>
      <c r="H85" s="8"/>
      <c r="I85" s="8"/>
    </row>
  </sheetData>
  <conditionalFormatting sqref="S3:S4">
    <cfRule type="colorScale" priority="2">
      <colorScale>
        <cfvo type="min"/>
        <cfvo type="num" val="1"/>
        <cfvo type="max"/>
        <color rgb="FFF8696B"/>
        <color rgb="FFFCFCFF"/>
        <color rgb="FF5A8AC6"/>
      </colorScale>
    </cfRule>
  </conditionalFormatting>
  <conditionalFormatting sqref="Q39:Q41">
    <cfRule type="colorScale" priority="1">
      <colorScale>
        <cfvo type="min"/>
        <cfvo type="num" val="1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U-Th He data</vt:lpstr>
    </vt:vector>
  </TitlesOfParts>
  <Company>University of Northern British Columbia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Reiners</dc:creator>
  <cp:lastModifiedBy>Paul Kapp</cp:lastModifiedBy>
  <dcterms:created xsi:type="dcterms:W3CDTF">2022-03-01T18:19:38Z</dcterms:created>
  <dcterms:modified xsi:type="dcterms:W3CDTF">2023-05-16T18:02:09Z</dcterms:modified>
</cp:coreProperties>
</file>