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13_ncr:1_{9BA24000-84E0-4B63-808C-818DF50FBDF3}" xr6:coauthVersionLast="47" xr6:coauthVersionMax="47" xr10:uidLastSave="{00000000-0000-0000-0000-000000000000}"/>
  <bookViews>
    <workbookView xWindow="-120" yWindow="-120" windowWidth="29040" windowHeight="15720" xr2:uid="{D00F43FD-C7C2-4053-9E9A-67CBA359B3AC}"/>
  </bookViews>
  <sheets>
    <sheet name="Table S4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1" i="1" l="1"/>
  <c r="AE61" i="1"/>
  <c r="Y61" i="1"/>
  <c r="AK61" i="1" s="1"/>
  <c r="X61" i="1"/>
  <c r="W61" i="1"/>
  <c r="AI61" i="1" s="1"/>
  <c r="U61" i="1"/>
  <c r="AG61" i="1" s="1"/>
  <c r="T61" i="1"/>
  <c r="S61" i="1"/>
  <c r="Q61" i="1"/>
  <c r="AC61" i="1" s="1"/>
  <c r="P61" i="1"/>
  <c r="AK60" i="1"/>
  <c r="AJ60" i="1"/>
  <c r="AI60" i="1"/>
  <c r="AE60" i="1"/>
  <c r="AC60" i="1"/>
  <c r="AB60" i="1"/>
  <c r="Y60" i="1"/>
  <c r="X60" i="1"/>
  <c r="W60" i="1"/>
  <c r="U60" i="1"/>
  <c r="AG60" i="1" s="1"/>
  <c r="T60" i="1"/>
  <c r="AF60" i="1" s="1"/>
  <c r="S60" i="1"/>
  <c r="Q60" i="1"/>
  <c r="P60" i="1"/>
  <c r="AJ59" i="1"/>
  <c r="AG59" i="1"/>
  <c r="AF59" i="1"/>
  <c r="AB59" i="1"/>
  <c r="Y59" i="1"/>
  <c r="AK59" i="1" s="1"/>
  <c r="X59" i="1"/>
  <c r="W59" i="1"/>
  <c r="AI59" i="1" s="1"/>
  <c r="U59" i="1"/>
  <c r="T59" i="1"/>
  <c r="S59" i="1"/>
  <c r="Q59" i="1"/>
  <c r="AC59" i="1" s="1"/>
  <c r="P59" i="1"/>
  <c r="AK58" i="1"/>
  <c r="AG58" i="1"/>
  <c r="AC58" i="1"/>
  <c r="Y58" i="1"/>
  <c r="X58" i="1"/>
  <c r="W58" i="1"/>
  <c r="AI58" i="1" s="1"/>
  <c r="U58" i="1"/>
  <c r="T58" i="1"/>
  <c r="AF58" i="1" s="1"/>
  <c r="S58" i="1"/>
  <c r="Q58" i="1"/>
  <c r="P58" i="1"/>
  <c r="AI57" i="1"/>
  <c r="AG57" i="1"/>
  <c r="Y57" i="1"/>
  <c r="AK57" i="1" s="1"/>
  <c r="X57" i="1"/>
  <c r="W57" i="1"/>
  <c r="U57" i="1"/>
  <c r="T57" i="1"/>
  <c r="AF57" i="1" s="1"/>
  <c r="S57" i="1"/>
  <c r="Q57" i="1"/>
  <c r="AC57" i="1" s="1"/>
  <c r="P57" i="1"/>
  <c r="AF56" i="1"/>
  <c r="AE56" i="1"/>
  <c r="Y56" i="1"/>
  <c r="AK56" i="1" s="1"/>
  <c r="X56" i="1"/>
  <c r="W56" i="1"/>
  <c r="U56" i="1"/>
  <c r="T56" i="1"/>
  <c r="S56" i="1"/>
  <c r="Q56" i="1"/>
  <c r="AC56" i="1" s="1"/>
  <c r="P56" i="1"/>
  <c r="AB56" i="1" s="1"/>
  <c r="AK55" i="1"/>
  <c r="AJ55" i="1"/>
  <c r="AC55" i="1"/>
  <c r="AB55" i="1"/>
  <c r="Y55" i="1"/>
  <c r="X55" i="1"/>
  <c r="W55" i="1"/>
  <c r="U55" i="1"/>
  <c r="T55" i="1"/>
  <c r="AF55" i="1" s="1"/>
  <c r="S55" i="1"/>
  <c r="AE55" i="1" s="1"/>
  <c r="Q55" i="1"/>
  <c r="P55" i="1"/>
  <c r="AJ54" i="1"/>
  <c r="AI54" i="1"/>
  <c r="AG54" i="1"/>
  <c r="AC54" i="1"/>
  <c r="Y54" i="1"/>
  <c r="X54" i="1"/>
  <c r="W54" i="1"/>
  <c r="U54" i="1"/>
  <c r="T54" i="1"/>
  <c r="AF54" i="1" s="1"/>
  <c r="S54" i="1"/>
  <c r="Q54" i="1"/>
  <c r="P54" i="1"/>
  <c r="AK53" i="1"/>
  <c r="AE53" i="1"/>
  <c r="AC53" i="1"/>
  <c r="Y53" i="1"/>
  <c r="X53" i="1"/>
  <c r="W53" i="1"/>
  <c r="AI53" i="1" s="1"/>
  <c r="U53" i="1"/>
  <c r="T53" i="1"/>
  <c r="S53" i="1"/>
  <c r="Q53" i="1"/>
  <c r="P53" i="1"/>
  <c r="AB53" i="1" s="1"/>
  <c r="AK52" i="1"/>
  <c r="AJ52" i="1"/>
  <c r="AI52" i="1"/>
  <c r="AB52" i="1"/>
  <c r="Y52" i="1"/>
  <c r="X52" i="1"/>
  <c r="W52" i="1"/>
  <c r="U52" i="1"/>
  <c r="AG52" i="1" s="1"/>
  <c r="T52" i="1"/>
  <c r="AF52" i="1" s="1"/>
  <c r="S52" i="1"/>
  <c r="AE52" i="1" s="1"/>
  <c r="Q52" i="1"/>
  <c r="P52" i="1"/>
  <c r="AJ51" i="1"/>
  <c r="AG51" i="1"/>
  <c r="AF51" i="1"/>
  <c r="AE51" i="1"/>
  <c r="Y51" i="1"/>
  <c r="X51" i="1"/>
  <c r="W51" i="1"/>
  <c r="AI51" i="1" s="1"/>
  <c r="V51" i="1"/>
  <c r="U51" i="1"/>
  <c r="T51" i="1"/>
  <c r="S51" i="1"/>
  <c r="Q51" i="1"/>
  <c r="AC51" i="1" s="1"/>
  <c r="P51" i="1"/>
  <c r="AK50" i="1"/>
  <c r="AF50" i="1"/>
  <c r="AE50" i="1"/>
  <c r="AC50" i="1"/>
  <c r="AB50" i="1"/>
  <c r="Y50" i="1"/>
  <c r="X50" i="1"/>
  <c r="AJ50" i="1" s="1"/>
  <c r="W50" i="1"/>
  <c r="U50" i="1"/>
  <c r="AG50" i="1" s="1"/>
  <c r="T50" i="1"/>
  <c r="S50" i="1"/>
  <c r="Q50" i="1"/>
  <c r="P50" i="1"/>
  <c r="AK49" i="1"/>
  <c r="AI49" i="1"/>
  <c r="AC49" i="1"/>
  <c r="AB49" i="1"/>
  <c r="Y49" i="1"/>
  <c r="X49" i="1"/>
  <c r="W49" i="1"/>
  <c r="U49" i="1"/>
  <c r="AG49" i="1" s="1"/>
  <c r="T49" i="1"/>
  <c r="S49" i="1"/>
  <c r="Q49" i="1"/>
  <c r="P49" i="1"/>
  <c r="AI48" i="1"/>
  <c r="AG48" i="1"/>
  <c r="AF48" i="1"/>
  <c r="AE48" i="1"/>
  <c r="Y48" i="1"/>
  <c r="X48" i="1"/>
  <c r="W48" i="1"/>
  <c r="U48" i="1"/>
  <c r="T48" i="1"/>
  <c r="S48" i="1"/>
  <c r="Q48" i="1"/>
  <c r="AC48" i="1" s="1"/>
  <c r="P48" i="1"/>
  <c r="AK47" i="1"/>
  <c r="AJ47" i="1"/>
  <c r="AF47" i="1"/>
  <c r="AC47" i="1"/>
  <c r="AB47" i="1"/>
  <c r="Y47" i="1"/>
  <c r="X47" i="1"/>
  <c r="W47" i="1"/>
  <c r="U47" i="1"/>
  <c r="AG47" i="1" s="1"/>
  <c r="T47" i="1"/>
  <c r="S47" i="1"/>
  <c r="AE47" i="1" s="1"/>
  <c r="Q47" i="1"/>
  <c r="P47" i="1"/>
  <c r="AK46" i="1"/>
  <c r="AJ46" i="1"/>
  <c r="AG46" i="1"/>
  <c r="AF46" i="1"/>
  <c r="Y46" i="1"/>
  <c r="X46" i="1"/>
  <c r="W46" i="1"/>
  <c r="U46" i="1"/>
  <c r="T46" i="1"/>
  <c r="S46" i="1"/>
  <c r="AE46" i="1" s="1"/>
  <c r="Q46" i="1"/>
  <c r="P46" i="1"/>
  <c r="AG45" i="1"/>
  <c r="AF45" i="1"/>
  <c r="AE45" i="1"/>
  <c r="Y45" i="1"/>
  <c r="X45" i="1"/>
  <c r="W45" i="1"/>
  <c r="AI45" i="1" s="1"/>
  <c r="U45" i="1"/>
  <c r="T45" i="1"/>
  <c r="S45" i="1"/>
  <c r="Q45" i="1"/>
  <c r="P45" i="1"/>
  <c r="AB45" i="1" s="1"/>
  <c r="AJ44" i="1"/>
  <c r="AI44" i="1"/>
  <c r="AE44" i="1"/>
  <c r="AB44" i="1"/>
  <c r="Y44" i="1"/>
  <c r="X44" i="1"/>
  <c r="W44" i="1"/>
  <c r="U44" i="1"/>
  <c r="AG44" i="1" s="1"/>
  <c r="T44" i="1"/>
  <c r="AF44" i="1" s="1"/>
  <c r="S44" i="1"/>
  <c r="Q44" i="1"/>
  <c r="P44" i="1"/>
  <c r="AJ43" i="1"/>
  <c r="AG43" i="1"/>
  <c r="AF43" i="1"/>
  <c r="AE43" i="1"/>
  <c r="AB43" i="1"/>
  <c r="Y43" i="1"/>
  <c r="AK43" i="1" s="1"/>
  <c r="X43" i="1"/>
  <c r="W43" i="1"/>
  <c r="U43" i="1"/>
  <c r="T43" i="1"/>
  <c r="S43" i="1"/>
  <c r="Q43" i="1"/>
  <c r="AC43" i="1" s="1"/>
  <c r="P43" i="1"/>
  <c r="AK42" i="1"/>
  <c r="AC42" i="1"/>
  <c r="AB42" i="1"/>
  <c r="Y42" i="1"/>
  <c r="X42" i="1"/>
  <c r="W42" i="1"/>
  <c r="AI42" i="1" s="1"/>
  <c r="U42" i="1"/>
  <c r="T42" i="1"/>
  <c r="S42" i="1"/>
  <c r="Q42" i="1"/>
  <c r="P42" i="1"/>
  <c r="AI41" i="1"/>
  <c r="AB41" i="1"/>
  <c r="Y41" i="1"/>
  <c r="AK41" i="1" s="1"/>
  <c r="X41" i="1"/>
  <c r="W41" i="1"/>
  <c r="U41" i="1"/>
  <c r="T41" i="1"/>
  <c r="AF41" i="1" s="1"/>
  <c r="S41" i="1"/>
  <c r="AE41" i="1" s="1"/>
  <c r="Q41" i="1"/>
  <c r="P41" i="1"/>
  <c r="AF40" i="1"/>
  <c r="AE40" i="1"/>
  <c r="Y40" i="1"/>
  <c r="AK40" i="1" s="1"/>
  <c r="X40" i="1"/>
  <c r="AJ40" i="1" s="1"/>
  <c r="W40" i="1"/>
  <c r="U40" i="1"/>
  <c r="T40" i="1"/>
  <c r="S40" i="1"/>
  <c r="Q40" i="1"/>
  <c r="AC40" i="1" s="1"/>
  <c r="P40" i="1"/>
  <c r="AB40" i="1" s="1"/>
  <c r="AK39" i="1"/>
  <c r="AJ39" i="1"/>
  <c r="AI39" i="1"/>
  <c r="AE39" i="1"/>
  <c r="AB39" i="1"/>
  <c r="Y39" i="1"/>
  <c r="X39" i="1"/>
  <c r="W39" i="1"/>
  <c r="U39" i="1"/>
  <c r="T39" i="1"/>
  <c r="S39" i="1"/>
  <c r="Q39" i="1"/>
  <c r="P39" i="1"/>
  <c r="AF38" i="1"/>
  <c r="AE38" i="1"/>
  <c r="Y38" i="1"/>
  <c r="AK38" i="1" s="1"/>
  <c r="X38" i="1"/>
  <c r="W38" i="1"/>
  <c r="AI38" i="1" s="1"/>
  <c r="U38" i="1"/>
  <c r="T38" i="1"/>
  <c r="S38" i="1"/>
  <c r="Q38" i="1"/>
  <c r="AC38" i="1" s="1"/>
  <c r="P38" i="1"/>
  <c r="AK37" i="1"/>
  <c r="AJ37" i="1"/>
  <c r="AI37" i="1"/>
  <c r="AE37" i="1"/>
  <c r="AC37" i="1"/>
  <c r="Y37" i="1"/>
  <c r="X37" i="1"/>
  <c r="W37" i="1"/>
  <c r="U37" i="1"/>
  <c r="AG37" i="1" s="1"/>
  <c r="T37" i="1"/>
  <c r="S37" i="1"/>
  <c r="Q37" i="1"/>
  <c r="P37" i="1"/>
  <c r="AB37" i="1" s="1"/>
  <c r="AJ36" i="1"/>
  <c r="AC36" i="1"/>
  <c r="AB36" i="1"/>
  <c r="Y36" i="1"/>
  <c r="X36" i="1"/>
  <c r="W36" i="1"/>
  <c r="U36" i="1"/>
  <c r="AG36" i="1" s="1"/>
  <c r="T36" i="1"/>
  <c r="AF36" i="1" s="1"/>
  <c r="S36" i="1"/>
  <c r="AE36" i="1" s="1"/>
  <c r="Q36" i="1"/>
  <c r="P36" i="1"/>
  <c r="AK35" i="1"/>
  <c r="AG35" i="1"/>
  <c r="Y35" i="1"/>
  <c r="X35" i="1"/>
  <c r="AJ35" i="1" s="1"/>
  <c r="W35" i="1"/>
  <c r="AI35" i="1" s="1"/>
  <c r="U35" i="1"/>
  <c r="T35" i="1"/>
  <c r="S35" i="1"/>
  <c r="Q35" i="1"/>
  <c r="P35" i="1"/>
  <c r="AB35" i="1" s="1"/>
  <c r="AG34" i="1"/>
  <c r="Y34" i="1"/>
  <c r="AK34" i="1" s="1"/>
  <c r="X34" i="1"/>
  <c r="W34" i="1"/>
  <c r="AI34" i="1" s="1"/>
  <c r="U34" i="1"/>
  <c r="T34" i="1"/>
  <c r="AF34" i="1" s="1"/>
  <c r="S34" i="1"/>
  <c r="Q34" i="1"/>
  <c r="AC34" i="1" s="1"/>
  <c r="P34" i="1"/>
  <c r="AJ33" i="1"/>
  <c r="AI33" i="1"/>
  <c r="AG33" i="1"/>
  <c r="Y33" i="1"/>
  <c r="X33" i="1"/>
  <c r="W33" i="1"/>
  <c r="U33" i="1"/>
  <c r="T33" i="1"/>
  <c r="AF33" i="1" s="1"/>
  <c r="S33" i="1"/>
  <c r="AE33" i="1" s="1"/>
  <c r="Q33" i="1"/>
  <c r="P33" i="1"/>
  <c r="AJ32" i="1"/>
  <c r="AF32" i="1"/>
  <c r="AE32" i="1"/>
  <c r="Y32" i="1"/>
  <c r="AK32" i="1" s="1"/>
  <c r="X32" i="1"/>
  <c r="W32" i="1"/>
  <c r="AI32" i="1" s="1"/>
  <c r="U32" i="1"/>
  <c r="AG32" i="1" s="1"/>
  <c r="T32" i="1"/>
  <c r="S32" i="1"/>
  <c r="Q32" i="1"/>
  <c r="AC32" i="1" s="1"/>
  <c r="P32" i="1"/>
  <c r="AB32" i="1" s="1"/>
  <c r="AE31" i="1"/>
  <c r="Y31" i="1"/>
  <c r="AK31" i="1" s="1"/>
  <c r="X31" i="1"/>
  <c r="W31" i="1"/>
  <c r="U31" i="1"/>
  <c r="AG31" i="1" s="1"/>
  <c r="T31" i="1"/>
  <c r="S31" i="1"/>
  <c r="Q31" i="1"/>
  <c r="AC31" i="1" s="1"/>
  <c r="P31" i="1"/>
  <c r="AB31" i="1" s="1"/>
  <c r="AJ30" i="1"/>
  <c r="AI30" i="1"/>
  <c r="AH30" i="1"/>
  <c r="AE30" i="1"/>
  <c r="AC30" i="1"/>
  <c r="AB30" i="1"/>
  <c r="Y30" i="1"/>
  <c r="X30" i="1"/>
  <c r="W30" i="1"/>
  <c r="V30" i="1"/>
  <c r="U30" i="1"/>
  <c r="AG30" i="1" s="1"/>
  <c r="T30" i="1"/>
  <c r="AF30" i="1" s="1"/>
  <c r="S30" i="1"/>
  <c r="Q30" i="1"/>
  <c r="P30" i="1"/>
  <c r="AG29" i="1"/>
  <c r="AF29" i="1"/>
  <c r="Y29" i="1"/>
  <c r="AK29" i="1" s="1"/>
  <c r="X29" i="1"/>
  <c r="AJ29" i="1" s="1"/>
  <c r="W29" i="1"/>
  <c r="V29" i="1"/>
  <c r="U29" i="1"/>
  <c r="T29" i="1"/>
  <c r="S29" i="1"/>
  <c r="Q29" i="1"/>
  <c r="AC29" i="1" s="1"/>
  <c r="P29" i="1"/>
  <c r="AB29" i="1" s="1"/>
  <c r="AK28" i="1"/>
  <c r="AG28" i="1"/>
  <c r="AC28" i="1"/>
  <c r="AB28" i="1"/>
  <c r="Y28" i="1"/>
  <c r="X28" i="1"/>
  <c r="W28" i="1"/>
  <c r="AI28" i="1" s="1"/>
  <c r="V28" i="1"/>
  <c r="AH28" i="1" s="1"/>
  <c r="U28" i="1"/>
  <c r="T28" i="1"/>
  <c r="AF28" i="1" s="1"/>
  <c r="S28" i="1"/>
  <c r="Q28" i="1"/>
  <c r="P28" i="1"/>
  <c r="AJ27" i="1"/>
  <c r="AI27" i="1"/>
  <c r="AG27" i="1"/>
  <c r="AB27" i="1"/>
  <c r="Z27" i="1"/>
  <c r="AL27" i="1" s="1"/>
  <c r="Y27" i="1"/>
  <c r="AK27" i="1" s="1"/>
  <c r="X27" i="1"/>
  <c r="W27" i="1"/>
  <c r="U27" i="1"/>
  <c r="T27" i="1"/>
  <c r="AF27" i="1" s="1"/>
  <c r="S27" i="1"/>
  <c r="AE27" i="1" s="1"/>
  <c r="R27" i="1"/>
  <c r="AD27" i="1" s="1"/>
  <c r="Q27" i="1"/>
  <c r="P27" i="1"/>
  <c r="AG26" i="1"/>
  <c r="AF26" i="1"/>
  <c r="AE26" i="1"/>
  <c r="Y26" i="1"/>
  <c r="AK26" i="1" s="1"/>
  <c r="X26" i="1"/>
  <c r="AJ26" i="1" s="1"/>
  <c r="W26" i="1"/>
  <c r="AI26" i="1" s="1"/>
  <c r="V26" i="1"/>
  <c r="AH26" i="1" s="1"/>
  <c r="U26" i="1"/>
  <c r="T26" i="1"/>
  <c r="S26" i="1"/>
  <c r="Q26" i="1"/>
  <c r="AC26" i="1" s="1"/>
  <c r="P26" i="1"/>
  <c r="AB26" i="1" s="1"/>
  <c r="AK25" i="1"/>
  <c r="AJ25" i="1"/>
  <c r="AC25" i="1"/>
  <c r="AB25" i="1"/>
  <c r="Z25" i="1"/>
  <c r="AL25" i="1" s="1"/>
  <c r="Y25" i="1"/>
  <c r="X25" i="1"/>
  <c r="W25" i="1"/>
  <c r="AI25" i="1" s="1"/>
  <c r="U25" i="1"/>
  <c r="AG25" i="1" s="1"/>
  <c r="T25" i="1"/>
  <c r="AF25" i="1" s="1"/>
  <c r="S25" i="1"/>
  <c r="AE25" i="1" s="1"/>
  <c r="Q25" i="1"/>
  <c r="P25" i="1"/>
  <c r="AG24" i="1"/>
  <c r="AF24" i="1"/>
  <c r="AC24" i="1"/>
  <c r="Y24" i="1"/>
  <c r="AK24" i="1" s="1"/>
  <c r="X24" i="1"/>
  <c r="AJ24" i="1" s="1"/>
  <c r="W24" i="1"/>
  <c r="U24" i="1"/>
  <c r="T24" i="1"/>
  <c r="S24" i="1"/>
  <c r="AE24" i="1" s="1"/>
  <c r="Q24" i="1"/>
  <c r="P24" i="1"/>
  <c r="AB24" i="1" s="1"/>
  <c r="AE23" i="1"/>
  <c r="AC23" i="1"/>
  <c r="Y23" i="1"/>
  <c r="X23" i="1"/>
  <c r="W23" i="1"/>
  <c r="AI23" i="1" s="1"/>
  <c r="U23" i="1"/>
  <c r="AG23" i="1" s="1"/>
  <c r="T23" i="1"/>
  <c r="S23" i="1"/>
  <c r="Q23" i="1"/>
  <c r="P23" i="1"/>
  <c r="AB23" i="1" s="1"/>
  <c r="AJ22" i="1"/>
  <c r="AI22" i="1"/>
  <c r="AB22" i="1"/>
  <c r="Y22" i="1"/>
  <c r="X22" i="1"/>
  <c r="W22" i="1"/>
  <c r="U22" i="1"/>
  <c r="AG22" i="1" s="1"/>
  <c r="T22" i="1"/>
  <c r="S22" i="1"/>
  <c r="AE22" i="1" s="1"/>
  <c r="Q22" i="1"/>
  <c r="P22" i="1"/>
  <c r="AJ21" i="1"/>
  <c r="AI21" i="1"/>
  <c r="AG21" i="1"/>
  <c r="AF21" i="1"/>
  <c r="AE21" i="1"/>
  <c r="AB21" i="1"/>
  <c r="Y21" i="1"/>
  <c r="AK21" i="1" s="1"/>
  <c r="X21" i="1"/>
  <c r="W21" i="1"/>
  <c r="V21" i="1"/>
  <c r="U21" i="1"/>
  <c r="T21" i="1"/>
  <c r="S21" i="1"/>
  <c r="Q21" i="1"/>
  <c r="AC21" i="1" s="1"/>
  <c r="P21" i="1"/>
  <c r="AJ20" i="1"/>
  <c r="AG20" i="1"/>
  <c r="AF20" i="1"/>
  <c r="AE20" i="1"/>
  <c r="Y20" i="1"/>
  <c r="AK20" i="1" s="1"/>
  <c r="X20" i="1"/>
  <c r="W20" i="1"/>
  <c r="V20" i="1"/>
  <c r="AH20" i="1" s="1"/>
  <c r="U20" i="1"/>
  <c r="T20" i="1"/>
  <c r="S20" i="1"/>
  <c r="Q20" i="1"/>
  <c r="AC20" i="1" s="1"/>
  <c r="P20" i="1"/>
  <c r="AL19" i="1"/>
  <c r="AK19" i="1"/>
  <c r="AI19" i="1"/>
  <c r="AC19" i="1"/>
  <c r="Z19" i="1"/>
  <c r="Y19" i="1"/>
  <c r="X19" i="1"/>
  <c r="W19" i="1"/>
  <c r="U19" i="1"/>
  <c r="T19" i="1"/>
  <c r="AF19" i="1" s="1"/>
  <c r="S19" i="1"/>
  <c r="AE19" i="1" s="1"/>
  <c r="R19" i="1"/>
  <c r="Q19" i="1"/>
  <c r="P19" i="1"/>
  <c r="AG18" i="1"/>
  <c r="AF18" i="1"/>
  <c r="Z18" i="1"/>
  <c r="Y18" i="1"/>
  <c r="AK18" i="1" s="1"/>
  <c r="X18" i="1"/>
  <c r="AJ18" i="1" s="1"/>
  <c r="W18" i="1"/>
  <c r="U18" i="1"/>
  <c r="T18" i="1"/>
  <c r="S18" i="1"/>
  <c r="AE18" i="1" s="1"/>
  <c r="R18" i="1"/>
  <c r="AD18" i="1" s="1"/>
  <c r="Q18" i="1"/>
  <c r="AC18" i="1" s="1"/>
  <c r="P18" i="1"/>
  <c r="AB18" i="1" s="1"/>
  <c r="AK17" i="1"/>
  <c r="AI17" i="1"/>
  <c r="AE17" i="1"/>
  <c r="AC17" i="1"/>
  <c r="Y17" i="1"/>
  <c r="X17" i="1"/>
  <c r="AJ17" i="1" s="1"/>
  <c r="W17" i="1"/>
  <c r="V17" i="1"/>
  <c r="AH17" i="1" s="1"/>
  <c r="U17" i="1"/>
  <c r="AG17" i="1" s="1"/>
  <c r="T17" i="1"/>
  <c r="S17" i="1"/>
  <c r="Q17" i="1"/>
  <c r="P17" i="1"/>
  <c r="AB17" i="1" s="1"/>
  <c r="AK16" i="1"/>
  <c r="AJ16" i="1"/>
  <c r="AB16" i="1"/>
  <c r="Z16" i="1"/>
  <c r="AL16" i="1" s="1"/>
  <c r="Y16" i="1"/>
  <c r="X16" i="1"/>
  <c r="W16" i="1"/>
  <c r="U16" i="1"/>
  <c r="AG16" i="1" s="1"/>
  <c r="T16" i="1"/>
  <c r="S16" i="1"/>
  <c r="AE16" i="1" s="1"/>
  <c r="Q16" i="1"/>
  <c r="P16" i="1"/>
  <c r="AG15" i="1"/>
  <c r="AE15" i="1"/>
  <c r="AC15" i="1"/>
  <c r="Y15" i="1"/>
  <c r="X15" i="1"/>
  <c r="AJ15" i="1" s="1"/>
  <c r="W15" i="1"/>
  <c r="AI15" i="1" s="1"/>
  <c r="U15" i="1"/>
  <c r="T15" i="1"/>
  <c r="S15" i="1"/>
  <c r="Q15" i="1"/>
  <c r="P15" i="1"/>
  <c r="AB15" i="1" s="1"/>
  <c r="AJ14" i="1"/>
  <c r="AC14" i="1"/>
  <c r="AB14" i="1"/>
  <c r="Y14" i="1"/>
  <c r="X14" i="1"/>
  <c r="W14" i="1"/>
  <c r="AI14" i="1" s="1"/>
  <c r="V14" i="1"/>
  <c r="AH14" i="1" s="1"/>
  <c r="U14" i="1"/>
  <c r="AG14" i="1" s="1"/>
  <c r="T14" i="1"/>
  <c r="AF14" i="1" s="1"/>
  <c r="S14" i="1"/>
  <c r="Q14" i="1"/>
  <c r="P14" i="1"/>
  <c r="AJ13" i="1"/>
  <c r="AI13" i="1"/>
  <c r="AG13" i="1"/>
  <c r="Y13" i="1"/>
  <c r="AK13" i="1" s="1"/>
  <c r="X13" i="1"/>
  <c r="W13" i="1"/>
  <c r="V13" i="1"/>
  <c r="AH13" i="1" s="1"/>
  <c r="U13" i="1"/>
  <c r="T13" i="1"/>
  <c r="AF13" i="1" s="1"/>
  <c r="S13" i="1"/>
  <c r="Q13" i="1"/>
  <c r="AC13" i="1" s="1"/>
  <c r="P13" i="1"/>
  <c r="AB13" i="1" s="1"/>
  <c r="AL12" i="1"/>
  <c r="AJ12" i="1"/>
  <c r="AG12" i="1"/>
  <c r="AB12" i="1"/>
  <c r="Z12" i="1"/>
  <c r="Y12" i="1"/>
  <c r="AK12" i="1" s="1"/>
  <c r="X12" i="1"/>
  <c r="W12" i="1"/>
  <c r="AI12" i="1" s="1"/>
  <c r="U12" i="1"/>
  <c r="T12" i="1"/>
  <c r="S12" i="1"/>
  <c r="R12" i="1"/>
  <c r="Q12" i="1"/>
  <c r="P12" i="1"/>
  <c r="AG11" i="1"/>
  <c r="AF11" i="1"/>
  <c r="AE11" i="1"/>
  <c r="Y11" i="1"/>
  <c r="AK11" i="1" s="1"/>
  <c r="X11" i="1"/>
  <c r="AJ11" i="1" s="1"/>
  <c r="W11" i="1"/>
  <c r="AI11" i="1" s="1"/>
  <c r="V11" i="1"/>
  <c r="U11" i="1"/>
  <c r="T11" i="1"/>
  <c r="S11" i="1"/>
  <c r="Q11" i="1"/>
  <c r="AC11" i="1" s="1"/>
  <c r="P11" i="1"/>
  <c r="AB11" i="1" s="1"/>
  <c r="AK10" i="1"/>
  <c r="AJ10" i="1"/>
  <c r="AI10" i="1"/>
  <c r="AC10" i="1"/>
  <c r="AB10" i="1"/>
  <c r="Y10" i="1"/>
  <c r="X10" i="1"/>
  <c r="W10" i="1"/>
  <c r="V10" i="1"/>
  <c r="AH10" i="1" s="1"/>
  <c r="U10" i="1"/>
  <c r="AG10" i="1" s="1"/>
  <c r="T10" i="1"/>
  <c r="AF10" i="1" s="1"/>
  <c r="S10" i="1"/>
  <c r="Q10" i="1"/>
  <c r="P10" i="1"/>
  <c r="AI9" i="1"/>
  <c r="AH9" i="1"/>
  <c r="AG9" i="1"/>
  <c r="AF9" i="1"/>
  <c r="Z9" i="1"/>
  <c r="AL9" i="1" s="1"/>
  <c r="Y9" i="1"/>
  <c r="AK9" i="1" s="1"/>
  <c r="X9" i="1"/>
  <c r="W9" i="1"/>
  <c r="V9" i="1"/>
  <c r="U9" i="1"/>
  <c r="T9" i="1"/>
  <c r="S9" i="1"/>
  <c r="AE9" i="1" s="1"/>
  <c r="R9" i="1"/>
  <c r="AD9" i="1" s="1"/>
  <c r="Q9" i="1"/>
  <c r="AC9" i="1" s="1"/>
  <c r="P9" i="1"/>
  <c r="AK8" i="1"/>
  <c r="AF8" i="1"/>
  <c r="AE8" i="1"/>
  <c r="AC8" i="1"/>
  <c r="Y8" i="1"/>
  <c r="X8" i="1"/>
  <c r="AJ8" i="1" s="1"/>
  <c r="W8" i="1"/>
  <c r="AI8" i="1" s="1"/>
  <c r="V8" i="1"/>
  <c r="AH8" i="1" s="1"/>
  <c r="U8" i="1"/>
  <c r="T8" i="1"/>
  <c r="S8" i="1"/>
  <c r="Q8" i="1"/>
  <c r="P8" i="1"/>
  <c r="AB8" i="1" s="1"/>
  <c r="AK7" i="1"/>
  <c r="AJ7" i="1"/>
  <c r="AI7" i="1"/>
  <c r="AC7" i="1"/>
  <c r="AB7" i="1"/>
  <c r="Z7" i="1"/>
  <c r="Y7" i="1"/>
  <c r="X7" i="1"/>
  <c r="W7" i="1"/>
  <c r="U7" i="1"/>
  <c r="AG7" i="1" s="1"/>
  <c r="T7" i="1"/>
  <c r="AF7" i="1" s="1"/>
  <c r="S7" i="1"/>
  <c r="AE7" i="1" s="1"/>
  <c r="R7" i="1"/>
  <c r="Q7" i="1"/>
  <c r="P7" i="1"/>
  <c r="AG6" i="1"/>
  <c r="AF6" i="1"/>
  <c r="Z6" i="1"/>
  <c r="AL6" i="1" s="1"/>
  <c r="Y6" i="1"/>
  <c r="AK6" i="1" s="1"/>
  <c r="X6" i="1"/>
  <c r="AJ6" i="1" s="1"/>
  <c r="W6" i="1"/>
  <c r="U6" i="1"/>
  <c r="T6" i="1"/>
  <c r="S6" i="1"/>
  <c r="AE6" i="1" s="1"/>
  <c r="Q6" i="1"/>
  <c r="AC6" i="1" s="1"/>
  <c r="P6" i="1"/>
  <c r="AB6" i="1" s="1"/>
  <c r="AK5" i="1"/>
  <c r="AE5" i="1"/>
  <c r="AC5" i="1"/>
  <c r="Y5" i="1"/>
  <c r="X5" i="1"/>
  <c r="AJ5" i="1" s="1"/>
  <c r="W5" i="1"/>
  <c r="AI5" i="1" s="1"/>
  <c r="V5" i="1"/>
  <c r="AH5" i="1" s="1"/>
  <c r="U5" i="1"/>
  <c r="AG5" i="1" s="1"/>
  <c r="T5" i="1"/>
  <c r="S5" i="1"/>
  <c r="Q5" i="1"/>
  <c r="P5" i="1"/>
  <c r="AB5" i="1" s="1"/>
  <c r="BA4" i="1"/>
  <c r="AZ4" i="1"/>
  <c r="AY4" i="1"/>
  <c r="AX4" i="1"/>
  <c r="AW4" i="1"/>
  <c r="AV4" i="1"/>
  <c r="AU4" i="1"/>
  <c r="AT4" i="1"/>
  <c r="AS4" i="1"/>
  <c r="AR4" i="1"/>
  <c r="AQ4" i="1"/>
  <c r="AP4" i="1"/>
  <c r="Z3" i="1"/>
  <c r="Z43" i="1" s="1"/>
  <c r="V3" i="1"/>
  <c r="V60" i="1" s="1"/>
  <c r="R3" i="1"/>
  <c r="R16" i="1" s="1"/>
  <c r="AL7" i="1" l="1"/>
  <c r="AG8" i="1"/>
  <c r="AJ9" i="1"/>
  <c r="AK15" i="1"/>
  <c r="AF5" i="1"/>
  <c r="AD12" i="1"/>
  <c r="AL18" i="1"/>
  <c r="AI24" i="1"/>
  <c r="AE10" i="1"/>
  <c r="AH11" i="1"/>
  <c r="AB9" i="1"/>
  <c r="AF17" i="1"/>
  <c r="AC27" i="1"/>
  <c r="AD7" i="1"/>
  <c r="AD16" i="1"/>
  <c r="AI6" i="1"/>
  <c r="AI20" i="1"/>
  <c r="AH60" i="1"/>
  <c r="AC22" i="1"/>
  <c r="AL43" i="1"/>
  <c r="AC12" i="1"/>
  <c r="AE14" i="1"/>
  <c r="AB19" i="1"/>
  <c r="Z5" i="1"/>
  <c r="AF12" i="1"/>
  <c r="R17" i="1"/>
  <c r="Z17" i="1"/>
  <c r="R21" i="1"/>
  <c r="Z21" i="1"/>
  <c r="AB34" i="1"/>
  <c r="Z37" i="1"/>
  <c r="AJ41" i="1"/>
  <c r="V44" i="1"/>
  <c r="V47" i="1"/>
  <c r="AC52" i="1"/>
  <c r="R6" i="1"/>
  <c r="Z61" i="1"/>
  <c r="Z53" i="1"/>
  <c r="Z45" i="1"/>
  <c r="Z59" i="1"/>
  <c r="Z57" i="1"/>
  <c r="Z60" i="1"/>
  <c r="Z58" i="1"/>
  <c r="Z50" i="1"/>
  <c r="Z42" i="1"/>
  <c r="Z47" i="1"/>
  <c r="Z54" i="1"/>
  <c r="Z51" i="1"/>
  <c r="Z48" i="1"/>
  <c r="Z44" i="1"/>
  <c r="Z35" i="1"/>
  <c r="Z56" i="1"/>
  <c r="Z39" i="1"/>
  <c r="Z34" i="1"/>
  <c r="Z52" i="1"/>
  <c r="Z33" i="1"/>
  <c r="Z29" i="1"/>
  <c r="Z49" i="1"/>
  <c r="Z41" i="1"/>
  <c r="Z36" i="1"/>
  <c r="Z28" i="1"/>
  <c r="Z38" i="1"/>
  <c r="Z32" i="1"/>
  <c r="Z31" i="1"/>
  <c r="Z23" i="1"/>
  <c r="Z20" i="1"/>
  <c r="Z15" i="1"/>
  <c r="Z26" i="1"/>
  <c r="Z22" i="1"/>
  <c r="Z14" i="1"/>
  <c r="R5" i="1"/>
  <c r="V6" i="1"/>
  <c r="R10" i="1"/>
  <c r="Z10" i="1"/>
  <c r="AE13" i="1"/>
  <c r="AI16" i="1"/>
  <c r="AJ19" i="1"/>
  <c r="AJ23" i="1"/>
  <c r="AE28" i="1"/>
  <c r="AI29" i="1"/>
  <c r="R30" i="1"/>
  <c r="Z30" i="1"/>
  <c r="AF31" i="1"/>
  <c r="R43" i="1"/>
  <c r="Z46" i="1"/>
  <c r="V50" i="1"/>
  <c r="AK22" i="1"/>
  <c r="AE34" i="1"/>
  <c r="R36" i="1"/>
  <c r="AC46" i="1"/>
  <c r="AJ49" i="1"/>
  <c r="AG53" i="1"/>
  <c r="Z55" i="1"/>
  <c r="AI31" i="1"/>
  <c r="AF37" i="1"/>
  <c r="AB38" i="1"/>
  <c r="AC39" i="1"/>
  <c r="Z40" i="1"/>
  <c r="AK48" i="1"/>
  <c r="AK54" i="1"/>
  <c r="AF35" i="1"/>
  <c r="R40" i="1"/>
  <c r="AG42" i="1"/>
  <c r="AC44" i="1"/>
  <c r="AC45" i="1"/>
  <c r="AB48" i="1"/>
  <c r="AH51" i="1"/>
  <c r="V52" i="1"/>
  <c r="R61" i="1"/>
  <c r="R53" i="1"/>
  <c r="R45" i="1"/>
  <c r="R59" i="1"/>
  <c r="R57" i="1"/>
  <c r="R60" i="1"/>
  <c r="R58" i="1"/>
  <c r="R50" i="1"/>
  <c r="R42" i="1"/>
  <c r="R54" i="1"/>
  <c r="R47" i="1"/>
  <c r="R51" i="1"/>
  <c r="R48" i="1"/>
  <c r="R44" i="1"/>
  <c r="R35" i="1"/>
  <c r="R56" i="1"/>
  <c r="R46" i="1"/>
  <c r="R39" i="1"/>
  <c r="R34" i="1"/>
  <c r="R55" i="1"/>
  <c r="R52" i="1"/>
  <c r="R33" i="1"/>
  <c r="R29" i="1"/>
  <c r="R38" i="1"/>
  <c r="R28" i="1"/>
  <c r="R32" i="1"/>
  <c r="R31" i="1"/>
  <c r="R23" i="1"/>
  <c r="R49" i="1"/>
  <c r="R41" i="1"/>
  <c r="R20" i="1"/>
  <c r="R25" i="1"/>
  <c r="R15" i="1"/>
  <c r="R37" i="1"/>
  <c r="R26" i="1"/>
  <c r="R22" i="1"/>
  <c r="R14" i="1"/>
  <c r="AF15" i="1"/>
  <c r="AH21" i="1"/>
  <c r="AF22" i="1"/>
  <c r="AF39" i="1"/>
  <c r="AI43" i="1"/>
  <c r="V57" i="1"/>
  <c r="V49" i="1"/>
  <c r="V41" i="1"/>
  <c r="V58" i="1"/>
  <c r="V61" i="1"/>
  <c r="V54" i="1"/>
  <c r="V46" i="1"/>
  <c r="V36" i="1"/>
  <c r="V53" i="1"/>
  <c r="V42" i="1"/>
  <c r="V55" i="1"/>
  <c r="V38" i="1"/>
  <c r="V39" i="1"/>
  <c r="V25" i="1"/>
  <c r="V45" i="1"/>
  <c r="V37" i="1"/>
  <c r="V24" i="1"/>
  <c r="V48" i="1"/>
  <c r="V40" i="1"/>
  <c r="V27" i="1"/>
  <c r="V56" i="1"/>
  <c r="V43" i="1"/>
  <c r="V34" i="1"/>
  <c r="V31" i="1"/>
  <c r="V16" i="1"/>
  <c r="V59" i="1"/>
  <c r="V32" i="1"/>
  <c r="V23" i="1"/>
  <c r="V19" i="1"/>
  <c r="V18" i="1"/>
  <c r="V7" i="1"/>
  <c r="R11" i="1"/>
  <c r="Z11" i="1"/>
  <c r="AC16" i="1"/>
  <c r="AD19" i="1"/>
  <c r="AB20" i="1"/>
  <c r="AF23" i="1"/>
  <c r="Z24" i="1"/>
  <c r="AJ28" i="1"/>
  <c r="AH29" i="1"/>
  <c r="V33" i="1"/>
  <c r="V35" i="1"/>
  <c r="AG39" i="1"/>
  <c r="AG41" i="1"/>
  <c r="AJ42" i="1"/>
  <c r="AK45" i="1"/>
  <c r="AE49" i="1"/>
  <c r="AE54" i="1"/>
  <c r="R8" i="1"/>
  <c r="Z8" i="1"/>
  <c r="V12" i="1"/>
  <c r="AE12" i="1"/>
  <c r="R13" i="1"/>
  <c r="Z13" i="1"/>
  <c r="AK14" i="1"/>
  <c r="V15" i="1"/>
  <c r="AF16" i="1"/>
  <c r="AI18" i="1"/>
  <c r="AG19" i="1"/>
  <c r="V22" i="1"/>
  <c r="R24" i="1"/>
  <c r="AG40" i="1"/>
  <c r="AB51" i="1"/>
  <c r="AK51" i="1"/>
  <c r="AJ48" i="1"/>
  <c r="AF49" i="1"/>
  <c r="AK33" i="1"/>
  <c r="AI50" i="1"/>
  <c r="AE58" i="1"/>
  <c r="AK23" i="1"/>
  <c r="AE29" i="1"/>
  <c r="AK30" i="1"/>
  <c r="AC33" i="1"/>
  <c r="AB33" i="1"/>
  <c r="AG38" i="1"/>
  <c r="AJ45" i="1"/>
  <c r="AI55" i="1"/>
  <c r="AJ57" i="1"/>
  <c r="AJ31" i="1"/>
  <c r="AC35" i="1"/>
  <c r="AK36" i="1"/>
  <c r="AI46" i="1"/>
  <c r="AI47" i="1"/>
  <c r="AB54" i="1"/>
  <c r="AJ58" i="1"/>
  <c r="AJ34" i="1"/>
  <c r="AE35" i="1"/>
  <c r="AI40" i="1"/>
  <c r="AC41" i="1"/>
  <c r="AF42" i="1"/>
  <c r="AE42" i="1"/>
  <c r="AJ53" i="1"/>
  <c r="AG55" i="1"/>
  <c r="AI36" i="1"/>
  <c r="AJ38" i="1"/>
  <c r="AK44" i="1"/>
  <c r="AF53" i="1"/>
  <c r="AG56" i="1"/>
  <c r="AB46" i="1"/>
  <c r="AE57" i="1"/>
  <c r="AE59" i="1"/>
  <c r="AI56" i="1"/>
  <c r="AB58" i="1"/>
  <c r="AJ56" i="1"/>
  <c r="AB57" i="1"/>
  <c r="AB61" i="1"/>
  <c r="AJ61" i="1"/>
  <c r="AD47" i="1" l="1"/>
  <c r="AD5" i="1"/>
  <c r="AH24" i="1"/>
  <c r="AL34" i="1"/>
  <c r="AL53" i="1"/>
  <c r="AD24" i="1"/>
  <c r="AM24" i="1" s="1"/>
  <c r="AR24" i="1" s="1"/>
  <c r="AH22" i="1"/>
  <c r="AH35" i="1"/>
  <c r="AH59" i="1"/>
  <c r="AD26" i="1"/>
  <c r="AD31" i="1"/>
  <c r="AD34" i="1"/>
  <c r="AM34" i="1" s="1"/>
  <c r="AD45" i="1"/>
  <c r="AD36" i="1"/>
  <c r="AM36" i="1" s="1"/>
  <c r="AR36" i="1" s="1"/>
  <c r="AL32" i="1"/>
  <c r="AL52" i="1"/>
  <c r="AL54" i="1"/>
  <c r="AM54" i="1" s="1"/>
  <c r="AL45" i="1"/>
  <c r="AD17" i="1"/>
  <c r="AH33" i="1"/>
  <c r="AL11" i="1"/>
  <c r="AH16" i="1"/>
  <c r="AH53" i="1"/>
  <c r="AH57" i="1"/>
  <c r="AZ14" i="1"/>
  <c r="AL14" i="1"/>
  <c r="AL38" i="1"/>
  <c r="AL47" i="1"/>
  <c r="AM35" i="1"/>
  <c r="AR35" i="1" s="1"/>
  <c r="AM27" i="1"/>
  <c r="AV27" i="1" s="1"/>
  <c r="AD56" i="1"/>
  <c r="AD30" i="1"/>
  <c r="AV43" i="1"/>
  <c r="AH43" i="1"/>
  <c r="AD29" i="1"/>
  <c r="AM29" i="1" s="1"/>
  <c r="AR29" i="1" s="1"/>
  <c r="AD35" i="1"/>
  <c r="AM19" i="1"/>
  <c r="AM57" i="1"/>
  <c r="AM16" i="1"/>
  <c r="AV16" i="1" s="1"/>
  <c r="AM12" i="1"/>
  <c r="AV12" i="1" s="1"/>
  <c r="AD25" i="1"/>
  <c r="AD38" i="1"/>
  <c r="AR38" i="1"/>
  <c r="AD50" i="1"/>
  <c r="AH12" i="1"/>
  <c r="AH18" i="1"/>
  <c r="AM18" i="1" s="1"/>
  <c r="AV18" i="1"/>
  <c r="AH25" i="1"/>
  <c r="AH54" i="1"/>
  <c r="AD20" i="1"/>
  <c r="AM20" i="1" s="1"/>
  <c r="AD58" i="1"/>
  <c r="AM58" i="1" s="1"/>
  <c r="AH19" i="1"/>
  <c r="AV19" i="1"/>
  <c r="AH56" i="1"/>
  <c r="AH39" i="1"/>
  <c r="AH61" i="1"/>
  <c r="AL24" i="1"/>
  <c r="AM7" i="1"/>
  <c r="AL13" i="1"/>
  <c r="AH23" i="1"/>
  <c r="AH27" i="1"/>
  <c r="AV38" i="1"/>
  <c r="AH38" i="1"/>
  <c r="AH58" i="1"/>
  <c r="AD41" i="1"/>
  <c r="AD33" i="1"/>
  <c r="AM33" i="1" s="1"/>
  <c r="AD44" i="1"/>
  <c r="AM44" i="1" s="1"/>
  <c r="AD60" i="1"/>
  <c r="AM60" i="1" s="1"/>
  <c r="AR60" i="1" s="1"/>
  <c r="AL55" i="1"/>
  <c r="AL22" i="1"/>
  <c r="AZ28" i="1"/>
  <c r="AL28" i="1"/>
  <c r="AL39" i="1"/>
  <c r="AL42" i="1"/>
  <c r="AL61" i="1"/>
  <c r="AH47" i="1"/>
  <c r="AD13" i="1"/>
  <c r="AM13" i="1" s="1"/>
  <c r="AZ13" i="1" s="1"/>
  <c r="AH32" i="1"/>
  <c r="AH40" i="1"/>
  <c r="AH55" i="1"/>
  <c r="AH41" i="1"/>
  <c r="AD14" i="1"/>
  <c r="AM14" i="1" s="1"/>
  <c r="AD49" i="1"/>
  <c r="AM49" i="1" s="1"/>
  <c r="AD52" i="1"/>
  <c r="AD48" i="1"/>
  <c r="AM48" i="1" s="1"/>
  <c r="AD57" i="1"/>
  <c r="AD40" i="1"/>
  <c r="AM40" i="1" s="1"/>
  <c r="AR40" i="1"/>
  <c r="AM38" i="1"/>
  <c r="AZ38" i="1" s="1"/>
  <c r="AH50" i="1"/>
  <c r="AL26" i="1"/>
  <c r="AL36" i="1"/>
  <c r="AL56" i="1"/>
  <c r="AL50" i="1"/>
  <c r="AD6" i="1"/>
  <c r="AH44" i="1"/>
  <c r="AH48" i="1"/>
  <c r="AH42" i="1"/>
  <c r="AH49" i="1"/>
  <c r="AD22" i="1"/>
  <c r="AM22" i="1" s="1"/>
  <c r="AD23" i="1"/>
  <c r="AM23" i="1" s="1"/>
  <c r="AD55" i="1"/>
  <c r="AD51" i="1"/>
  <c r="AD59" i="1"/>
  <c r="AL15" i="1"/>
  <c r="AL41" i="1"/>
  <c r="AL35" i="1"/>
  <c r="AL58" i="1"/>
  <c r="AL21" i="1"/>
  <c r="AL5" i="1"/>
  <c r="AL46" i="1"/>
  <c r="AL10" i="1"/>
  <c r="AL20" i="1"/>
  <c r="AZ49" i="1"/>
  <c r="AL49" i="1"/>
  <c r="AL44" i="1"/>
  <c r="AL60" i="1"/>
  <c r="AD21" i="1"/>
  <c r="AM21" i="1" s="1"/>
  <c r="AM9" i="1"/>
  <c r="AH37" i="1"/>
  <c r="AL23" i="1"/>
  <c r="AL29" i="1"/>
  <c r="AZ29" i="1"/>
  <c r="AL48" i="1"/>
  <c r="AL8" i="1"/>
  <c r="AD11" i="1"/>
  <c r="AH31" i="1"/>
  <c r="AH36" i="1"/>
  <c r="AD37" i="1"/>
  <c r="AM37" i="1" s="1"/>
  <c r="AV37" i="1" s="1"/>
  <c r="AR32" i="1"/>
  <c r="AD32" i="1"/>
  <c r="AM32" i="1" s="1"/>
  <c r="AZ32" i="1" s="1"/>
  <c r="AD39" i="1"/>
  <c r="AM39" i="1" s="1"/>
  <c r="AD54" i="1"/>
  <c r="AD53" i="1"/>
  <c r="AD10" i="1"/>
  <c r="AZ57" i="1"/>
  <c r="AL57" i="1"/>
  <c r="AH15" i="1"/>
  <c r="AD8" i="1"/>
  <c r="AM8" i="1" s="1"/>
  <c r="AV7" i="1"/>
  <c r="AH7" i="1"/>
  <c r="AH34" i="1"/>
  <c r="AH45" i="1"/>
  <c r="AM45" i="1" s="1"/>
  <c r="AH46" i="1"/>
  <c r="AM46" i="1" s="1"/>
  <c r="AD15" i="1"/>
  <c r="AM15" i="1" s="1"/>
  <c r="AV15" i="1" s="1"/>
  <c r="AR28" i="1"/>
  <c r="AD28" i="1"/>
  <c r="AM28" i="1" s="1"/>
  <c r="AD46" i="1"/>
  <c r="AD42" i="1"/>
  <c r="AD61" i="1"/>
  <c r="AM61" i="1" s="1"/>
  <c r="AH52" i="1"/>
  <c r="AL40" i="1"/>
  <c r="AD43" i="1"/>
  <c r="AM43" i="1" s="1"/>
  <c r="AR43" i="1"/>
  <c r="AL30" i="1"/>
  <c r="AH6" i="1"/>
  <c r="AL31" i="1"/>
  <c r="AL33" i="1"/>
  <c r="AL51" i="1"/>
  <c r="AM51" i="1" s="1"/>
  <c r="AL59" i="1"/>
  <c r="AL37" i="1"/>
  <c r="AL17" i="1"/>
  <c r="AW39" i="1" l="1"/>
  <c r="AX39" i="1"/>
  <c r="AP39" i="1"/>
  <c r="AS39" i="1"/>
  <c r="AY39" i="1"/>
  <c r="AU39" i="1"/>
  <c r="AQ39" i="1"/>
  <c r="AT39" i="1"/>
  <c r="AZ39" i="1"/>
  <c r="AV39" i="1"/>
  <c r="AR39" i="1"/>
  <c r="AW34" i="1"/>
  <c r="AQ34" i="1"/>
  <c r="AY34" i="1"/>
  <c r="AT34" i="1"/>
  <c r="AS34" i="1"/>
  <c r="AX34" i="1"/>
  <c r="AU34" i="1"/>
  <c r="AP34" i="1"/>
  <c r="AZ34" i="1"/>
  <c r="AR34" i="1"/>
  <c r="AV34" i="1"/>
  <c r="AW44" i="1"/>
  <c r="AS44" i="1"/>
  <c r="AU44" i="1"/>
  <c r="AT44" i="1"/>
  <c r="AX44" i="1"/>
  <c r="AY44" i="1"/>
  <c r="AQ44" i="1"/>
  <c r="AP44" i="1"/>
  <c r="AZ44" i="1"/>
  <c r="AV44" i="1"/>
  <c r="AR44" i="1"/>
  <c r="AW58" i="1"/>
  <c r="AT58" i="1"/>
  <c r="AQ58" i="1"/>
  <c r="AY58" i="1"/>
  <c r="AP58" i="1"/>
  <c r="AS58" i="1"/>
  <c r="AU58" i="1"/>
  <c r="AX58" i="1"/>
  <c r="AV58" i="1"/>
  <c r="AR58" i="1"/>
  <c r="AZ58" i="1"/>
  <c r="AT33" i="1"/>
  <c r="AW33" i="1"/>
  <c r="AS33" i="1"/>
  <c r="AU33" i="1"/>
  <c r="AY33" i="1"/>
  <c r="AQ33" i="1"/>
  <c r="AX33" i="1"/>
  <c r="AP33" i="1"/>
  <c r="AR33" i="1"/>
  <c r="AV33" i="1"/>
  <c r="AZ33" i="1"/>
  <c r="AQ20" i="1"/>
  <c r="AY20" i="1"/>
  <c r="AT20" i="1"/>
  <c r="AX20" i="1"/>
  <c r="AP20" i="1"/>
  <c r="AS20" i="1"/>
  <c r="AU20" i="1"/>
  <c r="AV20" i="1"/>
  <c r="AW20" i="1"/>
  <c r="AR20" i="1"/>
  <c r="AZ20" i="1"/>
  <c r="AX54" i="1"/>
  <c r="AU54" i="1"/>
  <c r="AT54" i="1"/>
  <c r="AQ54" i="1"/>
  <c r="AY54" i="1"/>
  <c r="AW54" i="1"/>
  <c r="AP54" i="1"/>
  <c r="AS54" i="1"/>
  <c r="AZ54" i="1"/>
  <c r="AR54" i="1"/>
  <c r="AV54" i="1"/>
  <c r="AX46" i="1"/>
  <c r="AU46" i="1"/>
  <c r="AY46" i="1"/>
  <c r="AT46" i="1"/>
  <c r="AP46" i="1"/>
  <c r="AS46" i="1"/>
  <c r="AQ46" i="1"/>
  <c r="AW46" i="1"/>
  <c r="AZ46" i="1"/>
  <c r="AR46" i="1"/>
  <c r="AV46" i="1"/>
  <c r="AU51" i="1"/>
  <c r="AT51" i="1"/>
  <c r="AX51" i="1"/>
  <c r="AS51" i="1"/>
  <c r="AQ51" i="1"/>
  <c r="AW51" i="1"/>
  <c r="AP51" i="1"/>
  <c r="AV51" i="1"/>
  <c r="AY51" i="1"/>
  <c r="AZ51" i="1"/>
  <c r="AR51" i="1"/>
  <c r="AU45" i="1"/>
  <c r="AW45" i="1"/>
  <c r="AP45" i="1"/>
  <c r="AQ45" i="1"/>
  <c r="AY45" i="1"/>
  <c r="AX45" i="1"/>
  <c r="AT45" i="1"/>
  <c r="AS45" i="1"/>
  <c r="AZ45" i="1"/>
  <c r="AV45" i="1"/>
  <c r="AR45" i="1"/>
  <c r="AS61" i="1"/>
  <c r="AY61" i="1"/>
  <c r="AQ61" i="1"/>
  <c r="AT61" i="1"/>
  <c r="AW61" i="1"/>
  <c r="AX61" i="1"/>
  <c r="AU61" i="1"/>
  <c r="AP61" i="1"/>
  <c r="AV61" i="1"/>
  <c r="AZ61" i="1"/>
  <c r="AR61" i="1"/>
  <c r="AS48" i="1"/>
  <c r="AW48" i="1"/>
  <c r="AX48" i="1"/>
  <c r="AY48" i="1"/>
  <c r="AP48" i="1"/>
  <c r="AQ48" i="1"/>
  <c r="AT48" i="1"/>
  <c r="AU48" i="1"/>
  <c r="AV48" i="1"/>
  <c r="AZ48" i="1"/>
  <c r="AR48" i="1"/>
  <c r="AW21" i="1"/>
  <c r="AT21" i="1"/>
  <c r="AQ21" i="1"/>
  <c r="AS21" i="1"/>
  <c r="AU21" i="1"/>
  <c r="AP21" i="1"/>
  <c r="AX21" i="1"/>
  <c r="AY21" i="1"/>
  <c r="AV21" i="1"/>
  <c r="AU23" i="1"/>
  <c r="AP23" i="1"/>
  <c r="AS23" i="1"/>
  <c r="AT23" i="1"/>
  <c r="AY23" i="1"/>
  <c r="AX23" i="1"/>
  <c r="AW23" i="1"/>
  <c r="AQ23" i="1"/>
  <c r="AY7" i="1"/>
  <c r="AQ7" i="1"/>
  <c r="AU7" i="1"/>
  <c r="AW7" i="1"/>
  <c r="AZ7" i="1"/>
  <c r="AR7" i="1"/>
  <c r="AX7" i="1"/>
  <c r="AT7" i="1"/>
  <c r="AP7" i="1"/>
  <c r="AS7" i="1"/>
  <c r="AW57" i="1"/>
  <c r="AT57" i="1"/>
  <c r="AY57" i="1"/>
  <c r="AQ57" i="1"/>
  <c r="AX57" i="1"/>
  <c r="AP57" i="1"/>
  <c r="AS57" i="1"/>
  <c r="AU57" i="1"/>
  <c r="AV57" i="1"/>
  <c r="AX43" i="1"/>
  <c r="AP43" i="1"/>
  <c r="AS43" i="1"/>
  <c r="AQ43" i="1"/>
  <c r="AY43" i="1"/>
  <c r="AT43" i="1"/>
  <c r="AW43" i="1"/>
  <c r="AZ43" i="1"/>
  <c r="AU43" i="1"/>
  <c r="AM42" i="1"/>
  <c r="AY8" i="1"/>
  <c r="AT8" i="1"/>
  <c r="AQ8" i="1"/>
  <c r="AP8" i="1"/>
  <c r="AX8" i="1"/>
  <c r="AW8" i="1"/>
  <c r="AV8" i="1"/>
  <c r="AU8" i="1"/>
  <c r="AS8" i="1"/>
  <c r="AZ60" i="1"/>
  <c r="AM59" i="1"/>
  <c r="AW22" i="1"/>
  <c r="AQ22" i="1"/>
  <c r="AX22" i="1"/>
  <c r="AS22" i="1"/>
  <c r="AP22" i="1"/>
  <c r="AY22" i="1"/>
  <c r="AU22" i="1"/>
  <c r="AT22" i="1"/>
  <c r="AZ36" i="1"/>
  <c r="AX40" i="1"/>
  <c r="AP40" i="1"/>
  <c r="AY40" i="1"/>
  <c r="AS40" i="1"/>
  <c r="AQ40" i="1"/>
  <c r="AU40" i="1"/>
  <c r="AT40" i="1"/>
  <c r="AW40" i="1"/>
  <c r="AW49" i="1"/>
  <c r="AQ49" i="1"/>
  <c r="AY49" i="1"/>
  <c r="AU49" i="1"/>
  <c r="AX49" i="1"/>
  <c r="AS49" i="1"/>
  <c r="AP49" i="1"/>
  <c r="AT49" i="1"/>
  <c r="AV40" i="1"/>
  <c r="AZ24" i="1"/>
  <c r="AQ19" i="1"/>
  <c r="AY19" i="1"/>
  <c r="AW19" i="1"/>
  <c r="AX19" i="1"/>
  <c r="AS19" i="1"/>
  <c r="AZ19" i="1"/>
  <c r="AU19" i="1"/>
  <c r="AP19" i="1"/>
  <c r="AR19" i="1"/>
  <c r="AT19" i="1"/>
  <c r="AZ40" i="1"/>
  <c r="AR8" i="1"/>
  <c r="AM53" i="1"/>
  <c r="AR37" i="1"/>
  <c r="AZ8" i="1"/>
  <c r="AZ23" i="1"/>
  <c r="AR22" i="1"/>
  <c r="AR49" i="1"/>
  <c r="AZ22" i="1"/>
  <c r="AV35" i="1"/>
  <c r="AZ37" i="1"/>
  <c r="AZ35" i="1"/>
  <c r="AV49" i="1"/>
  <c r="AW14" i="1"/>
  <c r="AT14" i="1"/>
  <c r="AU14" i="1"/>
  <c r="AS14" i="1"/>
  <c r="AV14" i="1"/>
  <c r="AP14" i="1"/>
  <c r="AQ14" i="1"/>
  <c r="AY14" i="1"/>
  <c r="AX14" i="1"/>
  <c r="AV32" i="1"/>
  <c r="AM41" i="1"/>
  <c r="AV23" i="1"/>
  <c r="AM30" i="1"/>
  <c r="AM17" i="1"/>
  <c r="AM31" i="1"/>
  <c r="AV36" i="1"/>
  <c r="AM6" i="1"/>
  <c r="AR57" i="1"/>
  <c r="AR14" i="1"/>
  <c r="AS18" i="1"/>
  <c r="AR18" i="1"/>
  <c r="AQ18" i="1"/>
  <c r="AX18" i="1"/>
  <c r="AP18" i="1"/>
  <c r="AW18" i="1"/>
  <c r="AU18" i="1"/>
  <c r="AZ18" i="1"/>
  <c r="AT18" i="1"/>
  <c r="AY18" i="1"/>
  <c r="AM25" i="1"/>
  <c r="AM56" i="1"/>
  <c r="AV22" i="1"/>
  <c r="AV24" i="1"/>
  <c r="AT9" i="1"/>
  <c r="AW9" i="1"/>
  <c r="AS9" i="1"/>
  <c r="AR9" i="1"/>
  <c r="AQ9" i="1"/>
  <c r="AV9" i="1"/>
  <c r="AY9" i="1"/>
  <c r="AU9" i="1"/>
  <c r="AP9" i="1"/>
  <c r="AZ9" i="1"/>
  <c r="AX9" i="1"/>
  <c r="AU15" i="1"/>
  <c r="AQ15" i="1"/>
  <c r="AY15" i="1"/>
  <c r="AX15" i="1"/>
  <c r="AP15" i="1"/>
  <c r="AW15" i="1"/>
  <c r="AS15" i="1"/>
  <c r="AT15" i="1"/>
  <c r="AM50" i="1"/>
  <c r="AS37" i="1"/>
  <c r="AP37" i="1"/>
  <c r="AX37" i="1"/>
  <c r="AY37" i="1"/>
  <c r="AT37" i="1"/>
  <c r="AW37" i="1"/>
  <c r="AU37" i="1"/>
  <c r="AQ37" i="1"/>
  <c r="AW28" i="1"/>
  <c r="AQ28" i="1"/>
  <c r="AY28" i="1"/>
  <c r="AV28" i="1"/>
  <c r="AT28" i="1"/>
  <c r="AS28" i="1"/>
  <c r="AX28" i="1"/>
  <c r="AP28" i="1"/>
  <c r="AU28" i="1"/>
  <c r="AM55" i="1"/>
  <c r="AR13" i="1"/>
  <c r="AM26" i="1"/>
  <c r="AM5" i="1"/>
  <c r="AP12" i="1"/>
  <c r="AY12" i="1"/>
  <c r="AX12" i="1"/>
  <c r="AR12" i="1"/>
  <c r="AZ12" i="1"/>
  <c r="AS12" i="1"/>
  <c r="AW12" i="1"/>
  <c r="AT12" i="1"/>
  <c r="AQ12" i="1"/>
  <c r="AU12" i="1"/>
  <c r="AQ13" i="1"/>
  <c r="AY13" i="1"/>
  <c r="AW13" i="1"/>
  <c r="AT13" i="1"/>
  <c r="AS13" i="1"/>
  <c r="AV13" i="1"/>
  <c r="AP13" i="1"/>
  <c r="AX13" i="1"/>
  <c r="AU13" i="1"/>
  <c r="AX60" i="1"/>
  <c r="AP60" i="1"/>
  <c r="AU60" i="1"/>
  <c r="AY60" i="1"/>
  <c r="AQ60" i="1"/>
  <c r="AS60" i="1"/>
  <c r="AV60" i="1"/>
  <c r="AW60" i="1"/>
  <c r="AT60" i="1"/>
  <c r="AU29" i="1"/>
  <c r="AX29" i="1"/>
  <c r="AT29" i="1"/>
  <c r="AY29" i="1"/>
  <c r="AQ29" i="1"/>
  <c r="AV29" i="1"/>
  <c r="AW29" i="1"/>
  <c r="AP29" i="1"/>
  <c r="AS29" i="1"/>
  <c r="AT27" i="1"/>
  <c r="AS27" i="1"/>
  <c r="AQ27" i="1"/>
  <c r="AX27" i="1"/>
  <c r="AR27" i="1"/>
  <c r="AW27" i="1"/>
  <c r="AZ27" i="1"/>
  <c r="AP27" i="1"/>
  <c r="AY27" i="1"/>
  <c r="AU27" i="1"/>
  <c r="AX36" i="1"/>
  <c r="AP36" i="1"/>
  <c r="AU36" i="1"/>
  <c r="AT36" i="1"/>
  <c r="AS36" i="1"/>
  <c r="AW36" i="1"/>
  <c r="AQ36" i="1"/>
  <c r="AY36" i="1"/>
  <c r="AU24" i="1"/>
  <c r="AS24" i="1"/>
  <c r="AQ24" i="1"/>
  <c r="AP24" i="1"/>
  <c r="AW24" i="1"/>
  <c r="AY24" i="1"/>
  <c r="AT24" i="1"/>
  <c r="AX24" i="1"/>
  <c r="AR15" i="1"/>
  <c r="AM10" i="1"/>
  <c r="AY32" i="1"/>
  <c r="AP32" i="1"/>
  <c r="AS32" i="1"/>
  <c r="AW32" i="1"/>
  <c r="AT32" i="1"/>
  <c r="AQ32" i="1"/>
  <c r="AU32" i="1"/>
  <c r="AX32" i="1"/>
  <c r="AM11" i="1"/>
  <c r="AR21" i="1"/>
  <c r="AZ21" i="1"/>
  <c r="AZ15" i="1"/>
  <c r="AR23" i="1"/>
  <c r="AS38" i="1"/>
  <c r="AQ38" i="1"/>
  <c r="AX38" i="1"/>
  <c r="AW38" i="1"/>
  <c r="AP38" i="1"/>
  <c r="AU38" i="1"/>
  <c r="AY38" i="1"/>
  <c r="AT38" i="1"/>
  <c r="AM52" i="1"/>
  <c r="AP16" i="1"/>
  <c r="AX16" i="1"/>
  <c r="AU16" i="1"/>
  <c r="AZ16" i="1"/>
  <c r="AQ16" i="1"/>
  <c r="AT16" i="1"/>
  <c r="AY16" i="1"/>
  <c r="AS16" i="1"/>
  <c r="AW16" i="1"/>
  <c r="AR16" i="1"/>
  <c r="AM47" i="1"/>
  <c r="AU35" i="1"/>
  <c r="AX35" i="1"/>
  <c r="AP35" i="1"/>
  <c r="AT35" i="1"/>
  <c r="AY35" i="1"/>
  <c r="AS35" i="1"/>
  <c r="AQ35" i="1"/>
  <c r="AW35" i="1"/>
  <c r="AY26" i="1" l="1"/>
  <c r="AP26" i="1"/>
  <c r="AS26" i="1"/>
  <c r="AQ26" i="1"/>
  <c r="AW26" i="1"/>
  <c r="AU26" i="1"/>
  <c r="AT26" i="1"/>
  <c r="AV26" i="1"/>
  <c r="AX26" i="1"/>
  <c r="AR26" i="1"/>
  <c r="AZ26" i="1"/>
  <c r="BA15" i="1"/>
  <c r="M15" i="1" s="1"/>
  <c r="N15" i="1"/>
  <c r="N40" i="1"/>
  <c r="BA40" i="1"/>
  <c r="M40" i="1" s="1"/>
  <c r="BA18" i="1"/>
  <c r="M18" i="1" s="1"/>
  <c r="N18" i="1"/>
  <c r="BA23" i="1"/>
  <c r="M23" i="1" s="1"/>
  <c r="N23" i="1"/>
  <c r="N51" i="1"/>
  <c r="BA51" i="1"/>
  <c r="M51" i="1" s="1"/>
  <c r="BA35" i="1"/>
  <c r="M35" i="1" s="1"/>
  <c r="N35" i="1"/>
  <c r="N27" i="1"/>
  <c r="BA27" i="1"/>
  <c r="M27" i="1" s="1"/>
  <c r="N60" i="1"/>
  <c r="BA60" i="1"/>
  <c r="M60" i="1" s="1"/>
  <c r="AY55" i="1"/>
  <c r="AQ55" i="1"/>
  <c r="AS55" i="1"/>
  <c r="AP55" i="1"/>
  <c r="AX55" i="1"/>
  <c r="AT55" i="1"/>
  <c r="AU55" i="1"/>
  <c r="AW55" i="1"/>
  <c r="AV55" i="1"/>
  <c r="AR55" i="1"/>
  <c r="AZ55" i="1"/>
  <c r="N37" i="1"/>
  <c r="BA37" i="1"/>
  <c r="M37" i="1" s="1"/>
  <c r="AT56" i="1"/>
  <c r="AP56" i="1"/>
  <c r="AS56" i="1"/>
  <c r="AQ56" i="1"/>
  <c r="AY56" i="1"/>
  <c r="AW56" i="1"/>
  <c r="AU56" i="1"/>
  <c r="AX56" i="1"/>
  <c r="AV56" i="1"/>
  <c r="AR56" i="1"/>
  <c r="AZ56" i="1"/>
  <c r="AP31" i="1"/>
  <c r="AU31" i="1"/>
  <c r="AS31" i="1"/>
  <c r="AQ31" i="1"/>
  <c r="AT31" i="1"/>
  <c r="AY31" i="1"/>
  <c r="AX31" i="1"/>
  <c r="AW31" i="1"/>
  <c r="AV31" i="1"/>
  <c r="AR31" i="1"/>
  <c r="AZ31" i="1"/>
  <c r="BA8" i="1"/>
  <c r="M8" i="1" s="1"/>
  <c r="N8" i="1"/>
  <c r="N7" i="1"/>
  <c r="BA7" i="1"/>
  <c r="M7" i="1" s="1"/>
  <c r="BA48" i="1"/>
  <c r="M48" i="1" s="1"/>
  <c r="N48" i="1"/>
  <c r="BA61" i="1"/>
  <c r="M61" i="1" s="1"/>
  <c r="N61" i="1"/>
  <c r="BA45" i="1"/>
  <c r="M45" i="1" s="1"/>
  <c r="N45" i="1"/>
  <c r="N58" i="1"/>
  <c r="BA58" i="1"/>
  <c r="M58" i="1" s="1"/>
  <c r="N44" i="1"/>
  <c r="BA44" i="1"/>
  <c r="M44" i="1" s="1"/>
  <c r="BA29" i="1"/>
  <c r="M29" i="1" s="1"/>
  <c r="N29" i="1"/>
  <c r="AP25" i="1"/>
  <c r="AT25" i="1"/>
  <c r="AX25" i="1"/>
  <c r="AY25" i="1"/>
  <c r="AZ25" i="1"/>
  <c r="AU25" i="1"/>
  <c r="AQ25" i="1"/>
  <c r="AW25" i="1"/>
  <c r="AS25" i="1"/>
  <c r="AR25" i="1"/>
  <c r="AV25" i="1"/>
  <c r="AX17" i="1"/>
  <c r="AP17" i="1"/>
  <c r="AS17" i="1"/>
  <c r="AY17" i="1"/>
  <c r="AT17" i="1"/>
  <c r="AU17" i="1"/>
  <c r="AW17" i="1"/>
  <c r="AV17" i="1"/>
  <c r="AQ17" i="1"/>
  <c r="AR17" i="1"/>
  <c r="AZ17" i="1"/>
  <c r="N14" i="1"/>
  <c r="BA14" i="1"/>
  <c r="M14" i="1" s="1"/>
  <c r="AS53" i="1"/>
  <c r="AP53" i="1"/>
  <c r="AY53" i="1"/>
  <c r="AW53" i="1"/>
  <c r="AQ53" i="1"/>
  <c r="AT53" i="1"/>
  <c r="AU53" i="1"/>
  <c r="AX53" i="1"/>
  <c r="AZ53" i="1"/>
  <c r="AV53" i="1"/>
  <c r="AR53" i="1"/>
  <c r="N49" i="1"/>
  <c r="BA49" i="1"/>
  <c r="M49" i="1" s="1"/>
  <c r="AU59" i="1"/>
  <c r="AT59" i="1"/>
  <c r="AP59" i="1"/>
  <c r="AX59" i="1"/>
  <c r="AW59" i="1"/>
  <c r="AS59" i="1"/>
  <c r="AQ59" i="1"/>
  <c r="AY59" i="1"/>
  <c r="AV59" i="1"/>
  <c r="AZ59" i="1"/>
  <c r="AR59" i="1"/>
  <c r="BA57" i="1"/>
  <c r="M57" i="1" s="1"/>
  <c r="N57" i="1"/>
  <c r="N38" i="1"/>
  <c r="BA38" i="1"/>
  <c r="M38" i="1" s="1"/>
  <c r="BA32" i="1"/>
  <c r="M32" i="1" s="1"/>
  <c r="N32" i="1"/>
  <c r="N24" i="1"/>
  <c r="BA24" i="1"/>
  <c r="M24" i="1" s="1"/>
  <c r="N28" i="1"/>
  <c r="BA28" i="1"/>
  <c r="M28" i="1" s="1"/>
  <c r="AY50" i="1"/>
  <c r="AQ50" i="1"/>
  <c r="AP50" i="1"/>
  <c r="AX50" i="1"/>
  <c r="AU50" i="1"/>
  <c r="AS50" i="1"/>
  <c r="AT50" i="1"/>
  <c r="AW50" i="1"/>
  <c r="AZ50" i="1"/>
  <c r="AV50" i="1"/>
  <c r="AR50" i="1"/>
  <c r="AX30" i="1"/>
  <c r="AP30" i="1"/>
  <c r="AW30" i="1"/>
  <c r="AU30" i="1"/>
  <c r="AS30" i="1"/>
  <c r="AQ30" i="1"/>
  <c r="AY30" i="1"/>
  <c r="AT30" i="1"/>
  <c r="AV30" i="1"/>
  <c r="AR30" i="1"/>
  <c r="AZ30" i="1"/>
  <c r="BA20" i="1"/>
  <c r="M20" i="1" s="1"/>
  <c r="N20" i="1"/>
  <c r="N33" i="1"/>
  <c r="BA33" i="1"/>
  <c r="M33" i="1" s="1"/>
  <c r="AU11" i="1"/>
  <c r="AY11" i="1"/>
  <c r="AQ11" i="1"/>
  <c r="AW11" i="1"/>
  <c r="AX11" i="1"/>
  <c r="AV11" i="1"/>
  <c r="AP11" i="1"/>
  <c r="AT11" i="1"/>
  <c r="AS11" i="1"/>
  <c r="AZ11" i="1"/>
  <c r="AR11" i="1"/>
  <c r="N34" i="1"/>
  <c r="BA34" i="1"/>
  <c r="M34" i="1" s="1"/>
  <c r="N39" i="1"/>
  <c r="BA39" i="1"/>
  <c r="M39" i="1" s="1"/>
  <c r="AW10" i="1"/>
  <c r="AV10" i="1"/>
  <c r="AS10" i="1"/>
  <c r="AQ10" i="1"/>
  <c r="AP10" i="1"/>
  <c r="AU10" i="1"/>
  <c r="AY10" i="1"/>
  <c r="AX10" i="1"/>
  <c r="AT10" i="1"/>
  <c r="AZ10" i="1"/>
  <c r="AR10" i="1"/>
  <c r="BA36" i="1"/>
  <c r="M36" i="1" s="1"/>
  <c r="N36" i="1"/>
  <c r="N13" i="1"/>
  <c r="BA13" i="1"/>
  <c r="M13" i="1" s="1"/>
  <c r="BA12" i="1"/>
  <c r="M12" i="1" s="1"/>
  <c r="N12" i="1"/>
  <c r="AS41" i="1"/>
  <c r="AY41" i="1"/>
  <c r="AX41" i="1"/>
  <c r="AQ41" i="1"/>
  <c r="AU41" i="1"/>
  <c r="AW41" i="1"/>
  <c r="AT41" i="1"/>
  <c r="AP41" i="1"/>
  <c r="AV41" i="1"/>
  <c r="AR41" i="1"/>
  <c r="AZ41" i="1"/>
  <c r="BA22" i="1"/>
  <c r="M22" i="1" s="1"/>
  <c r="N22" i="1"/>
  <c r="AP42" i="1"/>
  <c r="AY42" i="1"/>
  <c r="AQ42" i="1"/>
  <c r="AX42" i="1"/>
  <c r="AW42" i="1"/>
  <c r="AU42" i="1"/>
  <c r="AS42" i="1"/>
  <c r="AT42" i="1"/>
  <c r="AV42" i="1"/>
  <c r="AZ42" i="1"/>
  <c r="AR42" i="1"/>
  <c r="N43" i="1"/>
  <c r="BA43" i="1"/>
  <c r="M43" i="1" s="1"/>
  <c r="N21" i="1"/>
  <c r="BA21" i="1"/>
  <c r="M21" i="1" s="1"/>
  <c r="N46" i="1"/>
  <c r="BA46" i="1"/>
  <c r="M46" i="1" s="1"/>
  <c r="AX52" i="1"/>
  <c r="AP52" i="1"/>
  <c r="AT52" i="1"/>
  <c r="AU52" i="1"/>
  <c r="AW52" i="1"/>
  <c r="AS52" i="1"/>
  <c r="AY52" i="1"/>
  <c r="AQ52" i="1"/>
  <c r="AV52" i="1"/>
  <c r="AZ52" i="1"/>
  <c r="AR52" i="1"/>
  <c r="AS6" i="1"/>
  <c r="AQ6" i="1"/>
  <c r="AP6" i="1"/>
  <c r="AZ6" i="1"/>
  <c r="AY6" i="1"/>
  <c r="AT6" i="1"/>
  <c r="AW6" i="1"/>
  <c r="AU6" i="1"/>
  <c r="AX6" i="1"/>
  <c r="AV6" i="1"/>
  <c r="AR6" i="1"/>
  <c r="N19" i="1"/>
  <c r="BA19" i="1"/>
  <c r="M19" i="1" s="1"/>
  <c r="AT47" i="1"/>
  <c r="AX47" i="1"/>
  <c r="AP47" i="1"/>
  <c r="AU47" i="1"/>
  <c r="AS47" i="1"/>
  <c r="AW47" i="1"/>
  <c r="AY47" i="1"/>
  <c r="AQ47" i="1"/>
  <c r="AV47" i="1"/>
  <c r="AZ47" i="1"/>
  <c r="AR47" i="1"/>
  <c r="BA16" i="1"/>
  <c r="M16" i="1" s="1"/>
  <c r="N16" i="1"/>
  <c r="AX5" i="1"/>
  <c r="AP5" i="1"/>
  <c r="AS5" i="1"/>
  <c r="AW5" i="1"/>
  <c r="AV5" i="1"/>
  <c r="AU5" i="1"/>
  <c r="AQ5" i="1"/>
  <c r="AY5" i="1"/>
  <c r="AT5" i="1"/>
  <c r="AR5" i="1"/>
  <c r="AZ5" i="1"/>
  <c r="N9" i="1"/>
  <c r="BA9" i="1"/>
  <c r="M9" i="1" s="1"/>
  <c r="N54" i="1"/>
  <c r="BA54" i="1"/>
  <c r="M54" i="1" s="1"/>
  <c r="BA42" i="1" l="1"/>
  <c r="M42" i="1" s="1"/>
  <c r="N42" i="1"/>
  <c r="BA53" i="1"/>
  <c r="M53" i="1" s="1"/>
  <c r="N53" i="1"/>
  <c r="N5" i="1"/>
  <c r="BA5" i="1"/>
  <c r="M5" i="1" s="1"/>
  <c r="BA25" i="1"/>
  <c r="M25" i="1" s="1"/>
  <c r="N25" i="1"/>
  <c r="BA55" i="1"/>
  <c r="M55" i="1" s="1"/>
  <c r="N55" i="1"/>
  <c r="BA6" i="1"/>
  <c r="M6" i="1" s="1"/>
  <c r="N6" i="1"/>
  <c r="N10" i="1"/>
  <c r="BA10" i="1"/>
  <c r="M10" i="1" s="1"/>
  <c r="BA59" i="1"/>
  <c r="M59" i="1" s="1"/>
  <c r="N59" i="1"/>
  <c r="N30" i="1"/>
  <c r="BA30" i="1"/>
  <c r="M30" i="1" s="1"/>
  <c r="BA47" i="1"/>
  <c r="M47" i="1" s="1"/>
  <c r="N47" i="1"/>
  <c r="BA50" i="1"/>
  <c r="M50" i="1" s="1"/>
  <c r="N50" i="1"/>
  <c r="BA17" i="1"/>
  <c r="M17" i="1" s="1"/>
  <c r="N17" i="1"/>
  <c r="BA31" i="1"/>
  <c r="M31" i="1" s="1"/>
  <c r="N31" i="1"/>
  <c r="N52" i="1"/>
  <c r="BA52" i="1"/>
  <c r="M52" i="1" s="1"/>
  <c r="N41" i="1"/>
  <c r="BA41" i="1"/>
  <c r="M41" i="1" s="1"/>
  <c r="BA56" i="1"/>
  <c r="M56" i="1" s="1"/>
  <c r="N56" i="1"/>
  <c r="N26" i="1"/>
  <c r="BA26" i="1"/>
  <c r="M26" i="1" s="1"/>
  <c r="BA11" i="1"/>
  <c r="M11" i="1" s="1"/>
  <c r="N11" i="1"/>
</calcChain>
</file>

<file path=xl/sharedStrings.xml><?xml version="1.0" encoding="utf-8"?>
<sst xmlns="http://schemas.openxmlformats.org/spreadsheetml/2006/main" count="97" uniqueCount="91">
  <si>
    <t>Table S4: Analyses of olivine grains in Lorena Butte harzburgite xenoliths (wt.%)</t>
  </si>
  <si>
    <t>Cations per formula unit</t>
  </si>
  <si>
    <t>Sample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</si>
  <si>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</si>
  <si>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</si>
  <si>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</si>
  <si>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</si>
  <si>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t xml:space="preserve">   FeO   </t>
  </si>
  <si>
    <t xml:space="preserve">   NiO   </t>
  </si>
  <si>
    <t xml:space="preserve">   MnO   </t>
  </si>
  <si>
    <t xml:space="preserve">   MgO   </t>
  </si>
  <si>
    <t xml:space="preserve">   CaO   </t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</si>
  <si>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</si>
  <si>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 xml:space="preserve">  Total  </t>
  </si>
  <si>
    <t>Sum</t>
  </si>
  <si>
    <t>Mg#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</si>
  <si>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</si>
  <si>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</si>
  <si>
    <r>
      <t>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</si>
  <si>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</si>
  <si>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TiO</t>
    </r>
    <r>
      <rPr>
        <b/>
        <vertAlign val="subscript"/>
        <sz val="11"/>
        <color theme="1"/>
        <rFont val="Times New Roman"/>
        <family val="1"/>
      </rPr>
      <t>2</t>
    </r>
  </si>
  <si>
    <r>
      <t>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</si>
  <si>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t>Mg</t>
  </si>
  <si>
    <t>Fe</t>
  </si>
  <si>
    <t>Al</t>
  </si>
  <si>
    <t>Ca</t>
  </si>
  <si>
    <t>Si</t>
  </si>
  <si>
    <t>Mn</t>
  </si>
  <si>
    <t>Cr</t>
  </si>
  <si>
    <t>Ni</t>
  </si>
  <si>
    <t>Na</t>
  </si>
  <si>
    <t>Ti</t>
  </si>
  <si>
    <t>V</t>
  </si>
  <si>
    <t>Oxygens</t>
  </si>
  <si>
    <t xml:space="preserve">lb2005ol14 </t>
  </si>
  <si>
    <t xml:space="preserve">lb2005ol15 </t>
  </si>
  <si>
    <t xml:space="preserve">lb2005ol16 </t>
  </si>
  <si>
    <t xml:space="preserve">lb2005ol17 </t>
  </si>
  <si>
    <t xml:space="preserve">lb2005ol18 </t>
  </si>
  <si>
    <t>lb2005ol19</t>
  </si>
  <si>
    <t>lb2005ol20a</t>
  </si>
  <si>
    <t>lb2005ol20b</t>
  </si>
  <si>
    <t xml:space="preserve">lb2007ol14 </t>
  </si>
  <si>
    <t xml:space="preserve">lb2007ol15 </t>
  </si>
  <si>
    <t xml:space="preserve">lb2007ol16 </t>
  </si>
  <si>
    <t xml:space="preserve">lb2007ol17 </t>
  </si>
  <si>
    <t xml:space="preserve">lb2007ol18 </t>
  </si>
  <si>
    <t xml:space="preserve">lb2011ol14 </t>
  </si>
  <si>
    <t xml:space="preserve">lb2011ol15 </t>
  </si>
  <si>
    <t xml:space="preserve">lb2011ol16 </t>
  </si>
  <si>
    <t xml:space="preserve">lb2011ol17 </t>
  </si>
  <si>
    <t xml:space="preserve">lb2011ol18 </t>
  </si>
  <si>
    <t xml:space="preserve">lb2011ol19 </t>
  </si>
  <si>
    <t xml:space="preserve">lb2013ol9 </t>
  </si>
  <si>
    <t xml:space="preserve">lb2013ol10 </t>
  </si>
  <si>
    <t xml:space="preserve">lb2013ol11 </t>
  </si>
  <si>
    <t xml:space="preserve">lb2013ol12 </t>
  </si>
  <si>
    <t xml:space="preserve">lb2013ol13 </t>
  </si>
  <si>
    <t xml:space="preserve">lb2015ol6 </t>
  </si>
  <si>
    <t xml:space="preserve">lb2015ol7 </t>
  </si>
  <si>
    <t xml:space="preserve">lb2015ol8 </t>
  </si>
  <si>
    <t xml:space="preserve">lb2015ol9 </t>
  </si>
  <si>
    <t xml:space="preserve">lb2015ol10 </t>
  </si>
  <si>
    <t xml:space="preserve">lb2018ol6 </t>
  </si>
  <si>
    <t xml:space="preserve">lb2018ol7 </t>
  </si>
  <si>
    <t xml:space="preserve">lb2018ol8 </t>
  </si>
  <si>
    <t xml:space="preserve">lb2018ol9 </t>
  </si>
  <si>
    <t xml:space="preserve">lb2018ol10 </t>
  </si>
  <si>
    <t xml:space="preserve">lb2018ol11 </t>
  </si>
  <si>
    <t xml:space="preserve">lb2018ol12 </t>
  </si>
  <si>
    <t xml:space="preserve">lb2018ol13 </t>
  </si>
  <si>
    <t xml:space="preserve">lb2019ol1 </t>
  </si>
  <si>
    <t xml:space="preserve">lb2019ol2 </t>
  </si>
  <si>
    <t xml:space="preserve">lb2019ol3 </t>
  </si>
  <si>
    <t xml:space="preserve">lb2019ol4 </t>
  </si>
  <si>
    <t xml:space="preserve">lb2019ol5 </t>
  </si>
  <si>
    <t xml:space="preserve">lb2019ol6 </t>
  </si>
  <si>
    <t xml:space="preserve">lb2024ol6 </t>
  </si>
  <si>
    <t xml:space="preserve">lb2024ol7 </t>
  </si>
  <si>
    <t xml:space="preserve">lb2024ol8 </t>
  </si>
  <si>
    <t xml:space="preserve">lb2024ol9 </t>
  </si>
  <si>
    <t xml:space="preserve">lb2024ol10 </t>
  </si>
  <si>
    <t xml:space="preserve">lb2024ol11 </t>
  </si>
  <si>
    <t xml:space="preserve">lb2027ol14 </t>
  </si>
  <si>
    <t xml:space="preserve">lb2027ol15a </t>
  </si>
  <si>
    <t xml:space="preserve">lb2027ol15b </t>
  </si>
  <si>
    <t xml:space="preserve">lb2027ol16 </t>
  </si>
  <si>
    <t xml:space="preserve">lb2027ol17 </t>
  </si>
  <si>
    <t xml:space="preserve">lb2027ol18 </t>
  </si>
  <si>
    <t xml:space="preserve">lb2027ol19 </t>
  </si>
  <si>
    <t xml:space="preserve">lb2027ol20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</si>
</sst>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/>
    <xf numFmtId="164" fontId="1" fillId="0" borderId="0" xfId="1" applyNumberFormat="1"/>
    <xf numFmtId="164" fontId="3" fillId="0" borderId="0" xfId="1" applyNumberFormat="1" applyFont="1"/>
    <xf numFmtId="0" fontId="3" fillId="0" borderId="0" xfId="1" applyFont="1"/>
    <xf numFmtId="2" fontId="3" fillId="0" borderId="0" xfId="1" applyNumberFormat="1" applyFont="1"/>
    <xf numFmtId="0" fontId="1" fillId="0" borderId="0" xfId="1"/>
    <xf numFmtId="2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8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2" fontId="1" fillId="0" borderId="0" xfId="1" applyNumberFormat="1"/>
  </cellXfs>
  <cellStyles count="2">
    <cellStyle name="Normal" xfId="0" builtinId="0"/>
    <cellStyle name="Normal 2" xfId="1" xr:uid="{8CB0CAA3-EEED-4FED-9CF7-45E5757DD8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21593-11DD-426B-948D-B01C2A144134}">
  <sheetPr>
    <pageSetUpPr fitToPage="1"/>
  </sheetPr>
  <dimension ref="A1:BG113"/>
  <sheetViews>
    <sheetView tabSelected="1" workbookViewId="0">
      <selection activeCell="C23" sqref="C23"/>
    </sheetView>
  </sheetViews>
  <sheetFormatPr defaultColWidth="10.140625" defaultRowHeight="15" x14ac:dyDescent="0.25"/>
  <cols>
    <col min="1" max="1" width="13.140625" style="6" bestFit="1" customWidth="1"/>
    <col min="2" max="13" width="10.140625" style="2"/>
    <col min="14" max="14" width="10.140625" style="6"/>
    <col min="15" max="15" width="9.85546875" style="6" customWidth="1"/>
    <col min="16" max="16" width="10.140625" style="24"/>
    <col min="17" max="25" width="10.140625" style="2"/>
    <col min="26" max="26" width="10.140625" style="24"/>
    <col min="27" max="27" width="12.42578125" style="6" customWidth="1"/>
    <col min="28" max="28" width="10.28515625" style="6" customWidth="1"/>
    <col min="29" max="16384" width="10.140625" style="6"/>
  </cols>
  <sheetData>
    <row r="1" spans="1:59" ht="18.95" customHeight="1" x14ac:dyDescent="0.3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3"/>
      <c r="R1" s="3"/>
      <c r="S1" s="3"/>
      <c r="T1" s="3"/>
      <c r="U1" s="3"/>
      <c r="V1" s="3"/>
      <c r="W1" s="3"/>
      <c r="X1" s="3"/>
      <c r="Y1" s="3"/>
      <c r="Z1" s="5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spans="1:59" ht="6" customHeight="1" x14ac:dyDescent="0.3">
      <c r="A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3"/>
      <c r="R2" s="3"/>
      <c r="S2" s="3"/>
      <c r="T2" s="3"/>
      <c r="U2" s="3"/>
      <c r="V2" s="3"/>
      <c r="W2" s="3"/>
      <c r="X2" s="3"/>
      <c r="Y2" s="3"/>
      <c r="Z2" s="5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ht="15.95" customHeight="1" x14ac:dyDescent="0.25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7">
        <v>40.32</v>
      </c>
      <c r="Q3" s="8">
        <v>71.846400000000003</v>
      </c>
      <c r="R3" s="8">
        <f>(101.96128/2)</f>
        <v>50.980640000000001</v>
      </c>
      <c r="S3" s="8">
        <v>56.0794</v>
      </c>
      <c r="T3" s="8">
        <v>60.084800000000001</v>
      </c>
      <c r="U3" s="8">
        <v>70.937399999999997</v>
      </c>
      <c r="V3" s="8">
        <f>(151.9902/2)</f>
        <v>75.995099999999994</v>
      </c>
      <c r="W3" s="8">
        <v>74.709400000000002</v>
      </c>
      <c r="X3" s="8">
        <v>61.978940000000001</v>
      </c>
      <c r="Y3" s="8">
        <v>143.982</v>
      </c>
      <c r="Z3" s="7">
        <f>181.8798-32</f>
        <v>149.87979999999999</v>
      </c>
      <c r="AA3" s="4"/>
      <c r="AB3" s="9">
        <v>2</v>
      </c>
      <c r="AC3" s="9">
        <v>2</v>
      </c>
      <c r="AD3" s="9">
        <v>3</v>
      </c>
      <c r="AE3" s="9">
        <v>2</v>
      </c>
      <c r="AF3" s="9">
        <v>4</v>
      </c>
      <c r="AG3" s="9">
        <v>2</v>
      </c>
      <c r="AH3" s="9">
        <v>3</v>
      </c>
      <c r="AI3" s="9">
        <v>2</v>
      </c>
      <c r="AJ3" s="9">
        <v>1</v>
      </c>
      <c r="AK3" s="9">
        <v>4</v>
      </c>
      <c r="AL3" s="9">
        <v>3</v>
      </c>
      <c r="AM3" s="4"/>
      <c r="AN3" s="4"/>
      <c r="AO3" s="4"/>
      <c r="AP3" s="10" t="s">
        <v>1</v>
      </c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4"/>
      <c r="BC3" s="4"/>
      <c r="BD3" s="4"/>
      <c r="BE3" s="4"/>
      <c r="BF3" s="4"/>
      <c r="BG3" s="4"/>
    </row>
    <row r="4" spans="1:59" s="19" customFormat="1" ht="15" customHeight="1" thickBot="1" x14ac:dyDescent="0.35">
      <c r="A4" s="11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2" t="s">
        <v>12</v>
      </c>
      <c r="L4" s="14" t="s">
        <v>13</v>
      </c>
      <c r="M4" s="15" t="s">
        <v>14</v>
      </c>
      <c r="N4" s="11" t="s">
        <v>15</v>
      </c>
      <c r="O4" s="11"/>
      <c r="P4" s="15" t="s">
        <v>10</v>
      </c>
      <c r="Q4" s="15" t="s">
        <v>7</v>
      </c>
      <c r="R4" s="16" t="s">
        <v>16</v>
      </c>
      <c r="S4" s="15" t="s">
        <v>11</v>
      </c>
      <c r="T4" s="16" t="s">
        <v>17</v>
      </c>
      <c r="U4" s="17" t="s">
        <v>9</v>
      </c>
      <c r="V4" s="16" t="s">
        <v>18</v>
      </c>
      <c r="W4" s="15" t="s">
        <v>8</v>
      </c>
      <c r="X4" s="16" t="s">
        <v>19</v>
      </c>
      <c r="Y4" s="16" t="s">
        <v>20</v>
      </c>
      <c r="Z4" s="16" t="s">
        <v>21</v>
      </c>
      <c r="AA4" s="11"/>
      <c r="AB4" s="18" t="s">
        <v>22</v>
      </c>
      <c r="AC4" s="18" t="s">
        <v>23</v>
      </c>
      <c r="AD4" s="18" t="s">
        <v>24</v>
      </c>
      <c r="AE4" s="18" t="s">
        <v>25</v>
      </c>
      <c r="AF4" s="18" t="s">
        <v>26</v>
      </c>
      <c r="AG4" s="18" t="s">
        <v>27</v>
      </c>
      <c r="AH4" s="18" t="s">
        <v>28</v>
      </c>
      <c r="AI4" s="18" t="s">
        <v>29</v>
      </c>
      <c r="AJ4" s="18" t="s">
        <v>30</v>
      </c>
      <c r="AK4" s="18" t="s">
        <v>31</v>
      </c>
      <c r="AL4" s="18" t="s">
        <v>32</v>
      </c>
      <c r="AM4" s="18" t="s">
        <v>14</v>
      </c>
      <c r="AN4" s="11"/>
      <c r="AO4" s="18" t="s">
        <v>33</v>
      </c>
      <c r="AP4" s="11" t="str">
        <f>AB4</f>
        <v>Mg</v>
      </c>
      <c r="AQ4" s="11" t="str">
        <f t="shared" ref="AQ4:BA4" si="0">AC4</f>
        <v>Fe</v>
      </c>
      <c r="AR4" s="11" t="str">
        <f t="shared" si="0"/>
        <v>Al</v>
      </c>
      <c r="AS4" s="11" t="str">
        <f t="shared" si="0"/>
        <v>Ca</v>
      </c>
      <c r="AT4" s="11" t="str">
        <f t="shared" si="0"/>
        <v>Si</v>
      </c>
      <c r="AU4" s="11" t="str">
        <f t="shared" si="0"/>
        <v>Mn</v>
      </c>
      <c r="AV4" s="11" t="str">
        <f t="shared" si="0"/>
        <v>Cr</v>
      </c>
      <c r="AW4" s="11" t="str">
        <f t="shared" si="0"/>
        <v>Ni</v>
      </c>
      <c r="AX4" s="11" t="str">
        <f t="shared" si="0"/>
        <v>Na</v>
      </c>
      <c r="AY4" s="11" t="str">
        <f t="shared" si="0"/>
        <v>Ti</v>
      </c>
      <c r="AZ4" s="11" t="str">
        <f t="shared" si="0"/>
        <v>V</v>
      </c>
      <c r="BA4" s="11" t="str">
        <f t="shared" si="0"/>
        <v>Sum</v>
      </c>
    </row>
    <row r="5" spans="1:59" x14ac:dyDescent="0.25">
      <c r="A5" s="4" t="s">
        <v>34</v>
      </c>
      <c r="B5" s="7">
        <v>40.555</v>
      </c>
      <c r="C5" s="7">
        <v>0</v>
      </c>
      <c r="D5" s="7">
        <v>0.02</v>
      </c>
      <c r="E5" s="7">
        <v>2.1000000000000001E-2</v>
      </c>
      <c r="F5" s="7">
        <v>9.1229999999999993</v>
      </c>
      <c r="G5" s="7">
        <v>0.26</v>
      </c>
      <c r="H5" s="7">
        <v>0.158</v>
      </c>
      <c r="I5" s="7">
        <v>48.905999999999999</v>
      </c>
      <c r="J5" s="7">
        <v>6.7000000000000004E-2</v>
      </c>
      <c r="K5" s="7">
        <v>0</v>
      </c>
      <c r="L5" s="7">
        <v>99.11</v>
      </c>
      <c r="M5" s="20">
        <f>BA5</f>
        <v>2.9987278665816577</v>
      </c>
      <c r="N5" s="21">
        <f>AP5/(AP5+AQ5)</f>
        <v>0.90523412828575411</v>
      </c>
      <c r="O5" s="4"/>
      <c r="P5" s="7">
        <f>I5/P$3</f>
        <v>1.2129464285714284</v>
      </c>
      <c r="Q5" s="8">
        <f>F5/Q$3</f>
        <v>0.1269792223409941</v>
      </c>
      <c r="R5" s="8">
        <f>D5/R$3</f>
        <v>3.9230578509802936E-4</v>
      </c>
      <c r="S5" s="8">
        <f>J5/S$3</f>
        <v>1.1947346084301902E-3</v>
      </c>
      <c r="T5" s="8">
        <f>B5/T$3</f>
        <v>0.67496271935664254</v>
      </c>
      <c r="U5" s="8">
        <f>H5/U$3</f>
        <v>2.2273159151589995E-3</v>
      </c>
      <c r="V5" s="8">
        <f>E5/V$3</f>
        <v>2.7633360571931615E-4</v>
      </c>
      <c r="W5" s="8">
        <f>G5/W$3</f>
        <v>3.4801510920981832E-3</v>
      </c>
      <c r="X5" s="8">
        <f>O5/X$3</f>
        <v>0</v>
      </c>
      <c r="Y5" s="8">
        <f t="shared" ref="Y5:Y61" si="1">C5/Y$3</f>
        <v>0</v>
      </c>
      <c r="Z5" s="7">
        <f>O5/Z$3</f>
        <v>0</v>
      </c>
      <c r="AA5" s="4"/>
      <c r="AB5" s="8">
        <f t="shared" ref="AB5:AL37" si="2">P5*AB$3/2</f>
        <v>1.2129464285714284</v>
      </c>
      <c r="AC5" s="8">
        <f t="shared" si="2"/>
        <v>0.1269792223409941</v>
      </c>
      <c r="AD5" s="8">
        <f>R5*AD$3/2</f>
        <v>5.8845867764704398E-4</v>
      </c>
      <c r="AE5" s="8">
        <f t="shared" ref="AE5:AL36" si="3">S5*AE$3/2</f>
        <v>1.1947346084301902E-3</v>
      </c>
      <c r="AF5" s="8">
        <f t="shared" si="3"/>
        <v>1.3499254387132851</v>
      </c>
      <c r="AG5" s="8">
        <f t="shared" si="3"/>
        <v>2.2273159151589995E-3</v>
      </c>
      <c r="AH5" s="8">
        <f t="shared" si="3"/>
        <v>4.1450040857897419E-4</v>
      </c>
      <c r="AI5" s="8">
        <f t="shared" si="3"/>
        <v>3.4801510920981832E-3</v>
      </c>
      <c r="AJ5" s="8">
        <f>X5*AJ$3/2</f>
        <v>0</v>
      </c>
      <c r="AK5" s="8">
        <f t="shared" ref="AK5:AL20" si="4">Y5*AK$3/2</f>
        <v>0</v>
      </c>
      <c r="AL5" s="8">
        <f t="shared" si="4"/>
        <v>0</v>
      </c>
      <c r="AM5" s="8">
        <f>SUM(AB5:AL5)</f>
        <v>2.6977562503276209</v>
      </c>
      <c r="AN5" s="5"/>
      <c r="AO5" s="22">
        <v>4</v>
      </c>
      <c r="AP5" s="8">
        <f>P5*$AO5/$AM5</f>
        <v>1.7984522188379708</v>
      </c>
      <c r="AQ5" s="8">
        <f t="shared" ref="AQ5:AZ20" si="5">Q5*$AO5/$AM5</f>
        <v>0.1882738254437531</v>
      </c>
      <c r="AR5" s="8">
        <f t="shared" si="5"/>
        <v>5.8167714010542938E-4</v>
      </c>
      <c r="AS5" s="8">
        <f t="shared" si="5"/>
        <v>1.7714493046361757E-3</v>
      </c>
      <c r="AT5" s="8">
        <f t="shared" si="5"/>
        <v>1.0007764330445699</v>
      </c>
      <c r="AU5" s="8">
        <f t="shared" si="5"/>
        <v>3.3024716964529465E-3</v>
      </c>
      <c r="AV5" s="8">
        <f t="shared" si="5"/>
        <v>4.0972360743971237E-4</v>
      </c>
      <c r="AW5" s="8">
        <f t="shared" si="5"/>
        <v>5.1600675067297822E-3</v>
      </c>
      <c r="AX5" s="8">
        <f t="shared" si="5"/>
        <v>0</v>
      </c>
      <c r="AY5" s="8">
        <f t="shared" si="5"/>
        <v>0</v>
      </c>
      <c r="AZ5" s="8">
        <f t="shared" si="5"/>
        <v>0</v>
      </c>
      <c r="BA5" s="8">
        <f>SUM(AP5:AZ5)</f>
        <v>2.9987278665816577</v>
      </c>
      <c r="BB5" s="4"/>
      <c r="BC5" s="4"/>
      <c r="BD5" s="4"/>
      <c r="BE5" s="4"/>
      <c r="BF5" s="4"/>
      <c r="BG5" s="4"/>
    </row>
    <row r="6" spans="1:59" x14ac:dyDescent="0.25">
      <c r="A6" s="4" t="s">
        <v>35</v>
      </c>
      <c r="B6" s="7">
        <v>40.514000000000003</v>
      </c>
      <c r="C6" s="7">
        <v>4.9000000000000002E-2</v>
      </c>
      <c r="D6" s="7">
        <v>4.4999999999999998E-2</v>
      </c>
      <c r="E6" s="7">
        <v>0</v>
      </c>
      <c r="F6" s="7">
        <v>9.1780000000000008</v>
      </c>
      <c r="G6" s="7">
        <v>0.21099999999999999</v>
      </c>
      <c r="H6" s="7">
        <v>0.126</v>
      </c>
      <c r="I6" s="7">
        <v>49.185000000000002</v>
      </c>
      <c r="J6" s="7">
        <v>5.1999999999999998E-2</v>
      </c>
      <c r="K6" s="7">
        <v>0</v>
      </c>
      <c r="L6" s="7">
        <v>99.36</v>
      </c>
      <c r="M6" s="20">
        <f t="shared" ref="M6:M61" si="6">BA6</f>
        <v>3.0012782011141819</v>
      </c>
      <c r="N6" s="21">
        <f>AP6/(AP6+AQ6)</f>
        <v>0.90520650112896128</v>
      </c>
      <c r="O6" s="4"/>
      <c r="P6" s="7">
        <f t="shared" ref="P6:P61" si="7">I6/P$3</f>
        <v>1.2198660714285714</v>
      </c>
      <c r="Q6" s="8">
        <f t="shared" ref="Q6:Q61" si="8">F6/Q$3</f>
        <v>0.12774474434348834</v>
      </c>
      <c r="R6" s="8">
        <f t="shared" ref="R6:R61" si="9">D6/R$3</f>
        <v>8.8268801647056608E-4</v>
      </c>
      <c r="S6" s="8">
        <f t="shared" ref="S6:S61" si="10">J6/S$3</f>
        <v>9.2725671102044597E-4</v>
      </c>
      <c r="T6" s="8">
        <f t="shared" ref="T6:T61" si="11">B6/T$3</f>
        <v>0.67428035043804757</v>
      </c>
      <c r="U6" s="8">
        <f t="shared" ref="U6:U61" si="12">H6/U$3</f>
        <v>1.7762139576584426E-3</v>
      </c>
      <c r="V6" s="8">
        <f t="shared" ref="V6:V61" si="13">E6/V$3</f>
        <v>0</v>
      </c>
      <c r="W6" s="8">
        <f t="shared" ref="W6:W61" si="14">G6/W$3</f>
        <v>2.8242764632027562E-3</v>
      </c>
      <c r="X6" s="8">
        <f t="shared" ref="X6:X61" si="15">O6/X$3</f>
        <v>0</v>
      </c>
      <c r="Y6" s="8">
        <f t="shared" si="1"/>
        <v>3.4032031781750497E-4</v>
      </c>
      <c r="Z6" s="7">
        <f t="shared" ref="Z6:Z61" si="16">O6/Z$3</f>
        <v>0</v>
      </c>
      <c r="AA6" s="4"/>
      <c r="AB6" s="8">
        <f t="shared" si="2"/>
        <v>1.2198660714285714</v>
      </c>
      <c r="AC6" s="8">
        <f t="shared" si="2"/>
        <v>0.12774474434348834</v>
      </c>
      <c r="AD6" s="8">
        <f t="shared" si="2"/>
        <v>1.3240320247058491E-3</v>
      </c>
      <c r="AE6" s="8">
        <f t="shared" si="3"/>
        <v>9.2725671102044597E-4</v>
      </c>
      <c r="AF6" s="8">
        <f t="shared" si="3"/>
        <v>1.3485607008760951</v>
      </c>
      <c r="AG6" s="8">
        <f t="shared" si="3"/>
        <v>1.7762139576584426E-3</v>
      </c>
      <c r="AH6" s="8">
        <f t="shared" si="3"/>
        <v>0</v>
      </c>
      <c r="AI6" s="8">
        <f t="shared" si="3"/>
        <v>2.8242764632027562E-3</v>
      </c>
      <c r="AJ6" s="8">
        <f t="shared" si="3"/>
        <v>0</v>
      </c>
      <c r="AK6" s="8">
        <f t="shared" si="4"/>
        <v>6.8064063563500995E-4</v>
      </c>
      <c r="AL6" s="8">
        <f t="shared" si="4"/>
        <v>0</v>
      </c>
      <c r="AM6" s="8">
        <f t="shared" ref="AM6:AM61" si="17">SUM(AB6:AL6)</f>
        <v>2.7037039364403777</v>
      </c>
      <c r="AN6" s="5"/>
      <c r="AO6" s="22">
        <v>4</v>
      </c>
      <c r="AP6" s="8">
        <f t="shared" ref="AP6:AZ37" si="18">P6*$AO6/$AM6</f>
        <v>1.8047332105964435</v>
      </c>
      <c r="AQ6" s="8">
        <f t="shared" si="5"/>
        <v>0.18899220823959528</v>
      </c>
      <c r="AR6" s="8">
        <f t="shared" si="5"/>
        <v>1.3058944872975831E-3</v>
      </c>
      <c r="AS6" s="8">
        <f t="shared" si="5"/>
        <v>1.3718317283529893E-3</v>
      </c>
      <c r="AT6" s="8">
        <f t="shared" si="5"/>
        <v>0.99756536409202634</v>
      </c>
      <c r="AU6" s="8">
        <f t="shared" si="5"/>
        <v>2.6278231632076657E-3</v>
      </c>
      <c r="AV6" s="8">
        <f t="shared" si="5"/>
        <v>0</v>
      </c>
      <c r="AW6" s="8">
        <f t="shared" si="5"/>
        <v>4.1783812571151869E-3</v>
      </c>
      <c r="AX6" s="8">
        <f t="shared" si="5"/>
        <v>0</v>
      </c>
      <c r="AY6" s="8">
        <f t="shared" si="5"/>
        <v>5.0348755014287749E-4</v>
      </c>
      <c r="AZ6" s="8">
        <f t="shared" si="5"/>
        <v>0</v>
      </c>
      <c r="BA6" s="8">
        <f t="shared" ref="BA6:BA61" si="19">SUM(AP6:AZ6)</f>
        <v>3.0012782011141819</v>
      </c>
      <c r="BB6" s="4"/>
      <c r="BC6" s="4"/>
      <c r="BD6" s="4"/>
      <c r="BE6" s="4"/>
      <c r="BF6" s="4"/>
      <c r="BG6" s="4"/>
    </row>
    <row r="7" spans="1:59" x14ac:dyDescent="0.25">
      <c r="A7" s="4" t="s">
        <v>36</v>
      </c>
      <c r="B7" s="7">
        <v>40.070999999999998</v>
      </c>
      <c r="C7" s="7">
        <v>1.2999999999999999E-2</v>
      </c>
      <c r="D7" s="7">
        <v>1.7999999999999999E-2</v>
      </c>
      <c r="E7" s="7">
        <v>2.4E-2</v>
      </c>
      <c r="F7" s="7">
        <v>8.9760000000000009</v>
      </c>
      <c r="G7" s="7">
        <v>0.221</v>
      </c>
      <c r="H7" s="7">
        <v>0.14399999999999999</v>
      </c>
      <c r="I7" s="7">
        <v>48.862000000000002</v>
      </c>
      <c r="J7" s="7">
        <v>4.9000000000000002E-2</v>
      </c>
      <c r="K7" s="7">
        <v>0</v>
      </c>
      <c r="L7" s="7">
        <v>98.378</v>
      </c>
      <c r="M7" s="20">
        <f t="shared" si="6"/>
        <v>3.0031073162864135</v>
      </c>
      <c r="N7" s="21">
        <f t="shared" ref="N7:N61" si="20">AP7/(AP7+AQ7)</f>
        <v>0.90654228034654405</v>
      </c>
      <c r="O7" s="4"/>
      <c r="P7" s="7">
        <f t="shared" si="7"/>
        <v>1.2118551587301587</v>
      </c>
      <c r="Q7" s="8">
        <f t="shared" si="8"/>
        <v>0.12493319080705506</v>
      </c>
      <c r="R7" s="8">
        <f t="shared" si="9"/>
        <v>3.530752065882264E-4</v>
      </c>
      <c r="S7" s="8">
        <f t="shared" si="10"/>
        <v>8.7376113153849724E-4</v>
      </c>
      <c r="T7" s="8">
        <f t="shared" si="11"/>
        <v>0.6669074374883498</v>
      </c>
      <c r="U7" s="8">
        <f t="shared" si="12"/>
        <v>2.0299588087525056E-3</v>
      </c>
      <c r="V7" s="8">
        <f t="shared" si="13"/>
        <v>3.158098351077899E-4</v>
      </c>
      <c r="W7" s="8">
        <f t="shared" si="14"/>
        <v>2.9581284282834555E-3</v>
      </c>
      <c r="X7" s="8">
        <f t="shared" si="15"/>
        <v>0</v>
      </c>
      <c r="Y7" s="8">
        <f t="shared" si="1"/>
        <v>9.0289063910766615E-5</v>
      </c>
      <c r="Z7" s="7">
        <f t="shared" si="16"/>
        <v>0</v>
      </c>
      <c r="AA7" s="4"/>
      <c r="AB7" s="8">
        <f t="shared" si="2"/>
        <v>1.2118551587301587</v>
      </c>
      <c r="AC7" s="8">
        <f t="shared" si="2"/>
        <v>0.12493319080705506</v>
      </c>
      <c r="AD7" s="8">
        <f t="shared" si="2"/>
        <v>5.2961280988233963E-4</v>
      </c>
      <c r="AE7" s="8">
        <f t="shared" si="3"/>
        <v>8.7376113153849724E-4</v>
      </c>
      <c r="AF7" s="8">
        <f t="shared" si="3"/>
        <v>1.3338148749766996</v>
      </c>
      <c r="AG7" s="8">
        <f t="shared" si="3"/>
        <v>2.0299588087525056E-3</v>
      </c>
      <c r="AH7" s="8">
        <f t="shared" si="3"/>
        <v>4.7371475266168485E-4</v>
      </c>
      <c r="AI7" s="8">
        <f t="shared" si="3"/>
        <v>2.9581284282834555E-3</v>
      </c>
      <c r="AJ7" s="8">
        <f t="shared" si="3"/>
        <v>0</v>
      </c>
      <c r="AK7" s="8">
        <f t="shared" si="4"/>
        <v>1.8057812782153323E-4</v>
      </c>
      <c r="AL7" s="8">
        <f t="shared" si="4"/>
        <v>0</v>
      </c>
      <c r="AM7" s="8">
        <f t="shared" si="17"/>
        <v>2.6776489785728539</v>
      </c>
      <c r="AN7" s="5"/>
      <c r="AO7" s="22">
        <v>4</v>
      </c>
      <c r="AP7" s="8">
        <f t="shared" si="18"/>
        <v>1.8103271465792488</v>
      </c>
      <c r="AQ7" s="8">
        <f t="shared" si="5"/>
        <v>0.18663117056312967</v>
      </c>
      <c r="AR7" s="8">
        <f t="shared" si="5"/>
        <v>5.2744061587401965E-4</v>
      </c>
      <c r="AS7" s="8">
        <f t="shared" si="5"/>
        <v>1.3052661323878212E-3</v>
      </c>
      <c r="AT7" s="8">
        <f t="shared" si="5"/>
        <v>0.99625819937578419</v>
      </c>
      <c r="AU7" s="8">
        <f t="shared" si="5"/>
        <v>3.0324494733950419E-3</v>
      </c>
      <c r="AV7" s="8">
        <f t="shared" si="5"/>
        <v>4.7177182317020768E-4</v>
      </c>
      <c r="AW7" s="8">
        <f t="shared" si="5"/>
        <v>4.4189936051440065E-3</v>
      </c>
      <c r="AX7" s="8">
        <f t="shared" si="5"/>
        <v>0</v>
      </c>
      <c r="AY7" s="8">
        <f t="shared" si="5"/>
        <v>1.348781182795503E-4</v>
      </c>
      <c r="AZ7" s="8">
        <f t="shared" si="5"/>
        <v>0</v>
      </c>
      <c r="BA7" s="8">
        <f t="shared" si="19"/>
        <v>3.0031073162864135</v>
      </c>
      <c r="BB7" s="4"/>
      <c r="BC7" s="4"/>
      <c r="BD7" s="4"/>
      <c r="BE7" s="4"/>
      <c r="BF7" s="4"/>
      <c r="BG7" s="4"/>
    </row>
    <row r="8" spans="1:59" x14ac:dyDescent="0.25">
      <c r="A8" s="4" t="s">
        <v>37</v>
      </c>
      <c r="B8" s="7">
        <v>40.704999999999998</v>
      </c>
      <c r="C8" s="7">
        <v>0</v>
      </c>
      <c r="D8" s="7">
        <v>2.8000000000000001E-2</v>
      </c>
      <c r="E8" s="7">
        <v>0</v>
      </c>
      <c r="F8" s="7">
        <v>9.3030000000000008</v>
      </c>
      <c r="G8" s="7">
        <v>0.26300000000000001</v>
      </c>
      <c r="H8" s="7">
        <v>0.11700000000000001</v>
      </c>
      <c r="I8" s="7">
        <v>49.094000000000001</v>
      </c>
      <c r="J8" s="7">
        <v>6.2E-2</v>
      </c>
      <c r="K8" s="7">
        <v>0</v>
      </c>
      <c r="L8" s="7">
        <v>99.572000000000003</v>
      </c>
      <c r="M8" s="20">
        <f t="shared" si="6"/>
        <v>2.9993266874666196</v>
      </c>
      <c r="N8" s="21">
        <f t="shared" si="20"/>
        <v>0.90387857381610681</v>
      </c>
      <c r="O8" s="4"/>
      <c r="P8" s="7">
        <f t="shared" si="7"/>
        <v>1.2176091269841269</v>
      </c>
      <c r="Q8" s="8">
        <f t="shared" si="8"/>
        <v>0.12948456707642972</v>
      </c>
      <c r="R8" s="8">
        <f t="shared" si="9"/>
        <v>5.4922809913724108E-4</v>
      </c>
      <c r="S8" s="8">
        <f t="shared" si="10"/>
        <v>1.1055753092936087E-3</v>
      </c>
      <c r="T8" s="8">
        <f t="shared" si="11"/>
        <v>0.67745919101003915</v>
      </c>
      <c r="U8" s="8">
        <f t="shared" si="12"/>
        <v>1.6493415321114111E-3</v>
      </c>
      <c r="V8" s="8">
        <f t="shared" si="13"/>
        <v>0</v>
      </c>
      <c r="W8" s="8">
        <f t="shared" si="14"/>
        <v>3.520306681622393E-3</v>
      </c>
      <c r="X8" s="8">
        <f t="shared" si="15"/>
        <v>0</v>
      </c>
      <c r="Y8" s="8">
        <f t="shared" si="1"/>
        <v>0</v>
      </c>
      <c r="Z8" s="7">
        <f t="shared" si="16"/>
        <v>0</v>
      </c>
      <c r="AA8" s="4"/>
      <c r="AB8" s="8">
        <f t="shared" si="2"/>
        <v>1.2176091269841269</v>
      </c>
      <c r="AC8" s="8">
        <f t="shared" si="2"/>
        <v>0.12948456707642972</v>
      </c>
      <c r="AD8" s="8">
        <f t="shared" si="2"/>
        <v>8.2384214870586162E-4</v>
      </c>
      <c r="AE8" s="8">
        <f t="shared" si="3"/>
        <v>1.1055753092936087E-3</v>
      </c>
      <c r="AF8" s="8">
        <f t="shared" si="3"/>
        <v>1.3549183820200783</v>
      </c>
      <c r="AG8" s="8">
        <f t="shared" si="3"/>
        <v>1.6493415321114111E-3</v>
      </c>
      <c r="AH8" s="8">
        <f t="shared" si="3"/>
        <v>0</v>
      </c>
      <c r="AI8" s="8">
        <f t="shared" si="3"/>
        <v>3.520306681622393E-3</v>
      </c>
      <c r="AJ8" s="8">
        <f t="shared" si="3"/>
        <v>0</v>
      </c>
      <c r="AK8" s="8">
        <f t="shared" si="4"/>
        <v>0</v>
      </c>
      <c r="AL8" s="8">
        <f t="shared" si="4"/>
        <v>0</v>
      </c>
      <c r="AM8" s="8">
        <f t="shared" si="17"/>
        <v>2.7091111417523681</v>
      </c>
      <c r="AN8" s="5"/>
      <c r="AO8" s="22">
        <v>4</v>
      </c>
      <c r="AP8" s="8">
        <f t="shared" si="18"/>
        <v>1.7977987070645254</v>
      </c>
      <c r="AQ8" s="8">
        <f t="shared" si="5"/>
        <v>0.19118383898074201</v>
      </c>
      <c r="AR8" s="8">
        <f t="shared" si="5"/>
        <v>8.1093476110688772E-4</v>
      </c>
      <c r="AS8" s="8">
        <f t="shared" si="5"/>
        <v>1.6323808827990358E-3</v>
      </c>
      <c r="AT8" s="8">
        <f t="shared" si="5"/>
        <v>1.0002678451528273</v>
      </c>
      <c r="AU8" s="8">
        <f t="shared" si="5"/>
        <v>2.4352511887637757E-3</v>
      </c>
      <c r="AV8" s="8">
        <f t="shared" si="5"/>
        <v>0</v>
      </c>
      <c r="AW8" s="8">
        <f t="shared" si="5"/>
        <v>5.1977294358551999E-3</v>
      </c>
      <c r="AX8" s="8">
        <f t="shared" si="5"/>
        <v>0</v>
      </c>
      <c r="AY8" s="8">
        <f t="shared" si="5"/>
        <v>0</v>
      </c>
      <c r="AZ8" s="8">
        <f t="shared" si="5"/>
        <v>0</v>
      </c>
      <c r="BA8" s="8">
        <f t="shared" si="19"/>
        <v>2.9993266874666196</v>
      </c>
      <c r="BB8" s="4"/>
      <c r="BC8" s="4"/>
      <c r="BD8" s="4"/>
      <c r="BE8" s="4"/>
      <c r="BF8" s="4"/>
      <c r="BG8" s="4"/>
    </row>
    <row r="9" spans="1:59" x14ac:dyDescent="0.25">
      <c r="A9" s="4" t="s">
        <v>38</v>
      </c>
      <c r="B9" s="7">
        <v>41.036999999999999</v>
      </c>
      <c r="C9" s="7">
        <v>0</v>
      </c>
      <c r="D9" s="7">
        <v>0</v>
      </c>
      <c r="E9" s="7">
        <v>0</v>
      </c>
      <c r="F9" s="7">
        <v>9.0009999999999994</v>
      </c>
      <c r="G9" s="7">
        <v>0.27800000000000002</v>
      </c>
      <c r="H9" s="7">
        <v>0.14099999999999999</v>
      </c>
      <c r="I9" s="7">
        <v>49.024000000000001</v>
      </c>
      <c r="J9" s="7">
        <v>6.8000000000000005E-2</v>
      </c>
      <c r="K9" s="7">
        <v>0</v>
      </c>
      <c r="L9" s="7">
        <v>99.549000000000007</v>
      </c>
      <c r="M9" s="20">
        <f t="shared" si="6"/>
        <v>2.9934069110592501</v>
      </c>
      <c r="N9" s="21">
        <f t="shared" si="20"/>
        <v>0.90658705908578918</v>
      </c>
      <c r="O9" s="4"/>
      <c r="P9" s="7">
        <f t="shared" si="7"/>
        <v>1.215873015873016</v>
      </c>
      <c r="Q9" s="8">
        <f t="shared" si="8"/>
        <v>0.12528115535364331</v>
      </c>
      <c r="R9" s="8">
        <f t="shared" si="9"/>
        <v>0</v>
      </c>
      <c r="S9" s="8">
        <f t="shared" si="10"/>
        <v>1.2125664682575063E-3</v>
      </c>
      <c r="T9" s="8">
        <f t="shared" si="11"/>
        <v>0.68298471493622348</v>
      </c>
      <c r="U9" s="8">
        <f t="shared" si="12"/>
        <v>1.9876680002368285E-3</v>
      </c>
      <c r="V9" s="8">
        <f t="shared" si="13"/>
        <v>0</v>
      </c>
      <c r="W9" s="8">
        <f t="shared" si="14"/>
        <v>3.721084629243442E-3</v>
      </c>
      <c r="X9" s="8">
        <f t="shared" si="15"/>
        <v>0</v>
      </c>
      <c r="Y9" s="8">
        <f t="shared" si="1"/>
        <v>0</v>
      </c>
      <c r="Z9" s="7">
        <f t="shared" si="16"/>
        <v>0</v>
      </c>
      <c r="AA9" s="4"/>
      <c r="AB9" s="8">
        <f t="shared" si="2"/>
        <v>1.215873015873016</v>
      </c>
      <c r="AC9" s="8">
        <f t="shared" si="2"/>
        <v>0.12528115535364331</v>
      </c>
      <c r="AD9" s="8">
        <f t="shared" si="2"/>
        <v>0</v>
      </c>
      <c r="AE9" s="8">
        <f t="shared" si="3"/>
        <v>1.2125664682575063E-3</v>
      </c>
      <c r="AF9" s="8">
        <f t="shared" si="3"/>
        <v>1.365969429872447</v>
      </c>
      <c r="AG9" s="8">
        <f t="shared" si="3"/>
        <v>1.9876680002368285E-3</v>
      </c>
      <c r="AH9" s="8">
        <f t="shared" si="3"/>
        <v>0</v>
      </c>
      <c r="AI9" s="8">
        <f t="shared" si="3"/>
        <v>3.721084629243442E-3</v>
      </c>
      <c r="AJ9" s="8">
        <f t="shared" si="3"/>
        <v>0</v>
      </c>
      <c r="AK9" s="8">
        <f t="shared" si="4"/>
        <v>0</v>
      </c>
      <c r="AL9" s="8">
        <f t="shared" si="4"/>
        <v>0</v>
      </c>
      <c r="AM9" s="8">
        <f t="shared" si="17"/>
        <v>2.7140449201968435</v>
      </c>
      <c r="AN9" s="5"/>
      <c r="AO9" s="22">
        <v>4</v>
      </c>
      <c r="AP9" s="8">
        <f t="shared" si="18"/>
        <v>1.791971837790852</v>
      </c>
      <c r="AQ9" s="8">
        <f t="shared" si="5"/>
        <v>0.18464124071248894</v>
      </c>
      <c r="AR9" s="8">
        <f t="shared" si="5"/>
        <v>0</v>
      </c>
      <c r="AS9" s="8">
        <f t="shared" si="5"/>
        <v>1.7870985984558599E-3</v>
      </c>
      <c r="AT9" s="8">
        <f t="shared" si="5"/>
        <v>1.0065930889407506</v>
      </c>
      <c r="AU9" s="8">
        <f t="shared" si="5"/>
        <v>2.929454830235702E-3</v>
      </c>
      <c r="AV9" s="8">
        <f t="shared" si="5"/>
        <v>0</v>
      </c>
      <c r="AW9" s="8">
        <f t="shared" si="5"/>
        <v>5.4841901864668627E-3</v>
      </c>
      <c r="AX9" s="8">
        <f t="shared" si="5"/>
        <v>0</v>
      </c>
      <c r="AY9" s="8">
        <f t="shared" si="5"/>
        <v>0</v>
      </c>
      <c r="AZ9" s="8">
        <f t="shared" si="5"/>
        <v>0</v>
      </c>
      <c r="BA9" s="8">
        <f t="shared" si="19"/>
        <v>2.9934069110592501</v>
      </c>
      <c r="BB9" s="4"/>
      <c r="BC9" s="4"/>
      <c r="BD9" s="4"/>
      <c r="BE9" s="4"/>
      <c r="BF9" s="4"/>
      <c r="BG9" s="4"/>
    </row>
    <row r="10" spans="1:59" x14ac:dyDescent="0.25">
      <c r="A10" s="4" t="s">
        <v>39</v>
      </c>
      <c r="B10" s="7">
        <v>40.698999999999998</v>
      </c>
      <c r="C10" s="7">
        <v>0</v>
      </c>
      <c r="D10" s="7">
        <v>1.2E-2</v>
      </c>
      <c r="E10" s="7">
        <v>3.1E-2</v>
      </c>
      <c r="F10" s="7">
        <v>9.0820000000000007</v>
      </c>
      <c r="G10" s="7">
        <v>0.30199999999999999</v>
      </c>
      <c r="H10" s="7">
        <v>0.126</v>
      </c>
      <c r="I10" s="7">
        <v>48.680999999999997</v>
      </c>
      <c r="J10" s="7">
        <v>6.3E-2</v>
      </c>
      <c r="K10" s="7">
        <v>0</v>
      </c>
      <c r="L10" s="7">
        <v>98.995999999999995</v>
      </c>
      <c r="M10" s="20">
        <f t="shared" si="6"/>
        <v>2.9946878307833478</v>
      </c>
      <c r="N10" s="21">
        <f t="shared" si="20"/>
        <v>0.90522494770854245</v>
      </c>
      <c r="O10" s="4"/>
      <c r="P10" s="7">
        <f t="shared" si="7"/>
        <v>1.2073660714285714</v>
      </c>
      <c r="Q10" s="8">
        <f t="shared" si="8"/>
        <v>0.12640856048458934</v>
      </c>
      <c r="R10" s="8">
        <f t="shared" si="9"/>
        <v>2.3538347105881761E-4</v>
      </c>
      <c r="S10" s="8">
        <f t="shared" si="10"/>
        <v>1.123407169120925E-3</v>
      </c>
      <c r="T10" s="8">
        <f t="shared" si="11"/>
        <v>0.6773593321439032</v>
      </c>
      <c r="U10" s="8">
        <f t="shared" si="12"/>
        <v>1.7762139576584426E-3</v>
      </c>
      <c r="V10" s="8">
        <f t="shared" si="13"/>
        <v>4.079210370142286E-4</v>
      </c>
      <c r="W10" s="8">
        <f t="shared" si="14"/>
        <v>4.0423293454371198E-3</v>
      </c>
      <c r="X10" s="8">
        <f t="shared" si="15"/>
        <v>0</v>
      </c>
      <c r="Y10" s="8">
        <f t="shared" si="1"/>
        <v>0</v>
      </c>
      <c r="Z10" s="7">
        <f t="shared" si="16"/>
        <v>0</v>
      </c>
      <c r="AA10" s="4"/>
      <c r="AB10" s="8">
        <f t="shared" si="2"/>
        <v>1.2073660714285714</v>
      </c>
      <c r="AC10" s="8">
        <f t="shared" si="2"/>
        <v>0.12640856048458934</v>
      </c>
      <c r="AD10" s="8">
        <f t="shared" si="2"/>
        <v>3.530752065882264E-4</v>
      </c>
      <c r="AE10" s="8">
        <f t="shared" si="3"/>
        <v>1.123407169120925E-3</v>
      </c>
      <c r="AF10" s="8">
        <f t="shared" si="3"/>
        <v>1.3547186642878064</v>
      </c>
      <c r="AG10" s="8">
        <f t="shared" si="3"/>
        <v>1.7762139576584426E-3</v>
      </c>
      <c r="AH10" s="8">
        <f t="shared" si="3"/>
        <v>6.1188155552134289E-4</v>
      </c>
      <c r="AI10" s="8">
        <f t="shared" si="3"/>
        <v>4.0423293454371198E-3</v>
      </c>
      <c r="AJ10" s="8">
        <f t="shared" si="3"/>
        <v>0</v>
      </c>
      <c r="AK10" s="8">
        <f t="shared" si="4"/>
        <v>0</v>
      </c>
      <c r="AL10" s="8">
        <f t="shared" si="4"/>
        <v>0</v>
      </c>
      <c r="AM10" s="8">
        <f t="shared" si="17"/>
        <v>2.6964002034352927</v>
      </c>
      <c r="AN10" s="5"/>
      <c r="AO10" s="22">
        <v>4</v>
      </c>
      <c r="AP10" s="8">
        <f t="shared" si="18"/>
        <v>1.7910784458335995</v>
      </c>
      <c r="AQ10" s="8">
        <f t="shared" si="5"/>
        <v>0.187521956605019</v>
      </c>
      <c r="AR10" s="8">
        <f t="shared" si="5"/>
        <v>3.4918180284800775E-4</v>
      </c>
      <c r="AS10" s="8">
        <f t="shared" si="5"/>
        <v>1.6665288300893486E-3</v>
      </c>
      <c r="AT10" s="8">
        <f t="shared" si="5"/>
        <v>1.0048350111840632</v>
      </c>
      <c r="AU10" s="8">
        <f t="shared" si="5"/>
        <v>2.6349411417422295E-3</v>
      </c>
      <c r="AV10" s="8">
        <f t="shared" si="5"/>
        <v>6.0513426233171951E-4</v>
      </c>
      <c r="AW10" s="8">
        <f t="shared" si="5"/>
        <v>5.996631123654529E-3</v>
      </c>
      <c r="AX10" s="8">
        <f t="shared" si="5"/>
        <v>0</v>
      </c>
      <c r="AY10" s="8">
        <f t="shared" si="5"/>
        <v>0</v>
      </c>
      <c r="AZ10" s="8">
        <f t="shared" si="5"/>
        <v>0</v>
      </c>
      <c r="BA10" s="8">
        <f t="shared" si="19"/>
        <v>2.9946878307833478</v>
      </c>
      <c r="BB10" s="4"/>
      <c r="BC10" s="4"/>
      <c r="BD10" s="4"/>
      <c r="BE10" s="4"/>
      <c r="BF10" s="4"/>
      <c r="BG10" s="4"/>
    </row>
    <row r="11" spans="1:59" x14ac:dyDescent="0.25">
      <c r="A11" s="4" t="s">
        <v>40</v>
      </c>
      <c r="B11" s="7">
        <v>40.017000000000003</v>
      </c>
      <c r="C11" s="7">
        <v>0</v>
      </c>
      <c r="D11" s="7">
        <v>0</v>
      </c>
      <c r="E11" s="7">
        <v>0</v>
      </c>
      <c r="F11" s="7">
        <v>9.0470000000000006</v>
      </c>
      <c r="G11" s="7">
        <v>0.28599999999999998</v>
      </c>
      <c r="H11" s="7">
        <v>0.14099999999999999</v>
      </c>
      <c r="I11" s="7">
        <v>49.000999999999998</v>
      </c>
      <c r="J11" s="7">
        <v>6.4000000000000001E-2</v>
      </c>
      <c r="K11" s="7">
        <v>0</v>
      </c>
      <c r="L11" s="7">
        <v>98.555999999999997</v>
      </c>
      <c r="M11" s="20">
        <f t="shared" si="6"/>
        <v>3.0060307650574205</v>
      </c>
      <c r="N11" s="21">
        <f t="shared" si="20"/>
        <v>0.90611455572922706</v>
      </c>
      <c r="O11" s="4"/>
      <c r="P11" s="7">
        <f t="shared" si="7"/>
        <v>1.2153025793650793</v>
      </c>
      <c r="Q11" s="8">
        <f t="shared" si="8"/>
        <v>0.12592141011936575</v>
      </c>
      <c r="R11" s="8">
        <f t="shared" si="9"/>
        <v>0</v>
      </c>
      <c r="S11" s="8">
        <f t="shared" si="10"/>
        <v>1.1412390289482412E-3</v>
      </c>
      <c r="T11" s="8">
        <f t="shared" si="11"/>
        <v>0.66600870769312703</v>
      </c>
      <c r="U11" s="8">
        <f t="shared" si="12"/>
        <v>1.9876680002368285E-3</v>
      </c>
      <c r="V11" s="8">
        <f t="shared" si="13"/>
        <v>0</v>
      </c>
      <c r="W11" s="8">
        <f t="shared" si="14"/>
        <v>3.8281662013080011E-3</v>
      </c>
      <c r="X11" s="8">
        <f t="shared" si="15"/>
        <v>0</v>
      </c>
      <c r="Y11" s="8">
        <f t="shared" si="1"/>
        <v>0</v>
      </c>
      <c r="Z11" s="7">
        <f t="shared" si="16"/>
        <v>0</v>
      </c>
      <c r="AA11" s="4"/>
      <c r="AB11" s="8">
        <f t="shared" si="2"/>
        <v>1.2153025793650793</v>
      </c>
      <c r="AC11" s="8">
        <f t="shared" si="2"/>
        <v>0.12592141011936575</v>
      </c>
      <c r="AD11" s="8">
        <f t="shared" si="2"/>
        <v>0</v>
      </c>
      <c r="AE11" s="8">
        <f t="shared" si="3"/>
        <v>1.1412390289482412E-3</v>
      </c>
      <c r="AF11" s="8">
        <f t="shared" si="3"/>
        <v>1.3320174153862541</v>
      </c>
      <c r="AG11" s="8">
        <f t="shared" si="3"/>
        <v>1.9876680002368285E-3</v>
      </c>
      <c r="AH11" s="8">
        <f t="shared" si="3"/>
        <v>0</v>
      </c>
      <c r="AI11" s="8">
        <f t="shared" si="3"/>
        <v>3.8281662013080011E-3</v>
      </c>
      <c r="AJ11" s="8">
        <f t="shared" si="3"/>
        <v>0</v>
      </c>
      <c r="AK11" s="8">
        <f t="shared" si="4"/>
        <v>0</v>
      </c>
      <c r="AL11" s="8">
        <f t="shared" si="4"/>
        <v>0</v>
      </c>
      <c r="AM11" s="8">
        <f t="shared" si="17"/>
        <v>2.6801984781011923</v>
      </c>
      <c r="AN11" s="5"/>
      <c r="AO11" s="22">
        <v>4</v>
      </c>
      <c r="AP11" s="8">
        <f t="shared" si="18"/>
        <v>1.813750122305972</v>
      </c>
      <c r="AQ11" s="8">
        <f t="shared" si="5"/>
        <v>0.18792848536885337</v>
      </c>
      <c r="AR11" s="8">
        <f t="shared" si="5"/>
        <v>0</v>
      </c>
      <c r="AS11" s="8">
        <f t="shared" si="5"/>
        <v>1.7032156958118429E-3</v>
      </c>
      <c r="AT11" s="8">
        <f t="shared" si="5"/>
        <v>0.9939692349425796</v>
      </c>
      <c r="AU11" s="8">
        <f t="shared" si="5"/>
        <v>2.9664489648468235E-3</v>
      </c>
      <c r="AV11" s="8">
        <f t="shared" si="5"/>
        <v>0</v>
      </c>
      <c r="AW11" s="8">
        <f t="shared" si="5"/>
        <v>5.7132577793568414E-3</v>
      </c>
      <c r="AX11" s="8">
        <f t="shared" si="5"/>
        <v>0</v>
      </c>
      <c r="AY11" s="8">
        <f t="shared" si="5"/>
        <v>0</v>
      </c>
      <c r="AZ11" s="8">
        <f t="shared" si="5"/>
        <v>0</v>
      </c>
      <c r="BA11" s="8">
        <f t="shared" si="19"/>
        <v>3.0060307650574205</v>
      </c>
      <c r="BB11" s="4"/>
      <c r="BC11" s="4"/>
      <c r="BD11" s="4"/>
      <c r="BE11" s="4"/>
      <c r="BF11" s="4"/>
      <c r="BG11" s="4"/>
    </row>
    <row r="12" spans="1:59" x14ac:dyDescent="0.25">
      <c r="A12" s="4" t="s">
        <v>41</v>
      </c>
      <c r="B12" s="7">
        <v>40.421999999999997</v>
      </c>
      <c r="C12" s="7">
        <v>0</v>
      </c>
      <c r="D12" s="7">
        <v>0</v>
      </c>
      <c r="E12" s="7">
        <v>0.02</v>
      </c>
      <c r="F12" s="7">
        <v>8.9990000000000006</v>
      </c>
      <c r="G12" s="7">
        <v>0.26100000000000001</v>
      </c>
      <c r="H12" s="7">
        <v>0.106</v>
      </c>
      <c r="I12" s="7">
        <v>49.076999999999998</v>
      </c>
      <c r="J12" s="7">
        <v>4.7E-2</v>
      </c>
      <c r="K12" s="7">
        <v>0</v>
      </c>
      <c r="L12" s="7">
        <v>98.932000000000002</v>
      </c>
      <c r="M12" s="20">
        <f t="shared" si="6"/>
        <v>3.0009787011624578</v>
      </c>
      <c r="N12" s="21">
        <f t="shared" si="20"/>
        <v>0.90669732587630802</v>
      </c>
      <c r="O12" s="4"/>
      <c r="P12" s="7">
        <f t="shared" si="7"/>
        <v>1.2171874999999999</v>
      </c>
      <c r="Q12" s="8">
        <f t="shared" si="8"/>
        <v>0.12525331818991628</v>
      </c>
      <c r="R12" s="8">
        <f t="shared" si="9"/>
        <v>0</v>
      </c>
      <c r="S12" s="8">
        <f t="shared" si="10"/>
        <v>8.3809741188386468E-4</v>
      </c>
      <c r="T12" s="8">
        <f t="shared" si="11"/>
        <v>0.67274918115729765</v>
      </c>
      <c r="U12" s="8">
        <f t="shared" si="12"/>
        <v>1.4942752342205945E-3</v>
      </c>
      <c r="V12" s="8">
        <f t="shared" si="13"/>
        <v>2.631748625898249E-4</v>
      </c>
      <c r="W12" s="8">
        <f t="shared" si="14"/>
        <v>3.4935362886062533E-3</v>
      </c>
      <c r="X12" s="8">
        <f t="shared" si="15"/>
        <v>0</v>
      </c>
      <c r="Y12" s="8">
        <f t="shared" si="1"/>
        <v>0</v>
      </c>
      <c r="Z12" s="7">
        <f t="shared" si="16"/>
        <v>0</v>
      </c>
      <c r="AA12" s="4"/>
      <c r="AB12" s="8">
        <f t="shared" si="2"/>
        <v>1.2171874999999999</v>
      </c>
      <c r="AC12" s="8">
        <f t="shared" si="2"/>
        <v>0.12525331818991628</v>
      </c>
      <c r="AD12" s="8">
        <f t="shared" si="2"/>
        <v>0</v>
      </c>
      <c r="AE12" s="8">
        <f t="shared" si="3"/>
        <v>8.3809741188386468E-4</v>
      </c>
      <c r="AF12" s="8">
        <f t="shared" si="3"/>
        <v>1.3454983623145953</v>
      </c>
      <c r="AG12" s="8">
        <f t="shared" si="3"/>
        <v>1.4942752342205945E-3</v>
      </c>
      <c r="AH12" s="8">
        <f t="shared" si="3"/>
        <v>3.9476229388473735E-4</v>
      </c>
      <c r="AI12" s="8">
        <f t="shared" si="3"/>
        <v>3.4935362886062533E-3</v>
      </c>
      <c r="AJ12" s="8">
        <f t="shared" si="3"/>
        <v>0</v>
      </c>
      <c r="AK12" s="8">
        <f t="shared" si="4"/>
        <v>0</v>
      </c>
      <c r="AL12" s="8">
        <f t="shared" si="4"/>
        <v>0</v>
      </c>
      <c r="AM12" s="8">
        <f t="shared" si="17"/>
        <v>2.6941598517331067</v>
      </c>
      <c r="AN12" s="5"/>
      <c r="AO12" s="22">
        <v>4</v>
      </c>
      <c r="AP12" s="8">
        <f t="shared" si="18"/>
        <v>1.8071496377128538</v>
      </c>
      <c r="AQ12" s="8">
        <f t="shared" si="5"/>
        <v>0.18596271206304701</v>
      </c>
      <c r="AR12" s="8">
        <f t="shared" si="5"/>
        <v>0</v>
      </c>
      <c r="AS12" s="8">
        <f t="shared" si="5"/>
        <v>1.2443172758954612E-3</v>
      </c>
      <c r="AT12" s="8">
        <f t="shared" si="5"/>
        <v>0.99882593191273294</v>
      </c>
      <c r="AU12" s="8">
        <f t="shared" si="5"/>
        <v>2.2185398290444466E-3</v>
      </c>
      <c r="AV12" s="8">
        <f t="shared" si="5"/>
        <v>3.9073384961999051E-4</v>
      </c>
      <c r="AW12" s="8">
        <f t="shared" si="5"/>
        <v>5.1868285192638759E-3</v>
      </c>
      <c r="AX12" s="8">
        <f t="shared" si="5"/>
        <v>0</v>
      </c>
      <c r="AY12" s="8">
        <f t="shared" si="5"/>
        <v>0</v>
      </c>
      <c r="AZ12" s="8">
        <f t="shared" si="5"/>
        <v>0</v>
      </c>
      <c r="BA12" s="8">
        <f t="shared" si="19"/>
        <v>3.0009787011624578</v>
      </c>
      <c r="BB12" s="4"/>
      <c r="BC12" s="4"/>
      <c r="BD12" s="4"/>
      <c r="BE12" s="4"/>
      <c r="BF12" s="4"/>
      <c r="BG12" s="4"/>
    </row>
    <row r="13" spans="1:59" x14ac:dyDescent="0.25">
      <c r="A13" s="4" t="s">
        <v>42</v>
      </c>
      <c r="B13" s="7">
        <v>40.706000000000003</v>
      </c>
      <c r="C13" s="7">
        <v>2E-3</v>
      </c>
      <c r="D13" s="7">
        <v>3.2000000000000001E-2</v>
      </c>
      <c r="E13" s="7">
        <v>3.0000000000000001E-3</v>
      </c>
      <c r="F13" s="7">
        <v>8.91</v>
      </c>
      <c r="G13" s="7">
        <v>0.246</v>
      </c>
      <c r="H13" s="7">
        <v>0.11700000000000001</v>
      </c>
      <c r="I13" s="7">
        <v>50.043999999999997</v>
      </c>
      <c r="J13" s="7">
        <v>8.4000000000000005E-2</v>
      </c>
      <c r="K13" s="7">
        <v>0</v>
      </c>
      <c r="L13" s="7">
        <v>100.14400000000001</v>
      </c>
      <c r="M13" s="20">
        <f t="shared" si="6"/>
        <v>3.0059803897152793</v>
      </c>
      <c r="N13" s="21">
        <f t="shared" si="20"/>
        <v>0.90915916429111077</v>
      </c>
      <c r="O13" s="4"/>
      <c r="P13" s="7">
        <f t="shared" si="7"/>
        <v>1.2411706349206348</v>
      </c>
      <c r="Q13" s="8">
        <f t="shared" si="8"/>
        <v>0.124014564404062</v>
      </c>
      <c r="R13" s="8">
        <f t="shared" si="9"/>
        <v>6.27689256156847E-4</v>
      </c>
      <c r="S13" s="8">
        <f t="shared" si="10"/>
        <v>1.4978762254945668E-3</v>
      </c>
      <c r="T13" s="8">
        <f t="shared" si="11"/>
        <v>0.67747583415439516</v>
      </c>
      <c r="U13" s="8">
        <f t="shared" si="12"/>
        <v>1.6493415321114111E-3</v>
      </c>
      <c r="V13" s="8">
        <f t="shared" si="13"/>
        <v>3.9476229388473737E-5</v>
      </c>
      <c r="W13" s="8">
        <f t="shared" si="14"/>
        <v>3.2927583409852038E-3</v>
      </c>
      <c r="X13" s="8">
        <f t="shared" si="15"/>
        <v>0</v>
      </c>
      <c r="Y13" s="8">
        <f t="shared" si="1"/>
        <v>1.3890625217041019E-5</v>
      </c>
      <c r="Z13" s="7">
        <f t="shared" si="16"/>
        <v>0</v>
      </c>
      <c r="AA13" s="4"/>
      <c r="AB13" s="8">
        <f t="shared" si="2"/>
        <v>1.2411706349206348</v>
      </c>
      <c r="AC13" s="8">
        <f t="shared" si="2"/>
        <v>0.124014564404062</v>
      </c>
      <c r="AD13" s="8">
        <f t="shared" si="2"/>
        <v>9.4153388423527055E-4</v>
      </c>
      <c r="AE13" s="8">
        <f t="shared" si="3"/>
        <v>1.4978762254945668E-3</v>
      </c>
      <c r="AF13" s="8">
        <f t="shared" si="3"/>
        <v>1.3549516683087903</v>
      </c>
      <c r="AG13" s="8">
        <f t="shared" si="3"/>
        <v>1.6493415321114111E-3</v>
      </c>
      <c r="AH13" s="8">
        <f t="shared" si="3"/>
        <v>5.9214344082710606E-5</v>
      </c>
      <c r="AI13" s="8">
        <f t="shared" si="3"/>
        <v>3.2927583409852038E-3</v>
      </c>
      <c r="AJ13" s="8">
        <f t="shared" si="3"/>
        <v>0</v>
      </c>
      <c r="AK13" s="8">
        <f t="shared" si="4"/>
        <v>2.7781250434082038E-5</v>
      </c>
      <c r="AL13" s="8">
        <f t="shared" si="4"/>
        <v>0</v>
      </c>
      <c r="AM13" s="8">
        <f t="shared" si="17"/>
        <v>2.7276053732108303</v>
      </c>
      <c r="AN13" s="5"/>
      <c r="AO13" s="22">
        <v>4</v>
      </c>
      <c r="AP13" s="8">
        <f t="shared" si="18"/>
        <v>1.8201615924514438</v>
      </c>
      <c r="AQ13" s="8">
        <f t="shared" si="5"/>
        <v>0.18186584558319285</v>
      </c>
      <c r="AR13" s="8">
        <f t="shared" si="5"/>
        <v>9.2049863564824374E-4</v>
      </c>
      <c r="AS13" s="8">
        <f t="shared" si="5"/>
        <v>2.1966172089349207E-3</v>
      </c>
      <c r="AT13" s="8">
        <f t="shared" si="5"/>
        <v>0.99351004483012462</v>
      </c>
      <c r="AU13" s="8">
        <f t="shared" si="5"/>
        <v>2.4187392330436287E-3</v>
      </c>
      <c r="AV13" s="8">
        <f t="shared" si="5"/>
        <v>5.7891408744372528E-5</v>
      </c>
      <c r="AW13" s="8">
        <f t="shared" si="5"/>
        <v>4.8287899317474908E-3</v>
      </c>
      <c r="AX13" s="8">
        <f t="shared" si="5"/>
        <v>0</v>
      </c>
      <c r="AY13" s="8">
        <f t="shared" si="5"/>
        <v>2.0370432399741931E-5</v>
      </c>
      <c r="AZ13" s="8">
        <f t="shared" si="5"/>
        <v>0</v>
      </c>
      <c r="BA13" s="8">
        <f t="shared" si="19"/>
        <v>3.0059803897152793</v>
      </c>
      <c r="BB13" s="4"/>
      <c r="BC13" s="4"/>
      <c r="BD13" s="4"/>
      <c r="BE13" s="4"/>
      <c r="BF13" s="4"/>
      <c r="BG13" s="4"/>
    </row>
    <row r="14" spans="1:59" x14ac:dyDescent="0.25">
      <c r="A14" s="4" t="s">
        <v>43</v>
      </c>
      <c r="B14" s="7">
        <v>40.350999999999999</v>
      </c>
      <c r="C14" s="7">
        <v>6.0000000000000001E-3</v>
      </c>
      <c r="D14" s="7">
        <v>1.0999999999999999E-2</v>
      </c>
      <c r="E14" s="7">
        <v>3.9E-2</v>
      </c>
      <c r="F14" s="7">
        <v>9.0540000000000003</v>
      </c>
      <c r="G14" s="7">
        <v>0.26800000000000002</v>
      </c>
      <c r="H14" s="7">
        <v>0.123</v>
      </c>
      <c r="I14" s="7">
        <v>50.345999999999997</v>
      </c>
      <c r="J14" s="7">
        <v>9.0999999999999998E-2</v>
      </c>
      <c r="K14" s="7">
        <v>0</v>
      </c>
      <c r="L14" s="7">
        <v>100.289</v>
      </c>
      <c r="M14" s="20">
        <f t="shared" si="6"/>
        <v>3.0139550455923567</v>
      </c>
      <c r="N14" s="21">
        <f t="shared" si="20"/>
        <v>0.9083285702606877</v>
      </c>
      <c r="O14" s="4"/>
      <c r="P14" s="7">
        <f t="shared" si="7"/>
        <v>1.2486607142857142</v>
      </c>
      <c r="Q14" s="8">
        <f t="shared" si="8"/>
        <v>0.12601884019241047</v>
      </c>
      <c r="R14" s="8">
        <f t="shared" si="9"/>
        <v>2.1576818180391613E-4</v>
      </c>
      <c r="S14" s="8">
        <f t="shared" si="10"/>
        <v>1.6226992442857804E-3</v>
      </c>
      <c r="T14" s="8">
        <f t="shared" si="11"/>
        <v>0.67156751790802327</v>
      </c>
      <c r="U14" s="8">
        <f t="shared" si="12"/>
        <v>1.7339231491427655E-3</v>
      </c>
      <c r="V14" s="8">
        <f t="shared" si="13"/>
        <v>5.1319098205015849E-4</v>
      </c>
      <c r="W14" s="8">
        <f t="shared" si="14"/>
        <v>3.5872326641627427E-3</v>
      </c>
      <c r="X14" s="8">
        <f t="shared" si="15"/>
        <v>0</v>
      </c>
      <c r="Y14" s="8">
        <f t="shared" si="1"/>
        <v>4.1671875651123058E-5</v>
      </c>
      <c r="Z14" s="7">
        <f t="shared" si="16"/>
        <v>0</v>
      </c>
      <c r="AA14" s="4"/>
      <c r="AB14" s="8">
        <f t="shared" si="2"/>
        <v>1.2486607142857142</v>
      </c>
      <c r="AC14" s="8">
        <f t="shared" si="2"/>
        <v>0.12601884019241047</v>
      </c>
      <c r="AD14" s="8">
        <f t="shared" si="2"/>
        <v>3.2365227270587417E-4</v>
      </c>
      <c r="AE14" s="8">
        <f t="shared" si="3"/>
        <v>1.6226992442857804E-3</v>
      </c>
      <c r="AF14" s="8">
        <f t="shared" si="3"/>
        <v>1.3431350358160465</v>
      </c>
      <c r="AG14" s="8">
        <f t="shared" si="3"/>
        <v>1.7339231491427655E-3</v>
      </c>
      <c r="AH14" s="8">
        <f t="shared" si="3"/>
        <v>7.6978647307523779E-4</v>
      </c>
      <c r="AI14" s="8">
        <f t="shared" si="3"/>
        <v>3.5872326641627427E-3</v>
      </c>
      <c r="AJ14" s="8">
        <f t="shared" si="3"/>
        <v>0</v>
      </c>
      <c r="AK14" s="8">
        <f t="shared" si="4"/>
        <v>8.3343751302246115E-5</v>
      </c>
      <c r="AL14" s="8">
        <f t="shared" si="4"/>
        <v>0</v>
      </c>
      <c r="AM14" s="8">
        <f t="shared" si="17"/>
        <v>2.7259352278488458</v>
      </c>
      <c r="AN14" s="5"/>
      <c r="AO14" s="22">
        <v>4</v>
      </c>
      <c r="AP14" s="8">
        <f t="shared" si="18"/>
        <v>1.832267621811523</v>
      </c>
      <c r="AQ14" s="8">
        <f t="shared" si="5"/>
        <v>0.18491831926888069</v>
      </c>
      <c r="AR14" s="8">
        <f t="shared" si="5"/>
        <v>3.1661527331915102E-4</v>
      </c>
      <c r="AS14" s="8">
        <f t="shared" si="5"/>
        <v>2.381126635303544E-3</v>
      </c>
      <c r="AT14" s="8">
        <f t="shared" si="5"/>
        <v>0.98544897332426562</v>
      </c>
      <c r="AU14" s="8">
        <f t="shared" si="5"/>
        <v>2.5443350691954332E-3</v>
      </c>
      <c r="AV14" s="8">
        <f t="shared" si="5"/>
        <v>7.5304941483167942E-4</v>
      </c>
      <c r="AW14" s="8">
        <f t="shared" si="5"/>
        <v>5.2638560557340675E-3</v>
      </c>
      <c r="AX14" s="8">
        <f t="shared" si="5"/>
        <v>0</v>
      </c>
      <c r="AY14" s="8">
        <f t="shared" si="5"/>
        <v>6.1148739302963037E-5</v>
      </c>
      <c r="AZ14" s="8">
        <f t="shared" si="5"/>
        <v>0</v>
      </c>
      <c r="BA14" s="8">
        <f t="shared" si="19"/>
        <v>3.0139550455923567</v>
      </c>
      <c r="BB14" s="4"/>
      <c r="BC14" s="4"/>
      <c r="BD14" s="4"/>
      <c r="BE14" s="4"/>
      <c r="BF14" s="4"/>
      <c r="BG14" s="4"/>
    </row>
    <row r="15" spans="1:59" x14ac:dyDescent="0.25">
      <c r="A15" s="4" t="s">
        <v>44</v>
      </c>
      <c r="B15" s="7">
        <v>40.616</v>
      </c>
      <c r="C15" s="7">
        <v>2E-3</v>
      </c>
      <c r="D15" s="7">
        <v>0</v>
      </c>
      <c r="E15" s="7">
        <v>2.8000000000000001E-2</v>
      </c>
      <c r="F15" s="7">
        <v>8.9499999999999993</v>
      </c>
      <c r="G15" s="7">
        <v>0.29099999999999998</v>
      </c>
      <c r="H15" s="7">
        <v>0.14599999999999999</v>
      </c>
      <c r="I15" s="7">
        <v>50.512</v>
      </c>
      <c r="J15" s="7">
        <v>9.9000000000000005E-2</v>
      </c>
      <c r="K15" s="7">
        <v>0</v>
      </c>
      <c r="L15" s="7">
        <v>100.64400000000001</v>
      </c>
      <c r="M15" s="20">
        <f t="shared" si="6"/>
        <v>3.0120177271957074</v>
      </c>
      <c r="N15" s="21">
        <f t="shared" si="20"/>
        <v>0.90955720013613917</v>
      </c>
      <c r="O15" s="4"/>
      <c r="P15" s="7">
        <f t="shared" si="7"/>
        <v>1.2527777777777778</v>
      </c>
      <c r="Q15" s="8">
        <f t="shared" si="8"/>
        <v>0.12457130767860322</v>
      </c>
      <c r="R15" s="8">
        <f t="shared" si="9"/>
        <v>0</v>
      </c>
      <c r="S15" s="8">
        <f t="shared" si="10"/>
        <v>1.7653541229043109E-3</v>
      </c>
      <c r="T15" s="8">
        <f t="shared" si="11"/>
        <v>0.67597795116235715</v>
      </c>
      <c r="U15" s="8">
        <f t="shared" si="12"/>
        <v>2.0581526810962906E-3</v>
      </c>
      <c r="V15" s="8">
        <f t="shared" si="13"/>
        <v>3.6844480762575485E-4</v>
      </c>
      <c r="W15" s="8">
        <f t="shared" si="14"/>
        <v>3.8950921838483508E-3</v>
      </c>
      <c r="X15" s="8">
        <f t="shared" si="15"/>
        <v>0</v>
      </c>
      <c r="Y15" s="8">
        <f t="shared" si="1"/>
        <v>1.3890625217041019E-5</v>
      </c>
      <c r="Z15" s="7">
        <f t="shared" si="16"/>
        <v>0</v>
      </c>
      <c r="AA15" s="4"/>
      <c r="AB15" s="8">
        <f t="shared" si="2"/>
        <v>1.2527777777777778</v>
      </c>
      <c r="AC15" s="8">
        <f t="shared" si="2"/>
        <v>0.12457130767860322</v>
      </c>
      <c r="AD15" s="8">
        <f t="shared" si="2"/>
        <v>0</v>
      </c>
      <c r="AE15" s="8">
        <f t="shared" si="3"/>
        <v>1.7653541229043109E-3</v>
      </c>
      <c r="AF15" s="8">
        <f t="shared" si="3"/>
        <v>1.3519559023247143</v>
      </c>
      <c r="AG15" s="8">
        <f t="shared" si="3"/>
        <v>2.0581526810962906E-3</v>
      </c>
      <c r="AH15" s="8">
        <f t="shared" si="3"/>
        <v>5.5266721143863229E-4</v>
      </c>
      <c r="AI15" s="8">
        <f t="shared" si="3"/>
        <v>3.8950921838483508E-3</v>
      </c>
      <c r="AJ15" s="8">
        <f t="shared" si="3"/>
        <v>0</v>
      </c>
      <c r="AK15" s="8">
        <f t="shared" si="4"/>
        <v>2.7781250434082038E-5</v>
      </c>
      <c r="AL15" s="8">
        <f t="shared" si="4"/>
        <v>0</v>
      </c>
      <c r="AM15" s="8">
        <f t="shared" si="17"/>
        <v>2.7376040352308166</v>
      </c>
      <c r="AN15" s="5"/>
      <c r="AO15" s="22">
        <v>4</v>
      </c>
      <c r="AP15" s="8">
        <f t="shared" si="18"/>
        <v>1.8304733068121035</v>
      </c>
      <c r="AQ15" s="8">
        <f t="shared" si="5"/>
        <v>0.1820150848339909</v>
      </c>
      <c r="AR15" s="8">
        <f t="shared" si="5"/>
        <v>0</v>
      </c>
      <c r="AS15" s="8">
        <f t="shared" si="5"/>
        <v>2.5794148462459699E-3</v>
      </c>
      <c r="AT15" s="8">
        <f t="shared" si="5"/>
        <v>0.98769280358013967</v>
      </c>
      <c r="AU15" s="8">
        <f t="shared" si="5"/>
        <v>3.0072320972784668E-3</v>
      </c>
      <c r="AV15" s="8">
        <f t="shared" si="5"/>
        <v>5.3834638301837546E-4</v>
      </c>
      <c r="AW15" s="8">
        <f t="shared" si="5"/>
        <v>5.6912426102848617E-3</v>
      </c>
      <c r="AX15" s="8">
        <f t="shared" si="5"/>
        <v>0</v>
      </c>
      <c r="AY15" s="8">
        <f t="shared" si="5"/>
        <v>2.0296032645013039E-5</v>
      </c>
      <c r="AZ15" s="8">
        <f t="shared" si="5"/>
        <v>0</v>
      </c>
      <c r="BA15" s="8">
        <f t="shared" si="19"/>
        <v>3.0120177271957074</v>
      </c>
      <c r="BB15" s="4"/>
      <c r="BC15" s="4"/>
      <c r="BD15" s="4"/>
      <c r="BE15" s="4"/>
      <c r="BF15" s="4"/>
      <c r="BG15" s="4"/>
    </row>
    <row r="16" spans="1:59" x14ac:dyDescent="0.25">
      <c r="A16" s="4" t="s">
        <v>45</v>
      </c>
      <c r="B16" s="7">
        <v>39.942</v>
      </c>
      <c r="C16" s="7">
        <v>0</v>
      </c>
      <c r="D16" s="7">
        <v>0.03</v>
      </c>
      <c r="E16" s="7">
        <v>1.7000000000000001E-2</v>
      </c>
      <c r="F16" s="7">
        <v>8.9760000000000009</v>
      </c>
      <c r="G16" s="7">
        <v>0.34200000000000003</v>
      </c>
      <c r="H16" s="7">
        <v>0.161</v>
      </c>
      <c r="I16" s="7">
        <v>50.444000000000003</v>
      </c>
      <c r="J16" s="7">
        <v>9.8000000000000004E-2</v>
      </c>
      <c r="K16" s="7">
        <v>0</v>
      </c>
      <c r="L16" s="7">
        <v>100.01</v>
      </c>
      <c r="M16" s="20">
        <f t="shared" si="6"/>
        <v>3.0201418355332557</v>
      </c>
      <c r="N16" s="21">
        <f t="shared" si="20"/>
        <v>0.90920714392810165</v>
      </c>
      <c r="O16" s="4"/>
      <c r="P16" s="7">
        <f t="shared" si="7"/>
        <v>1.2510912698412699</v>
      </c>
      <c r="Q16" s="8">
        <f t="shared" si="8"/>
        <v>0.12493319080705506</v>
      </c>
      <c r="R16" s="8">
        <f t="shared" si="9"/>
        <v>5.8845867764704398E-4</v>
      </c>
      <c r="S16" s="8">
        <f t="shared" si="10"/>
        <v>1.7475222630769945E-3</v>
      </c>
      <c r="T16" s="8">
        <f t="shared" si="11"/>
        <v>0.66476047186642873</v>
      </c>
      <c r="U16" s="8">
        <f t="shared" si="12"/>
        <v>2.2696067236746766E-3</v>
      </c>
      <c r="V16" s="8">
        <f t="shared" si="13"/>
        <v>2.2369863320135117E-4</v>
      </c>
      <c r="W16" s="8">
        <f t="shared" si="14"/>
        <v>4.5777372057599179E-3</v>
      </c>
      <c r="X16" s="8">
        <f t="shared" si="15"/>
        <v>0</v>
      </c>
      <c r="Y16" s="8">
        <f t="shared" si="1"/>
        <v>0</v>
      </c>
      <c r="Z16" s="7">
        <f t="shared" si="16"/>
        <v>0</v>
      </c>
      <c r="AA16" s="4"/>
      <c r="AB16" s="8">
        <f t="shared" si="2"/>
        <v>1.2510912698412699</v>
      </c>
      <c r="AC16" s="8">
        <f t="shared" si="2"/>
        <v>0.12493319080705506</v>
      </c>
      <c r="AD16" s="8">
        <f t="shared" si="2"/>
        <v>8.8268801647056598E-4</v>
      </c>
      <c r="AE16" s="8">
        <f t="shared" si="3"/>
        <v>1.7475222630769945E-3</v>
      </c>
      <c r="AF16" s="8">
        <f t="shared" si="3"/>
        <v>1.3295209437328575</v>
      </c>
      <c r="AG16" s="8">
        <f t="shared" si="3"/>
        <v>2.2696067236746766E-3</v>
      </c>
      <c r="AH16" s="8">
        <f t="shared" si="3"/>
        <v>3.3554794980202675E-4</v>
      </c>
      <c r="AI16" s="8">
        <f t="shared" si="3"/>
        <v>4.5777372057599179E-3</v>
      </c>
      <c r="AJ16" s="8">
        <f t="shared" si="3"/>
        <v>0</v>
      </c>
      <c r="AK16" s="8">
        <f t="shared" si="4"/>
        <v>0</v>
      </c>
      <c r="AL16" s="8">
        <f t="shared" si="4"/>
        <v>0</v>
      </c>
      <c r="AM16" s="8">
        <f t="shared" si="17"/>
        <v>2.7153585065399666</v>
      </c>
      <c r="AN16" s="5"/>
      <c r="AO16" s="22">
        <v>4</v>
      </c>
      <c r="AP16" s="8">
        <f t="shared" si="18"/>
        <v>1.8429850302683861</v>
      </c>
      <c r="AQ16" s="8">
        <f t="shared" si="5"/>
        <v>0.18403933109554749</v>
      </c>
      <c r="AR16" s="8">
        <f t="shared" si="5"/>
        <v>8.6685964483840456E-4</v>
      </c>
      <c r="AS16" s="8">
        <f t="shared" si="5"/>
        <v>2.5742785107278772E-3</v>
      </c>
      <c r="AT16" s="8">
        <f t="shared" si="5"/>
        <v>0.97925996919426572</v>
      </c>
      <c r="AU16" s="8">
        <f t="shared" si="5"/>
        <v>3.3433621648239925E-3</v>
      </c>
      <c r="AV16" s="8">
        <f t="shared" si="5"/>
        <v>3.2953090011881805E-4</v>
      </c>
      <c r="AW16" s="8">
        <f t="shared" si="5"/>
        <v>6.7434737545475406E-3</v>
      </c>
      <c r="AX16" s="8">
        <f t="shared" si="5"/>
        <v>0</v>
      </c>
      <c r="AY16" s="8">
        <f t="shared" si="5"/>
        <v>0</v>
      </c>
      <c r="AZ16" s="8">
        <f t="shared" si="5"/>
        <v>0</v>
      </c>
      <c r="BA16" s="8">
        <f t="shared" si="19"/>
        <v>3.0201418355332557</v>
      </c>
      <c r="BB16" s="4"/>
      <c r="BC16" s="4"/>
      <c r="BD16" s="4"/>
      <c r="BE16" s="4"/>
      <c r="BF16" s="4"/>
      <c r="BG16" s="4"/>
    </row>
    <row r="17" spans="1:59" x14ac:dyDescent="0.25">
      <c r="A17" s="4" t="s">
        <v>46</v>
      </c>
      <c r="B17" s="7">
        <v>40.86</v>
      </c>
      <c r="C17" s="7">
        <v>0</v>
      </c>
      <c r="D17" s="7">
        <v>0</v>
      </c>
      <c r="E17" s="7">
        <v>1.4E-2</v>
      </c>
      <c r="F17" s="7">
        <v>9.0399999999999991</v>
      </c>
      <c r="G17" s="7">
        <v>0.28499999999999998</v>
      </c>
      <c r="H17" s="7">
        <v>0.16700000000000001</v>
      </c>
      <c r="I17" s="7">
        <v>50.072000000000003</v>
      </c>
      <c r="J17" s="7">
        <v>8.7999999999999995E-2</v>
      </c>
      <c r="K17" s="7">
        <v>0</v>
      </c>
      <c r="L17" s="7">
        <v>100.526</v>
      </c>
      <c r="M17" s="20">
        <f t="shared" si="6"/>
        <v>3.005576967838119</v>
      </c>
      <c r="N17" s="21">
        <f t="shared" si="20"/>
        <v>0.90800249575698821</v>
      </c>
      <c r="O17" s="4"/>
      <c r="P17" s="7">
        <f t="shared" si="7"/>
        <v>1.2418650793650794</v>
      </c>
      <c r="Q17" s="8">
        <f t="shared" si="8"/>
        <v>0.12582398004632103</v>
      </c>
      <c r="R17" s="8">
        <f t="shared" si="9"/>
        <v>0</v>
      </c>
      <c r="S17" s="8">
        <f t="shared" si="10"/>
        <v>1.5692036648038317E-3</v>
      </c>
      <c r="T17" s="8">
        <f t="shared" si="11"/>
        <v>0.68003887838521548</v>
      </c>
      <c r="U17" s="8">
        <f t="shared" si="12"/>
        <v>2.3541883407060312E-3</v>
      </c>
      <c r="V17" s="8">
        <f t="shared" si="13"/>
        <v>1.8422240381287742E-4</v>
      </c>
      <c r="W17" s="8">
        <f t="shared" si="14"/>
        <v>3.814781004799931E-3</v>
      </c>
      <c r="X17" s="8">
        <f t="shared" si="15"/>
        <v>0</v>
      </c>
      <c r="Y17" s="8">
        <f t="shared" si="1"/>
        <v>0</v>
      </c>
      <c r="Z17" s="7">
        <f t="shared" si="16"/>
        <v>0</v>
      </c>
      <c r="AA17" s="4"/>
      <c r="AB17" s="8">
        <f t="shared" si="2"/>
        <v>1.2418650793650794</v>
      </c>
      <c r="AC17" s="8">
        <f t="shared" si="2"/>
        <v>0.12582398004632103</v>
      </c>
      <c r="AD17" s="8">
        <f t="shared" si="2"/>
        <v>0</v>
      </c>
      <c r="AE17" s="8">
        <f t="shared" si="3"/>
        <v>1.5692036648038317E-3</v>
      </c>
      <c r="AF17" s="8">
        <f t="shared" si="3"/>
        <v>1.360077756770431</v>
      </c>
      <c r="AG17" s="8">
        <f t="shared" si="3"/>
        <v>2.3541883407060312E-3</v>
      </c>
      <c r="AH17" s="8">
        <f t="shared" si="3"/>
        <v>2.7633360571931615E-4</v>
      </c>
      <c r="AI17" s="8">
        <f t="shared" si="3"/>
        <v>3.814781004799931E-3</v>
      </c>
      <c r="AJ17" s="8">
        <f t="shared" si="3"/>
        <v>0</v>
      </c>
      <c r="AK17" s="8">
        <f t="shared" si="4"/>
        <v>0</v>
      </c>
      <c r="AL17" s="8">
        <f t="shared" si="4"/>
        <v>0</v>
      </c>
      <c r="AM17" s="8">
        <f t="shared" si="17"/>
        <v>2.7357813227978611</v>
      </c>
      <c r="AN17" s="5"/>
      <c r="AO17" s="22">
        <v>4</v>
      </c>
      <c r="AP17" s="8">
        <f t="shared" si="18"/>
        <v>1.8157373456955019</v>
      </c>
      <c r="AQ17" s="8">
        <f t="shared" si="5"/>
        <v>0.18396789099743086</v>
      </c>
      <c r="AR17" s="8">
        <f t="shared" si="5"/>
        <v>0</v>
      </c>
      <c r="AS17" s="8">
        <f t="shared" si="5"/>
        <v>2.2943407818853301E-3</v>
      </c>
      <c r="AT17" s="8">
        <f t="shared" si="5"/>
        <v>0.99428835589789799</v>
      </c>
      <c r="AU17" s="8">
        <f t="shared" si="5"/>
        <v>3.4420709302868144E-3</v>
      </c>
      <c r="AV17" s="8">
        <f t="shared" si="5"/>
        <v>2.6935252796371121E-4</v>
      </c>
      <c r="AW17" s="8">
        <f t="shared" si="5"/>
        <v>5.5776110071525534E-3</v>
      </c>
      <c r="AX17" s="8">
        <f t="shared" si="5"/>
        <v>0</v>
      </c>
      <c r="AY17" s="8">
        <f t="shared" si="5"/>
        <v>0</v>
      </c>
      <c r="AZ17" s="8">
        <f t="shared" si="5"/>
        <v>0</v>
      </c>
      <c r="BA17" s="8">
        <f t="shared" si="19"/>
        <v>3.005576967838119</v>
      </c>
      <c r="BB17" s="4"/>
      <c r="BC17" s="4"/>
      <c r="BD17" s="4"/>
      <c r="BE17" s="4"/>
      <c r="BF17" s="4"/>
      <c r="BG17" s="4"/>
    </row>
    <row r="18" spans="1:59" x14ac:dyDescent="0.25">
      <c r="A18" s="4" t="s">
        <v>47</v>
      </c>
      <c r="B18" s="7">
        <v>40.264000000000003</v>
      </c>
      <c r="C18" s="7">
        <v>1.7999999999999999E-2</v>
      </c>
      <c r="D18" s="7">
        <v>4.1000000000000002E-2</v>
      </c>
      <c r="E18" s="7">
        <v>0.02</v>
      </c>
      <c r="F18" s="7">
        <v>9.3569999999999993</v>
      </c>
      <c r="G18" s="7">
        <v>0.26300000000000001</v>
      </c>
      <c r="H18" s="7">
        <v>0.14399999999999999</v>
      </c>
      <c r="I18" s="7">
        <v>49.156999999999996</v>
      </c>
      <c r="J18" s="7">
        <v>0.10199999999999999</v>
      </c>
      <c r="K18" s="7">
        <v>0</v>
      </c>
      <c r="L18" s="7">
        <v>99.366</v>
      </c>
      <c r="M18" s="20">
        <f t="shared" si="6"/>
        <v>3.0058372831407278</v>
      </c>
      <c r="N18" s="21">
        <f t="shared" si="20"/>
        <v>0.90348642512651844</v>
      </c>
      <c r="O18" s="4"/>
      <c r="P18" s="7">
        <f t="shared" si="7"/>
        <v>1.2191716269841268</v>
      </c>
      <c r="Q18" s="8">
        <f t="shared" si="8"/>
        <v>0.13023617049706038</v>
      </c>
      <c r="R18" s="8">
        <f t="shared" si="9"/>
        <v>8.0422685945096028E-4</v>
      </c>
      <c r="S18" s="8">
        <f t="shared" si="10"/>
        <v>1.8188497023862594E-3</v>
      </c>
      <c r="T18" s="8">
        <f t="shared" si="11"/>
        <v>0.6701195643490534</v>
      </c>
      <c r="U18" s="8">
        <f t="shared" si="12"/>
        <v>2.0299588087525056E-3</v>
      </c>
      <c r="V18" s="8">
        <f t="shared" si="13"/>
        <v>2.631748625898249E-4</v>
      </c>
      <c r="W18" s="8">
        <f t="shared" si="14"/>
        <v>3.520306681622393E-3</v>
      </c>
      <c r="X18" s="8">
        <f t="shared" si="15"/>
        <v>0</v>
      </c>
      <c r="Y18" s="8">
        <f t="shared" si="1"/>
        <v>1.2501562695336915E-4</v>
      </c>
      <c r="Z18" s="7">
        <f t="shared" si="16"/>
        <v>0</v>
      </c>
      <c r="AA18" s="4"/>
      <c r="AB18" s="8">
        <f t="shared" si="2"/>
        <v>1.2191716269841268</v>
      </c>
      <c r="AC18" s="8">
        <f t="shared" si="2"/>
        <v>0.13023617049706038</v>
      </c>
      <c r="AD18" s="8">
        <f t="shared" si="2"/>
        <v>1.2063402891764404E-3</v>
      </c>
      <c r="AE18" s="8">
        <f t="shared" si="3"/>
        <v>1.8188497023862594E-3</v>
      </c>
      <c r="AF18" s="8">
        <f t="shared" si="3"/>
        <v>1.3402391286981068</v>
      </c>
      <c r="AG18" s="8">
        <f t="shared" si="3"/>
        <v>2.0299588087525056E-3</v>
      </c>
      <c r="AH18" s="8">
        <f t="shared" si="3"/>
        <v>3.9476229388473735E-4</v>
      </c>
      <c r="AI18" s="8">
        <f t="shared" si="3"/>
        <v>3.520306681622393E-3</v>
      </c>
      <c r="AJ18" s="8">
        <f t="shared" si="3"/>
        <v>0</v>
      </c>
      <c r="AK18" s="8">
        <f t="shared" si="4"/>
        <v>2.500312539067383E-4</v>
      </c>
      <c r="AL18" s="8">
        <f t="shared" si="4"/>
        <v>0</v>
      </c>
      <c r="AM18" s="8">
        <f t="shared" si="17"/>
        <v>2.6988671752090236</v>
      </c>
      <c r="AN18" s="5"/>
      <c r="AO18" s="22">
        <v>4</v>
      </c>
      <c r="AP18" s="8">
        <f t="shared" si="18"/>
        <v>1.8069383157245649</v>
      </c>
      <c r="AQ18" s="8">
        <f t="shared" si="5"/>
        <v>0.19302346064803838</v>
      </c>
      <c r="AR18" s="8">
        <f t="shared" si="5"/>
        <v>1.1919472982417877E-3</v>
      </c>
      <c r="AS18" s="8">
        <f t="shared" si="5"/>
        <v>2.695723182072333E-3</v>
      </c>
      <c r="AT18" s="8">
        <f t="shared" si="5"/>
        <v>0.99318643096565662</v>
      </c>
      <c r="AU18" s="8">
        <f t="shared" si="5"/>
        <v>3.0086086894517707E-3</v>
      </c>
      <c r="AV18" s="8">
        <f t="shared" si="5"/>
        <v>3.9005233752482444E-4</v>
      </c>
      <c r="AW18" s="8">
        <f t="shared" si="5"/>
        <v>5.2174582194468317E-3</v>
      </c>
      <c r="AX18" s="8">
        <f t="shared" si="5"/>
        <v>0</v>
      </c>
      <c r="AY18" s="8">
        <f t="shared" si="5"/>
        <v>1.8528607573092124E-4</v>
      </c>
      <c r="AZ18" s="8">
        <f t="shared" si="5"/>
        <v>0</v>
      </c>
      <c r="BA18" s="8">
        <f t="shared" si="19"/>
        <v>3.0058372831407278</v>
      </c>
      <c r="BB18" s="4"/>
      <c r="BC18" s="4"/>
      <c r="BD18" s="4"/>
      <c r="BE18" s="4"/>
      <c r="BF18" s="4"/>
      <c r="BG18" s="4"/>
    </row>
    <row r="19" spans="1:59" x14ac:dyDescent="0.25">
      <c r="A19" s="4" t="s">
        <v>48</v>
      </c>
      <c r="B19" s="7">
        <v>41.194000000000003</v>
      </c>
      <c r="C19" s="7">
        <v>1.6E-2</v>
      </c>
      <c r="D19" s="7">
        <v>0</v>
      </c>
      <c r="E19" s="7">
        <v>4.8000000000000001E-2</v>
      </c>
      <c r="F19" s="7">
        <v>9.2859999999999996</v>
      </c>
      <c r="G19" s="7">
        <v>0.32900000000000001</v>
      </c>
      <c r="H19" s="7">
        <v>0.14899999999999999</v>
      </c>
      <c r="I19" s="7">
        <v>49.436</v>
      </c>
      <c r="J19" s="7">
        <v>9.4E-2</v>
      </c>
      <c r="K19" s="7">
        <v>0</v>
      </c>
      <c r="L19" s="7">
        <v>100.55200000000001</v>
      </c>
      <c r="M19" s="20">
        <f t="shared" si="6"/>
        <v>2.9969977359750306</v>
      </c>
      <c r="N19" s="21">
        <f t="shared" si="20"/>
        <v>0.90463793183310504</v>
      </c>
      <c r="O19" s="4"/>
      <c r="P19" s="7">
        <f t="shared" si="7"/>
        <v>1.2260912698412698</v>
      </c>
      <c r="Q19" s="8">
        <f t="shared" si="8"/>
        <v>0.12924795118474969</v>
      </c>
      <c r="R19" s="8">
        <f t="shared" si="9"/>
        <v>0</v>
      </c>
      <c r="S19" s="8">
        <f t="shared" si="10"/>
        <v>1.6761948237677294E-3</v>
      </c>
      <c r="T19" s="8">
        <f t="shared" si="11"/>
        <v>0.68559768860011183</v>
      </c>
      <c r="U19" s="8">
        <f t="shared" si="12"/>
        <v>2.1004434896119677E-3</v>
      </c>
      <c r="V19" s="8">
        <f t="shared" si="13"/>
        <v>6.316196702155798E-4</v>
      </c>
      <c r="W19" s="8">
        <f t="shared" si="14"/>
        <v>4.4037296511550087E-3</v>
      </c>
      <c r="X19" s="8">
        <f t="shared" si="15"/>
        <v>0</v>
      </c>
      <c r="Y19" s="8">
        <f t="shared" si="1"/>
        <v>1.1112500173632815E-4</v>
      </c>
      <c r="Z19" s="7">
        <f t="shared" si="16"/>
        <v>0</v>
      </c>
      <c r="AA19" s="4"/>
      <c r="AB19" s="8">
        <f t="shared" si="2"/>
        <v>1.2260912698412698</v>
      </c>
      <c r="AC19" s="8">
        <f t="shared" si="2"/>
        <v>0.12924795118474969</v>
      </c>
      <c r="AD19" s="8">
        <f t="shared" si="2"/>
        <v>0</v>
      </c>
      <c r="AE19" s="8">
        <f t="shared" si="3"/>
        <v>1.6761948237677294E-3</v>
      </c>
      <c r="AF19" s="8">
        <f t="shared" si="3"/>
        <v>1.3711953772002237</v>
      </c>
      <c r="AG19" s="8">
        <f t="shared" si="3"/>
        <v>2.1004434896119677E-3</v>
      </c>
      <c r="AH19" s="8">
        <f t="shared" si="3"/>
        <v>9.4742950532336969E-4</v>
      </c>
      <c r="AI19" s="8">
        <f t="shared" si="3"/>
        <v>4.4037296511550087E-3</v>
      </c>
      <c r="AJ19" s="8">
        <f t="shared" si="3"/>
        <v>0</v>
      </c>
      <c r="AK19" s="8">
        <f t="shared" si="4"/>
        <v>2.2225000347265631E-4</v>
      </c>
      <c r="AL19" s="8">
        <f t="shared" si="4"/>
        <v>0</v>
      </c>
      <c r="AM19" s="8">
        <f t="shared" si="17"/>
        <v>2.7358846456995742</v>
      </c>
      <c r="AN19" s="5"/>
      <c r="AO19" s="22">
        <v>4</v>
      </c>
      <c r="AP19" s="8">
        <f t="shared" si="18"/>
        <v>1.7926066755314598</v>
      </c>
      <c r="AQ19" s="8">
        <f t="shared" si="5"/>
        <v>0.18896696012079206</v>
      </c>
      <c r="AR19" s="8">
        <f t="shared" si="5"/>
        <v>0</v>
      </c>
      <c r="AS19" s="8">
        <f t="shared" si="5"/>
        <v>2.4506805524896259E-3</v>
      </c>
      <c r="AT19" s="8">
        <f t="shared" si="5"/>
        <v>1.002378063969583</v>
      </c>
      <c r="AU19" s="8">
        <f t="shared" si="5"/>
        <v>3.0709532917092383E-3</v>
      </c>
      <c r="AV19" s="8">
        <f t="shared" si="5"/>
        <v>9.2345950507584016E-4</v>
      </c>
      <c r="AW19" s="8">
        <f t="shared" si="5"/>
        <v>6.4384727010724698E-3</v>
      </c>
      <c r="AX19" s="8">
        <f t="shared" si="5"/>
        <v>0</v>
      </c>
      <c r="AY19" s="8">
        <f t="shared" si="5"/>
        <v>1.6247030284847867E-4</v>
      </c>
      <c r="AZ19" s="8">
        <f t="shared" si="5"/>
        <v>0</v>
      </c>
      <c r="BA19" s="8">
        <f t="shared" si="19"/>
        <v>2.9969977359750306</v>
      </c>
      <c r="BB19" s="4"/>
      <c r="BC19" s="4"/>
      <c r="BD19" s="4"/>
      <c r="BE19" s="4"/>
      <c r="BF19" s="4"/>
      <c r="BG19" s="4"/>
    </row>
    <row r="20" spans="1:59" x14ac:dyDescent="0.25">
      <c r="A20" s="4" t="s">
        <v>49</v>
      </c>
      <c r="B20" s="7">
        <v>40.86</v>
      </c>
      <c r="C20" s="7">
        <v>0</v>
      </c>
      <c r="D20" s="7">
        <v>0</v>
      </c>
      <c r="E20" s="7">
        <v>1.2999999999999999E-2</v>
      </c>
      <c r="F20" s="7">
        <v>9.4130000000000003</v>
      </c>
      <c r="G20" s="7">
        <v>0.32500000000000001</v>
      </c>
      <c r="H20" s="7">
        <v>0.13800000000000001</v>
      </c>
      <c r="I20" s="7">
        <v>48.805</v>
      </c>
      <c r="J20" s="7">
        <v>7.9000000000000001E-2</v>
      </c>
      <c r="K20" s="7">
        <v>0</v>
      </c>
      <c r="L20" s="7">
        <v>99.632999999999996</v>
      </c>
      <c r="M20" s="20">
        <f t="shared" si="6"/>
        <v>2.9959394930123042</v>
      </c>
      <c r="N20" s="21">
        <f t="shared" si="20"/>
        <v>0.90233335594581321</v>
      </c>
      <c r="O20" s="4"/>
      <c r="P20" s="7">
        <f t="shared" si="7"/>
        <v>1.2104414682539681</v>
      </c>
      <c r="Q20" s="8">
        <f t="shared" si="8"/>
        <v>0.13101561108141813</v>
      </c>
      <c r="R20" s="8">
        <f t="shared" si="9"/>
        <v>0</v>
      </c>
      <c r="S20" s="8">
        <f t="shared" si="10"/>
        <v>1.4087169263579853E-3</v>
      </c>
      <c r="T20" s="8">
        <f t="shared" si="11"/>
        <v>0.68003887838521548</v>
      </c>
      <c r="U20" s="8">
        <f t="shared" si="12"/>
        <v>1.9453771917211516E-3</v>
      </c>
      <c r="V20" s="8">
        <f t="shared" si="13"/>
        <v>1.7106366068338617E-4</v>
      </c>
      <c r="W20" s="8">
        <f t="shared" si="14"/>
        <v>4.3501888651227292E-3</v>
      </c>
      <c r="X20" s="8">
        <f t="shared" si="15"/>
        <v>0</v>
      </c>
      <c r="Y20" s="8">
        <f t="shared" si="1"/>
        <v>0</v>
      </c>
      <c r="Z20" s="7">
        <f t="shared" si="16"/>
        <v>0</v>
      </c>
      <c r="AA20" s="4"/>
      <c r="AB20" s="8">
        <f t="shared" si="2"/>
        <v>1.2104414682539681</v>
      </c>
      <c r="AC20" s="8">
        <f t="shared" si="2"/>
        <v>0.13101561108141813</v>
      </c>
      <c r="AD20" s="8">
        <f t="shared" si="2"/>
        <v>0</v>
      </c>
      <c r="AE20" s="8">
        <f t="shared" si="3"/>
        <v>1.4087169263579853E-3</v>
      </c>
      <c r="AF20" s="8">
        <f t="shared" si="3"/>
        <v>1.360077756770431</v>
      </c>
      <c r="AG20" s="8">
        <f t="shared" si="3"/>
        <v>1.9453771917211516E-3</v>
      </c>
      <c r="AH20" s="8">
        <f t="shared" si="3"/>
        <v>2.5659549102507924E-4</v>
      </c>
      <c r="AI20" s="8">
        <f t="shared" si="3"/>
        <v>4.3501888651227292E-3</v>
      </c>
      <c r="AJ20" s="8">
        <f t="shared" si="3"/>
        <v>0</v>
      </c>
      <c r="AK20" s="8">
        <f t="shared" si="4"/>
        <v>0</v>
      </c>
      <c r="AL20" s="8">
        <f t="shared" si="4"/>
        <v>0</v>
      </c>
      <c r="AM20" s="8">
        <f t="shared" si="17"/>
        <v>2.709495714580044</v>
      </c>
      <c r="AN20" s="5"/>
      <c r="AO20" s="22">
        <v>4</v>
      </c>
      <c r="AP20" s="8">
        <f t="shared" si="18"/>
        <v>1.7869619970099557</v>
      </c>
      <c r="AQ20" s="8">
        <f t="shared" si="5"/>
        <v>0.19341696741044639</v>
      </c>
      <c r="AR20" s="8">
        <f t="shared" si="5"/>
        <v>0</v>
      </c>
      <c r="AS20" s="8">
        <f t="shared" si="5"/>
        <v>2.0796739685212283E-3</v>
      </c>
      <c r="AT20" s="8">
        <f t="shared" si="5"/>
        <v>1.0039342372469742</v>
      </c>
      <c r="AU20" s="8">
        <f t="shared" si="5"/>
        <v>2.8719398687407391E-3</v>
      </c>
      <c r="AV20" s="8">
        <f t="shared" si="5"/>
        <v>2.525394814435424E-4</v>
      </c>
      <c r="AW20" s="8">
        <f t="shared" si="5"/>
        <v>6.4221380262223194E-3</v>
      </c>
      <c r="AX20" s="8">
        <f t="shared" si="5"/>
        <v>0</v>
      </c>
      <c r="AY20" s="8">
        <f t="shared" si="5"/>
        <v>0</v>
      </c>
      <c r="AZ20" s="8">
        <f t="shared" si="5"/>
        <v>0</v>
      </c>
      <c r="BA20" s="8">
        <f t="shared" si="19"/>
        <v>2.9959394930123042</v>
      </c>
      <c r="BB20" s="4"/>
      <c r="BC20" s="4"/>
      <c r="BD20" s="4"/>
      <c r="BE20" s="4"/>
      <c r="BF20" s="4"/>
      <c r="BG20" s="4"/>
    </row>
    <row r="21" spans="1:59" x14ac:dyDescent="0.25">
      <c r="A21" s="4" t="s">
        <v>50</v>
      </c>
      <c r="B21" s="7">
        <v>40.987000000000002</v>
      </c>
      <c r="C21" s="7">
        <v>0</v>
      </c>
      <c r="D21" s="7">
        <v>0.02</v>
      </c>
      <c r="E21" s="7">
        <v>1.6E-2</v>
      </c>
      <c r="F21" s="7">
        <v>9.2420000000000009</v>
      </c>
      <c r="G21" s="7">
        <v>0.33500000000000002</v>
      </c>
      <c r="H21" s="7">
        <v>0.10100000000000001</v>
      </c>
      <c r="I21" s="7">
        <v>49.055999999999997</v>
      </c>
      <c r="J21" s="7">
        <v>6.9000000000000006E-2</v>
      </c>
      <c r="K21" s="7">
        <v>0</v>
      </c>
      <c r="L21" s="7">
        <v>99.825999999999993</v>
      </c>
      <c r="M21" s="20">
        <f t="shared" si="6"/>
        <v>2.9955232980161428</v>
      </c>
      <c r="N21" s="21">
        <f t="shared" si="20"/>
        <v>0.90438168200505054</v>
      </c>
      <c r="O21" s="4"/>
      <c r="P21" s="7">
        <f t="shared" si="7"/>
        <v>1.2166666666666666</v>
      </c>
      <c r="Q21" s="8">
        <f t="shared" si="8"/>
        <v>0.12863553358275434</v>
      </c>
      <c r="R21" s="8">
        <f t="shared" si="9"/>
        <v>3.9230578509802936E-4</v>
      </c>
      <c r="S21" s="8">
        <f t="shared" si="10"/>
        <v>1.2303983280848227E-3</v>
      </c>
      <c r="T21" s="8">
        <f t="shared" si="11"/>
        <v>0.68215255771842465</v>
      </c>
      <c r="U21" s="8">
        <f t="shared" si="12"/>
        <v>1.4237905533611326E-3</v>
      </c>
      <c r="V21" s="8">
        <f t="shared" si="13"/>
        <v>2.1053989007185992E-4</v>
      </c>
      <c r="W21" s="8">
        <f t="shared" si="14"/>
        <v>4.4840408302034285E-3</v>
      </c>
      <c r="X21" s="8">
        <f t="shared" si="15"/>
        <v>0</v>
      </c>
      <c r="Y21" s="8">
        <f t="shared" si="1"/>
        <v>0</v>
      </c>
      <c r="Z21" s="7">
        <f t="shared" si="16"/>
        <v>0</v>
      </c>
      <c r="AA21" s="4"/>
      <c r="AB21" s="8">
        <f t="shared" si="2"/>
        <v>1.2166666666666666</v>
      </c>
      <c r="AC21" s="8">
        <f t="shared" si="2"/>
        <v>0.12863553358275434</v>
      </c>
      <c r="AD21" s="8">
        <f t="shared" si="2"/>
        <v>5.8845867764704398E-4</v>
      </c>
      <c r="AE21" s="8">
        <f t="shared" si="3"/>
        <v>1.2303983280848227E-3</v>
      </c>
      <c r="AF21" s="8">
        <f t="shared" si="3"/>
        <v>1.3643051154368493</v>
      </c>
      <c r="AG21" s="8">
        <f t="shared" si="3"/>
        <v>1.4237905533611326E-3</v>
      </c>
      <c r="AH21" s="8">
        <f t="shared" si="3"/>
        <v>3.158098351077899E-4</v>
      </c>
      <c r="AI21" s="8">
        <f t="shared" si="3"/>
        <v>4.4840408302034285E-3</v>
      </c>
      <c r="AJ21" s="8">
        <f t="shared" si="3"/>
        <v>0</v>
      </c>
      <c r="AK21" s="8">
        <f t="shared" si="3"/>
        <v>0</v>
      </c>
      <c r="AL21" s="8">
        <f t="shared" si="3"/>
        <v>0</v>
      </c>
      <c r="AM21" s="8">
        <f t="shared" si="17"/>
        <v>2.7176498139106742</v>
      </c>
      <c r="AN21" s="5"/>
      <c r="AO21" s="22">
        <v>4</v>
      </c>
      <c r="AP21" s="8">
        <f t="shared" si="18"/>
        <v>1.7907629753310916</v>
      </c>
      <c r="AQ21" s="8">
        <f t="shared" si="18"/>
        <v>0.18933349385092252</v>
      </c>
      <c r="AR21" s="8">
        <f t="shared" si="18"/>
        <v>5.7741918490006598E-4</v>
      </c>
      <c r="AS21" s="8">
        <f t="shared" si="18"/>
        <v>1.8109740582275982E-3</v>
      </c>
      <c r="AT21" s="8">
        <f t="shared" si="18"/>
        <v>1.0040330497722414</v>
      </c>
      <c r="AU21" s="8">
        <f t="shared" si="18"/>
        <v>2.0956203350016027E-3</v>
      </c>
      <c r="AV21" s="8">
        <f t="shared" si="18"/>
        <v>3.0988523833229989E-4</v>
      </c>
      <c r="AW21" s="8">
        <f t="shared" si="18"/>
        <v>6.5998802454256362E-3</v>
      </c>
      <c r="AX21" s="8">
        <f t="shared" si="18"/>
        <v>0</v>
      </c>
      <c r="AY21" s="8">
        <f t="shared" si="18"/>
        <v>0</v>
      </c>
      <c r="AZ21" s="8">
        <f t="shared" si="18"/>
        <v>0</v>
      </c>
      <c r="BA21" s="8">
        <f t="shared" si="19"/>
        <v>2.9955232980161428</v>
      </c>
      <c r="BB21" s="4"/>
      <c r="BC21" s="4"/>
      <c r="BD21" s="4"/>
      <c r="BE21" s="4"/>
      <c r="BF21" s="4"/>
      <c r="BG21" s="4"/>
    </row>
    <row r="22" spans="1:59" x14ac:dyDescent="0.25">
      <c r="A22" s="4" t="s">
        <v>51</v>
      </c>
      <c r="B22" s="7">
        <v>41.139000000000003</v>
      </c>
      <c r="C22" s="7">
        <v>0</v>
      </c>
      <c r="D22" s="7">
        <v>5.0000000000000001E-3</v>
      </c>
      <c r="E22" s="7">
        <v>2.9000000000000001E-2</v>
      </c>
      <c r="F22" s="7">
        <v>9.3190000000000008</v>
      </c>
      <c r="G22" s="7">
        <v>0.27</v>
      </c>
      <c r="H22" s="7">
        <v>0.126</v>
      </c>
      <c r="I22" s="7">
        <v>49.634999999999998</v>
      </c>
      <c r="J22" s="7">
        <v>8.2000000000000003E-2</v>
      </c>
      <c r="K22" s="7">
        <v>0</v>
      </c>
      <c r="L22" s="7">
        <v>100.605</v>
      </c>
      <c r="M22" s="20">
        <f t="shared" si="6"/>
        <v>2.9992628800281649</v>
      </c>
      <c r="N22" s="21">
        <f t="shared" si="20"/>
        <v>0.90467846058775159</v>
      </c>
      <c r="O22" s="4"/>
      <c r="P22" s="7">
        <f t="shared" si="7"/>
        <v>1.2310267857142856</v>
      </c>
      <c r="Q22" s="8">
        <f t="shared" si="8"/>
        <v>0.12970726438624622</v>
      </c>
      <c r="R22" s="8">
        <f t="shared" si="9"/>
        <v>9.807644627450734E-5</v>
      </c>
      <c r="S22" s="8">
        <f t="shared" si="10"/>
        <v>1.4622125058399342E-3</v>
      </c>
      <c r="T22" s="8">
        <f t="shared" si="11"/>
        <v>0.68468231566053317</v>
      </c>
      <c r="U22" s="8">
        <f t="shared" si="12"/>
        <v>1.7762139576584426E-3</v>
      </c>
      <c r="V22" s="8">
        <f t="shared" si="13"/>
        <v>3.816035507552461E-4</v>
      </c>
      <c r="W22" s="8">
        <f t="shared" si="14"/>
        <v>3.6140030571788825E-3</v>
      </c>
      <c r="X22" s="8">
        <f t="shared" si="15"/>
        <v>0</v>
      </c>
      <c r="Y22" s="8">
        <f t="shared" si="1"/>
        <v>0</v>
      </c>
      <c r="Z22" s="7">
        <f t="shared" si="16"/>
        <v>0</v>
      </c>
      <c r="AA22" s="4"/>
      <c r="AB22" s="8">
        <f t="shared" si="2"/>
        <v>1.2310267857142856</v>
      </c>
      <c r="AC22" s="8">
        <f t="shared" si="2"/>
        <v>0.12970726438624622</v>
      </c>
      <c r="AD22" s="8">
        <f t="shared" si="2"/>
        <v>1.47114669411761E-4</v>
      </c>
      <c r="AE22" s="8">
        <f t="shared" si="3"/>
        <v>1.4622125058399342E-3</v>
      </c>
      <c r="AF22" s="8">
        <f t="shared" si="3"/>
        <v>1.3693646313210663</v>
      </c>
      <c r="AG22" s="8">
        <f t="shared" si="3"/>
        <v>1.7762139576584426E-3</v>
      </c>
      <c r="AH22" s="8">
        <f t="shared" si="3"/>
        <v>5.724053261328692E-4</v>
      </c>
      <c r="AI22" s="8">
        <f t="shared" si="3"/>
        <v>3.6140030571788825E-3</v>
      </c>
      <c r="AJ22" s="8">
        <f t="shared" si="3"/>
        <v>0</v>
      </c>
      <c r="AK22" s="8">
        <f t="shared" si="3"/>
        <v>0</v>
      </c>
      <c r="AL22" s="8">
        <f t="shared" si="3"/>
        <v>0</v>
      </c>
      <c r="AM22" s="8">
        <f t="shared" si="17"/>
        <v>2.7376706309378194</v>
      </c>
      <c r="AN22" s="5"/>
      <c r="AO22" s="22">
        <v>4</v>
      </c>
      <c r="AP22" s="8">
        <f t="shared" si="18"/>
        <v>1.798648488686287</v>
      </c>
      <c r="AQ22" s="8">
        <f t="shared" si="18"/>
        <v>0.18951478372957314</v>
      </c>
      <c r="AR22" s="8">
        <f t="shared" si="18"/>
        <v>1.4329911738273667E-4</v>
      </c>
      <c r="AS22" s="8">
        <f t="shared" si="18"/>
        <v>2.1364330527066174E-3</v>
      </c>
      <c r="AT22" s="8">
        <f t="shared" si="18"/>
        <v>1.0003866906750396</v>
      </c>
      <c r="AU22" s="8">
        <f t="shared" si="18"/>
        <v>2.5952193628931627E-3</v>
      </c>
      <c r="AV22" s="8">
        <f t="shared" si="18"/>
        <v>5.5755947620992458E-4</v>
      </c>
      <c r="AW22" s="8">
        <f t="shared" si="18"/>
        <v>5.2804059280730431E-3</v>
      </c>
      <c r="AX22" s="8">
        <f t="shared" si="18"/>
        <v>0</v>
      </c>
      <c r="AY22" s="8">
        <f t="shared" si="18"/>
        <v>0</v>
      </c>
      <c r="AZ22" s="8">
        <f t="shared" si="18"/>
        <v>0</v>
      </c>
      <c r="BA22" s="8">
        <f t="shared" si="19"/>
        <v>2.9992628800281649</v>
      </c>
      <c r="BB22" s="4"/>
      <c r="BC22" s="4"/>
      <c r="BD22" s="4"/>
      <c r="BE22" s="4"/>
      <c r="BF22" s="4"/>
      <c r="BG22" s="4"/>
    </row>
    <row r="23" spans="1:59" x14ac:dyDescent="0.25">
      <c r="A23" s="4" t="s">
        <v>52</v>
      </c>
      <c r="B23" s="7">
        <v>40.58</v>
      </c>
      <c r="C23" s="7">
        <v>2E-3</v>
      </c>
      <c r="D23" s="7">
        <v>0</v>
      </c>
      <c r="E23" s="7">
        <v>0.01</v>
      </c>
      <c r="F23" s="7">
        <v>9.3279999999999994</v>
      </c>
      <c r="G23" s="7">
        <v>0.29699999999999999</v>
      </c>
      <c r="H23" s="7">
        <v>0.151</v>
      </c>
      <c r="I23" s="7">
        <v>48.981000000000002</v>
      </c>
      <c r="J23" s="7">
        <v>8.6999999999999994E-2</v>
      </c>
      <c r="K23" s="7">
        <v>0</v>
      </c>
      <c r="L23" s="7">
        <v>99.436000000000007</v>
      </c>
      <c r="M23" s="20">
        <f t="shared" si="6"/>
        <v>3.0005339152225976</v>
      </c>
      <c r="N23" s="21">
        <f t="shared" si="20"/>
        <v>0.90344432671390096</v>
      </c>
      <c r="O23" s="4"/>
      <c r="P23" s="7">
        <f t="shared" si="7"/>
        <v>1.2148065476190477</v>
      </c>
      <c r="Q23" s="8">
        <f t="shared" si="8"/>
        <v>0.12983253162301797</v>
      </c>
      <c r="R23" s="8">
        <f t="shared" si="9"/>
        <v>0</v>
      </c>
      <c r="S23" s="8">
        <f t="shared" si="10"/>
        <v>1.5513718049765153E-3</v>
      </c>
      <c r="T23" s="8">
        <f t="shared" si="11"/>
        <v>0.67537879796554201</v>
      </c>
      <c r="U23" s="8">
        <f t="shared" si="12"/>
        <v>2.1286373619557528E-3</v>
      </c>
      <c r="V23" s="8">
        <f t="shared" si="13"/>
        <v>1.3158743129491245E-4</v>
      </c>
      <c r="W23" s="8">
        <f t="shared" si="14"/>
        <v>3.9754033628967705E-3</v>
      </c>
      <c r="X23" s="8">
        <f t="shared" si="15"/>
        <v>0</v>
      </c>
      <c r="Y23" s="8">
        <f t="shared" si="1"/>
        <v>1.3890625217041019E-5</v>
      </c>
      <c r="Z23" s="7">
        <f t="shared" si="16"/>
        <v>0</v>
      </c>
      <c r="AA23" s="4"/>
      <c r="AB23" s="8">
        <f t="shared" si="2"/>
        <v>1.2148065476190477</v>
      </c>
      <c r="AC23" s="8">
        <f t="shared" si="2"/>
        <v>0.12983253162301797</v>
      </c>
      <c r="AD23" s="8">
        <f t="shared" si="2"/>
        <v>0</v>
      </c>
      <c r="AE23" s="8">
        <f t="shared" si="3"/>
        <v>1.5513718049765153E-3</v>
      </c>
      <c r="AF23" s="8">
        <f t="shared" si="3"/>
        <v>1.350757595931084</v>
      </c>
      <c r="AG23" s="8">
        <f t="shared" si="3"/>
        <v>2.1286373619557528E-3</v>
      </c>
      <c r="AH23" s="8">
        <f t="shared" si="3"/>
        <v>1.9738114694236867E-4</v>
      </c>
      <c r="AI23" s="8">
        <f t="shared" si="3"/>
        <v>3.9754033628967705E-3</v>
      </c>
      <c r="AJ23" s="8">
        <f t="shared" si="3"/>
        <v>0</v>
      </c>
      <c r="AK23" s="8">
        <f t="shared" si="3"/>
        <v>2.7781250434082038E-5</v>
      </c>
      <c r="AL23" s="8">
        <f t="shared" si="3"/>
        <v>0</v>
      </c>
      <c r="AM23" s="8">
        <f t="shared" si="17"/>
        <v>2.703277250100355</v>
      </c>
      <c r="AN23" s="5"/>
      <c r="AO23" s="22">
        <v>4</v>
      </c>
      <c r="AP23" s="8">
        <f t="shared" si="18"/>
        <v>1.7975315666551774</v>
      </c>
      <c r="AQ23" s="8">
        <f t="shared" si="18"/>
        <v>0.19211130729295064</v>
      </c>
      <c r="AR23" s="8">
        <f t="shared" si="18"/>
        <v>0</v>
      </c>
      <c r="AS23" s="8">
        <f t="shared" si="18"/>
        <v>2.2955422791634456E-3</v>
      </c>
      <c r="AT23" s="8">
        <f t="shared" si="18"/>
        <v>0.99934817701805412</v>
      </c>
      <c r="AU23" s="8">
        <f t="shared" si="18"/>
        <v>3.1497137215603472E-3</v>
      </c>
      <c r="AV23" s="8">
        <f t="shared" si="18"/>
        <v>1.947080067943863E-4</v>
      </c>
      <c r="AW23" s="8">
        <f t="shared" si="18"/>
        <v>5.8823464929454641E-3</v>
      </c>
      <c r="AX23" s="8">
        <f t="shared" si="18"/>
        <v>0</v>
      </c>
      <c r="AY23" s="8">
        <f t="shared" si="18"/>
        <v>2.0553755951632931E-5</v>
      </c>
      <c r="AZ23" s="8">
        <f t="shared" si="18"/>
        <v>0</v>
      </c>
      <c r="BA23" s="8">
        <f t="shared" si="19"/>
        <v>3.0005339152225976</v>
      </c>
      <c r="BB23" s="4"/>
      <c r="BC23" s="4"/>
      <c r="BD23" s="4"/>
      <c r="BE23" s="4"/>
      <c r="BF23" s="4"/>
      <c r="BG23" s="4"/>
    </row>
    <row r="24" spans="1:59" x14ac:dyDescent="0.25">
      <c r="A24" s="4" t="s">
        <v>53</v>
      </c>
      <c r="B24" s="7">
        <v>40.496000000000002</v>
      </c>
      <c r="C24" s="7">
        <v>5.0000000000000001E-3</v>
      </c>
      <c r="D24" s="7">
        <v>0</v>
      </c>
      <c r="E24" s="7">
        <v>2.9000000000000001E-2</v>
      </c>
      <c r="F24" s="7">
        <v>8.8350000000000009</v>
      </c>
      <c r="G24" s="7">
        <v>0.219</v>
      </c>
      <c r="H24" s="7">
        <v>0.14099999999999999</v>
      </c>
      <c r="I24" s="7">
        <v>50.683</v>
      </c>
      <c r="J24" s="7">
        <v>6.5000000000000002E-2</v>
      </c>
      <c r="K24" s="7">
        <v>0</v>
      </c>
      <c r="L24" s="7">
        <v>100.473</v>
      </c>
      <c r="M24" s="20">
        <f t="shared" si="6"/>
        <v>3.0138392567133359</v>
      </c>
      <c r="N24" s="21">
        <f t="shared" si="20"/>
        <v>0.9108901415665005</v>
      </c>
      <c r="O24" s="4"/>
      <c r="P24" s="7">
        <f t="shared" si="7"/>
        <v>1.2570188492063492</v>
      </c>
      <c r="Q24" s="8">
        <f t="shared" si="8"/>
        <v>0.12297067076429717</v>
      </c>
      <c r="R24" s="8">
        <f t="shared" si="9"/>
        <v>0</v>
      </c>
      <c r="S24" s="8">
        <f t="shared" si="10"/>
        <v>1.1590708887755576E-3</v>
      </c>
      <c r="T24" s="8">
        <f t="shared" si="11"/>
        <v>0.67398077383963995</v>
      </c>
      <c r="U24" s="8">
        <f t="shared" si="12"/>
        <v>1.9876680002368285E-3</v>
      </c>
      <c r="V24" s="8">
        <f t="shared" si="13"/>
        <v>3.816035507552461E-4</v>
      </c>
      <c r="W24" s="8">
        <f t="shared" si="14"/>
        <v>2.9313580352673158E-3</v>
      </c>
      <c r="X24" s="8">
        <f t="shared" si="15"/>
        <v>0</v>
      </c>
      <c r="Y24" s="8">
        <f t="shared" si="1"/>
        <v>3.4726563042602551E-5</v>
      </c>
      <c r="Z24" s="7">
        <f t="shared" si="16"/>
        <v>0</v>
      </c>
      <c r="AA24" s="4"/>
      <c r="AB24" s="8">
        <f t="shared" si="2"/>
        <v>1.2570188492063492</v>
      </c>
      <c r="AC24" s="8">
        <f t="shared" si="2"/>
        <v>0.12297067076429717</v>
      </c>
      <c r="AD24" s="8">
        <f t="shared" si="2"/>
        <v>0</v>
      </c>
      <c r="AE24" s="8">
        <f t="shared" si="3"/>
        <v>1.1590708887755576E-3</v>
      </c>
      <c r="AF24" s="8">
        <f t="shared" si="3"/>
        <v>1.3479615476792799</v>
      </c>
      <c r="AG24" s="8">
        <f t="shared" si="3"/>
        <v>1.9876680002368285E-3</v>
      </c>
      <c r="AH24" s="8">
        <f t="shared" si="3"/>
        <v>5.724053261328692E-4</v>
      </c>
      <c r="AI24" s="8">
        <f t="shared" si="3"/>
        <v>2.9313580352673158E-3</v>
      </c>
      <c r="AJ24" s="8">
        <f t="shared" si="3"/>
        <v>0</v>
      </c>
      <c r="AK24" s="8">
        <f t="shared" si="3"/>
        <v>6.9453126085205103E-5</v>
      </c>
      <c r="AL24" s="8">
        <f t="shared" si="3"/>
        <v>0</v>
      </c>
      <c r="AM24" s="8">
        <f t="shared" si="17"/>
        <v>2.734671023026424</v>
      </c>
      <c r="AN24" s="5"/>
      <c r="AO24" s="22">
        <v>4</v>
      </c>
      <c r="AP24" s="8">
        <f t="shared" si="18"/>
        <v>1.8386399513828515</v>
      </c>
      <c r="AQ24" s="8">
        <f t="shared" si="18"/>
        <v>0.17986905149301238</v>
      </c>
      <c r="AR24" s="8">
        <f t="shared" si="18"/>
        <v>0</v>
      </c>
      <c r="AS24" s="8">
        <f t="shared" si="18"/>
        <v>1.6953715880498551E-3</v>
      </c>
      <c r="AT24" s="8">
        <f t="shared" si="18"/>
        <v>0.98583086325865177</v>
      </c>
      <c r="AU24" s="8">
        <f t="shared" si="18"/>
        <v>2.9073595814638102E-3</v>
      </c>
      <c r="AV24" s="8">
        <f t="shared" si="18"/>
        <v>5.5817105244773538E-4</v>
      </c>
      <c r="AW24" s="8">
        <f t="shared" si="18"/>
        <v>4.2876938550703196E-3</v>
      </c>
      <c r="AX24" s="8">
        <f t="shared" si="18"/>
        <v>0</v>
      </c>
      <c r="AY24" s="8">
        <f t="shared" si="18"/>
        <v>5.0794501788622645E-5</v>
      </c>
      <c r="AZ24" s="8">
        <f t="shared" si="18"/>
        <v>0</v>
      </c>
      <c r="BA24" s="8">
        <f t="shared" si="19"/>
        <v>3.0138392567133359</v>
      </c>
      <c r="BB24" s="4"/>
      <c r="BC24" s="4"/>
      <c r="BD24" s="4"/>
      <c r="BE24" s="4"/>
      <c r="BF24" s="4"/>
      <c r="BG24" s="4"/>
    </row>
    <row r="25" spans="1:59" x14ac:dyDescent="0.25">
      <c r="A25" s="4" t="s">
        <v>54</v>
      </c>
      <c r="B25" s="7">
        <v>40.576000000000001</v>
      </c>
      <c r="C25" s="7">
        <v>0</v>
      </c>
      <c r="D25" s="7">
        <v>2.5000000000000001E-2</v>
      </c>
      <c r="E25" s="7">
        <v>0</v>
      </c>
      <c r="F25" s="7">
        <v>8.7479999999999993</v>
      </c>
      <c r="G25" s="7">
        <v>0.22500000000000001</v>
      </c>
      <c r="H25" s="7">
        <v>0.121</v>
      </c>
      <c r="I25" s="7">
        <v>50.100999999999999</v>
      </c>
      <c r="J25" s="7">
        <v>4.2999999999999997E-2</v>
      </c>
      <c r="K25" s="7">
        <v>0</v>
      </c>
      <c r="L25" s="7">
        <v>99.838999999999999</v>
      </c>
      <c r="M25" s="20">
        <f t="shared" si="6"/>
        <v>3.0069670321252526</v>
      </c>
      <c r="N25" s="21">
        <f t="shared" si="20"/>
        <v>0.91075583060886522</v>
      </c>
      <c r="O25" s="4"/>
      <c r="P25" s="7">
        <f t="shared" si="7"/>
        <v>1.2425843253968254</v>
      </c>
      <c r="Q25" s="8">
        <f t="shared" si="8"/>
        <v>0.12175975414216995</v>
      </c>
      <c r="R25" s="8">
        <f t="shared" si="9"/>
        <v>4.9038223137253673E-4</v>
      </c>
      <c r="S25" s="8">
        <f t="shared" si="10"/>
        <v>7.6676997257459957E-4</v>
      </c>
      <c r="T25" s="8">
        <f t="shared" si="11"/>
        <v>0.67531222538811808</v>
      </c>
      <c r="U25" s="8">
        <f t="shared" si="12"/>
        <v>1.7057292767989805E-3</v>
      </c>
      <c r="V25" s="8">
        <f t="shared" si="13"/>
        <v>0</v>
      </c>
      <c r="W25" s="8">
        <f t="shared" si="14"/>
        <v>3.0116692143157355E-3</v>
      </c>
      <c r="X25" s="8">
        <f t="shared" si="15"/>
        <v>0</v>
      </c>
      <c r="Y25" s="8">
        <f t="shared" si="1"/>
        <v>0</v>
      </c>
      <c r="Z25" s="7">
        <f t="shared" si="16"/>
        <v>0</v>
      </c>
      <c r="AA25" s="4"/>
      <c r="AB25" s="8">
        <f t="shared" si="2"/>
        <v>1.2425843253968254</v>
      </c>
      <c r="AC25" s="8">
        <f t="shared" si="2"/>
        <v>0.12175975414216995</v>
      </c>
      <c r="AD25" s="8">
        <f t="shared" si="2"/>
        <v>7.3557334705880509E-4</v>
      </c>
      <c r="AE25" s="8">
        <f t="shared" si="3"/>
        <v>7.6676997257459957E-4</v>
      </c>
      <c r="AF25" s="8">
        <f t="shared" si="3"/>
        <v>1.3506244507762362</v>
      </c>
      <c r="AG25" s="8">
        <f t="shared" si="3"/>
        <v>1.7057292767989805E-3</v>
      </c>
      <c r="AH25" s="8">
        <f t="shared" si="3"/>
        <v>0</v>
      </c>
      <c r="AI25" s="8">
        <f t="shared" si="3"/>
        <v>3.0116692143157355E-3</v>
      </c>
      <c r="AJ25" s="8">
        <f t="shared" si="3"/>
        <v>0</v>
      </c>
      <c r="AK25" s="8">
        <f t="shared" si="3"/>
        <v>0</v>
      </c>
      <c r="AL25" s="8">
        <f t="shared" si="3"/>
        <v>0</v>
      </c>
      <c r="AM25" s="8">
        <f t="shared" si="17"/>
        <v>2.7211882721259797</v>
      </c>
      <c r="AN25" s="5"/>
      <c r="AO25" s="22">
        <v>4</v>
      </c>
      <c r="AP25" s="8">
        <f t="shared" si="18"/>
        <v>1.826531942864847</v>
      </c>
      <c r="AQ25" s="8">
        <f t="shared" si="18"/>
        <v>0.17898027180169029</v>
      </c>
      <c r="AR25" s="8">
        <f t="shared" si="18"/>
        <v>7.2083543266106514E-4</v>
      </c>
      <c r="AS25" s="8">
        <f t="shared" si="18"/>
        <v>1.1271105059930985E-3</v>
      </c>
      <c r="AT25" s="8">
        <f t="shared" si="18"/>
        <v>0.99267255015841682</v>
      </c>
      <c r="AU25" s="8">
        <f t="shared" si="18"/>
        <v>2.5073300429394357E-3</v>
      </c>
      <c r="AV25" s="8">
        <f t="shared" si="18"/>
        <v>0</v>
      </c>
      <c r="AW25" s="8">
        <f t="shared" si="18"/>
        <v>4.4269913187047691E-3</v>
      </c>
      <c r="AX25" s="8">
        <f t="shared" si="18"/>
        <v>0</v>
      </c>
      <c r="AY25" s="8">
        <f t="shared" si="18"/>
        <v>0</v>
      </c>
      <c r="AZ25" s="8">
        <f t="shared" si="18"/>
        <v>0</v>
      </c>
      <c r="BA25" s="8">
        <f t="shared" si="19"/>
        <v>3.0069670321252526</v>
      </c>
      <c r="BB25" s="4"/>
      <c r="BC25" s="4"/>
      <c r="BD25" s="4"/>
      <c r="BE25" s="4"/>
      <c r="BF25" s="4"/>
      <c r="BG25" s="4"/>
    </row>
    <row r="26" spans="1:59" x14ac:dyDescent="0.25">
      <c r="A26" s="4" t="s">
        <v>55</v>
      </c>
      <c r="B26" s="7">
        <v>40.904000000000003</v>
      </c>
      <c r="C26" s="7">
        <v>0</v>
      </c>
      <c r="D26" s="7">
        <v>0</v>
      </c>
      <c r="E26" s="7">
        <v>0</v>
      </c>
      <c r="F26" s="7">
        <v>8.7249999999999996</v>
      </c>
      <c r="G26" s="7">
        <v>0.27100000000000002</v>
      </c>
      <c r="H26" s="7">
        <v>0.112</v>
      </c>
      <c r="I26" s="7">
        <v>50.594000000000001</v>
      </c>
      <c r="J26" s="7">
        <v>6.0999999999999999E-2</v>
      </c>
      <c r="K26" s="7">
        <v>0</v>
      </c>
      <c r="L26" s="7">
        <v>100.667</v>
      </c>
      <c r="M26" s="20">
        <f t="shared" si="6"/>
        <v>3.0076538266198196</v>
      </c>
      <c r="N26" s="21">
        <f t="shared" si="20"/>
        <v>0.9117605619368665</v>
      </c>
      <c r="O26" s="4"/>
      <c r="P26" s="7">
        <f t="shared" si="7"/>
        <v>1.2548115079365079</v>
      </c>
      <c r="Q26" s="8">
        <f t="shared" si="8"/>
        <v>0.12143962675930874</v>
      </c>
      <c r="R26" s="8">
        <f t="shared" si="9"/>
        <v>0</v>
      </c>
      <c r="S26" s="8">
        <f t="shared" si="10"/>
        <v>1.0877434494662925E-3</v>
      </c>
      <c r="T26" s="8">
        <f t="shared" si="11"/>
        <v>0.68077117673687859</v>
      </c>
      <c r="U26" s="8">
        <f t="shared" si="12"/>
        <v>1.5788568512519489E-3</v>
      </c>
      <c r="V26" s="8">
        <f t="shared" si="13"/>
        <v>0</v>
      </c>
      <c r="W26" s="8">
        <f t="shared" si="14"/>
        <v>3.6273882536869526E-3</v>
      </c>
      <c r="X26" s="8">
        <f t="shared" si="15"/>
        <v>0</v>
      </c>
      <c r="Y26" s="8">
        <f t="shared" si="1"/>
        <v>0</v>
      </c>
      <c r="Z26" s="7">
        <f t="shared" si="16"/>
        <v>0</v>
      </c>
      <c r="AA26" s="4"/>
      <c r="AB26" s="8">
        <f t="shared" si="2"/>
        <v>1.2548115079365079</v>
      </c>
      <c r="AC26" s="8">
        <f t="shared" si="2"/>
        <v>0.12143962675930874</v>
      </c>
      <c r="AD26" s="8">
        <f t="shared" si="2"/>
        <v>0</v>
      </c>
      <c r="AE26" s="8">
        <f t="shared" si="3"/>
        <v>1.0877434494662925E-3</v>
      </c>
      <c r="AF26" s="8">
        <f t="shared" si="3"/>
        <v>1.3615423534737572</v>
      </c>
      <c r="AG26" s="8">
        <f t="shared" si="3"/>
        <v>1.5788568512519489E-3</v>
      </c>
      <c r="AH26" s="8">
        <f t="shared" si="3"/>
        <v>0</v>
      </c>
      <c r="AI26" s="8">
        <f t="shared" si="3"/>
        <v>3.6273882536869526E-3</v>
      </c>
      <c r="AJ26" s="8">
        <f t="shared" si="3"/>
        <v>0</v>
      </c>
      <c r="AK26" s="8">
        <f t="shared" si="3"/>
        <v>0</v>
      </c>
      <c r="AL26" s="8">
        <f t="shared" si="3"/>
        <v>0</v>
      </c>
      <c r="AM26" s="8">
        <f t="shared" si="17"/>
        <v>2.7440874767239789</v>
      </c>
      <c r="AN26" s="5"/>
      <c r="AO26" s="22">
        <v>4</v>
      </c>
      <c r="AP26" s="8">
        <f t="shared" si="18"/>
        <v>1.8291129835766913</v>
      </c>
      <c r="AQ26" s="8">
        <f t="shared" si="18"/>
        <v>0.17702005171393309</v>
      </c>
      <c r="AR26" s="8">
        <f t="shared" si="18"/>
        <v>0</v>
      </c>
      <c r="AS26" s="8">
        <f t="shared" si="18"/>
        <v>1.5855813033553755E-3</v>
      </c>
      <c r="AT26" s="8">
        <f t="shared" si="18"/>
        <v>0.99234617338018005</v>
      </c>
      <c r="AU26" s="8">
        <f t="shared" si="18"/>
        <v>2.3014672303914492E-3</v>
      </c>
      <c r="AV26" s="8">
        <f t="shared" si="18"/>
        <v>0</v>
      </c>
      <c r="AW26" s="8">
        <f t="shared" si="18"/>
        <v>5.287569415268787E-3</v>
      </c>
      <c r="AX26" s="8">
        <f t="shared" si="18"/>
        <v>0</v>
      </c>
      <c r="AY26" s="8">
        <f t="shared" si="18"/>
        <v>0</v>
      </c>
      <c r="AZ26" s="8">
        <f t="shared" si="18"/>
        <v>0</v>
      </c>
      <c r="BA26" s="8">
        <f t="shared" si="19"/>
        <v>3.0076538266198196</v>
      </c>
      <c r="BB26" s="4"/>
      <c r="BC26" s="4"/>
      <c r="BD26" s="4"/>
      <c r="BE26" s="4"/>
      <c r="BF26" s="4"/>
      <c r="BG26" s="4"/>
    </row>
    <row r="27" spans="1:59" x14ac:dyDescent="0.25">
      <c r="A27" s="4" t="s">
        <v>56</v>
      </c>
      <c r="B27" s="7">
        <v>40.765999999999998</v>
      </c>
      <c r="C27" s="7">
        <v>0</v>
      </c>
      <c r="D27" s="7">
        <v>2.1999999999999999E-2</v>
      </c>
      <c r="E27" s="7">
        <v>3.3000000000000002E-2</v>
      </c>
      <c r="F27" s="7">
        <v>8.6270000000000007</v>
      </c>
      <c r="G27" s="7">
        <v>0.21299999999999999</v>
      </c>
      <c r="H27" s="7">
        <v>8.7999999999999995E-2</v>
      </c>
      <c r="I27" s="7">
        <v>49.621000000000002</v>
      </c>
      <c r="J27" s="7">
        <v>7.0999999999999994E-2</v>
      </c>
      <c r="K27" s="7">
        <v>0</v>
      </c>
      <c r="L27" s="7">
        <v>99.441000000000003</v>
      </c>
      <c r="M27" s="20">
        <f t="shared" si="6"/>
        <v>2.9995325143270724</v>
      </c>
      <c r="N27" s="21">
        <f t="shared" si="20"/>
        <v>0.91110483345013338</v>
      </c>
      <c r="O27" s="4"/>
      <c r="P27" s="7">
        <f t="shared" si="7"/>
        <v>1.2306795634920635</v>
      </c>
      <c r="Q27" s="8">
        <f t="shared" si="8"/>
        <v>0.1200756057366827</v>
      </c>
      <c r="R27" s="8">
        <f t="shared" si="9"/>
        <v>4.3153636360783226E-4</v>
      </c>
      <c r="S27" s="8">
        <f t="shared" si="10"/>
        <v>1.2660620477394551E-3</v>
      </c>
      <c r="T27" s="8">
        <f t="shared" si="11"/>
        <v>0.67847442281575365</v>
      </c>
      <c r="U27" s="8">
        <f t="shared" si="12"/>
        <v>1.2405303831265313E-3</v>
      </c>
      <c r="V27" s="8">
        <f t="shared" si="13"/>
        <v>4.342385232732111E-4</v>
      </c>
      <c r="W27" s="8">
        <f t="shared" si="14"/>
        <v>2.851046856218896E-3</v>
      </c>
      <c r="X27" s="8">
        <f t="shared" si="15"/>
        <v>0</v>
      </c>
      <c r="Y27" s="8">
        <f t="shared" si="1"/>
        <v>0</v>
      </c>
      <c r="Z27" s="7">
        <f t="shared" si="16"/>
        <v>0</v>
      </c>
      <c r="AA27" s="4"/>
      <c r="AB27" s="8">
        <f t="shared" si="2"/>
        <v>1.2306795634920635</v>
      </c>
      <c r="AC27" s="8">
        <f t="shared" si="2"/>
        <v>0.1200756057366827</v>
      </c>
      <c r="AD27" s="8">
        <f t="shared" si="2"/>
        <v>6.4730454541174834E-4</v>
      </c>
      <c r="AE27" s="8">
        <f t="shared" si="3"/>
        <v>1.2660620477394551E-3</v>
      </c>
      <c r="AF27" s="8">
        <f t="shared" si="3"/>
        <v>1.3569488456315073</v>
      </c>
      <c r="AG27" s="8">
        <f t="shared" si="3"/>
        <v>1.2405303831265313E-3</v>
      </c>
      <c r="AH27" s="8">
        <f t="shared" si="3"/>
        <v>6.5135778490981659E-4</v>
      </c>
      <c r="AI27" s="8">
        <f t="shared" si="3"/>
        <v>2.851046856218896E-3</v>
      </c>
      <c r="AJ27" s="8">
        <f t="shared" si="3"/>
        <v>0</v>
      </c>
      <c r="AK27" s="8">
        <f t="shared" si="3"/>
        <v>0</v>
      </c>
      <c r="AL27" s="8">
        <f t="shared" si="3"/>
        <v>0</v>
      </c>
      <c r="AM27" s="8">
        <f t="shared" si="17"/>
        <v>2.7143603164776597</v>
      </c>
      <c r="AN27" s="5"/>
      <c r="AO27" s="22">
        <v>4</v>
      </c>
      <c r="AP27" s="8">
        <f t="shared" si="18"/>
        <v>1.8135831945687708</v>
      </c>
      <c r="AQ27" s="8">
        <f t="shared" si="18"/>
        <v>0.17694866080638999</v>
      </c>
      <c r="AR27" s="8">
        <f t="shared" si="18"/>
        <v>6.3593084674598175E-4</v>
      </c>
      <c r="AS27" s="8">
        <f t="shared" si="18"/>
        <v>1.8657243698322029E-3</v>
      </c>
      <c r="AT27" s="8">
        <f t="shared" si="18"/>
        <v>0.99982956381588817</v>
      </c>
      <c r="AU27" s="8">
        <f t="shared" si="18"/>
        <v>1.8280997929358599E-3</v>
      </c>
      <c r="AV27" s="8">
        <f t="shared" si="18"/>
        <v>6.3991286733326366E-4</v>
      </c>
      <c r="AW27" s="8">
        <f t="shared" si="18"/>
        <v>4.2014272591762766E-3</v>
      </c>
      <c r="AX27" s="8">
        <f t="shared" si="18"/>
        <v>0</v>
      </c>
      <c r="AY27" s="8">
        <f t="shared" si="18"/>
        <v>0</v>
      </c>
      <c r="AZ27" s="8">
        <f t="shared" si="18"/>
        <v>0</v>
      </c>
      <c r="BA27" s="8">
        <f t="shared" si="19"/>
        <v>2.9995325143270724</v>
      </c>
      <c r="BB27" s="4"/>
      <c r="BC27" s="4"/>
      <c r="BD27" s="4"/>
      <c r="BE27" s="4"/>
      <c r="BF27" s="4"/>
      <c r="BG27" s="4"/>
    </row>
    <row r="28" spans="1:59" x14ac:dyDescent="0.25">
      <c r="A28" s="4" t="s">
        <v>57</v>
      </c>
      <c r="B28" s="7">
        <v>39.840000000000003</v>
      </c>
      <c r="C28" s="7">
        <v>2E-3</v>
      </c>
      <c r="D28" s="7">
        <v>2.1999999999999999E-2</v>
      </c>
      <c r="E28" s="7">
        <v>0</v>
      </c>
      <c r="F28" s="7">
        <v>8.7609999999999992</v>
      </c>
      <c r="G28" s="7">
        <v>0.27200000000000002</v>
      </c>
      <c r="H28" s="7">
        <v>0.12</v>
      </c>
      <c r="I28" s="7">
        <v>50.497999999999998</v>
      </c>
      <c r="J28" s="7">
        <v>7.0000000000000007E-2</v>
      </c>
      <c r="K28" s="7">
        <v>0</v>
      </c>
      <c r="L28" s="7">
        <v>99.584999999999994</v>
      </c>
      <c r="M28" s="20">
        <f t="shared" si="6"/>
        <v>3.0201578952226238</v>
      </c>
      <c r="N28" s="21">
        <f t="shared" si="20"/>
        <v>0.91127528635772204</v>
      </c>
      <c r="O28" s="4"/>
      <c r="P28" s="7">
        <f t="shared" si="7"/>
        <v>1.2524305555555555</v>
      </c>
      <c r="Q28" s="8">
        <f t="shared" si="8"/>
        <v>0.12194069570639585</v>
      </c>
      <c r="R28" s="8">
        <f t="shared" si="9"/>
        <v>4.3153636360783226E-4</v>
      </c>
      <c r="S28" s="8">
        <f t="shared" si="10"/>
        <v>1.2482301879121389E-3</v>
      </c>
      <c r="T28" s="8">
        <f t="shared" si="11"/>
        <v>0.66306287114211915</v>
      </c>
      <c r="U28" s="8">
        <f t="shared" si="12"/>
        <v>1.6916323406270882E-3</v>
      </c>
      <c r="V28" s="8">
        <f t="shared" si="13"/>
        <v>0</v>
      </c>
      <c r="W28" s="8">
        <f t="shared" si="14"/>
        <v>3.6407734501950227E-3</v>
      </c>
      <c r="X28" s="8">
        <f t="shared" si="15"/>
        <v>0</v>
      </c>
      <c r="Y28" s="8">
        <f t="shared" si="1"/>
        <v>1.3890625217041019E-5</v>
      </c>
      <c r="Z28" s="7">
        <f t="shared" si="16"/>
        <v>0</v>
      </c>
      <c r="AA28" s="4"/>
      <c r="AB28" s="8">
        <f t="shared" si="2"/>
        <v>1.2524305555555555</v>
      </c>
      <c r="AC28" s="8">
        <f t="shared" si="2"/>
        <v>0.12194069570639585</v>
      </c>
      <c r="AD28" s="8">
        <f t="shared" si="2"/>
        <v>6.4730454541174834E-4</v>
      </c>
      <c r="AE28" s="8">
        <f t="shared" si="3"/>
        <v>1.2482301879121389E-3</v>
      </c>
      <c r="AF28" s="8">
        <f t="shared" si="3"/>
        <v>1.3261257422842383</v>
      </c>
      <c r="AG28" s="8">
        <f t="shared" si="3"/>
        <v>1.6916323406270882E-3</v>
      </c>
      <c r="AH28" s="8">
        <f t="shared" si="3"/>
        <v>0</v>
      </c>
      <c r="AI28" s="8">
        <f t="shared" si="3"/>
        <v>3.6407734501950227E-3</v>
      </c>
      <c r="AJ28" s="8">
        <f t="shared" si="3"/>
        <v>0</v>
      </c>
      <c r="AK28" s="8">
        <f t="shared" si="3"/>
        <v>2.7781250434082038E-5</v>
      </c>
      <c r="AL28" s="8">
        <f t="shared" si="3"/>
        <v>0</v>
      </c>
      <c r="AM28" s="8">
        <f t="shared" si="17"/>
        <v>2.7077527153207694</v>
      </c>
      <c r="AN28" s="5"/>
      <c r="AO28" s="22">
        <v>4</v>
      </c>
      <c r="AP28" s="8">
        <f t="shared" si="18"/>
        <v>1.8501402265711526</v>
      </c>
      <c r="AQ28" s="8">
        <f t="shared" si="18"/>
        <v>0.18013564535113075</v>
      </c>
      <c r="AR28" s="8">
        <f t="shared" si="18"/>
        <v>6.3748267877808927E-4</v>
      </c>
      <c r="AS28" s="8">
        <f t="shared" si="18"/>
        <v>1.8439352764371903E-3</v>
      </c>
      <c r="AT28" s="8">
        <f t="shared" si="18"/>
        <v>0.97950284365397899</v>
      </c>
      <c r="AU28" s="8">
        <f t="shared" si="18"/>
        <v>2.4989465707937687E-3</v>
      </c>
      <c r="AV28" s="8">
        <f t="shared" si="18"/>
        <v>0</v>
      </c>
      <c r="AW28" s="8">
        <f t="shared" si="18"/>
        <v>5.3782953363431113E-3</v>
      </c>
      <c r="AX28" s="8">
        <f t="shared" si="18"/>
        <v>0</v>
      </c>
      <c r="AY28" s="8">
        <f t="shared" si="18"/>
        <v>2.051978400899949E-5</v>
      </c>
      <c r="AZ28" s="8">
        <f t="shared" si="18"/>
        <v>0</v>
      </c>
      <c r="BA28" s="8">
        <f t="shared" si="19"/>
        <v>3.0201578952226238</v>
      </c>
      <c r="BB28" s="4"/>
      <c r="BC28" s="4"/>
      <c r="BD28" s="4"/>
      <c r="BE28" s="4"/>
      <c r="BF28" s="4"/>
      <c r="BG28" s="4"/>
    </row>
    <row r="29" spans="1:59" x14ac:dyDescent="0.25">
      <c r="A29" s="4" t="s">
        <v>58</v>
      </c>
      <c r="B29" s="7">
        <v>40.244999999999997</v>
      </c>
      <c r="C29" s="7">
        <v>0</v>
      </c>
      <c r="D29" s="7">
        <v>4.9000000000000002E-2</v>
      </c>
      <c r="E29" s="7">
        <v>2.4E-2</v>
      </c>
      <c r="F29" s="7">
        <v>9.032</v>
      </c>
      <c r="G29" s="7">
        <v>0.30499999999999999</v>
      </c>
      <c r="H29" s="7">
        <v>0.107</v>
      </c>
      <c r="I29" s="7">
        <v>49.347999999999999</v>
      </c>
      <c r="J29" s="7">
        <v>7.8E-2</v>
      </c>
      <c r="K29" s="7">
        <v>0</v>
      </c>
      <c r="L29" s="7">
        <v>99.188000000000002</v>
      </c>
      <c r="M29" s="20">
        <f t="shared" si="6"/>
        <v>3.0060627041378547</v>
      </c>
      <c r="N29" s="21">
        <f t="shared" si="20"/>
        <v>0.90685340720524577</v>
      </c>
      <c r="O29" s="4"/>
      <c r="P29" s="7">
        <f t="shared" si="7"/>
        <v>1.2239087301587301</v>
      </c>
      <c r="Q29" s="8">
        <f t="shared" si="8"/>
        <v>0.12571263139141278</v>
      </c>
      <c r="R29" s="8">
        <f t="shared" si="9"/>
        <v>9.61149173490172E-4</v>
      </c>
      <c r="S29" s="8">
        <f t="shared" si="10"/>
        <v>1.3908850665306691E-3</v>
      </c>
      <c r="T29" s="8">
        <f t="shared" si="11"/>
        <v>0.66980334460628976</v>
      </c>
      <c r="U29" s="8">
        <f t="shared" si="12"/>
        <v>1.508372170392487E-3</v>
      </c>
      <c r="V29" s="8">
        <f t="shared" si="13"/>
        <v>3.158098351077899E-4</v>
      </c>
      <c r="W29" s="8">
        <f t="shared" si="14"/>
        <v>4.0824849349613297E-3</v>
      </c>
      <c r="X29" s="8">
        <f t="shared" si="15"/>
        <v>0</v>
      </c>
      <c r="Y29" s="8">
        <f t="shared" si="1"/>
        <v>0</v>
      </c>
      <c r="Z29" s="7">
        <f t="shared" si="16"/>
        <v>0</v>
      </c>
      <c r="AA29" s="4"/>
      <c r="AB29" s="8">
        <f t="shared" si="2"/>
        <v>1.2239087301587301</v>
      </c>
      <c r="AC29" s="8">
        <f t="shared" si="2"/>
        <v>0.12571263139141278</v>
      </c>
      <c r="AD29" s="8">
        <f t="shared" si="2"/>
        <v>1.441723760235258E-3</v>
      </c>
      <c r="AE29" s="8">
        <f t="shared" si="3"/>
        <v>1.3908850665306691E-3</v>
      </c>
      <c r="AF29" s="8">
        <f t="shared" si="3"/>
        <v>1.3396066892125795</v>
      </c>
      <c r="AG29" s="8">
        <f t="shared" si="3"/>
        <v>1.508372170392487E-3</v>
      </c>
      <c r="AH29" s="8">
        <f t="shared" si="3"/>
        <v>4.7371475266168485E-4</v>
      </c>
      <c r="AI29" s="8">
        <f t="shared" si="3"/>
        <v>4.0824849349613297E-3</v>
      </c>
      <c r="AJ29" s="8">
        <f t="shared" si="3"/>
        <v>0</v>
      </c>
      <c r="AK29" s="8">
        <f t="shared" si="3"/>
        <v>0</v>
      </c>
      <c r="AL29" s="8">
        <f t="shared" si="3"/>
        <v>0</v>
      </c>
      <c r="AM29" s="8">
        <f t="shared" si="17"/>
        <v>2.6981252314475044</v>
      </c>
      <c r="AN29" s="5"/>
      <c r="AO29" s="22">
        <v>4</v>
      </c>
      <c r="AP29" s="8">
        <f t="shared" si="18"/>
        <v>1.8144580034961848</v>
      </c>
      <c r="AQ29" s="8">
        <f t="shared" si="18"/>
        <v>0.18637034326826973</v>
      </c>
      <c r="AR29" s="8">
        <f t="shared" si="18"/>
        <v>1.4249141030040768E-3</v>
      </c>
      <c r="AS29" s="8">
        <f t="shared" si="18"/>
        <v>2.0620022381755494E-3</v>
      </c>
      <c r="AT29" s="8">
        <f t="shared" si="18"/>
        <v>0.99299074305302004</v>
      </c>
      <c r="AU29" s="8">
        <f t="shared" si="18"/>
        <v>2.2361781474216713E-3</v>
      </c>
      <c r="AV29" s="8">
        <f t="shared" si="18"/>
        <v>4.6819151524462427E-4</v>
      </c>
      <c r="AW29" s="8">
        <f t="shared" si="18"/>
        <v>6.0523283165342728E-3</v>
      </c>
      <c r="AX29" s="8">
        <f t="shared" si="18"/>
        <v>0</v>
      </c>
      <c r="AY29" s="8">
        <f t="shared" si="18"/>
        <v>0</v>
      </c>
      <c r="AZ29" s="8">
        <f t="shared" si="18"/>
        <v>0</v>
      </c>
      <c r="BA29" s="8">
        <f t="shared" si="19"/>
        <v>3.0060627041378547</v>
      </c>
      <c r="BB29" s="4"/>
      <c r="BC29" s="4"/>
      <c r="BD29" s="4"/>
      <c r="BE29" s="4"/>
      <c r="BF29" s="4"/>
      <c r="BG29" s="4"/>
    </row>
    <row r="30" spans="1:59" x14ac:dyDescent="0.25">
      <c r="A30" s="4" t="s">
        <v>59</v>
      </c>
      <c r="B30" s="7">
        <v>40.238</v>
      </c>
      <c r="C30" s="7">
        <v>0</v>
      </c>
      <c r="D30" s="7">
        <v>0</v>
      </c>
      <c r="E30" s="7">
        <v>5.0000000000000001E-3</v>
      </c>
      <c r="F30" s="7">
        <v>9.1660000000000004</v>
      </c>
      <c r="G30" s="7">
        <v>0.27200000000000002</v>
      </c>
      <c r="H30" s="7">
        <v>0.161</v>
      </c>
      <c r="I30" s="7">
        <v>49.453000000000003</v>
      </c>
      <c r="J30" s="7">
        <v>7.0000000000000007E-2</v>
      </c>
      <c r="K30" s="7">
        <v>0</v>
      </c>
      <c r="L30" s="7">
        <v>99.364999999999995</v>
      </c>
      <c r="M30" s="20">
        <f t="shared" si="6"/>
        <v>3.0080877075460126</v>
      </c>
      <c r="N30" s="21">
        <f t="shared" si="20"/>
        <v>0.90578346851558167</v>
      </c>
      <c r="O30" s="4"/>
      <c r="P30" s="7">
        <f t="shared" si="7"/>
        <v>1.2265128968253969</v>
      </c>
      <c r="Q30" s="8">
        <f t="shared" si="8"/>
        <v>0.12757772136112597</v>
      </c>
      <c r="R30" s="8">
        <f t="shared" si="9"/>
        <v>0</v>
      </c>
      <c r="S30" s="8">
        <f t="shared" si="10"/>
        <v>1.2482301879121389E-3</v>
      </c>
      <c r="T30" s="8">
        <f t="shared" si="11"/>
        <v>0.66968684259579792</v>
      </c>
      <c r="U30" s="8">
        <f t="shared" si="12"/>
        <v>2.2696067236746766E-3</v>
      </c>
      <c r="V30" s="8">
        <f t="shared" si="13"/>
        <v>6.5793715647456224E-5</v>
      </c>
      <c r="W30" s="8">
        <f t="shared" si="14"/>
        <v>3.6407734501950227E-3</v>
      </c>
      <c r="X30" s="8">
        <f t="shared" si="15"/>
        <v>0</v>
      </c>
      <c r="Y30" s="8">
        <f t="shared" si="1"/>
        <v>0</v>
      </c>
      <c r="Z30" s="7">
        <f t="shared" si="16"/>
        <v>0</v>
      </c>
      <c r="AA30" s="4"/>
      <c r="AB30" s="8">
        <f t="shared" si="2"/>
        <v>1.2265128968253969</v>
      </c>
      <c r="AC30" s="8">
        <f t="shared" si="2"/>
        <v>0.12757772136112597</v>
      </c>
      <c r="AD30" s="8">
        <f t="shared" si="2"/>
        <v>0</v>
      </c>
      <c r="AE30" s="8">
        <f t="shared" si="3"/>
        <v>1.2482301879121389E-3</v>
      </c>
      <c r="AF30" s="8">
        <f t="shared" si="3"/>
        <v>1.3393736851915958</v>
      </c>
      <c r="AG30" s="8">
        <f t="shared" si="3"/>
        <v>2.2696067236746766E-3</v>
      </c>
      <c r="AH30" s="8">
        <f t="shared" si="3"/>
        <v>9.8690573471184336E-5</v>
      </c>
      <c r="AI30" s="8">
        <f t="shared" si="3"/>
        <v>3.6407734501950227E-3</v>
      </c>
      <c r="AJ30" s="8">
        <f t="shared" si="3"/>
        <v>0</v>
      </c>
      <c r="AK30" s="8">
        <f t="shared" si="3"/>
        <v>0</v>
      </c>
      <c r="AL30" s="8">
        <f t="shared" si="3"/>
        <v>0</v>
      </c>
      <c r="AM30" s="8">
        <f t="shared" si="17"/>
        <v>2.7007216043133715</v>
      </c>
      <c r="AN30" s="5"/>
      <c r="AO30" s="22">
        <v>4</v>
      </c>
      <c r="AP30" s="8">
        <f t="shared" si="18"/>
        <v>1.816570645217946</v>
      </c>
      <c r="AQ30" s="8">
        <f t="shared" si="18"/>
        <v>0.18895353176331728</v>
      </c>
      <c r="AR30" s="8">
        <f t="shared" si="18"/>
        <v>0</v>
      </c>
      <c r="AS30" s="8">
        <f t="shared" si="18"/>
        <v>1.8487358133005161E-3</v>
      </c>
      <c r="AT30" s="8">
        <f t="shared" si="18"/>
        <v>0.99186356939009024</v>
      </c>
      <c r="AU30" s="8">
        <f t="shared" si="18"/>
        <v>3.3614819388267884E-3</v>
      </c>
      <c r="AV30" s="8">
        <f t="shared" si="18"/>
        <v>9.7446127793958306E-5</v>
      </c>
      <c r="AW30" s="8">
        <f t="shared" si="18"/>
        <v>5.392297294738232E-3</v>
      </c>
      <c r="AX30" s="8">
        <f t="shared" si="18"/>
        <v>0</v>
      </c>
      <c r="AY30" s="8">
        <f t="shared" si="18"/>
        <v>0</v>
      </c>
      <c r="AZ30" s="8">
        <f t="shared" si="18"/>
        <v>0</v>
      </c>
      <c r="BA30" s="8">
        <f t="shared" si="19"/>
        <v>3.0080877075460126</v>
      </c>
      <c r="BB30" s="4"/>
      <c r="BC30" s="4"/>
      <c r="BD30" s="4"/>
      <c r="BE30" s="4"/>
      <c r="BF30" s="4"/>
      <c r="BG30" s="4"/>
    </row>
    <row r="31" spans="1:59" x14ac:dyDescent="0.25">
      <c r="A31" s="4" t="s">
        <v>60</v>
      </c>
      <c r="B31" s="7">
        <v>40.470999999999997</v>
      </c>
      <c r="C31" s="7">
        <v>2E-3</v>
      </c>
      <c r="D31" s="7">
        <v>5.0000000000000001E-3</v>
      </c>
      <c r="E31" s="7">
        <v>0</v>
      </c>
      <c r="F31" s="7">
        <v>9.1180000000000003</v>
      </c>
      <c r="G31" s="7">
        <v>0.32200000000000001</v>
      </c>
      <c r="H31" s="7">
        <v>0.107</v>
      </c>
      <c r="I31" s="7">
        <v>49.594000000000001</v>
      </c>
      <c r="J31" s="7">
        <v>9.6000000000000002E-2</v>
      </c>
      <c r="K31" s="7">
        <v>0</v>
      </c>
      <c r="L31" s="7">
        <v>99.715000000000003</v>
      </c>
      <c r="M31" s="20">
        <f t="shared" si="6"/>
        <v>3.0063588376682748</v>
      </c>
      <c r="N31" s="21">
        <f t="shared" si="20"/>
        <v>0.90647225222346606</v>
      </c>
      <c r="O31" s="4"/>
      <c r="P31" s="7">
        <f t="shared" si="7"/>
        <v>1.2300099206349207</v>
      </c>
      <c r="Q31" s="8">
        <f t="shared" si="8"/>
        <v>0.12690962943167647</v>
      </c>
      <c r="R31" s="8">
        <f t="shared" si="9"/>
        <v>9.807644627450734E-5</v>
      </c>
      <c r="S31" s="8">
        <f t="shared" si="10"/>
        <v>1.7118585434223619E-3</v>
      </c>
      <c r="T31" s="8">
        <f t="shared" si="11"/>
        <v>0.67356469523074047</v>
      </c>
      <c r="U31" s="8">
        <f t="shared" si="12"/>
        <v>1.508372170392487E-3</v>
      </c>
      <c r="V31" s="8">
        <f t="shared" si="13"/>
        <v>0</v>
      </c>
      <c r="W31" s="8">
        <f t="shared" si="14"/>
        <v>4.3100332755985193E-3</v>
      </c>
      <c r="X31" s="8">
        <f t="shared" si="15"/>
        <v>0</v>
      </c>
      <c r="Y31" s="8">
        <f t="shared" si="1"/>
        <v>1.3890625217041019E-5</v>
      </c>
      <c r="Z31" s="7">
        <f t="shared" si="16"/>
        <v>0</v>
      </c>
      <c r="AA31" s="4"/>
      <c r="AB31" s="8">
        <f t="shared" si="2"/>
        <v>1.2300099206349207</v>
      </c>
      <c r="AC31" s="8">
        <f t="shared" si="2"/>
        <v>0.12690962943167647</v>
      </c>
      <c r="AD31" s="8">
        <f t="shared" si="2"/>
        <v>1.47114669411761E-4</v>
      </c>
      <c r="AE31" s="8">
        <f t="shared" si="3"/>
        <v>1.7118585434223619E-3</v>
      </c>
      <c r="AF31" s="8">
        <f t="shared" si="3"/>
        <v>1.3471293904614809</v>
      </c>
      <c r="AG31" s="8">
        <f t="shared" si="3"/>
        <v>1.508372170392487E-3</v>
      </c>
      <c r="AH31" s="8">
        <f t="shared" si="3"/>
        <v>0</v>
      </c>
      <c r="AI31" s="8">
        <f t="shared" si="3"/>
        <v>4.3100332755985193E-3</v>
      </c>
      <c r="AJ31" s="8">
        <f t="shared" si="3"/>
        <v>0</v>
      </c>
      <c r="AK31" s="8">
        <f t="shared" si="3"/>
        <v>2.7781250434082038E-5</v>
      </c>
      <c r="AL31" s="8">
        <f t="shared" si="3"/>
        <v>0</v>
      </c>
      <c r="AM31" s="8">
        <f t="shared" si="17"/>
        <v>2.7117541004373371</v>
      </c>
      <c r="AN31" s="5"/>
      <c r="AO31" s="22">
        <v>4</v>
      </c>
      <c r="AP31" s="8">
        <f t="shared" si="18"/>
        <v>1.814338431993596</v>
      </c>
      <c r="AQ31" s="8">
        <f t="shared" si="18"/>
        <v>0.18719931783078586</v>
      </c>
      <c r="AR31" s="8">
        <f t="shared" si="18"/>
        <v>1.4466864271902839E-4</v>
      </c>
      <c r="AS31" s="8">
        <f t="shared" si="18"/>
        <v>2.5250940609198784E-3</v>
      </c>
      <c r="AT31" s="8">
        <f t="shared" si="18"/>
        <v>0.99354833850475099</v>
      </c>
      <c r="AU31" s="8">
        <f t="shared" si="18"/>
        <v>2.2249394517728947E-3</v>
      </c>
      <c r="AV31" s="8">
        <f t="shared" si="18"/>
        <v>0</v>
      </c>
      <c r="AW31" s="8">
        <f t="shared" si="18"/>
        <v>6.3575576781145756E-3</v>
      </c>
      <c r="AX31" s="8">
        <f t="shared" si="18"/>
        <v>0</v>
      </c>
      <c r="AY31" s="8">
        <f t="shared" si="18"/>
        <v>2.0489505615278043E-5</v>
      </c>
      <c r="AZ31" s="8">
        <f t="shared" si="18"/>
        <v>0</v>
      </c>
      <c r="BA31" s="8">
        <f t="shared" si="19"/>
        <v>3.0063588376682748</v>
      </c>
      <c r="BB31" s="4"/>
      <c r="BC31" s="4"/>
      <c r="BD31" s="4"/>
      <c r="BE31" s="4"/>
      <c r="BF31" s="4"/>
      <c r="BG31" s="4"/>
    </row>
    <row r="32" spans="1:59" x14ac:dyDescent="0.25">
      <c r="A32" s="4" t="s">
        <v>61</v>
      </c>
      <c r="B32" s="7">
        <v>40.673000000000002</v>
      </c>
      <c r="C32" s="7">
        <v>0</v>
      </c>
      <c r="D32" s="7">
        <v>1.2999999999999999E-2</v>
      </c>
      <c r="E32" s="7">
        <v>5.0000000000000001E-3</v>
      </c>
      <c r="F32" s="7">
        <v>9.0429999999999993</v>
      </c>
      <c r="G32" s="7">
        <v>0.26800000000000002</v>
      </c>
      <c r="H32" s="7">
        <v>9.0999999999999998E-2</v>
      </c>
      <c r="I32" s="7">
        <v>50.499000000000002</v>
      </c>
      <c r="J32" s="7">
        <v>8.3000000000000004E-2</v>
      </c>
      <c r="K32" s="7">
        <v>0</v>
      </c>
      <c r="L32" s="7">
        <v>100.675</v>
      </c>
      <c r="M32" s="20">
        <f t="shared" si="6"/>
        <v>3.011192957812745</v>
      </c>
      <c r="N32" s="21">
        <f t="shared" si="20"/>
        <v>0.90868184747582015</v>
      </c>
      <c r="O32" s="4"/>
      <c r="P32" s="7">
        <f t="shared" si="7"/>
        <v>1.2524553571428572</v>
      </c>
      <c r="Q32" s="8">
        <f t="shared" si="8"/>
        <v>0.12586573579191163</v>
      </c>
      <c r="R32" s="8">
        <f t="shared" si="9"/>
        <v>2.5499876031371909E-4</v>
      </c>
      <c r="S32" s="8">
        <f t="shared" si="10"/>
        <v>1.4800443656672504E-3</v>
      </c>
      <c r="T32" s="8">
        <f t="shared" si="11"/>
        <v>0.67692661039064794</v>
      </c>
      <c r="U32" s="8">
        <f t="shared" si="12"/>
        <v>1.2828211916422086E-3</v>
      </c>
      <c r="V32" s="8">
        <f t="shared" si="13"/>
        <v>6.5793715647456224E-5</v>
      </c>
      <c r="W32" s="8">
        <f t="shared" si="14"/>
        <v>3.5872326641627427E-3</v>
      </c>
      <c r="X32" s="8">
        <f t="shared" si="15"/>
        <v>0</v>
      </c>
      <c r="Y32" s="8">
        <f t="shared" si="1"/>
        <v>0</v>
      </c>
      <c r="Z32" s="7">
        <f t="shared" si="16"/>
        <v>0</v>
      </c>
      <c r="AA32" s="4"/>
      <c r="AB32" s="8">
        <f t="shared" si="2"/>
        <v>1.2524553571428572</v>
      </c>
      <c r="AC32" s="8">
        <f t="shared" si="2"/>
        <v>0.12586573579191163</v>
      </c>
      <c r="AD32" s="8">
        <f t="shared" si="2"/>
        <v>3.8249814047057863E-4</v>
      </c>
      <c r="AE32" s="8">
        <f t="shared" si="3"/>
        <v>1.4800443656672504E-3</v>
      </c>
      <c r="AF32" s="8">
        <f t="shared" si="3"/>
        <v>1.3538532207812959</v>
      </c>
      <c r="AG32" s="8">
        <f t="shared" si="3"/>
        <v>1.2828211916422086E-3</v>
      </c>
      <c r="AH32" s="8">
        <f t="shared" si="3"/>
        <v>9.8690573471184336E-5</v>
      </c>
      <c r="AI32" s="8">
        <f t="shared" si="3"/>
        <v>3.5872326641627427E-3</v>
      </c>
      <c r="AJ32" s="8">
        <f t="shared" si="3"/>
        <v>0</v>
      </c>
      <c r="AK32" s="8">
        <f t="shared" si="3"/>
        <v>0</v>
      </c>
      <c r="AL32" s="8">
        <f t="shared" si="3"/>
        <v>0</v>
      </c>
      <c r="AM32" s="8">
        <f t="shared" si="17"/>
        <v>2.7390056006514785</v>
      </c>
      <c r="AN32" s="5"/>
      <c r="AO32" s="22">
        <v>4</v>
      </c>
      <c r="AP32" s="8">
        <f t="shared" si="18"/>
        <v>1.8290657848161507</v>
      </c>
      <c r="AQ32" s="8">
        <f t="shared" si="18"/>
        <v>0.18381230876194513</v>
      </c>
      <c r="AR32" s="8">
        <f t="shared" si="18"/>
        <v>3.7239611376196831E-4</v>
      </c>
      <c r="AS32" s="8">
        <f t="shared" si="18"/>
        <v>2.1614331351717114E-3</v>
      </c>
      <c r="AT32" s="8">
        <f t="shared" si="18"/>
        <v>0.98857280208501874</v>
      </c>
      <c r="AU32" s="8">
        <f t="shared" si="18"/>
        <v>1.8734115641634128E-3</v>
      </c>
      <c r="AV32" s="8">
        <f t="shared" si="18"/>
        <v>9.6084090710595187E-5</v>
      </c>
      <c r="AW32" s="8">
        <f t="shared" si="18"/>
        <v>5.2387372458230991E-3</v>
      </c>
      <c r="AX32" s="8">
        <f t="shared" si="18"/>
        <v>0</v>
      </c>
      <c r="AY32" s="8">
        <f t="shared" si="18"/>
        <v>0</v>
      </c>
      <c r="AZ32" s="8">
        <f t="shared" si="18"/>
        <v>0</v>
      </c>
      <c r="BA32" s="8">
        <f t="shared" si="19"/>
        <v>3.011192957812745</v>
      </c>
      <c r="BB32" s="4"/>
      <c r="BC32" s="4"/>
      <c r="BD32" s="4"/>
      <c r="BE32" s="4"/>
      <c r="BF32" s="4"/>
      <c r="BG32" s="4"/>
    </row>
    <row r="33" spans="1:59" x14ac:dyDescent="0.25">
      <c r="A33" s="4" t="s">
        <v>62</v>
      </c>
      <c r="B33" s="7">
        <v>40.680999999999997</v>
      </c>
      <c r="C33" s="7">
        <v>8.9999999999999993E-3</v>
      </c>
      <c r="D33" s="7">
        <v>3.9E-2</v>
      </c>
      <c r="E33" s="7">
        <v>0</v>
      </c>
      <c r="F33" s="7">
        <v>8.8260000000000005</v>
      </c>
      <c r="G33" s="7">
        <v>0.26400000000000001</v>
      </c>
      <c r="H33" s="7">
        <v>0.128</v>
      </c>
      <c r="I33" s="7">
        <v>50.6</v>
      </c>
      <c r="J33" s="7">
        <v>8.2000000000000003E-2</v>
      </c>
      <c r="K33" s="7">
        <v>0</v>
      </c>
      <c r="L33" s="7">
        <v>100.629</v>
      </c>
      <c r="M33" s="20">
        <f t="shared" si="6"/>
        <v>3.0109412516902707</v>
      </c>
      <c r="N33" s="21">
        <f t="shared" si="20"/>
        <v>0.91083982185859325</v>
      </c>
      <c r="O33" s="4"/>
      <c r="P33" s="7">
        <f t="shared" si="7"/>
        <v>1.2549603174603174</v>
      </c>
      <c r="Q33" s="8">
        <f t="shared" si="8"/>
        <v>0.12284540352752539</v>
      </c>
      <c r="R33" s="8">
        <f t="shared" si="9"/>
        <v>7.6499628094115727E-4</v>
      </c>
      <c r="S33" s="8">
        <f t="shared" si="10"/>
        <v>1.4622125058399342E-3</v>
      </c>
      <c r="T33" s="8">
        <f t="shared" si="11"/>
        <v>0.67705975554549569</v>
      </c>
      <c r="U33" s="8">
        <f t="shared" si="12"/>
        <v>1.8044078300022274E-3</v>
      </c>
      <c r="V33" s="8">
        <f t="shared" si="13"/>
        <v>0</v>
      </c>
      <c r="W33" s="8">
        <f t="shared" si="14"/>
        <v>3.5336918781304627E-3</v>
      </c>
      <c r="X33" s="8">
        <f t="shared" si="15"/>
        <v>0</v>
      </c>
      <c r="Y33" s="8">
        <f t="shared" si="1"/>
        <v>6.2507813476684576E-5</v>
      </c>
      <c r="Z33" s="7">
        <f t="shared" si="16"/>
        <v>0</v>
      </c>
      <c r="AA33" s="4"/>
      <c r="AB33" s="8">
        <f t="shared" si="2"/>
        <v>1.2549603174603174</v>
      </c>
      <c r="AC33" s="8">
        <f t="shared" si="2"/>
        <v>0.12284540352752539</v>
      </c>
      <c r="AD33" s="8">
        <f t="shared" si="2"/>
        <v>1.147494421411736E-3</v>
      </c>
      <c r="AE33" s="8">
        <f t="shared" si="3"/>
        <v>1.4622125058399342E-3</v>
      </c>
      <c r="AF33" s="8">
        <f t="shared" si="3"/>
        <v>1.3541195110909914</v>
      </c>
      <c r="AG33" s="8">
        <f t="shared" si="3"/>
        <v>1.8044078300022274E-3</v>
      </c>
      <c r="AH33" s="8">
        <f t="shared" si="3"/>
        <v>0</v>
      </c>
      <c r="AI33" s="8">
        <f t="shared" si="3"/>
        <v>3.5336918781304627E-3</v>
      </c>
      <c r="AJ33" s="8">
        <f t="shared" si="3"/>
        <v>0</v>
      </c>
      <c r="AK33" s="8">
        <f t="shared" si="3"/>
        <v>1.2501562695336915E-4</v>
      </c>
      <c r="AL33" s="8">
        <f t="shared" si="3"/>
        <v>0</v>
      </c>
      <c r="AM33" s="8">
        <f t="shared" si="17"/>
        <v>2.7399980543411719</v>
      </c>
      <c r="AN33" s="5"/>
      <c r="AO33" s="22">
        <v>4</v>
      </c>
      <c r="AP33" s="8">
        <f t="shared" si="18"/>
        <v>1.8320601585420768</v>
      </c>
      <c r="AQ33" s="8">
        <f t="shared" si="18"/>
        <v>0.17933648286047907</v>
      </c>
      <c r="AR33" s="8">
        <f t="shared" si="18"/>
        <v>1.1167836849068119E-3</v>
      </c>
      <c r="AS33" s="8">
        <f t="shared" si="18"/>
        <v>2.1346183126272635E-3</v>
      </c>
      <c r="AT33" s="8">
        <f t="shared" si="18"/>
        <v>0.98840910412002991</v>
      </c>
      <c r="AU33" s="8">
        <f t="shared" si="18"/>
        <v>2.6341738851140815E-3</v>
      </c>
      <c r="AV33" s="8">
        <f t="shared" si="18"/>
        <v>0</v>
      </c>
      <c r="AW33" s="8">
        <f t="shared" si="18"/>
        <v>5.1586779377916503E-3</v>
      </c>
      <c r="AX33" s="8">
        <f t="shared" si="18"/>
        <v>0</v>
      </c>
      <c r="AY33" s="8">
        <f t="shared" si="18"/>
        <v>9.1252347245501206E-5</v>
      </c>
      <c r="AZ33" s="8">
        <f t="shared" si="18"/>
        <v>0</v>
      </c>
      <c r="BA33" s="8">
        <f t="shared" si="19"/>
        <v>3.0109412516902707</v>
      </c>
      <c r="BB33" s="4"/>
      <c r="BC33" s="4"/>
      <c r="BD33" s="4"/>
      <c r="BE33" s="4"/>
      <c r="BF33" s="4"/>
      <c r="BG33" s="4"/>
    </row>
    <row r="34" spans="1:59" x14ac:dyDescent="0.25">
      <c r="A34" s="4" t="s">
        <v>63</v>
      </c>
      <c r="B34" s="7">
        <v>40.694000000000003</v>
      </c>
      <c r="C34" s="7">
        <v>1.2999999999999999E-2</v>
      </c>
      <c r="D34" s="7">
        <v>1E-3</v>
      </c>
      <c r="E34" s="7">
        <v>0</v>
      </c>
      <c r="F34" s="7">
        <v>8.6310000000000002</v>
      </c>
      <c r="G34" s="7">
        <v>0.29199999999999998</v>
      </c>
      <c r="H34" s="7">
        <v>9.7000000000000003E-2</v>
      </c>
      <c r="I34" s="7">
        <v>50.417999999999999</v>
      </c>
      <c r="J34" s="7">
        <v>6.4000000000000001E-2</v>
      </c>
      <c r="K34" s="7">
        <v>0</v>
      </c>
      <c r="L34" s="7">
        <v>100.21</v>
      </c>
      <c r="M34" s="20">
        <f t="shared" si="6"/>
        <v>3.0081457496892181</v>
      </c>
      <c r="N34" s="21">
        <f t="shared" si="20"/>
        <v>0.91234989500615049</v>
      </c>
      <c r="O34" s="4"/>
      <c r="P34" s="7">
        <f t="shared" si="7"/>
        <v>1.2504464285714285</v>
      </c>
      <c r="Q34" s="8">
        <f t="shared" si="8"/>
        <v>0.12013128006413683</v>
      </c>
      <c r="R34" s="8">
        <f t="shared" si="9"/>
        <v>1.9615289254901469E-5</v>
      </c>
      <c r="S34" s="8">
        <f t="shared" si="10"/>
        <v>1.1412390289482412E-3</v>
      </c>
      <c r="T34" s="8">
        <f t="shared" si="11"/>
        <v>0.67727611642212338</v>
      </c>
      <c r="U34" s="8">
        <f t="shared" si="12"/>
        <v>1.367402808673563E-3</v>
      </c>
      <c r="V34" s="8">
        <f t="shared" si="13"/>
        <v>0</v>
      </c>
      <c r="W34" s="8">
        <f t="shared" si="14"/>
        <v>3.9084773803564204E-3</v>
      </c>
      <c r="X34" s="8">
        <f t="shared" si="15"/>
        <v>0</v>
      </c>
      <c r="Y34" s="8">
        <f t="shared" si="1"/>
        <v>9.0289063910766615E-5</v>
      </c>
      <c r="Z34" s="7">
        <f t="shared" si="16"/>
        <v>0</v>
      </c>
      <c r="AA34" s="4"/>
      <c r="AB34" s="8">
        <f t="shared" si="2"/>
        <v>1.2504464285714285</v>
      </c>
      <c r="AC34" s="8">
        <f t="shared" si="2"/>
        <v>0.12013128006413683</v>
      </c>
      <c r="AD34" s="8">
        <f t="shared" si="2"/>
        <v>2.9422933882352205E-5</v>
      </c>
      <c r="AE34" s="8">
        <f t="shared" si="3"/>
        <v>1.1412390289482412E-3</v>
      </c>
      <c r="AF34" s="8">
        <f t="shared" si="3"/>
        <v>1.3545522328442468</v>
      </c>
      <c r="AG34" s="8">
        <f t="shared" si="3"/>
        <v>1.367402808673563E-3</v>
      </c>
      <c r="AH34" s="8">
        <f t="shared" si="3"/>
        <v>0</v>
      </c>
      <c r="AI34" s="8">
        <f t="shared" si="3"/>
        <v>3.9084773803564204E-3</v>
      </c>
      <c r="AJ34" s="8">
        <f t="shared" si="3"/>
        <v>0</v>
      </c>
      <c r="AK34" s="8">
        <f t="shared" si="3"/>
        <v>1.8057812782153323E-4</v>
      </c>
      <c r="AL34" s="8">
        <f t="shared" si="3"/>
        <v>0</v>
      </c>
      <c r="AM34" s="8">
        <f t="shared" si="17"/>
        <v>2.7317570617594944</v>
      </c>
      <c r="AN34" s="5"/>
      <c r="AO34" s="22">
        <v>4</v>
      </c>
      <c r="AP34" s="8">
        <f t="shared" si="18"/>
        <v>1.830977499538015</v>
      </c>
      <c r="AQ34" s="8">
        <f t="shared" si="18"/>
        <v>0.17590331401835799</v>
      </c>
      <c r="AR34" s="8">
        <f t="shared" si="18"/>
        <v>2.8721864809263059E-5</v>
      </c>
      <c r="AS34" s="8">
        <f t="shared" si="18"/>
        <v>1.6710695763161045E-3</v>
      </c>
      <c r="AT34" s="8">
        <f t="shared" si="18"/>
        <v>0.99170768279943222</v>
      </c>
      <c r="AU34" s="8">
        <f t="shared" si="18"/>
        <v>2.0022319375542627E-3</v>
      </c>
      <c r="AV34" s="8">
        <f t="shared" si="18"/>
        <v>0</v>
      </c>
      <c r="AW34" s="8">
        <f t="shared" si="18"/>
        <v>5.7230233757887879E-3</v>
      </c>
      <c r="AX34" s="8">
        <f t="shared" si="18"/>
        <v>0</v>
      </c>
      <c r="AY34" s="8">
        <f t="shared" si="18"/>
        <v>1.3220657894463342E-4</v>
      </c>
      <c r="AZ34" s="8">
        <f t="shared" si="18"/>
        <v>0</v>
      </c>
      <c r="BA34" s="8">
        <f t="shared" si="19"/>
        <v>3.0081457496892181</v>
      </c>
      <c r="BB34" s="4"/>
      <c r="BC34" s="4"/>
      <c r="BD34" s="4"/>
      <c r="BE34" s="4"/>
      <c r="BF34" s="4"/>
      <c r="BG34" s="4"/>
    </row>
    <row r="35" spans="1:59" x14ac:dyDescent="0.25">
      <c r="A35" s="4" t="s">
        <v>64</v>
      </c>
      <c r="B35" s="7">
        <v>40.731999999999999</v>
      </c>
      <c r="C35" s="7">
        <v>0</v>
      </c>
      <c r="D35" s="7">
        <v>0</v>
      </c>
      <c r="E35" s="7">
        <v>0</v>
      </c>
      <c r="F35" s="7">
        <v>8.5060000000000002</v>
      </c>
      <c r="G35" s="7">
        <v>0.32800000000000001</v>
      </c>
      <c r="H35" s="7">
        <v>0.109</v>
      </c>
      <c r="I35" s="7">
        <v>50.518999999999998</v>
      </c>
      <c r="J35" s="7">
        <v>7.0000000000000007E-2</v>
      </c>
      <c r="K35" s="7">
        <v>0</v>
      </c>
      <c r="L35" s="7">
        <v>100.264</v>
      </c>
      <c r="M35" s="20">
        <f t="shared" si="6"/>
        <v>3.0083021554675939</v>
      </c>
      <c r="N35" s="21">
        <f t="shared" si="20"/>
        <v>0.91366749922710788</v>
      </c>
      <c r="O35" s="4"/>
      <c r="P35" s="7">
        <f t="shared" si="7"/>
        <v>1.2529513888888888</v>
      </c>
      <c r="Q35" s="8">
        <f t="shared" si="8"/>
        <v>0.11839145733119544</v>
      </c>
      <c r="R35" s="8">
        <f t="shared" si="9"/>
        <v>0</v>
      </c>
      <c r="S35" s="8">
        <f t="shared" si="10"/>
        <v>1.2482301879121389E-3</v>
      </c>
      <c r="T35" s="8">
        <f t="shared" si="11"/>
        <v>0.67790855590765053</v>
      </c>
      <c r="U35" s="8">
        <f t="shared" si="12"/>
        <v>1.5365660427362718E-3</v>
      </c>
      <c r="V35" s="8">
        <f t="shared" si="13"/>
        <v>0</v>
      </c>
      <c r="W35" s="8">
        <f t="shared" si="14"/>
        <v>4.390344454646939E-3</v>
      </c>
      <c r="X35" s="8">
        <f t="shared" si="15"/>
        <v>0</v>
      </c>
      <c r="Y35" s="8">
        <f t="shared" si="1"/>
        <v>0</v>
      </c>
      <c r="Z35" s="7">
        <f t="shared" si="16"/>
        <v>0</v>
      </c>
      <c r="AA35" s="4"/>
      <c r="AB35" s="8">
        <f t="shared" si="2"/>
        <v>1.2529513888888888</v>
      </c>
      <c r="AC35" s="8">
        <f t="shared" si="2"/>
        <v>0.11839145733119544</v>
      </c>
      <c r="AD35" s="8">
        <f t="shared" si="2"/>
        <v>0</v>
      </c>
      <c r="AE35" s="8">
        <f t="shared" si="3"/>
        <v>1.2482301879121389E-3</v>
      </c>
      <c r="AF35" s="8">
        <f t="shared" si="3"/>
        <v>1.3558171118153011</v>
      </c>
      <c r="AG35" s="8">
        <f t="shared" si="3"/>
        <v>1.5365660427362718E-3</v>
      </c>
      <c r="AH35" s="8">
        <f t="shared" si="3"/>
        <v>0</v>
      </c>
      <c r="AI35" s="8">
        <f t="shared" si="3"/>
        <v>4.390344454646939E-3</v>
      </c>
      <c r="AJ35" s="8">
        <f t="shared" si="3"/>
        <v>0</v>
      </c>
      <c r="AK35" s="8">
        <f t="shared" si="3"/>
        <v>0</v>
      </c>
      <c r="AL35" s="8">
        <f t="shared" si="3"/>
        <v>0</v>
      </c>
      <c r="AM35" s="8">
        <f t="shared" si="17"/>
        <v>2.7343350987206807</v>
      </c>
      <c r="AN35" s="5"/>
      <c r="AO35" s="22">
        <v>4</v>
      </c>
      <c r="AP35" s="8">
        <f t="shared" si="18"/>
        <v>1.8329156356514018</v>
      </c>
      <c r="AQ35" s="8">
        <f t="shared" si="18"/>
        <v>0.17319231631351623</v>
      </c>
      <c r="AR35" s="8">
        <f t="shared" si="18"/>
        <v>0</v>
      </c>
      <c r="AS35" s="8">
        <f t="shared" si="18"/>
        <v>1.8260090922961872E-3</v>
      </c>
      <c r="AT35" s="8">
        <f t="shared" si="18"/>
        <v>0.99169784453240584</v>
      </c>
      <c r="AU35" s="8">
        <f t="shared" si="18"/>
        <v>2.2478094121751039E-3</v>
      </c>
      <c r="AV35" s="8">
        <f t="shared" si="18"/>
        <v>0</v>
      </c>
      <c r="AW35" s="8">
        <f t="shared" si="18"/>
        <v>6.422540465798883E-3</v>
      </c>
      <c r="AX35" s="8">
        <f t="shared" si="18"/>
        <v>0</v>
      </c>
      <c r="AY35" s="8">
        <f t="shared" si="18"/>
        <v>0</v>
      </c>
      <c r="AZ35" s="8">
        <f t="shared" si="18"/>
        <v>0</v>
      </c>
      <c r="BA35" s="8">
        <f t="shared" si="19"/>
        <v>3.0083021554675939</v>
      </c>
      <c r="BB35" s="4"/>
      <c r="BC35" s="4"/>
      <c r="BD35" s="4"/>
      <c r="BE35" s="4"/>
      <c r="BF35" s="4"/>
      <c r="BG35" s="4"/>
    </row>
    <row r="36" spans="1:59" x14ac:dyDescent="0.25">
      <c r="A36" s="4" t="s">
        <v>65</v>
      </c>
      <c r="B36" s="7">
        <v>40.624000000000002</v>
      </c>
      <c r="C36" s="7">
        <v>2.5000000000000001E-2</v>
      </c>
      <c r="D36" s="7">
        <v>1.7999999999999999E-2</v>
      </c>
      <c r="E36" s="7">
        <v>2.1000000000000001E-2</v>
      </c>
      <c r="F36" s="7">
        <v>8.8759999999999994</v>
      </c>
      <c r="G36" s="7">
        <v>0.34399999999999997</v>
      </c>
      <c r="H36" s="7">
        <v>0.13300000000000001</v>
      </c>
      <c r="I36" s="7">
        <v>50.865000000000002</v>
      </c>
      <c r="J36" s="7">
        <v>7.9000000000000001E-2</v>
      </c>
      <c r="K36" s="7">
        <v>0</v>
      </c>
      <c r="L36" s="7">
        <v>100.985</v>
      </c>
      <c r="M36" s="20">
        <f t="shared" si="6"/>
        <v>3.0145925282413946</v>
      </c>
      <c r="N36" s="21">
        <f t="shared" si="20"/>
        <v>0.91080525205641616</v>
      </c>
      <c r="O36" s="4"/>
      <c r="P36" s="7">
        <f t="shared" si="7"/>
        <v>1.2615327380952381</v>
      </c>
      <c r="Q36" s="8">
        <f t="shared" si="8"/>
        <v>0.12354133262070192</v>
      </c>
      <c r="R36" s="8">
        <f t="shared" si="9"/>
        <v>3.530752065882264E-4</v>
      </c>
      <c r="S36" s="8">
        <f t="shared" si="10"/>
        <v>1.4087169263579853E-3</v>
      </c>
      <c r="T36" s="8">
        <f t="shared" si="11"/>
        <v>0.67611109631720501</v>
      </c>
      <c r="U36" s="8">
        <f t="shared" si="12"/>
        <v>1.8748925108616895E-3</v>
      </c>
      <c r="V36" s="8">
        <f t="shared" si="13"/>
        <v>2.7633360571931615E-4</v>
      </c>
      <c r="W36" s="8">
        <f t="shared" si="14"/>
        <v>4.6045075987760573E-3</v>
      </c>
      <c r="X36" s="8">
        <f t="shared" si="15"/>
        <v>0</v>
      </c>
      <c r="Y36" s="8">
        <f t="shared" si="1"/>
        <v>1.7363281521301274E-4</v>
      </c>
      <c r="Z36" s="7">
        <f t="shared" si="16"/>
        <v>0</v>
      </c>
      <c r="AA36" s="4"/>
      <c r="AB36" s="8">
        <f t="shared" si="2"/>
        <v>1.2615327380952381</v>
      </c>
      <c r="AC36" s="8">
        <f t="shared" si="2"/>
        <v>0.12354133262070192</v>
      </c>
      <c r="AD36" s="8">
        <f t="shared" si="2"/>
        <v>5.2961280988233963E-4</v>
      </c>
      <c r="AE36" s="8">
        <f t="shared" si="3"/>
        <v>1.4087169263579853E-3</v>
      </c>
      <c r="AF36" s="8">
        <f t="shared" si="3"/>
        <v>1.35222219263441</v>
      </c>
      <c r="AG36" s="8">
        <f t="shared" si="3"/>
        <v>1.8748925108616895E-3</v>
      </c>
      <c r="AH36" s="8">
        <f t="shared" si="3"/>
        <v>4.1450040857897419E-4</v>
      </c>
      <c r="AI36" s="8">
        <f t="shared" si="3"/>
        <v>4.6045075987760573E-3</v>
      </c>
      <c r="AJ36" s="8">
        <f t="shared" si="3"/>
        <v>0</v>
      </c>
      <c r="AK36" s="8">
        <f t="shared" si="3"/>
        <v>3.4726563042602549E-4</v>
      </c>
      <c r="AL36" s="8">
        <f t="shared" si="3"/>
        <v>0</v>
      </c>
      <c r="AM36" s="8">
        <f t="shared" si="17"/>
        <v>2.7464757592352331</v>
      </c>
      <c r="AN36" s="5"/>
      <c r="AO36" s="22">
        <v>4</v>
      </c>
      <c r="AP36" s="8">
        <f t="shared" si="18"/>
        <v>1.8373113017338509</v>
      </c>
      <c r="AQ36" s="8">
        <f t="shared" si="18"/>
        <v>0.17992706792373436</v>
      </c>
      <c r="AR36" s="8">
        <f t="shared" si="18"/>
        <v>5.1422293519392517E-4</v>
      </c>
      <c r="AS36" s="8">
        <f t="shared" si="18"/>
        <v>2.05167210614704E-3</v>
      </c>
      <c r="AT36" s="8">
        <f t="shared" si="18"/>
        <v>0.98469625161442642</v>
      </c>
      <c r="AU36" s="8">
        <f t="shared" si="18"/>
        <v>2.7306157785041011E-3</v>
      </c>
      <c r="AV36" s="8">
        <f t="shared" si="18"/>
        <v>4.0245555387135451E-4</v>
      </c>
      <c r="AW36" s="8">
        <f t="shared" si="18"/>
        <v>6.7060596960203285E-3</v>
      </c>
      <c r="AX36" s="8">
        <f t="shared" si="18"/>
        <v>0</v>
      </c>
      <c r="AY36" s="8">
        <f t="shared" si="18"/>
        <v>2.5288089964626008E-4</v>
      </c>
      <c r="AZ36" s="8">
        <f t="shared" si="18"/>
        <v>0</v>
      </c>
      <c r="BA36" s="8">
        <f t="shared" si="19"/>
        <v>3.0145925282413946</v>
      </c>
      <c r="BB36" s="4"/>
      <c r="BC36" s="4"/>
      <c r="BD36" s="4"/>
      <c r="BE36" s="4"/>
      <c r="BF36" s="4"/>
      <c r="BG36" s="4"/>
    </row>
    <row r="37" spans="1:59" x14ac:dyDescent="0.25">
      <c r="A37" s="4" t="s">
        <v>66</v>
      </c>
      <c r="B37" s="7">
        <v>40.122</v>
      </c>
      <c r="C37" s="7">
        <v>0</v>
      </c>
      <c r="D37" s="7">
        <v>0</v>
      </c>
      <c r="E37" s="7">
        <v>0.01</v>
      </c>
      <c r="F37" s="7">
        <v>8.5960000000000001</v>
      </c>
      <c r="G37" s="7">
        <v>0.29099999999999998</v>
      </c>
      <c r="H37" s="7">
        <v>0.128</v>
      </c>
      <c r="I37" s="7">
        <v>50.719000000000001</v>
      </c>
      <c r="J37" s="7">
        <v>0.06</v>
      </c>
      <c r="K37" s="7">
        <v>0</v>
      </c>
      <c r="L37" s="7">
        <v>99.926000000000002</v>
      </c>
      <c r="M37" s="20">
        <f t="shared" si="6"/>
        <v>3.017921451879173</v>
      </c>
      <c r="N37" s="21">
        <f t="shared" si="20"/>
        <v>0.91314752798540366</v>
      </c>
      <c r="O37" s="4"/>
      <c r="P37" s="7">
        <f t="shared" si="7"/>
        <v>1.2579117063492065</v>
      </c>
      <c r="Q37" s="8">
        <f t="shared" si="8"/>
        <v>0.11964412969891323</v>
      </c>
      <c r="R37" s="8">
        <f t="shared" si="9"/>
        <v>0</v>
      </c>
      <c r="S37" s="8">
        <f t="shared" si="10"/>
        <v>1.0699115896389761E-3</v>
      </c>
      <c r="T37" s="8">
        <f t="shared" si="11"/>
        <v>0.66775623785050464</v>
      </c>
      <c r="U37" s="8">
        <f t="shared" si="12"/>
        <v>1.8044078300022274E-3</v>
      </c>
      <c r="V37" s="8">
        <f t="shared" si="13"/>
        <v>1.3158743129491245E-4</v>
      </c>
      <c r="W37" s="8">
        <f t="shared" si="14"/>
        <v>3.8950921838483508E-3</v>
      </c>
      <c r="X37" s="8">
        <f t="shared" si="15"/>
        <v>0</v>
      </c>
      <c r="Y37" s="8">
        <f t="shared" si="1"/>
        <v>0</v>
      </c>
      <c r="Z37" s="7">
        <f t="shared" si="16"/>
        <v>0</v>
      </c>
      <c r="AA37" s="4"/>
      <c r="AB37" s="8">
        <f t="shared" si="2"/>
        <v>1.2579117063492065</v>
      </c>
      <c r="AC37" s="8">
        <f t="shared" si="2"/>
        <v>0.11964412969891323</v>
      </c>
      <c r="AD37" s="8">
        <f t="shared" si="2"/>
        <v>0</v>
      </c>
      <c r="AE37" s="8">
        <f t="shared" si="2"/>
        <v>1.0699115896389761E-3</v>
      </c>
      <c r="AF37" s="8">
        <f t="shared" si="2"/>
        <v>1.3355124757010093</v>
      </c>
      <c r="AG37" s="8">
        <f t="shared" si="2"/>
        <v>1.8044078300022274E-3</v>
      </c>
      <c r="AH37" s="8">
        <f t="shared" si="2"/>
        <v>1.9738114694236867E-4</v>
      </c>
      <c r="AI37" s="8">
        <f t="shared" si="2"/>
        <v>3.8950921838483508E-3</v>
      </c>
      <c r="AJ37" s="8">
        <f t="shared" si="2"/>
        <v>0</v>
      </c>
      <c r="AK37" s="8">
        <f t="shared" si="2"/>
        <v>0</v>
      </c>
      <c r="AL37" s="8">
        <f t="shared" si="2"/>
        <v>0</v>
      </c>
      <c r="AM37" s="8">
        <f t="shared" si="17"/>
        <v>2.7200351044995612</v>
      </c>
      <c r="AN37" s="5"/>
      <c r="AO37" s="22">
        <v>4</v>
      </c>
      <c r="AP37" s="8">
        <f t="shared" si="18"/>
        <v>1.8498462821576565</v>
      </c>
      <c r="AQ37" s="8">
        <f t="shared" si="18"/>
        <v>0.17594497879971391</v>
      </c>
      <c r="AR37" s="8">
        <f t="shared" si="18"/>
        <v>0</v>
      </c>
      <c r="AS37" s="8">
        <f t="shared" si="18"/>
        <v>1.5733790903934986E-3</v>
      </c>
      <c r="AT37" s="8">
        <f t="shared" si="18"/>
        <v>0.98198179390535489</v>
      </c>
      <c r="AU37" s="8">
        <f t="shared" si="18"/>
        <v>2.6535066801414782E-3</v>
      </c>
      <c r="AV37" s="8">
        <f t="shared" si="18"/>
        <v>1.9350843094228701E-4</v>
      </c>
      <c r="AW37" s="8">
        <f t="shared" si="18"/>
        <v>5.728002814970992E-3</v>
      </c>
      <c r="AX37" s="8">
        <f t="shared" si="18"/>
        <v>0</v>
      </c>
      <c r="AY37" s="8">
        <f t="shared" si="18"/>
        <v>0</v>
      </c>
      <c r="AZ37" s="8">
        <f t="shared" si="18"/>
        <v>0</v>
      </c>
      <c r="BA37" s="8">
        <f t="shared" si="19"/>
        <v>3.017921451879173</v>
      </c>
      <c r="BB37" s="4"/>
      <c r="BC37" s="4"/>
      <c r="BD37" s="4"/>
      <c r="BE37" s="4"/>
      <c r="BF37" s="4"/>
      <c r="BG37" s="4"/>
    </row>
    <row r="38" spans="1:59" x14ac:dyDescent="0.25">
      <c r="A38" s="4" t="s">
        <v>67</v>
      </c>
      <c r="B38" s="7">
        <v>40.491</v>
      </c>
      <c r="C38" s="7">
        <v>0</v>
      </c>
      <c r="D38" s="7">
        <v>6.0000000000000001E-3</v>
      </c>
      <c r="E38" s="7">
        <v>0</v>
      </c>
      <c r="F38" s="7">
        <v>8.6709999999999994</v>
      </c>
      <c r="G38" s="7">
        <v>0.33</v>
      </c>
      <c r="H38" s="7">
        <v>0.122</v>
      </c>
      <c r="I38" s="7">
        <v>50.71</v>
      </c>
      <c r="J38" s="7"/>
      <c r="K38" s="7">
        <v>0</v>
      </c>
      <c r="L38" s="7">
        <v>100.41</v>
      </c>
      <c r="M38" s="20">
        <f t="shared" si="6"/>
        <v>3.0134161735122027</v>
      </c>
      <c r="N38" s="21">
        <f t="shared" si="20"/>
        <v>0.91244190394272295</v>
      </c>
      <c r="O38" s="4"/>
      <c r="P38" s="7">
        <f t="shared" si="7"/>
        <v>1.2576884920634921</v>
      </c>
      <c r="Q38" s="8">
        <f t="shared" si="8"/>
        <v>0.12068802333867805</v>
      </c>
      <c r="R38" s="8">
        <f t="shared" si="9"/>
        <v>1.176917355294088E-4</v>
      </c>
      <c r="S38" s="8">
        <f t="shared" si="10"/>
        <v>0</v>
      </c>
      <c r="T38" s="8">
        <f t="shared" si="11"/>
        <v>0.67389755811786012</v>
      </c>
      <c r="U38" s="8">
        <f t="shared" si="12"/>
        <v>1.719826212970873E-3</v>
      </c>
      <c r="V38" s="8">
        <f t="shared" si="13"/>
        <v>0</v>
      </c>
      <c r="W38" s="8">
        <f t="shared" si="14"/>
        <v>4.4171148476630784E-3</v>
      </c>
      <c r="X38" s="8">
        <f t="shared" si="15"/>
        <v>0</v>
      </c>
      <c r="Y38" s="8">
        <f t="shared" si="1"/>
        <v>0</v>
      </c>
      <c r="Z38" s="7">
        <f t="shared" si="16"/>
        <v>0</v>
      </c>
      <c r="AA38" s="4"/>
      <c r="AB38" s="8">
        <f t="shared" ref="AB38:AL61" si="21">P38*AB$3/2</f>
        <v>1.2576884920634921</v>
      </c>
      <c r="AC38" s="8">
        <f t="shared" si="21"/>
        <v>0.12068802333867805</v>
      </c>
      <c r="AD38" s="8">
        <f t="shared" si="21"/>
        <v>1.765376032941132E-4</v>
      </c>
      <c r="AE38" s="8">
        <f t="shared" si="21"/>
        <v>0</v>
      </c>
      <c r="AF38" s="8">
        <f t="shared" si="21"/>
        <v>1.3477951162357202</v>
      </c>
      <c r="AG38" s="8">
        <f t="shared" si="21"/>
        <v>1.719826212970873E-3</v>
      </c>
      <c r="AH38" s="8">
        <f t="shared" si="21"/>
        <v>0</v>
      </c>
      <c r="AI38" s="8">
        <f t="shared" si="21"/>
        <v>4.4171148476630784E-3</v>
      </c>
      <c r="AJ38" s="8">
        <f t="shared" si="21"/>
        <v>0</v>
      </c>
      <c r="AK38" s="8">
        <f t="shared" si="21"/>
        <v>0</v>
      </c>
      <c r="AL38" s="8">
        <f t="shared" si="21"/>
        <v>0</v>
      </c>
      <c r="AM38" s="8">
        <f t="shared" si="17"/>
        <v>2.7324851103018184</v>
      </c>
      <c r="AN38" s="5"/>
      <c r="AO38" s="22">
        <v>4</v>
      </c>
      <c r="AP38" s="8">
        <f t="shared" ref="AP38:AZ61" si="22">P38*$AO38/$AM38</f>
        <v>1.8410910819924993</v>
      </c>
      <c r="AQ38" s="8">
        <f t="shared" si="22"/>
        <v>0.1766714451744586</v>
      </c>
      <c r="AR38" s="8">
        <f t="shared" si="22"/>
        <v>1.7228527260506696E-4</v>
      </c>
      <c r="AS38" s="8">
        <f t="shared" si="22"/>
        <v>0</v>
      </c>
      <c r="AT38" s="8">
        <f t="shared" si="22"/>
        <v>0.98649768385149494</v>
      </c>
      <c r="AU38" s="8">
        <f t="shared" si="22"/>
        <v>2.5176001237655907E-3</v>
      </c>
      <c r="AV38" s="8">
        <f t="shared" si="22"/>
        <v>0</v>
      </c>
      <c r="AW38" s="8">
        <f t="shared" si="22"/>
        <v>6.4660770973792182E-3</v>
      </c>
      <c r="AX38" s="8">
        <f t="shared" si="22"/>
        <v>0</v>
      </c>
      <c r="AY38" s="8">
        <f t="shared" si="22"/>
        <v>0</v>
      </c>
      <c r="AZ38" s="8">
        <f t="shared" si="22"/>
        <v>0</v>
      </c>
      <c r="BA38" s="8">
        <f t="shared" si="19"/>
        <v>3.0134161735122027</v>
      </c>
      <c r="BB38" s="4"/>
      <c r="BC38" s="4"/>
      <c r="BD38" s="4"/>
      <c r="BE38" s="4"/>
      <c r="BF38" s="4"/>
      <c r="BG38" s="4"/>
    </row>
    <row r="39" spans="1:59" x14ac:dyDescent="0.25">
      <c r="A39" s="4" t="s">
        <v>68</v>
      </c>
      <c r="B39" s="7">
        <v>40.841999999999999</v>
      </c>
      <c r="C39" s="7">
        <v>2.7E-2</v>
      </c>
      <c r="D39" s="7">
        <v>0.03</v>
      </c>
      <c r="E39" s="7">
        <v>1.9E-2</v>
      </c>
      <c r="F39" s="7">
        <v>8.7059999999999995</v>
      </c>
      <c r="G39" s="7">
        <v>0.249</v>
      </c>
      <c r="H39" s="7">
        <v>0.12</v>
      </c>
      <c r="I39" s="7">
        <v>50.311</v>
      </c>
      <c r="J39" s="7">
        <v>6.8000000000000005E-2</v>
      </c>
      <c r="K39" s="7">
        <v>0</v>
      </c>
      <c r="L39" s="7">
        <v>100.372</v>
      </c>
      <c r="M39" s="20">
        <f t="shared" si="6"/>
        <v>3.0054569924090035</v>
      </c>
      <c r="N39" s="21">
        <f t="shared" si="20"/>
        <v>0.91148427973764068</v>
      </c>
      <c r="O39" s="4"/>
      <c r="P39" s="7">
        <f t="shared" si="7"/>
        <v>1.2477926587301587</v>
      </c>
      <c r="Q39" s="8">
        <f t="shared" si="8"/>
        <v>0.12117517370390164</v>
      </c>
      <c r="R39" s="8">
        <f t="shared" si="9"/>
        <v>5.8845867764704398E-4</v>
      </c>
      <c r="S39" s="8">
        <f t="shared" si="10"/>
        <v>1.2125664682575063E-3</v>
      </c>
      <c r="T39" s="8">
        <f t="shared" si="11"/>
        <v>0.67973930178680797</v>
      </c>
      <c r="U39" s="8">
        <f t="shared" si="12"/>
        <v>1.6916323406270882E-3</v>
      </c>
      <c r="V39" s="8">
        <f t="shared" si="13"/>
        <v>2.5001611946033365E-4</v>
      </c>
      <c r="W39" s="8">
        <f t="shared" si="14"/>
        <v>3.3329139305094137E-3</v>
      </c>
      <c r="X39" s="8">
        <f t="shared" si="15"/>
        <v>0</v>
      </c>
      <c r="Y39" s="8">
        <f t="shared" si="1"/>
        <v>1.8752344043005374E-4</v>
      </c>
      <c r="Z39" s="7">
        <f t="shared" si="16"/>
        <v>0</v>
      </c>
      <c r="AA39" s="4"/>
      <c r="AB39" s="8">
        <f t="shared" si="21"/>
        <v>1.2477926587301587</v>
      </c>
      <c r="AC39" s="8">
        <f t="shared" si="21"/>
        <v>0.12117517370390164</v>
      </c>
      <c r="AD39" s="8">
        <f t="shared" si="21"/>
        <v>8.8268801647056598E-4</v>
      </c>
      <c r="AE39" s="8">
        <f t="shared" si="21"/>
        <v>1.2125664682575063E-3</v>
      </c>
      <c r="AF39" s="8">
        <f t="shared" si="21"/>
        <v>1.3594786035736159</v>
      </c>
      <c r="AG39" s="8">
        <f t="shared" si="21"/>
        <v>1.6916323406270882E-3</v>
      </c>
      <c r="AH39" s="8">
        <f t="shared" si="21"/>
        <v>3.750241791905005E-4</v>
      </c>
      <c r="AI39" s="8">
        <f t="shared" si="21"/>
        <v>3.3329139305094137E-3</v>
      </c>
      <c r="AJ39" s="8">
        <f t="shared" si="21"/>
        <v>0</v>
      </c>
      <c r="AK39" s="8">
        <f t="shared" si="21"/>
        <v>3.7504688086010748E-4</v>
      </c>
      <c r="AL39" s="8">
        <f t="shared" si="21"/>
        <v>0</v>
      </c>
      <c r="AM39" s="8">
        <f t="shared" si="17"/>
        <v>2.7363163078235915</v>
      </c>
      <c r="AN39" s="5"/>
      <c r="AO39" s="22">
        <v>4</v>
      </c>
      <c r="AP39" s="8">
        <f t="shared" si="22"/>
        <v>1.8240473956355239</v>
      </c>
      <c r="AQ39" s="8">
        <f t="shared" si="22"/>
        <v>0.17713620805817121</v>
      </c>
      <c r="AR39" s="8">
        <f t="shared" si="22"/>
        <v>8.6022025445602328E-4</v>
      </c>
      <c r="AS39" s="8">
        <f t="shared" si="22"/>
        <v>1.7725530704042855E-3</v>
      </c>
      <c r="AT39" s="8">
        <f t="shared" si="22"/>
        <v>0.99365603288379822</v>
      </c>
      <c r="AU39" s="8">
        <f t="shared" si="22"/>
        <v>2.472860810412049E-3</v>
      </c>
      <c r="AV39" s="8">
        <f t="shared" si="22"/>
        <v>3.654783896810398E-4</v>
      </c>
      <c r="AW39" s="8">
        <f t="shared" si="22"/>
        <v>4.872117921426041E-3</v>
      </c>
      <c r="AX39" s="8">
        <f t="shared" si="22"/>
        <v>0</v>
      </c>
      <c r="AY39" s="8">
        <f t="shared" si="22"/>
        <v>2.7412538513020953E-4</v>
      </c>
      <c r="AZ39" s="8">
        <f t="shared" si="22"/>
        <v>0</v>
      </c>
      <c r="BA39" s="8">
        <f t="shared" si="19"/>
        <v>3.0054569924090035</v>
      </c>
      <c r="BB39" s="4"/>
      <c r="BC39" s="4"/>
      <c r="BD39" s="4"/>
      <c r="BE39" s="4"/>
      <c r="BF39" s="4"/>
      <c r="BG39" s="4"/>
    </row>
    <row r="40" spans="1:59" x14ac:dyDescent="0.25">
      <c r="A40" s="4" t="s">
        <v>69</v>
      </c>
      <c r="B40" s="7">
        <v>40.494999999999997</v>
      </c>
      <c r="C40" s="7">
        <v>1.4E-2</v>
      </c>
      <c r="D40" s="7">
        <v>0</v>
      </c>
      <c r="E40" s="7">
        <v>8.0000000000000002E-3</v>
      </c>
      <c r="F40" s="7">
        <v>8.6509999999999998</v>
      </c>
      <c r="G40" s="7">
        <v>0.27400000000000002</v>
      </c>
      <c r="H40" s="7">
        <v>0.13600000000000001</v>
      </c>
      <c r="I40" s="7">
        <v>50.79</v>
      </c>
      <c r="J40" s="7">
        <v>7.3999999999999996E-2</v>
      </c>
      <c r="K40" s="7">
        <v>0</v>
      </c>
      <c r="L40" s="7">
        <v>100.44199999999999</v>
      </c>
      <c r="M40" s="20">
        <f t="shared" si="6"/>
        <v>3.014189177041311</v>
      </c>
      <c r="N40" s="21">
        <f t="shared" si="20"/>
        <v>0.91275183063104193</v>
      </c>
      <c r="O40" s="4"/>
      <c r="P40" s="7">
        <f t="shared" si="7"/>
        <v>1.2596726190476191</v>
      </c>
      <c r="Q40" s="8">
        <f t="shared" si="8"/>
        <v>0.12040965170140744</v>
      </c>
      <c r="R40" s="8">
        <f t="shared" si="9"/>
        <v>0</v>
      </c>
      <c r="S40" s="8">
        <f t="shared" si="10"/>
        <v>1.3195576272214038E-3</v>
      </c>
      <c r="T40" s="8">
        <f t="shared" si="11"/>
        <v>0.67396413069528394</v>
      </c>
      <c r="U40" s="8">
        <f t="shared" si="12"/>
        <v>1.9171833193773668E-3</v>
      </c>
      <c r="V40" s="8">
        <f t="shared" si="13"/>
        <v>1.0526994503592996E-4</v>
      </c>
      <c r="W40" s="8">
        <f t="shared" si="14"/>
        <v>3.6675438432111625E-3</v>
      </c>
      <c r="X40" s="8">
        <f t="shared" si="15"/>
        <v>0</v>
      </c>
      <c r="Y40" s="8">
        <f t="shared" si="1"/>
        <v>9.7234376519287141E-5</v>
      </c>
      <c r="Z40" s="7">
        <f t="shared" si="16"/>
        <v>0</v>
      </c>
      <c r="AA40" s="4"/>
      <c r="AB40" s="8">
        <f t="shared" si="21"/>
        <v>1.2596726190476191</v>
      </c>
      <c r="AC40" s="8">
        <f t="shared" si="21"/>
        <v>0.12040965170140744</v>
      </c>
      <c r="AD40" s="8">
        <f t="shared" si="21"/>
        <v>0</v>
      </c>
      <c r="AE40" s="8">
        <f t="shared" si="21"/>
        <v>1.3195576272214038E-3</v>
      </c>
      <c r="AF40" s="8">
        <f t="shared" si="21"/>
        <v>1.3479282613905679</v>
      </c>
      <c r="AG40" s="8">
        <f t="shared" si="21"/>
        <v>1.9171833193773668E-3</v>
      </c>
      <c r="AH40" s="8">
        <f t="shared" si="21"/>
        <v>1.5790491755389495E-4</v>
      </c>
      <c r="AI40" s="8">
        <f t="shared" si="21"/>
        <v>3.6675438432111625E-3</v>
      </c>
      <c r="AJ40" s="8">
        <f t="shared" si="21"/>
        <v>0</v>
      </c>
      <c r="AK40" s="8">
        <f t="shared" si="21"/>
        <v>1.9446875303857428E-4</v>
      </c>
      <c r="AL40" s="8">
        <f t="shared" si="21"/>
        <v>0</v>
      </c>
      <c r="AM40" s="8">
        <f t="shared" si="17"/>
        <v>2.7352671905999966</v>
      </c>
      <c r="AN40" s="5"/>
      <c r="AO40" s="22">
        <v>4</v>
      </c>
      <c r="AP40" s="8">
        <f t="shared" si="22"/>
        <v>1.8421200288975099</v>
      </c>
      <c r="AQ40" s="8">
        <f t="shared" si="22"/>
        <v>0.17608466495003713</v>
      </c>
      <c r="AR40" s="8">
        <f t="shared" si="22"/>
        <v>0</v>
      </c>
      <c r="AS40" s="8">
        <f t="shared" si="22"/>
        <v>1.9296946664021531E-3</v>
      </c>
      <c r="AT40" s="8">
        <f t="shared" si="22"/>
        <v>0.98559165702191753</v>
      </c>
      <c r="AU40" s="8">
        <f t="shared" si="22"/>
        <v>2.8036505186271351E-3</v>
      </c>
      <c r="AV40" s="8">
        <f t="shared" si="22"/>
        <v>1.5394466090581577E-4</v>
      </c>
      <c r="AW40" s="8">
        <f t="shared" si="22"/>
        <v>5.3633427195924734E-3</v>
      </c>
      <c r="AX40" s="8">
        <f t="shared" si="22"/>
        <v>0</v>
      </c>
      <c r="AY40" s="8">
        <f t="shared" si="22"/>
        <v>1.4219360631888869E-4</v>
      </c>
      <c r="AZ40" s="8">
        <f t="shared" si="22"/>
        <v>0</v>
      </c>
      <c r="BA40" s="8">
        <f t="shared" si="19"/>
        <v>3.014189177041311</v>
      </c>
      <c r="BB40" s="4"/>
      <c r="BC40" s="4"/>
      <c r="BD40" s="4"/>
      <c r="BE40" s="4"/>
      <c r="BF40" s="4"/>
      <c r="BG40" s="4"/>
    </row>
    <row r="41" spans="1:59" x14ac:dyDescent="0.25">
      <c r="A41" s="4" t="s">
        <v>70</v>
      </c>
      <c r="B41" s="7">
        <v>40.533999999999999</v>
      </c>
      <c r="C41" s="7">
        <v>0</v>
      </c>
      <c r="D41" s="7">
        <v>6.0000000000000001E-3</v>
      </c>
      <c r="E41" s="7">
        <v>1.2E-2</v>
      </c>
      <c r="F41" s="7">
        <v>8.6579999999999995</v>
      </c>
      <c r="G41" s="7">
        <v>0.26300000000000001</v>
      </c>
      <c r="H41" s="7">
        <v>0.11700000000000001</v>
      </c>
      <c r="I41" s="7">
        <v>50.261000000000003</v>
      </c>
      <c r="J41" s="7">
        <v>7.6999999999999999E-2</v>
      </c>
      <c r="K41" s="7">
        <v>0</v>
      </c>
      <c r="L41" s="7">
        <v>99.927999999999997</v>
      </c>
      <c r="M41" s="20">
        <f t="shared" si="6"/>
        <v>3.0089004708151954</v>
      </c>
      <c r="N41" s="21">
        <f t="shared" si="20"/>
        <v>0.9118494348125219</v>
      </c>
      <c r="O41" s="4"/>
      <c r="P41" s="7">
        <f t="shared" si="7"/>
        <v>1.2465525793650793</v>
      </c>
      <c r="Q41" s="8">
        <f t="shared" si="8"/>
        <v>0.12050708177445216</v>
      </c>
      <c r="R41" s="8">
        <f t="shared" si="9"/>
        <v>1.176917355294088E-4</v>
      </c>
      <c r="S41" s="8">
        <f t="shared" si="10"/>
        <v>1.3730532067033527E-3</v>
      </c>
      <c r="T41" s="8">
        <f t="shared" si="11"/>
        <v>0.6746132133251671</v>
      </c>
      <c r="U41" s="8">
        <f t="shared" si="12"/>
        <v>1.6493415321114111E-3</v>
      </c>
      <c r="V41" s="8">
        <f t="shared" si="13"/>
        <v>1.5790491755389495E-4</v>
      </c>
      <c r="W41" s="8">
        <f t="shared" si="14"/>
        <v>3.520306681622393E-3</v>
      </c>
      <c r="X41" s="8">
        <f t="shared" si="15"/>
        <v>0</v>
      </c>
      <c r="Y41" s="8">
        <f t="shared" si="1"/>
        <v>0</v>
      </c>
      <c r="Z41" s="7">
        <f t="shared" si="16"/>
        <v>0</v>
      </c>
      <c r="AA41" s="4"/>
      <c r="AB41" s="8">
        <f t="shared" si="21"/>
        <v>1.2465525793650793</v>
      </c>
      <c r="AC41" s="8">
        <f t="shared" si="21"/>
        <v>0.12050708177445216</v>
      </c>
      <c r="AD41" s="8">
        <f t="shared" si="21"/>
        <v>1.765376032941132E-4</v>
      </c>
      <c r="AE41" s="8">
        <f t="shared" si="21"/>
        <v>1.3730532067033527E-3</v>
      </c>
      <c r="AF41" s="8">
        <f t="shared" si="21"/>
        <v>1.3492264266503342</v>
      </c>
      <c r="AG41" s="8">
        <f t="shared" si="21"/>
        <v>1.6493415321114111E-3</v>
      </c>
      <c r="AH41" s="8">
        <f t="shared" si="21"/>
        <v>2.3685737633084242E-4</v>
      </c>
      <c r="AI41" s="8">
        <f t="shared" si="21"/>
        <v>3.520306681622393E-3</v>
      </c>
      <c r="AJ41" s="8">
        <f t="shared" si="21"/>
        <v>0</v>
      </c>
      <c r="AK41" s="8">
        <f t="shared" si="21"/>
        <v>0</v>
      </c>
      <c r="AL41" s="8">
        <f t="shared" si="21"/>
        <v>0</v>
      </c>
      <c r="AM41" s="8">
        <f t="shared" si="17"/>
        <v>2.7232421841899281</v>
      </c>
      <c r="AN41" s="5"/>
      <c r="AO41" s="22">
        <v>4</v>
      </c>
      <c r="AP41" s="8">
        <f t="shared" si="22"/>
        <v>1.8309830636468145</v>
      </c>
      <c r="AQ41" s="8">
        <f t="shared" si="22"/>
        <v>0.17700531002944772</v>
      </c>
      <c r="AR41" s="8">
        <f t="shared" si="22"/>
        <v>1.7287002413913927E-4</v>
      </c>
      <c r="AS41" s="8">
        <f t="shared" si="22"/>
        <v>2.0167919176263633E-3</v>
      </c>
      <c r="AT41" s="8">
        <f t="shared" si="22"/>
        <v>0.99089712584757361</v>
      </c>
      <c r="AU41" s="8">
        <f t="shared" si="22"/>
        <v>2.4226145462740534E-3</v>
      </c>
      <c r="AV41" s="8">
        <f t="shared" si="22"/>
        <v>2.3193665032163313E-4</v>
      </c>
      <c r="AW41" s="8">
        <f t="shared" si="22"/>
        <v>5.1707581529985211E-3</v>
      </c>
      <c r="AX41" s="8">
        <f t="shared" si="22"/>
        <v>0</v>
      </c>
      <c r="AY41" s="8">
        <f t="shared" si="22"/>
        <v>0</v>
      </c>
      <c r="AZ41" s="8">
        <f t="shared" si="22"/>
        <v>0</v>
      </c>
      <c r="BA41" s="8">
        <f t="shared" si="19"/>
        <v>3.0089004708151954</v>
      </c>
      <c r="BB41" s="4"/>
      <c r="BC41" s="4"/>
      <c r="BD41" s="4"/>
      <c r="BE41" s="4"/>
      <c r="BF41" s="4"/>
      <c r="BG41" s="4"/>
    </row>
    <row r="42" spans="1:59" x14ac:dyDescent="0.25">
      <c r="A42" s="4" t="s">
        <v>71</v>
      </c>
      <c r="B42" s="7">
        <v>40.465000000000003</v>
      </c>
      <c r="C42" s="7">
        <v>3.3000000000000002E-2</v>
      </c>
      <c r="D42" s="7">
        <v>0</v>
      </c>
      <c r="E42" s="7">
        <v>0</v>
      </c>
      <c r="F42" s="7">
        <v>9.5609999999999999</v>
      </c>
      <c r="G42" s="7">
        <v>0.26300000000000001</v>
      </c>
      <c r="H42" s="7">
        <v>0.151</v>
      </c>
      <c r="I42" s="7">
        <v>49.39</v>
      </c>
      <c r="J42" s="7">
        <v>6.7000000000000004E-2</v>
      </c>
      <c r="K42" s="7">
        <v>0</v>
      </c>
      <c r="L42" s="7">
        <v>99.93</v>
      </c>
      <c r="M42" s="20">
        <f t="shared" si="6"/>
        <v>3.0064453954036243</v>
      </c>
      <c r="N42" s="21">
        <f t="shared" si="20"/>
        <v>0.90200808724526271</v>
      </c>
      <c r="O42" s="4"/>
      <c r="P42" s="7">
        <f t="shared" si="7"/>
        <v>1.2249503968253967</v>
      </c>
      <c r="Q42" s="8">
        <f t="shared" si="8"/>
        <v>0.13307556119722072</v>
      </c>
      <c r="R42" s="8">
        <f t="shared" si="9"/>
        <v>0</v>
      </c>
      <c r="S42" s="8">
        <f t="shared" si="10"/>
        <v>1.1947346084301902E-3</v>
      </c>
      <c r="T42" s="8">
        <f t="shared" si="11"/>
        <v>0.67346483636460475</v>
      </c>
      <c r="U42" s="8">
        <f t="shared" si="12"/>
        <v>2.1286373619557528E-3</v>
      </c>
      <c r="V42" s="8">
        <f t="shared" si="13"/>
        <v>0</v>
      </c>
      <c r="W42" s="8">
        <f t="shared" si="14"/>
        <v>3.520306681622393E-3</v>
      </c>
      <c r="X42" s="8">
        <f t="shared" si="15"/>
        <v>0</v>
      </c>
      <c r="Y42" s="8">
        <f t="shared" si="1"/>
        <v>2.2919531608117682E-4</v>
      </c>
      <c r="Z42" s="7">
        <f t="shared" si="16"/>
        <v>0</v>
      </c>
      <c r="AA42" s="4"/>
      <c r="AB42" s="8">
        <f t="shared" si="21"/>
        <v>1.2249503968253967</v>
      </c>
      <c r="AC42" s="8">
        <f t="shared" si="21"/>
        <v>0.13307556119722072</v>
      </c>
      <c r="AD42" s="8">
        <f t="shared" si="21"/>
        <v>0</v>
      </c>
      <c r="AE42" s="8">
        <f t="shared" si="21"/>
        <v>1.1947346084301902E-3</v>
      </c>
      <c r="AF42" s="8">
        <f t="shared" si="21"/>
        <v>1.3469296727292095</v>
      </c>
      <c r="AG42" s="8">
        <f t="shared" si="21"/>
        <v>2.1286373619557528E-3</v>
      </c>
      <c r="AH42" s="8">
        <f t="shared" si="21"/>
        <v>0</v>
      </c>
      <c r="AI42" s="8">
        <f t="shared" si="21"/>
        <v>3.520306681622393E-3</v>
      </c>
      <c r="AJ42" s="8">
        <f t="shared" si="21"/>
        <v>0</v>
      </c>
      <c r="AK42" s="8">
        <f t="shared" si="21"/>
        <v>4.5839063216235364E-4</v>
      </c>
      <c r="AL42" s="8">
        <f t="shared" si="21"/>
        <v>0</v>
      </c>
      <c r="AM42" s="8">
        <f t="shared" si="17"/>
        <v>2.7122577000359973</v>
      </c>
      <c r="AN42" s="5"/>
      <c r="AO42" s="22">
        <v>4</v>
      </c>
      <c r="AP42" s="8">
        <f t="shared" si="22"/>
        <v>1.8065398384661444</v>
      </c>
      <c r="AQ42" s="8">
        <f t="shared" si="22"/>
        <v>0.19625799008030032</v>
      </c>
      <c r="AR42" s="8">
        <f t="shared" si="22"/>
        <v>0</v>
      </c>
      <c r="AS42" s="8">
        <f t="shared" si="22"/>
        <v>1.7619780132460622E-3</v>
      </c>
      <c r="AT42" s="8">
        <f t="shared" si="22"/>
        <v>0.99321659052628586</v>
      </c>
      <c r="AU42" s="8">
        <f t="shared" si="22"/>
        <v>3.1392848281746994E-3</v>
      </c>
      <c r="AV42" s="8">
        <f t="shared" si="22"/>
        <v>0</v>
      </c>
      <c r="AW42" s="8">
        <f t="shared" si="22"/>
        <v>5.1916994193813831E-3</v>
      </c>
      <c r="AX42" s="8">
        <f t="shared" si="22"/>
        <v>0</v>
      </c>
      <c r="AY42" s="8">
        <f t="shared" si="22"/>
        <v>3.380140700909577E-4</v>
      </c>
      <c r="AZ42" s="8">
        <f t="shared" si="22"/>
        <v>0</v>
      </c>
      <c r="BA42" s="8">
        <f t="shared" si="19"/>
        <v>3.0064453954036243</v>
      </c>
      <c r="BB42" s="4"/>
      <c r="BC42" s="4"/>
      <c r="BD42" s="4"/>
      <c r="BE42" s="4"/>
      <c r="BF42" s="4"/>
      <c r="BG42" s="4"/>
    </row>
    <row r="43" spans="1:59" x14ac:dyDescent="0.25">
      <c r="A43" s="4" t="s">
        <v>72</v>
      </c>
      <c r="B43" s="7">
        <v>40.46</v>
      </c>
      <c r="C43" s="7">
        <v>0</v>
      </c>
      <c r="D43" s="7">
        <v>4.1000000000000002E-2</v>
      </c>
      <c r="E43" s="7">
        <v>0</v>
      </c>
      <c r="F43" s="7">
        <v>9.4909999999999997</v>
      </c>
      <c r="G43" s="7">
        <v>0.27900000000000003</v>
      </c>
      <c r="H43" s="7">
        <v>0.13</v>
      </c>
      <c r="I43" s="7">
        <v>49.154000000000003</v>
      </c>
      <c r="J43" s="7">
        <v>6.4000000000000001E-2</v>
      </c>
      <c r="K43" s="7">
        <v>0</v>
      </c>
      <c r="L43" s="7">
        <v>99.619</v>
      </c>
      <c r="M43" s="20">
        <f t="shared" si="6"/>
        <v>3.0039696708358963</v>
      </c>
      <c r="N43" s="21">
        <f t="shared" si="20"/>
        <v>0.90223400769080109</v>
      </c>
      <c r="O43" s="4"/>
      <c r="P43" s="7">
        <f t="shared" si="7"/>
        <v>1.2190972222222223</v>
      </c>
      <c r="Q43" s="8">
        <f t="shared" si="8"/>
        <v>0.13210126046677356</v>
      </c>
      <c r="R43" s="8">
        <f t="shared" si="9"/>
        <v>8.0422685945096028E-4</v>
      </c>
      <c r="S43" s="8">
        <f t="shared" si="10"/>
        <v>1.1412390289482412E-3</v>
      </c>
      <c r="T43" s="8">
        <f t="shared" si="11"/>
        <v>0.67338162064282481</v>
      </c>
      <c r="U43" s="8">
        <f t="shared" si="12"/>
        <v>1.8326017023460122E-3</v>
      </c>
      <c r="V43" s="8">
        <f t="shared" si="13"/>
        <v>0</v>
      </c>
      <c r="W43" s="8">
        <f t="shared" si="14"/>
        <v>3.7344698257515121E-3</v>
      </c>
      <c r="X43" s="8">
        <f t="shared" si="15"/>
        <v>0</v>
      </c>
      <c r="Y43" s="8">
        <f t="shared" si="1"/>
        <v>0</v>
      </c>
      <c r="Z43" s="7">
        <f t="shared" si="16"/>
        <v>0</v>
      </c>
      <c r="AA43" s="4"/>
      <c r="AB43" s="8">
        <f t="shared" si="21"/>
        <v>1.2190972222222223</v>
      </c>
      <c r="AC43" s="8">
        <f t="shared" si="21"/>
        <v>0.13210126046677356</v>
      </c>
      <c r="AD43" s="8">
        <f t="shared" si="21"/>
        <v>1.2063402891764404E-3</v>
      </c>
      <c r="AE43" s="8">
        <f t="shared" si="21"/>
        <v>1.1412390289482412E-3</v>
      </c>
      <c r="AF43" s="8">
        <f t="shared" si="21"/>
        <v>1.3467632412856496</v>
      </c>
      <c r="AG43" s="8">
        <f t="shared" si="21"/>
        <v>1.8326017023460122E-3</v>
      </c>
      <c r="AH43" s="8">
        <f t="shared" si="21"/>
        <v>0</v>
      </c>
      <c r="AI43" s="8">
        <f t="shared" si="21"/>
        <v>3.7344698257515121E-3</v>
      </c>
      <c r="AJ43" s="8">
        <f t="shared" si="21"/>
        <v>0</v>
      </c>
      <c r="AK43" s="8">
        <f t="shared" si="21"/>
        <v>0</v>
      </c>
      <c r="AL43" s="8">
        <f t="shared" si="21"/>
        <v>0</v>
      </c>
      <c r="AM43" s="8">
        <f t="shared" si="17"/>
        <v>2.7058763748208676</v>
      </c>
      <c r="AN43" s="5"/>
      <c r="AO43" s="22">
        <v>4</v>
      </c>
      <c r="AP43" s="8">
        <f t="shared" si="22"/>
        <v>1.8021477013012881</v>
      </c>
      <c r="AQ43" s="8">
        <f t="shared" si="22"/>
        <v>0.19528055560264659</v>
      </c>
      <c r="AR43" s="8">
        <f t="shared" si="22"/>
        <v>1.1888597231338052E-3</v>
      </c>
      <c r="AS43" s="8">
        <f t="shared" si="22"/>
        <v>1.6870527265293747E-3</v>
      </c>
      <c r="AT43" s="8">
        <f t="shared" si="22"/>
        <v>0.99543589930253706</v>
      </c>
      <c r="AU43" s="8">
        <f t="shared" si="22"/>
        <v>2.709069371238119E-3</v>
      </c>
      <c r="AV43" s="8">
        <f t="shared" si="22"/>
        <v>0</v>
      </c>
      <c r="AW43" s="8">
        <f t="shared" si="22"/>
        <v>5.5205328085230626E-3</v>
      </c>
      <c r="AX43" s="8">
        <f t="shared" si="22"/>
        <v>0</v>
      </c>
      <c r="AY43" s="8">
        <f t="shared" si="22"/>
        <v>0</v>
      </c>
      <c r="AZ43" s="8">
        <f t="shared" si="22"/>
        <v>0</v>
      </c>
      <c r="BA43" s="8">
        <f t="shared" si="19"/>
        <v>3.0039696708358963</v>
      </c>
      <c r="BB43" s="4"/>
      <c r="BC43" s="4"/>
      <c r="BD43" s="4"/>
      <c r="BE43" s="4"/>
      <c r="BF43" s="4"/>
      <c r="BG43" s="4"/>
    </row>
    <row r="44" spans="1:59" x14ac:dyDescent="0.25">
      <c r="A44" s="4" t="s">
        <v>73</v>
      </c>
      <c r="B44" s="7">
        <v>40.398000000000003</v>
      </c>
      <c r="C44" s="7">
        <v>5.0000000000000001E-3</v>
      </c>
      <c r="D44" s="7">
        <v>2.3E-2</v>
      </c>
      <c r="E44" s="7">
        <v>0</v>
      </c>
      <c r="F44" s="7">
        <v>9.3559999999999999</v>
      </c>
      <c r="G44" s="7">
        <v>0.27300000000000002</v>
      </c>
      <c r="H44" s="7">
        <v>0.14399999999999999</v>
      </c>
      <c r="I44" s="7">
        <v>49.648000000000003</v>
      </c>
      <c r="J44" s="7">
        <v>0.06</v>
      </c>
      <c r="K44" s="7">
        <v>0</v>
      </c>
      <c r="L44" s="7">
        <v>99.906999999999996</v>
      </c>
      <c r="M44" s="20">
        <f t="shared" si="6"/>
        <v>3.0085972492159168</v>
      </c>
      <c r="N44" s="21">
        <f t="shared" si="20"/>
        <v>0.90435885599335986</v>
      </c>
      <c r="O44" s="4"/>
      <c r="P44" s="7">
        <f t="shared" si="7"/>
        <v>1.2313492063492064</v>
      </c>
      <c r="Q44" s="8">
        <f t="shared" si="8"/>
        <v>0.13022225191519685</v>
      </c>
      <c r="R44" s="8">
        <f t="shared" si="9"/>
        <v>4.5115165286273377E-4</v>
      </c>
      <c r="S44" s="8">
        <f t="shared" si="10"/>
        <v>1.0699115896389761E-3</v>
      </c>
      <c r="T44" s="8">
        <f t="shared" si="11"/>
        <v>0.6723497456927543</v>
      </c>
      <c r="U44" s="8">
        <f t="shared" si="12"/>
        <v>2.0299588087525056E-3</v>
      </c>
      <c r="V44" s="8">
        <f t="shared" si="13"/>
        <v>0</v>
      </c>
      <c r="W44" s="8">
        <f t="shared" si="14"/>
        <v>3.6541586467030924E-3</v>
      </c>
      <c r="X44" s="8">
        <f t="shared" si="15"/>
        <v>0</v>
      </c>
      <c r="Y44" s="8">
        <f t="shared" si="1"/>
        <v>3.4726563042602551E-5</v>
      </c>
      <c r="Z44" s="7">
        <f t="shared" si="16"/>
        <v>0</v>
      </c>
      <c r="AA44" s="4"/>
      <c r="AB44" s="8">
        <f t="shared" si="21"/>
        <v>1.2313492063492064</v>
      </c>
      <c r="AC44" s="8">
        <f t="shared" si="21"/>
        <v>0.13022225191519685</v>
      </c>
      <c r="AD44" s="8">
        <f t="shared" si="21"/>
        <v>6.7672747929410062E-4</v>
      </c>
      <c r="AE44" s="8">
        <f t="shared" si="21"/>
        <v>1.0699115896389761E-3</v>
      </c>
      <c r="AF44" s="8">
        <f t="shared" si="21"/>
        <v>1.3446994913855086</v>
      </c>
      <c r="AG44" s="8">
        <f t="shared" si="21"/>
        <v>2.0299588087525056E-3</v>
      </c>
      <c r="AH44" s="8">
        <f t="shared" si="21"/>
        <v>0</v>
      </c>
      <c r="AI44" s="8">
        <f t="shared" si="21"/>
        <v>3.6541586467030924E-3</v>
      </c>
      <c r="AJ44" s="8">
        <f t="shared" si="21"/>
        <v>0</v>
      </c>
      <c r="AK44" s="8">
        <f t="shared" si="21"/>
        <v>6.9453126085205103E-5</v>
      </c>
      <c r="AL44" s="8">
        <f t="shared" si="21"/>
        <v>0</v>
      </c>
      <c r="AM44" s="8">
        <f t="shared" si="17"/>
        <v>2.7137711593003857</v>
      </c>
      <c r="AN44" s="5"/>
      <c r="AO44" s="22">
        <v>4</v>
      </c>
      <c r="AP44" s="8">
        <f t="shared" si="22"/>
        <v>1.8149639510011597</v>
      </c>
      <c r="AQ44" s="8">
        <f t="shared" si="22"/>
        <v>0.19194286366985835</v>
      </c>
      <c r="AR44" s="8">
        <f t="shared" si="22"/>
        <v>6.6498112977078194E-4</v>
      </c>
      <c r="AS44" s="8">
        <f t="shared" si="22"/>
        <v>1.5770107747991558E-3</v>
      </c>
      <c r="AT44" s="8">
        <f t="shared" si="22"/>
        <v>0.99101907452813687</v>
      </c>
      <c r="AU44" s="8">
        <f t="shared" si="22"/>
        <v>2.99208546276368E-3</v>
      </c>
      <c r="AV44" s="8">
        <f t="shared" si="22"/>
        <v>0</v>
      </c>
      <c r="AW44" s="8">
        <f t="shared" si="22"/>
        <v>5.3860969583671746E-3</v>
      </c>
      <c r="AX44" s="8">
        <f t="shared" si="22"/>
        <v>0</v>
      </c>
      <c r="AY44" s="8">
        <f t="shared" si="22"/>
        <v>5.118569106107696E-5</v>
      </c>
      <c r="AZ44" s="8">
        <f t="shared" si="22"/>
        <v>0</v>
      </c>
      <c r="BA44" s="8">
        <f t="shared" si="19"/>
        <v>3.0085972492159168</v>
      </c>
      <c r="BB44" s="4"/>
      <c r="BC44" s="4"/>
      <c r="BD44" s="4"/>
      <c r="BE44" s="4"/>
      <c r="BF44" s="4"/>
      <c r="BG44" s="4"/>
    </row>
    <row r="45" spans="1:59" x14ac:dyDescent="0.25">
      <c r="A45" s="4" t="s">
        <v>74</v>
      </c>
      <c r="B45" s="7">
        <v>40.468000000000004</v>
      </c>
      <c r="C45" s="7">
        <v>0</v>
      </c>
      <c r="D45" s="7">
        <v>1.9E-2</v>
      </c>
      <c r="E45" s="7">
        <v>0</v>
      </c>
      <c r="F45" s="7">
        <v>9.3480000000000008</v>
      </c>
      <c r="G45" s="7">
        <v>0.29399999999999998</v>
      </c>
      <c r="H45" s="7">
        <v>0.14099999999999999</v>
      </c>
      <c r="I45" s="7">
        <v>49.616999999999997</v>
      </c>
      <c r="J45" s="7">
        <v>5.8000000000000003E-2</v>
      </c>
      <c r="K45" s="7">
        <v>0</v>
      </c>
      <c r="L45" s="7">
        <v>99.944999999999993</v>
      </c>
      <c r="M45" s="20">
        <f t="shared" si="6"/>
        <v>3.0075251432078658</v>
      </c>
      <c r="N45" s="21">
        <f t="shared" si="20"/>
        <v>0.90437882049617968</v>
      </c>
      <c r="O45" s="4"/>
      <c r="P45" s="7">
        <f t="shared" si="7"/>
        <v>1.2305803571428571</v>
      </c>
      <c r="Q45" s="8">
        <f t="shared" si="8"/>
        <v>0.13011090326028862</v>
      </c>
      <c r="R45" s="8">
        <f t="shared" si="9"/>
        <v>3.7269049584312791E-4</v>
      </c>
      <c r="S45" s="8">
        <f t="shared" si="10"/>
        <v>1.0342478699843438E-3</v>
      </c>
      <c r="T45" s="8">
        <f t="shared" si="11"/>
        <v>0.67351476579767267</v>
      </c>
      <c r="U45" s="8">
        <f t="shared" si="12"/>
        <v>1.9876680002368285E-3</v>
      </c>
      <c r="V45" s="8">
        <f t="shared" si="13"/>
        <v>0</v>
      </c>
      <c r="W45" s="8">
        <f t="shared" si="14"/>
        <v>3.9352477733725607E-3</v>
      </c>
      <c r="X45" s="8">
        <f t="shared" si="15"/>
        <v>0</v>
      </c>
      <c r="Y45" s="8">
        <f t="shared" si="1"/>
        <v>0</v>
      </c>
      <c r="Z45" s="7">
        <f t="shared" si="16"/>
        <v>0</v>
      </c>
      <c r="AA45" s="4"/>
      <c r="AB45" s="8">
        <f t="shared" si="21"/>
        <v>1.2305803571428571</v>
      </c>
      <c r="AC45" s="8">
        <f t="shared" si="21"/>
        <v>0.13011090326028862</v>
      </c>
      <c r="AD45" s="8">
        <f t="shared" si="21"/>
        <v>5.5903574376469181E-4</v>
      </c>
      <c r="AE45" s="8">
        <f t="shared" si="21"/>
        <v>1.0342478699843438E-3</v>
      </c>
      <c r="AF45" s="8">
        <f t="shared" si="21"/>
        <v>1.3470295315953453</v>
      </c>
      <c r="AG45" s="8">
        <f t="shared" si="21"/>
        <v>1.9876680002368285E-3</v>
      </c>
      <c r="AH45" s="8">
        <f t="shared" si="21"/>
        <v>0</v>
      </c>
      <c r="AI45" s="8">
        <f t="shared" si="21"/>
        <v>3.9352477733725607E-3</v>
      </c>
      <c r="AJ45" s="8">
        <f t="shared" si="21"/>
        <v>0</v>
      </c>
      <c r="AK45" s="8">
        <f t="shared" si="21"/>
        <v>0</v>
      </c>
      <c r="AL45" s="8">
        <f t="shared" si="21"/>
        <v>0</v>
      </c>
      <c r="AM45" s="8">
        <f t="shared" si="17"/>
        <v>2.7152369913858494</v>
      </c>
      <c r="AN45" s="5"/>
      <c r="AO45" s="22">
        <v>4</v>
      </c>
      <c r="AP45" s="8">
        <f t="shared" si="22"/>
        <v>1.8128514911175724</v>
      </c>
      <c r="AQ45" s="8">
        <f t="shared" si="22"/>
        <v>0.1916752072442566</v>
      </c>
      <c r="AR45" s="8">
        <f t="shared" si="22"/>
        <v>5.4903567832273491E-4</v>
      </c>
      <c r="AS45" s="8">
        <f t="shared" si="22"/>
        <v>1.5236207716166484E-3</v>
      </c>
      <c r="AT45" s="8">
        <f t="shared" si="22"/>
        <v>0.9922003389529731</v>
      </c>
      <c r="AU45" s="8">
        <f t="shared" si="22"/>
        <v>2.9281687109342573E-3</v>
      </c>
      <c r="AV45" s="8">
        <f t="shared" si="22"/>
        <v>0</v>
      </c>
      <c r="AW45" s="8">
        <f t="shared" si="22"/>
        <v>5.7972807321898202E-3</v>
      </c>
      <c r="AX45" s="8">
        <f t="shared" si="22"/>
        <v>0</v>
      </c>
      <c r="AY45" s="8">
        <f t="shared" si="22"/>
        <v>0</v>
      </c>
      <c r="AZ45" s="8">
        <f t="shared" si="22"/>
        <v>0</v>
      </c>
      <c r="BA45" s="8">
        <f t="shared" si="19"/>
        <v>3.0075251432078658</v>
      </c>
      <c r="BB45" s="4"/>
      <c r="BC45" s="4"/>
      <c r="BD45" s="4"/>
      <c r="BE45" s="4"/>
      <c r="BF45" s="4"/>
      <c r="BG45" s="4"/>
    </row>
    <row r="46" spans="1:59" x14ac:dyDescent="0.25">
      <c r="A46" s="4" t="s">
        <v>75</v>
      </c>
      <c r="B46" s="7">
        <v>40.576999999999998</v>
      </c>
      <c r="C46" s="7">
        <v>1.2999999999999999E-2</v>
      </c>
      <c r="D46" s="7">
        <v>0</v>
      </c>
      <c r="E46" s="7">
        <v>0</v>
      </c>
      <c r="F46" s="7">
        <v>9.4510000000000005</v>
      </c>
      <c r="G46" s="7">
        <v>0.26900000000000002</v>
      </c>
      <c r="H46" s="7">
        <v>0.121</v>
      </c>
      <c r="I46" s="7">
        <v>49.563000000000002</v>
      </c>
      <c r="J46" s="7">
        <v>7.5999999999999998E-2</v>
      </c>
      <c r="K46" s="7">
        <v>0</v>
      </c>
      <c r="L46" s="7">
        <v>100.07</v>
      </c>
      <c r="M46" s="20">
        <f t="shared" si="6"/>
        <v>3.006110043290759</v>
      </c>
      <c r="N46" s="21">
        <f t="shared" si="20"/>
        <v>0.90333192951759833</v>
      </c>
      <c r="O46" s="4"/>
      <c r="P46" s="7">
        <f t="shared" si="7"/>
        <v>1.2292410714285715</v>
      </c>
      <c r="Q46" s="8">
        <f t="shared" si="8"/>
        <v>0.13154451719223231</v>
      </c>
      <c r="R46" s="8">
        <f t="shared" si="9"/>
        <v>0</v>
      </c>
      <c r="S46" s="8">
        <f t="shared" si="10"/>
        <v>1.3552213468760363E-3</v>
      </c>
      <c r="T46" s="8">
        <f t="shared" si="11"/>
        <v>0.67532886853247409</v>
      </c>
      <c r="U46" s="8">
        <f t="shared" si="12"/>
        <v>1.7057292767989805E-3</v>
      </c>
      <c r="V46" s="8">
        <f t="shared" si="13"/>
        <v>0</v>
      </c>
      <c r="W46" s="8">
        <f t="shared" si="14"/>
        <v>3.6006178606708128E-3</v>
      </c>
      <c r="X46" s="8">
        <f t="shared" si="15"/>
        <v>0</v>
      </c>
      <c r="Y46" s="8">
        <f t="shared" si="1"/>
        <v>9.0289063910766615E-5</v>
      </c>
      <c r="Z46" s="7">
        <f t="shared" si="16"/>
        <v>0</v>
      </c>
      <c r="AA46" s="4"/>
      <c r="AB46" s="8">
        <f t="shared" si="21"/>
        <v>1.2292410714285715</v>
      </c>
      <c r="AC46" s="8">
        <f t="shared" si="21"/>
        <v>0.13154451719223231</v>
      </c>
      <c r="AD46" s="8">
        <f t="shared" si="21"/>
        <v>0</v>
      </c>
      <c r="AE46" s="8">
        <f t="shared" si="21"/>
        <v>1.3552213468760363E-3</v>
      </c>
      <c r="AF46" s="8">
        <f t="shared" si="21"/>
        <v>1.3506577370649482</v>
      </c>
      <c r="AG46" s="8">
        <f t="shared" si="21"/>
        <v>1.7057292767989805E-3</v>
      </c>
      <c r="AH46" s="8">
        <f t="shared" si="21"/>
        <v>0</v>
      </c>
      <c r="AI46" s="8">
        <f t="shared" si="21"/>
        <v>3.6006178606708128E-3</v>
      </c>
      <c r="AJ46" s="8">
        <f t="shared" si="21"/>
        <v>0</v>
      </c>
      <c r="AK46" s="8">
        <f t="shared" si="21"/>
        <v>1.8057812782153323E-4</v>
      </c>
      <c r="AL46" s="8">
        <f t="shared" si="21"/>
        <v>0</v>
      </c>
      <c r="AM46" s="8">
        <f t="shared" si="17"/>
        <v>2.7182854722979188</v>
      </c>
      <c r="AN46" s="5"/>
      <c r="AO46" s="22">
        <v>4</v>
      </c>
      <c r="AP46" s="8">
        <f t="shared" si="22"/>
        <v>1.8088476489401613</v>
      </c>
      <c r="AQ46" s="8">
        <f t="shared" si="22"/>
        <v>0.19356983441629533</v>
      </c>
      <c r="AR46" s="8">
        <f t="shared" si="22"/>
        <v>0</v>
      </c>
      <c r="AS46" s="8">
        <f t="shared" si="22"/>
        <v>1.9942296137578103E-3</v>
      </c>
      <c r="AT46" s="8">
        <f t="shared" si="22"/>
        <v>0.99375709492584063</v>
      </c>
      <c r="AU46" s="8">
        <f t="shared" si="22"/>
        <v>2.5100075679057093E-3</v>
      </c>
      <c r="AV46" s="8">
        <f t="shared" si="22"/>
        <v>0</v>
      </c>
      <c r="AW46" s="8">
        <f t="shared" si="22"/>
        <v>5.2983660433972143E-3</v>
      </c>
      <c r="AX46" s="8">
        <f t="shared" si="22"/>
        <v>0</v>
      </c>
      <c r="AY46" s="8">
        <f t="shared" si="22"/>
        <v>1.3286178340119695E-4</v>
      </c>
      <c r="AZ46" s="8">
        <f t="shared" si="22"/>
        <v>0</v>
      </c>
      <c r="BA46" s="8">
        <f t="shared" si="19"/>
        <v>3.006110043290759</v>
      </c>
      <c r="BB46" s="4"/>
      <c r="BC46" s="4"/>
      <c r="BD46" s="4"/>
      <c r="BE46" s="4"/>
      <c r="BF46" s="4"/>
      <c r="BG46" s="4"/>
    </row>
    <row r="47" spans="1:59" x14ac:dyDescent="0.25">
      <c r="A47" s="4" t="s">
        <v>76</v>
      </c>
      <c r="B47" s="7">
        <v>40.270000000000003</v>
      </c>
      <c r="C47" s="7">
        <v>0</v>
      </c>
      <c r="D47" s="7">
        <v>2.3E-2</v>
      </c>
      <c r="E47" s="7">
        <v>3.4000000000000002E-2</v>
      </c>
      <c r="F47" s="7">
        <v>9.65</v>
      </c>
      <c r="G47" s="7">
        <v>0.29499999999999998</v>
      </c>
      <c r="H47" s="7">
        <v>0.159</v>
      </c>
      <c r="I47" s="7">
        <v>49.393999999999998</v>
      </c>
      <c r="J47" s="7">
        <v>0.109</v>
      </c>
      <c r="K47" s="7">
        <v>0</v>
      </c>
      <c r="L47" s="7">
        <v>99.933999999999997</v>
      </c>
      <c r="M47" s="20">
        <f t="shared" si="6"/>
        <v>3.0098216033459924</v>
      </c>
      <c r="N47" s="21">
        <f t="shared" si="20"/>
        <v>0.90119326165056024</v>
      </c>
      <c r="O47" s="4"/>
      <c r="P47" s="7">
        <f t="shared" si="7"/>
        <v>1.2250496031746032</v>
      </c>
      <c r="Q47" s="8">
        <f t="shared" si="8"/>
        <v>0.134314314983075</v>
      </c>
      <c r="R47" s="8">
        <f t="shared" si="9"/>
        <v>4.5115165286273377E-4</v>
      </c>
      <c r="S47" s="8">
        <f t="shared" si="10"/>
        <v>1.9436727211774734E-3</v>
      </c>
      <c r="T47" s="8">
        <f t="shared" si="11"/>
        <v>0.67021942321518924</v>
      </c>
      <c r="U47" s="8">
        <f t="shared" si="12"/>
        <v>2.241412851330892E-3</v>
      </c>
      <c r="V47" s="8">
        <f t="shared" si="13"/>
        <v>4.4739726640270235E-4</v>
      </c>
      <c r="W47" s="8">
        <f t="shared" si="14"/>
        <v>3.9486329698806303E-3</v>
      </c>
      <c r="X47" s="8">
        <f t="shared" si="15"/>
        <v>0</v>
      </c>
      <c r="Y47" s="8">
        <f t="shared" si="1"/>
        <v>0</v>
      </c>
      <c r="Z47" s="7">
        <f t="shared" si="16"/>
        <v>0</v>
      </c>
      <c r="AA47" s="4"/>
      <c r="AB47" s="8">
        <f t="shared" si="21"/>
        <v>1.2250496031746032</v>
      </c>
      <c r="AC47" s="8">
        <f t="shared" si="21"/>
        <v>0.134314314983075</v>
      </c>
      <c r="AD47" s="8">
        <f t="shared" si="21"/>
        <v>6.7672747929410062E-4</v>
      </c>
      <c r="AE47" s="8">
        <f t="shared" si="21"/>
        <v>1.9436727211774734E-3</v>
      </c>
      <c r="AF47" s="8">
        <f t="shared" si="21"/>
        <v>1.3404388464303785</v>
      </c>
      <c r="AG47" s="8">
        <f t="shared" si="21"/>
        <v>2.241412851330892E-3</v>
      </c>
      <c r="AH47" s="8">
        <f t="shared" si="21"/>
        <v>6.7109589960405349E-4</v>
      </c>
      <c r="AI47" s="8">
        <f t="shared" si="21"/>
        <v>3.9486329698806303E-3</v>
      </c>
      <c r="AJ47" s="8">
        <f t="shared" si="21"/>
        <v>0</v>
      </c>
      <c r="AK47" s="8">
        <f t="shared" si="21"/>
        <v>0</v>
      </c>
      <c r="AL47" s="8">
        <f t="shared" si="21"/>
        <v>0</v>
      </c>
      <c r="AM47" s="8">
        <f t="shared" si="17"/>
        <v>2.7092843065093439</v>
      </c>
      <c r="AN47" s="5"/>
      <c r="AO47" s="22">
        <v>4</v>
      </c>
      <c r="AP47" s="8">
        <f t="shared" si="22"/>
        <v>1.8086689539835907</v>
      </c>
      <c r="AQ47" s="8">
        <f t="shared" si="22"/>
        <v>0.19830228176551359</v>
      </c>
      <c r="AR47" s="8">
        <f t="shared" si="22"/>
        <v>6.6608240675043793E-4</v>
      </c>
      <c r="AS47" s="8">
        <f t="shared" si="22"/>
        <v>2.8696474807130322E-3</v>
      </c>
      <c r="AT47" s="8">
        <f t="shared" si="22"/>
        <v>0.98951508574410696</v>
      </c>
      <c r="AU47" s="8">
        <f t="shared" si="22"/>
        <v>3.3092323990445136E-3</v>
      </c>
      <c r="AV47" s="8">
        <f t="shared" si="22"/>
        <v>6.6053941305131074E-4</v>
      </c>
      <c r="AW47" s="8">
        <f t="shared" si="22"/>
        <v>5.8297801532214534E-3</v>
      </c>
      <c r="AX47" s="8">
        <f t="shared" si="22"/>
        <v>0</v>
      </c>
      <c r="AY47" s="8">
        <f t="shared" si="22"/>
        <v>0</v>
      </c>
      <c r="AZ47" s="8">
        <f t="shared" si="22"/>
        <v>0</v>
      </c>
      <c r="BA47" s="8">
        <f t="shared" si="19"/>
        <v>3.0098216033459924</v>
      </c>
      <c r="BB47" s="4"/>
      <c r="BC47" s="4"/>
      <c r="BD47" s="4"/>
      <c r="BE47" s="4"/>
      <c r="BF47" s="4"/>
      <c r="BG47" s="4"/>
    </row>
    <row r="48" spans="1:59" x14ac:dyDescent="0.25">
      <c r="A48" s="4" t="s">
        <v>77</v>
      </c>
      <c r="B48" s="7">
        <v>41.006999999999998</v>
      </c>
      <c r="C48" s="7">
        <v>0</v>
      </c>
      <c r="D48" s="7">
        <v>1.2999999999999999E-2</v>
      </c>
      <c r="E48" s="7">
        <v>4.3999999999999997E-2</v>
      </c>
      <c r="F48" s="7">
        <v>9.6029999999999998</v>
      </c>
      <c r="G48" s="7">
        <v>0.314</v>
      </c>
      <c r="H48" s="7">
        <v>0.108</v>
      </c>
      <c r="I48" s="7">
        <v>49.273000000000003</v>
      </c>
      <c r="J48" s="7">
        <v>3.1E-2</v>
      </c>
      <c r="K48" s="7">
        <v>0</v>
      </c>
      <c r="L48" s="7">
        <v>100.393</v>
      </c>
      <c r="M48" s="20">
        <f t="shared" si="6"/>
        <v>2.9987534415413295</v>
      </c>
      <c r="N48" s="21">
        <f t="shared" si="20"/>
        <v>0.90140939832047262</v>
      </c>
      <c r="O48" s="4"/>
      <c r="P48" s="7">
        <f t="shared" si="7"/>
        <v>1.2220486111111113</v>
      </c>
      <c r="Q48" s="8">
        <f t="shared" si="8"/>
        <v>0.13366014163548903</v>
      </c>
      <c r="R48" s="8">
        <f t="shared" si="9"/>
        <v>2.5499876031371909E-4</v>
      </c>
      <c r="S48" s="8">
        <f t="shared" si="10"/>
        <v>5.5278765464680433E-4</v>
      </c>
      <c r="T48" s="8">
        <f t="shared" si="11"/>
        <v>0.68248542060554407</v>
      </c>
      <c r="U48" s="8">
        <f t="shared" si="12"/>
        <v>1.5224691065643793E-3</v>
      </c>
      <c r="V48" s="8">
        <f t="shared" si="13"/>
        <v>5.7898469769761469E-4</v>
      </c>
      <c r="W48" s="8">
        <f t="shared" si="14"/>
        <v>4.2029517035339593E-3</v>
      </c>
      <c r="X48" s="8">
        <f t="shared" si="15"/>
        <v>0</v>
      </c>
      <c r="Y48" s="8">
        <f t="shared" si="1"/>
        <v>0</v>
      </c>
      <c r="Z48" s="7">
        <f t="shared" si="16"/>
        <v>0</v>
      </c>
      <c r="AA48" s="4"/>
      <c r="AB48" s="8">
        <f t="shared" si="21"/>
        <v>1.2220486111111113</v>
      </c>
      <c r="AC48" s="8">
        <f t="shared" si="21"/>
        <v>0.13366014163548903</v>
      </c>
      <c r="AD48" s="8">
        <f t="shared" si="21"/>
        <v>3.8249814047057863E-4</v>
      </c>
      <c r="AE48" s="8">
        <f t="shared" si="21"/>
        <v>5.5278765464680433E-4</v>
      </c>
      <c r="AF48" s="8">
        <f t="shared" si="21"/>
        <v>1.3649708412110881</v>
      </c>
      <c r="AG48" s="8">
        <f t="shared" si="21"/>
        <v>1.5224691065643793E-3</v>
      </c>
      <c r="AH48" s="8">
        <f t="shared" si="21"/>
        <v>8.6847704654642198E-4</v>
      </c>
      <c r="AI48" s="8">
        <f t="shared" si="21"/>
        <v>4.2029517035339593E-3</v>
      </c>
      <c r="AJ48" s="8">
        <f t="shared" si="21"/>
        <v>0</v>
      </c>
      <c r="AK48" s="8">
        <f t="shared" si="21"/>
        <v>0</v>
      </c>
      <c r="AL48" s="8">
        <f t="shared" si="21"/>
        <v>0</v>
      </c>
      <c r="AM48" s="8">
        <f t="shared" si="17"/>
        <v>2.7282087776094501</v>
      </c>
      <c r="AN48" s="5"/>
      <c r="AO48" s="22">
        <v>4</v>
      </c>
      <c r="AP48" s="8">
        <f t="shared" si="22"/>
        <v>1.79172301055627</v>
      </c>
      <c r="AQ48" s="8">
        <f t="shared" si="22"/>
        <v>0.19596761469641868</v>
      </c>
      <c r="AR48" s="8">
        <f t="shared" si="22"/>
        <v>3.738698627561161E-4</v>
      </c>
      <c r="AS48" s="8">
        <f t="shared" si="22"/>
        <v>8.1047705613083727E-4</v>
      </c>
      <c r="AT48" s="8">
        <f t="shared" si="22"/>
        <v>1.0006351804256874</v>
      </c>
      <c r="AU48" s="8">
        <f t="shared" si="22"/>
        <v>2.2321885613144589E-3</v>
      </c>
      <c r="AV48" s="8">
        <f t="shared" si="22"/>
        <v>8.4888620321050482E-4</v>
      </c>
      <c r="AW48" s="8">
        <f t="shared" si="22"/>
        <v>6.1622141795419768E-3</v>
      </c>
      <c r="AX48" s="8">
        <f t="shared" si="22"/>
        <v>0</v>
      </c>
      <c r="AY48" s="8">
        <f t="shared" si="22"/>
        <v>0</v>
      </c>
      <c r="AZ48" s="8">
        <f t="shared" si="22"/>
        <v>0</v>
      </c>
      <c r="BA48" s="8">
        <f t="shared" si="19"/>
        <v>2.9987534415413295</v>
      </c>
      <c r="BB48" s="4"/>
      <c r="BC48" s="4"/>
      <c r="BD48" s="4"/>
      <c r="BE48" s="4"/>
      <c r="BF48" s="4"/>
      <c r="BG48" s="4"/>
    </row>
    <row r="49" spans="1:59" x14ac:dyDescent="0.25">
      <c r="A49" s="4" t="s">
        <v>78</v>
      </c>
      <c r="B49" s="7">
        <v>41.170999999999999</v>
      </c>
      <c r="C49" s="7">
        <v>4.2000000000000003E-2</v>
      </c>
      <c r="D49" s="7">
        <v>0.438</v>
      </c>
      <c r="E49" s="7">
        <v>3.1E-2</v>
      </c>
      <c r="F49" s="7">
        <v>9.6609999999999996</v>
      </c>
      <c r="G49" s="7">
        <v>0.27</v>
      </c>
      <c r="H49" s="7">
        <v>0.186</v>
      </c>
      <c r="I49" s="7">
        <v>48.664999999999999</v>
      </c>
      <c r="J49" s="7">
        <v>0.14399999999999999</v>
      </c>
      <c r="K49" s="7">
        <v>0</v>
      </c>
      <c r="L49" s="7">
        <v>100.608</v>
      </c>
      <c r="M49" s="20">
        <f t="shared" si="6"/>
        <v>2.9907587913761855</v>
      </c>
      <c r="N49" s="21">
        <f t="shared" si="20"/>
        <v>0.89975865215974127</v>
      </c>
      <c r="O49" s="4"/>
      <c r="P49" s="7">
        <f t="shared" si="7"/>
        <v>1.206969246031746</v>
      </c>
      <c r="Q49" s="8">
        <f t="shared" si="8"/>
        <v>0.13446741938357384</v>
      </c>
      <c r="R49" s="8">
        <f t="shared" si="9"/>
        <v>8.5914966936468436E-3</v>
      </c>
      <c r="S49" s="8">
        <f t="shared" si="10"/>
        <v>2.5677878151335425E-3</v>
      </c>
      <c r="T49" s="8">
        <f t="shared" si="11"/>
        <v>0.68521489627992438</v>
      </c>
      <c r="U49" s="8">
        <f t="shared" si="12"/>
        <v>2.6220301279719868E-3</v>
      </c>
      <c r="V49" s="8">
        <f t="shared" si="13"/>
        <v>4.079210370142286E-4</v>
      </c>
      <c r="W49" s="8">
        <f t="shared" si="14"/>
        <v>3.6140030571788825E-3</v>
      </c>
      <c r="X49" s="8">
        <f t="shared" si="15"/>
        <v>0</v>
      </c>
      <c r="Y49" s="8">
        <f t="shared" si="1"/>
        <v>2.9170312955786144E-4</v>
      </c>
      <c r="Z49" s="7">
        <f t="shared" si="16"/>
        <v>0</v>
      </c>
      <c r="AA49" s="4"/>
      <c r="AB49" s="8">
        <f t="shared" si="21"/>
        <v>1.206969246031746</v>
      </c>
      <c r="AC49" s="8">
        <f t="shared" si="21"/>
        <v>0.13446741938357384</v>
      </c>
      <c r="AD49" s="8">
        <f t="shared" si="21"/>
        <v>1.2887245040470265E-2</v>
      </c>
      <c r="AE49" s="8">
        <f t="shared" si="21"/>
        <v>2.5677878151335425E-3</v>
      </c>
      <c r="AF49" s="8">
        <f t="shared" si="21"/>
        <v>1.3704297925598488</v>
      </c>
      <c r="AG49" s="8">
        <f t="shared" si="21"/>
        <v>2.6220301279719868E-3</v>
      </c>
      <c r="AH49" s="8">
        <f t="shared" si="21"/>
        <v>6.1188155552134289E-4</v>
      </c>
      <c r="AI49" s="8">
        <f t="shared" si="21"/>
        <v>3.6140030571788825E-3</v>
      </c>
      <c r="AJ49" s="8">
        <f t="shared" si="21"/>
        <v>0</v>
      </c>
      <c r="AK49" s="8">
        <f t="shared" si="21"/>
        <v>5.8340625911572287E-4</v>
      </c>
      <c r="AL49" s="8">
        <f t="shared" si="21"/>
        <v>0</v>
      </c>
      <c r="AM49" s="8">
        <f t="shared" si="17"/>
        <v>2.73475281183056</v>
      </c>
      <c r="AN49" s="5"/>
      <c r="AO49" s="22">
        <v>4</v>
      </c>
      <c r="AP49" s="8">
        <f t="shared" si="22"/>
        <v>1.7653796581693066</v>
      </c>
      <c r="AQ49" s="8">
        <f t="shared" si="22"/>
        <v>0.19667944949447252</v>
      </c>
      <c r="AR49" s="8">
        <f t="shared" si="22"/>
        <v>1.256639599232511E-2</v>
      </c>
      <c r="AS49" s="8">
        <f t="shared" si="22"/>
        <v>3.7557878050627088E-3</v>
      </c>
      <c r="AT49" s="8">
        <f t="shared" si="22"/>
        <v>1.002233025691653</v>
      </c>
      <c r="AU49" s="8">
        <f t="shared" si="22"/>
        <v>3.8351255976468014E-3</v>
      </c>
      <c r="AV49" s="8">
        <f t="shared" si="22"/>
        <v>5.9664776319023687E-4</v>
      </c>
      <c r="AW49" s="8">
        <f t="shared" si="22"/>
        <v>5.286039808124054E-3</v>
      </c>
      <c r="AX49" s="8">
        <f t="shared" si="22"/>
        <v>0</v>
      </c>
      <c r="AY49" s="8">
        <f t="shared" si="22"/>
        <v>4.2666105440455405E-4</v>
      </c>
      <c r="AZ49" s="8">
        <f t="shared" si="22"/>
        <v>0</v>
      </c>
      <c r="BA49" s="8">
        <f t="shared" si="19"/>
        <v>2.9907587913761855</v>
      </c>
      <c r="BB49" s="4"/>
      <c r="BC49" s="4"/>
      <c r="BD49" s="4"/>
      <c r="BE49" s="4"/>
      <c r="BF49" s="4"/>
      <c r="BG49" s="4"/>
    </row>
    <row r="50" spans="1:59" x14ac:dyDescent="0.25">
      <c r="A50" s="4" t="s">
        <v>79</v>
      </c>
      <c r="B50" s="7">
        <v>40.811</v>
      </c>
      <c r="C50" s="7">
        <v>0</v>
      </c>
      <c r="D50" s="7">
        <v>0</v>
      </c>
      <c r="E50" s="7">
        <v>0</v>
      </c>
      <c r="F50" s="7">
        <v>9.718</v>
      </c>
      <c r="G50" s="7">
        <v>0.312</v>
      </c>
      <c r="H50" s="7">
        <v>0.11600000000000001</v>
      </c>
      <c r="I50" s="7">
        <v>48.835000000000001</v>
      </c>
      <c r="J50" s="7">
        <v>4.5999999999999999E-2</v>
      </c>
      <c r="K50" s="7">
        <v>0</v>
      </c>
      <c r="L50" s="7">
        <v>99.837999999999994</v>
      </c>
      <c r="M50" s="20">
        <f t="shared" si="6"/>
        <v>2.998020028099504</v>
      </c>
      <c r="N50" s="21">
        <f t="shared" si="20"/>
        <v>0.89954238864924196</v>
      </c>
      <c r="O50" s="4"/>
      <c r="P50" s="7">
        <f t="shared" si="7"/>
        <v>1.2111855158730158</v>
      </c>
      <c r="Q50" s="8">
        <f t="shared" si="8"/>
        <v>0.13526077854979512</v>
      </c>
      <c r="R50" s="8">
        <f t="shared" si="9"/>
        <v>0</v>
      </c>
      <c r="S50" s="8">
        <f t="shared" si="10"/>
        <v>8.2026555205654841E-4</v>
      </c>
      <c r="T50" s="8">
        <f t="shared" si="11"/>
        <v>0.67922336431177266</v>
      </c>
      <c r="U50" s="8">
        <f t="shared" si="12"/>
        <v>1.6352445959395188E-3</v>
      </c>
      <c r="V50" s="8">
        <f t="shared" si="13"/>
        <v>0</v>
      </c>
      <c r="W50" s="8">
        <f t="shared" si="14"/>
        <v>4.17618131051782E-3</v>
      </c>
      <c r="X50" s="8">
        <f t="shared" si="15"/>
        <v>0</v>
      </c>
      <c r="Y50" s="8">
        <f t="shared" si="1"/>
        <v>0</v>
      </c>
      <c r="Z50" s="7">
        <f t="shared" si="16"/>
        <v>0</v>
      </c>
      <c r="AA50" s="4"/>
      <c r="AB50" s="8">
        <f t="shared" si="21"/>
        <v>1.2111855158730158</v>
      </c>
      <c r="AC50" s="8">
        <f t="shared" si="21"/>
        <v>0.13526077854979512</v>
      </c>
      <c r="AD50" s="8">
        <f t="shared" si="21"/>
        <v>0</v>
      </c>
      <c r="AE50" s="8">
        <f t="shared" si="21"/>
        <v>8.2026555205654841E-4</v>
      </c>
      <c r="AF50" s="8">
        <f t="shared" si="21"/>
        <v>1.3584467286235453</v>
      </c>
      <c r="AG50" s="8">
        <f t="shared" si="21"/>
        <v>1.6352445959395188E-3</v>
      </c>
      <c r="AH50" s="8">
        <f t="shared" si="21"/>
        <v>0</v>
      </c>
      <c r="AI50" s="8">
        <f t="shared" si="21"/>
        <v>4.17618131051782E-3</v>
      </c>
      <c r="AJ50" s="8">
        <f t="shared" si="21"/>
        <v>0</v>
      </c>
      <c r="AK50" s="8">
        <f t="shared" si="21"/>
        <v>0</v>
      </c>
      <c r="AL50" s="8">
        <f t="shared" si="21"/>
        <v>0</v>
      </c>
      <c r="AM50" s="8">
        <f t="shared" si="17"/>
        <v>2.7115247145048702</v>
      </c>
      <c r="AN50" s="5"/>
      <c r="AO50" s="22">
        <v>4</v>
      </c>
      <c r="AP50" s="8">
        <f t="shared" si="22"/>
        <v>1.7867224434930968</v>
      </c>
      <c r="AQ50" s="8">
        <f t="shared" si="22"/>
        <v>0.1995346423748072</v>
      </c>
      <c r="AR50" s="8">
        <f t="shared" si="22"/>
        <v>0</v>
      </c>
      <c r="AS50" s="8">
        <f t="shared" si="22"/>
        <v>1.2100432611492247E-3</v>
      </c>
      <c r="AT50" s="8">
        <f t="shared" si="22"/>
        <v>1.001979971900496</v>
      </c>
      <c r="AU50" s="8">
        <f t="shared" si="22"/>
        <v>2.4122879458808367E-3</v>
      </c>
      <c r="AV50" s="8">
        <f t="shared" si="22"/>
        <v>0</v>
      </c>
      <c r="AW50" s="8">
        <f t="shared" si="22"/>
        <v>6.1606391240736288E-3</v>
      </c>
      <c r="AX50" s="8">
        <f t="shared" si="22"/>
        <v>0</v>
      </c>
      <c r="AY50" s="8">
        <f t="shared" si="22"/>
        <v>0</v>
      </c>
      <c r="AZ50" s="8">
        <f t="shared" si="22"/>
        <v>0</v>
      </c>
      <c r="BA50" s="8">
        <f t="shared" si="19"/>
        <v>2.998020028099504</v>
      </c>
      <c r="BB50" s="4"/>
      <c r="BC50" s="4"/>
      <c r="BD50" s="4"/>
      <c r="BE50" s="4"/>
      <c r="BF50" s="4"/>
      <c r="BG50" s="4"/>
    </row>
    <row r="51" spans="1:59" x14ac:dyDescent="0.25">
      <c r="A51" s="4" t="s">
        <v>80</v>
      </c>
      <c r="B51" s="7">
        <v>40.161000000000001</v>
      </c>
      <c r="C51" s="7">
        <v>2E-3</v>
      </c>
      <c r="D51" s="7">
        <v>0</v>
      </c>
      <c r="E51" s="7">
        <v>1.7000000000000001E-2</v>
      </c>
      <c r="F51" s="7">
        <v>9.8040000000000003</v>
      </c>
      <c r="G51" s="7">
        <v>0.3</v>
      </c>
      <c r="H51" s="7">
        <v>0.13700000000000001</v>
      </c>
      <c r="I51" s="7">
        <v>49.62</v>
      </c>
      <c r="J51" s="7">
        <v>3.5999999999999997E-2</v>
      </c>
      <c r="K51" s="7">
        <v>0</v>
      </c>
      <c r="L51" s="7">
        <v>100.077</v>
      </c>
      <c r="M51" s="20">
        <f t="shared" si="6"/>
        <v>3.0135568955160053</v>
      </c>
      <c r="N51" s="21">
        <f t="shared" si="20"/>
        <v>0.90018541067562907</v>
      </c>
      <c r="O51" s="4"/>
      <c r="P51" s="7">
        <f t="shared" si="7"/>
        <v>1.2306547619047619</v>
      </c>
      <c r="Q51" s="8">
        <f t="shared" si="8"/>
        <v>0.13645777659005878</v>
      </c>
      <c r="R51" s="8">
        <f t="shared" si="9"/>
        <v>0</v>
      </c>
      <c r="S51" s="8">
        <f t="shared" si="10"/>
        <v>6.4194695378338561E-4</v>
      </c>
      <c r="T51" s="8">
        <f t="shared" si="11"/>
        <v>0.6684053204803877</v>
      </c>
      <c r="U51" s="8">
        <f t="shared" si="12"/>
        <v>1.9312802555492591E-3</v>
      </c>
      <c r="V51" s="8">
        <f t="shared" si="13"/>
        <v>2.2369863320135117E-4</v>
      </c>
      <c r="W51" s="8">
        <f t="shared" si="14"/>
        <v>4.0155589524209804E-3</v>
      </c>
      <c r="X51" s="8">
        <f t="shared" si="15"/>
        <v>0</v>
      </c>
      <c r="Y51" s="8">
        <f t="shared" si="1"/>
        <v>1.3890625217041019E-5</v>
      </c>
      <c r="Z51" s="7">
        <f t="shared" si="16"/>
        <v>0</v>
      </c>
      <c r="AA51" s="4"/>
      <c r="AB51" s="8">
        <f t="shared" si="21"/>
        <v>1.2306547619047619</v>
      </c>
      <c r="AC51" s="8">
        <f t="shared" si="21"/>
        <v>0.13645777659005878</v>
      </c>
      <c r="AD51" s="8">
        <f t="shared" si="21"/>
        <v>0</v>
      </c>
      <c r="AE51" s="8">
        <f t="shared" si="21"/>
        <v>6.4194695378338561E-4</v>
      </c>
      <c r="AF51" s="8">
        <f t="shared" si="21"/>
        <v>1.3368106409607754</v>
      </c>
      <c r="AG51" s="8">
        <f t="shared" si="21"/>
        <v>1.9312802555492591E-3</v>
      </c>
      <c r="AH51" s="8">
        <f t="shared" si="21"/>
        <v>3.3554794980202675E-4</v>
      </c>
      <c r="AI51" s="8">
        <f t="shared" si="21"/>
        <v>4.0155589524209804E-3</v>
      </c>
      <c r="AJ51" s="8">
        <f t="shared" si="21"/>
        <v>0</v>
      </c>
      <c r="AK51" s="8">
        <f t="shared" si="21"/>
        <v>2.7781250434082038E-5</v>
      </c>
      <c r="AL51" s="8">
        <f t="shared" si="21"/>
        <v>0</v>
      </c>
      <c r="AM51" s="8">
        <f t="shared" si="17"/>
        <v>2.710875294817586</v>
      </c>
      <c r="AN51" s="5"/>
      <c r="AO51" s="22">
        <v>4</v>
      </c>
      <c r="AP51" s="8">
        <f t="shared" si="22"/>
        <v>1.8158780881694114</v>
      </c>
      <c r="AQ51" s="8">
        <f t="shared" si="22"/>
        <v>0.20134865938086757</v>
      </c>
      <c r="AR51" s="8">
        <f t="shared" si="22"/>
        <v>0</v>
      </c>
      <c r="AS51" s="8">
        <f t="shared" si="22"/>
        <v>9.4721724014469209E-4</v>
      </c>
      <c r="AT51" s="8">
        <f t="shared" si="22"/>
        <v>0.9862575703990315</v>
      </c>
      <c r="AU51" s="8">
        <f t="shared" si="22"/>
        <v>2.8496777542534866E-3</v>
      </c>
      <c r="AV51" s="8">
        <f t="shared" si="22"/>
        <v>3.300758742078599E-4</v>
      </c>
      <c r="AW51" s="8">
        <f t="shared" si="22"/>
        <v>5.9251105502308781E-3</v>
      </c>
      <c r="AX51" s="8">
        <f t="shared" si="22"/>
        <v>0</v>
      </c>
      <c r="AY51" s="8">
        <f t="shared" si="22"/>
        <v>2.0496147858362796E-5</v>
      </c>
      <c r="AZ51" s="8">
        <f t="shared" si="22"/>
        <v>0</v>
      </c>
      <c r="BA51" s="8">
        <f t="shared" si="19"/>
        <v>3.0135568955160053</v>
      </c>
      <c r="BB51" s="4"/>
      <c r="BC51" s="4"/>
      <c r="BD51" s="4"/>
      <c r="BE51" s="4"/>
      <c r="BF51" s="4"/>
      <c r="BG51" s="4"/>
    </row>
    <row r="52" spans="1:59" x14ac:dyDescent="0.25">
      <c r="A52" s="4" t="s">
        <v>81</v>
      </c>
      <c r="B52" s="7">
        <v>40.912999999999997</v>
      </c>
      <c r="C52" s="7">
        <v>0</v>
      </c>
      <c r="D52" s="7">
        <v>1.0999999999999999E-2</v>
      </c>
      <c r="E52" s="7">
        <v>2.7E-2</v>
      </c>
      <c r="F52" s="7">
        <v>9.8230000000000004</v>
      </c>
      <c r="G52" s="7">
        <v>0.29699999999999999</v>
      </c>
      <c r="H52" s="7">
        <v>0.14099999999999999</v>
      </c>
      <c r="I52" s="7">
        <v>48.22</v>
      </c>
      <c r="J52" s="7">
        <v>3.4000000000000002E-2</v>
      </c>
      <c r="K52" s="7">
        <v>0</v>
      </c>
      <c r="L52" s="7">
        <v>99.465999999999994</v>
      </c>
      <c r="M52" s="20">
        <f t="shared" si="6"/>
        <v>2.9915233201090765</v>
      </c>
      <c r="N52" s="21">
        <f t="shared" si="20"/>
        <v>0.89740611537794712</v>
      </c>
      <c r="O52" s="4"/>
      <c r="P52" s="7">
        <f t="shared" si="7"/>
        <v>1.1959325396825395</v>
      </c>
      <c r="Q52" s="8">
        <f t="shared" si="8"/>
        <v>0.13672222964546588</v>
      </c>
      <c r="R52" s="8">
        <f t="shared" si="9"/>
        <v>2.1576818180391613E-4</v>
      </c>
      <c r="S52" s="8">
        <f t="shared" si="10"/>
        <v>6.0628323412875316E-4</v>
      </c>
      <c r="T52" s="8">
        <f t="shared" si="11"/>
        <v>0.68092096503608224</v>
      </c>
      <c r="U52" s="8">
        <f t="shared" si="12"/>
        <v>1.9876680002368285E-3</v>
      </c>
      <c r="V52" s="8">
        <f t="shared" si="13"/>
        <v>3.5528606449626359E-4</v>
      </c>
      <c r="W52" s="8">
        <f t="shared" si="14"/>
        <v>3.9754033628967705E-3</v>
      </c>
      <c r="X52" s="8">
        <f t="shared" si="15"/>
        <v>0</v>
      </c>
      <c r="Y52" s="8">
        <f t="shared" si="1"/>
        <v>0</v>
      </c>
      <c r="Z52" s="7">
        <f t="shared" si="16"/>
        <v>0</v>
      </c>
      <c r="AA52" s="4"/>
      <c r="AB52" s="8">
        <f t="shared" si="21"/>
        <v>1.1959325396825395</v>
      </c>
      <c r="AC52" s="8">
        <f t="shared" si="21"/>
        <v>0.13672222964546588</v>
      </c>
      <c r="AD52" s="8">
        <f t="shared" si="21"/>
        <v>3.2365227270587417E-4</v>
      </c>
      <c r="AE52" s="8">
        <f t="shared" si="21"/>
        <v>6.0628323412875316E-4</v>
      </c>
      <c r="AF52" s="8">
        <f t="shared" si="21"/>
        <v>1.3618419300721645</v>
      </c>
      <c r="AG52" s="8">
        <f t="shared" si="21"/>
        <v>1.9876680002368285E-3</v>
      </c>
      <c r="AH52" s="8">
        <f t="shared" si="21"/>
        <v>5.3292909674439539E-4</v>
      </c>
      <c r="AI52" s="8">
        <f t="shared" si="21"/>
        <v>3.9754033628967705E-3</v>
      </c>
      <c r="AJ52" s="8">
        <f t="shared" si="21"/>
        <v>0</v>
      </c>
      <c r="AK52" s="8">
        <f t="shared" si="21"/>
        <v>0</v>
      </c>
      <c r="AL52" s="8">
        <f t="shared" si="21"/>
        <v>0</v>
      </c>
      <c r="AM52" s="8">
        <f t="shared" si="17"/>
        <v>2.7019226353668824</v>
      </c>
      <c r="AN52" s="5"/>
      <c r="AO52" s="22">
        <v>4</v>
      </c>
      <c r="AP52" s="8">
        <f t="shared" si="22"/>
        <v>1.7704911665913026</v>
      </c>
      <c r="AQ52" s="8">
        <f t="shared" si="22"/>
        <v>0.20240731967057371</v>
      </c>
      <c r="AR52" s="8">
        <f t="shared" si="22"/>
        <v>3.1942910426762522E-4</v>
      </c>
      <c r="AS52" s="8">
        <f t="shared" si="22"/>
        <v>8.975582441818192E-4</v>
      </c>
      <c r="AT52" s="8">
        <f t="shared" si="22"/>
        <v>1.0080539777462916</v>
      </c>
      <c r="AU52" s="8">
        <f t="shared" si="22"/>
        <v>2.9425979474307661E-3</v>
      </c>
      <c r="AV52" s="8">
        <f t="shared" si="22"/>
        <v>5.2597518499713938E-4</v>
      </c>
      <c r="AW52" s="8">
        <f t="shared" si="22"/>
        <v>5.8852956200309081E-3</v>
      </c>
      <c r="AX52" s="8">
        <f t="shared" si="22"/>
        <v>0</v>
      </c>
      <c r="AY52" s="8">
        <f t="shared" si="22"/>
        <v>0</v>
      </c>
      <c r="AZ52" s="8">
        <f t="shared" si="22"/>
        <v>0</v>
      </c>
      <c r="BA52" s="8">
        <f t="shared" si="19"/>
        <v>2.9915233201090765</v>
      </c>
      <c r="BB52" s="4"/>
      <c r="BC52" s="4"/>
      <c r="BD52" s="4"/>
      <c r="BE52" s="4"/>
      <c r="BF52" s="4"/>
      <c r="BG52" s="4"/>
    </row>
    <row r="53" spans="1:59" x14ac:dyDescent="0.25">
      <c r="A53" s="4" t="s">
        <v>82</v>
      </c>
      <c r="B53" s="7">
        <v>41.030999999999999</v>
      </c>
      <c r="C53" s="7">
        <v>3.0000000000000001E-3</v>
      </c>
      <c r="D53" s="7">
        <v>4.3999999999999997E-2</v>
      </c>
      <c r="E53" s="7">
        <v>1.7000000000000001E-2</v>
      </c>
      <c r="F53" s="7">
        <v>9.6630000000000003</v>
      </c>
      <c r="G53" s="7">
        <v>0.29799999999999999</v>
      </c>
      <c r="H53" s="7">
        <v>0.13900000000000001</v>
      </c>
      <c r="I53" s="7">
        <v>49.143999999999998</v>
      </c>
      <c r="J53" s="7">
        <v>5.2999999999999999E-2</v>
      </c>
      <c r="K53" s="7">
        <v>0</v>
      </c>
      <c r="L53" s="7">
        <v>100.392</v>
      </c>
      <c r="M53" s="20">
        <f t="shared" si="6"/>
        <v>2.9977574506586722</v>
      </c>
      <c r="N53" s="21">
        <f t="shared" si="20"/>
        <v>0.90062008584315167</v>
      </c>
      <c r="O53" s="4"/>
      <c r="P53" s="7">
        <f t="shared" si="7"/>
        <v>1.2188492063492062</v>
      </c>
      <c r="Q53" s="8">
        <f t="shared" si="8"/>
        <v>0.13449525654730091</v>
      </c>
      <c r="R53" s="8">
        <f t="shared" si="9"/>
        <v>8.6307272721566452E-4</v>
      </c>
      <c r="S53" s="8">
        <f t="shared" si="10"/>
        <v>9.4508857084776225E-4</v>
      </c>
      <c r="T53" s="8">
        <f t="shared" si="11"/>
        <v>0.68288485607008753</v>
      </c>
      <c r="U53" s="8">
        <f t="shared" si="12"/>
        <v>1.9594741278930439E-3</v>
      </c>
      <c r="V53" s="8">
        <f t="shared" si="13"/>
        <v>2.2369863320135117E-4</v>
      </c>
      <c r="W53" s="8">
        <f t="shared" si="14"/>
        <v>3.9887885594048402E-3</v>
      </c>
      <c r="X53" s="8">
        <f t="shared" si="15"/>
        <v>0</v>
      </c>
      <c r="Y53" s="8">
        <f t="shared" si="1"/>
        <v>2.0835937825561529E-5</v>
      </c>
      <c r="Z53" s="7">
        <f t="shared" si="16"/>
        <v>0</v>
      </c>
      <c r="AA53" s="4"/>
      <c r="AB53" s="8">
        <f t="shared" si="21"/>
        <v>1.2188492063492062</v>
      </c>
      <c r="AC53" s="8">
        <f t="shared" si="21"/>
        <v>0.13449525654730091</v>
      </c>
      <c r="AD53" s="8">
        <f t="shared" si="21"/>
        <v>1.2946090908234967E-3</v>
      </c>
      <c r="AE53" s="8">
        <f t="shared" si="21"/>
        <v>9.4508857084776225E-4</v>
      </c>
      <c r="AF53" s="8">
        <f t="shared" si="21"/>
        <v>1.3657697121401751</v>
      </c>
      <c r="AG53" s="8">
        <f t="shared" si="21"/>
        <v>1.9594741278930439E-3</v>
      </c>
      <c r="AH53" s="8">
        <f t="shared" si="21"/>
        <v>3.3554794980202675E-4</v>
      </c>
      <c r="AI53" s="8">
        <f t="shared" si="21"/>
        <v>3.9887885594048402E-3</v>
      </c>
      <c r="AJ53" s="8">
        <f t="shared" si="21"/>
        <v>0</v>
      </c>
      <c r="AK53" s="8">
        <f t="shared" si="21"/>
        <v>4.1671875651123058E-5</v>
      </c>
      <c r="AL53" s="8">
        <f t="shared" si="21"/>
        <v>0</v>
      </c>
      <c r="AM53" s="8">
        <f t="shared" si="17"/>
        <v>2.7276793552111047</v>
      </c>
      <c r="AN53" s="5"/>
      <c r="AO53" s="22">
        <v>4</v>
      </c>
      <c r="AP53" s="8">
        <f t="shared" si="22"/>
        <v>1.7873790099567992</v>
      </c>
      <c r="AQ53" s="8">
        <f t="shared" si="22"/>
        <v>0.19723030317380078</v>
      </c>
      <c r="AR53" s="8">
        <f t="shared" si="22"/>
        <v>1.2656512952181188E-3</v>
      </c>
      <c r="AS53" s="8">
        <f t="shared" si="22"/>
        <v>1.3859232670324162E-3</v>
      </c>
      <c r="AT53" s="8">
        <f t="shared" si="22"/>
        <v>1.0014151476645783</v>
      </c>
      <c r="AU53" s="8">
        <f t="shared" si="22"/>
        <v>2.8734669625292424E-3</v>
      </c>
      <c r="AV53" s="8">
        <f t="shared" si="22"/>
        <v>3.2804241858411302E-4</v>
      </c>
      <c r="AW53" s="8">
        <f t="shared" si="22"/>
        <v>5.8493511002815565E-3</v>
      </c>
      <c r="AX53" s="8">
        <f t="shared" si="22"/>
        <v>0</v>
      </c>
      <c r="AY53" s="8">
        <f t="shared" si="22"/>
        <v>3.05548198482427E-5</v>
      </c>
      <c r="AZ53" s="8">
        <f t="shared" si="22"/>
        <v>0</v>
      </c>
      <c r="BA53" s="8">
        <f t="shared" si="19"/>
        <v>2.9977574506586722</v>
      </c>
      <c r="BB53" s="4"/>
      <c r="BC53" s="4"/>
      <c r="BD53" s="4"/>
      <c r="BE53" s="4"/>
      <c r="BF53" s="4"/>
      <c r="BG53" s="4"/>
    </row>
    <row r="54" spans="1:59" x14ac:dyDescent="0.25">
      <c r="A54" s="4" t="s">
        <v>83</v>
      </c>
      <c r="B54" s="7">
        <v>41.401000000000003</v>
      </c>
      <c r="C54" s="7">
        <v>0</v>
      </c>
      <c r="D54" s="7">
        <v>1.2999999999999999E-2</v>
      </c>
      <c r="E54" s="7">
        <v>3.6999999999999998E-2</v>
      </c>
      <c r="F54" s="7">
        <v>8.4540000000000006</v>
      </c>
      <c r="G54" s="7">
        <v>0.28399999999999997</v>
      </c>
      <c r="H54" s="7">
        <v>0.156</v>
      </c>
      <c r="I54" s="7">
        <v>49.853999999999999</v>
      </c>
      <c r="J54" s="7">
        <v>8.5000000000000006E-2</v>
      </c>
      <c r="K54" s="7">
        <v>0</v>
      </c>
      <c r="L54" s="7">
        <v>100.28400000000001</v>
      </c>
      <c r="M54" s="20">
        <f t="shared" si="6"/>
        <v>2.9938652674116537</v>
      </c>
      <c r="N54" s="21">
        <f t="shared" si="20"/>
        <v>0.91310432784439943</v>
      </c>
      <c r="O54" s="4"/>
      <c r="P54" s="7">
        <f t="shared" si="7"/>
        <v>1.2364583333333332</v>
      </c>
      <c r="Q54" s="8">
        <f t="shared" si="8"/>
        <v>0.11766769107429183</v>
      </c>
      <c r="R54" s="8">
        <f t="shared" si="9"/>
        <v>2.5499876031371909E-4</v>
      </c>
      <c r="S54" s="8">
        <f t="shared" si="10"/>
        <v>1.515708085321883E-3</v>
      </c>
      <c r="T54" s="8">
        <f t="shared" si="11"/>
        <v>0.68904281948179913</v>
      </c>
      <c r="U54" s="8">
        <f t="shared" si="12"/>
        <v>2.1991220428152145E-3</v>
      </c>
      <c r="V54" s="8">
        <f t="shared" si="13"/>
        <v>4.8687349579117604E-4</v>
      </c>
      <c r="W54" s="8">
        <f t="shared" si="14"/>
        <v>3.8013958082918609E-3</v>
      </c>
      <c r="X54" s="8">
        <f t="shared" si="15"/>
        <v>0</v>
      </c>
      <c r="Y54" s="8">
        <f t="shared" si="1"/>
        <v>0</v>
      </c>
      <c r="Z54" s="7">
        <f t="shared" si="16"/>
        <v>0</v>
      </c>
      <c r="AA54" s="4"/>
      <c r="AB54" s="8">
        <f t="shared" si="21"/>
        <v>1.2364583333333332</v>
      </c>
      <c r="AC54" s="8">
        <f t="shared" si="21"/>
        <v>0.11766769107429183</v>
      </c>
      <c r="AD54" s="8">
        <f t="shared" si="21"/>
        <v>3.8249814047057863E-4</v>
      </c>
      <c r="AE54" s="8">
        <f t="shared" si="21"/>
        <v>1.515708085321883E-3</v>
      </c>
      <c r="AF54" s="8">
        <f t="shared" si="21"/>
        <v>1.3780856389635983</v>
      </c>
      <c r="AG54" s="8">
        <f t="shared" si="21"/>
        <v>2.1991220428152145E-3</v>
      </c>
      <c r="AH54" s="8">
        <f t="shared" si="21"/>
        <v>7.3031024368676409E-4</v>
      </c>
      <c r="AI54" s="8">
        <f t="shared" si="21"/>
        <v>3.8013958082918609E-3</v>
      </c>
      <c r="AJ54" s="8">
        <f t="shared" si="21"/>
        <v>0</v>
      </c>
      <c r="AK54" s="8">
        <f t="shared" si="21"/>
        <v>0</v>
      </c>
      <c r="AL54" s="8">
        <f t="shared" si="21"/>
        <v>0</v>
      </c>
      <c r="AM54" s="8">
        <f t="shared" si="17"/>
        <v>2.7408406976918092</v>
      </c>
      <c r="AN54" s="5"/>
      <c r="AO54" s="22">
        <v>4</v>
      </c>
      <c r="AP54" s="8">
        <f t="shared" si="22"/>
        <v>1.8044949994716772</v>
      </c>
      <c r="AQ54" s="8">
        <f t="shared" si="22"/>
        <v>0.17172496186791933</v>
      </c>
      <c r="AR54" s="8">
        <f t="shared" si="22"/>
        <v>3.7214678040714376E-4</v>
      </c>
      <c r="AS54" s="8">
        <f t="shared" si="22"/>
        <v>2.2120338283043331E-3</v>
      </c>
      <c r="AT54" s="8">
        <f t="shared" si="22"/>
        <v>1.005593386090734</v>
      </c>
      <c r="AU54" s="8">
        <f t="shared" si="22"/>
        <v>3.2094124181200295E-3</v>
      </c>
      <c r="AV54" s="8">
        <f t="shared" si="22"/>
        <v>7.1054621481824191E-4</v>
      </c>
      <c r="AW54" s="8">
        <f t="shared" si="22"/>
        <v>5.5477807396733343E-3</v>
      </c>
      <c r="AX54" s="8">
        <f t="shared" si="22"/>
        <v>0</v>
      </c>
      <c r="AY54" s="8">
        <f t="shared" si="22"/>
        <v>0</v>
      </c>
      <c r="AZ54" s="8">
        <f t="shared" si="22"/>
        <v>0</v>
      </c>
      <c r="BA54" s="8">
        <f t="shared" si="19"/>
        <v>2.9938652674116537</v>
      </c>
      <c r="BB54" s="4"/>
      <c r="BC54" s="4"/>
      <c r="BD54" s="4"/>
      <c r="BE54" s="4"/>
      <c r="BF54" s="4"/>
      <c r="BG54" s="4"/>
    </row>
    <row r="55" spans="1:59" x14ac:dyDescent="0.25">
      <c r="A55" s="4" t="s">
        <v>84</v>
      </c>
      <c r="B55" s="7">
        <v>41.256</v>
      </c>
      <c r="C55" s="7">
        <v>2.5999999999999999E-2</v>
      </c>
      <c r="D55" s="7">
        <v>3.3000000000000002E-2</v>
      </c>
      <c r="E55" s="7">
        <v>2.5000000000000001E-2</v>
      </c>
      <c r="F55" s="7">
        <v>8.4640000000000004</v>
      </c>
      <c r="G55" s="7">
        <v>0.30099999999999999</v>
      </c>
      <c r="H55" s="7">
        <v>0.115</v>
      </c>
      <c r="I55" s="7">
        <v>50.259</v>
      </c>
      <c r="J55" s="7">
        <v>8.2000000000000003E-2</v>
      </c>
      <c r="K55" s="7">
        <v>0</v>
      </c>
      <c r="L55" s="7">
        <v>100.56100000000001</v>
      </c>
      <c r="M55" s="20">
        <f t="shared" si="6"/>
        <v>2.9990219348917835</v>
      </c>
      <c r="N55" s="21">
        <f t="shared" si="20"/>
        <v>0.91365093741229075</v>
      </c>
      <c r="O55" s="4"/>
      <c r="P55" s="7">
        <f t="shared" si="7"/>
        <v>1.2465029761904762</v>
      </c>
      <c r="Q55" s="8">
        <f t="shared" si="8"/>
        <v>0.11780687689292714</v>
      </c>
      <c r="R55" s="8">
        <f t="shared" si="9"/>
        <v>6.4730454541174845E-4</v>
      </c>
      <c r="S55" s="8">
        <f t="shared" si="10"/>
        <v>1.4622125058399342E-3</v>
      </c>
      <c r="T55" s="8">
        <f t="shared" si="11"/>
        <v>0.68662956355018234</v>
      </c>
      <c r="U55" s="8">
        <f t="shared" si="12"/>
        <v>1.6211476597676262E-3</v>
      </c>
      <c r="V55" s="8">
        <f t="shared" si="13"/>
        <v>3.2896857823728115E-4</v>
      </c>
      <c r="W55" s="8">
        <f t="shared" si="14"/>
        <v>4.0289441489290501E-3</v>
      </c>
      <c r="X55" s="8">
        <f t="shared" si="15"/>
        <v>0</v>
      </c>
      <c r="Y55" s="8">
        <f t="shared" si="1"/>
        <v>1.8057812782153323E-4</v>
      </c>
      <c r="Z55" s="7">
        <f t="shared" si="16"/>
        <v>0</v>
      </c>
      <c r="AA55" s="4"/>
      <c r="AB55" s="8">
        <f t="shared" si="21"/>
        <v>1.2465029761904762</v>
      </c>
      <c r="AC55" s="8">
        <f t="shared" si="21"/>
        <v>0.11780687689292714</v>
      </c>
      <c r="AD55" s="8">
        <f t="shared" si="21"/>
        <v>9.7095681811762273E-4</v>
      </c>
      <c r="AE55" s="8">
        <f t="shared" si="21"/>
        <v>1.4622125058399342E-3</v>
      </c>
      <c r="AF55" s="8">
        <f t="shared" si="21"/>
        <v>1.3732591271003647</v>
      </c>
      <c r="AG55" s="8">
        <f t="shared" si="21"/>
        <v>1.6211476597676262E-3</v>
      </c>
      <c r="AH55" s="8">
        <f t="shared" si="21"/>
        <v>4.934528673559217E-4</v>
      </c>
      <c r="AI55" s="8">
        <f t="shared" si="21"/>
        <v>4.0289441489290501E-3</v>
      </c>
      <c r="AJ55" s="8">
        <f t="shared" si="21"/>
        <v>0</v>
      </c>
      <c r="AK55" s="8">
        <f t="shared" si="21"/>
        <v>3.6115625564306646E-4</v>
      </c>
      <c r="AL55" s="8">
        <f t="shared" si="21"/>
        <v>0</v>
      </c>
      <c r="AM55" s="8">
        <f t="shared" si="17"/>
        <v>2.7465068504394217</v>
      </c>
      <c r="AN55" s="5"/>
      <c r="AO55" s="22">
        <v>4</v>
      </c>
      <c r="AP55" s="8">
        <f t="shared" si="22"/>
        <v>1.8154012264575923</v>
      </c>
      <c r="AQ55" s="8">
        <f t="shared" si="22"/>
        <v>0.17157339603806759</v>
      </c>
      <c r="AR55" s="8">
        <f t="shared" si="22"/>
        <v>9.4273137575926207E-4</v>
      </c>
      <c r="AS55" s="8">
        <f t="shared" si="22"/>
        <v>2.1295595976481771E-3</v>
      </c>
      <c r="AT55" s="8">
        <f t="shared" si="22"/>
        <v>1.0000041520964369</v>
      </c>
      <c r="AU55" s="8">
        <f t="shared" si="22"/>
        <v>2.3610320280224376E-3</v>
      </c>
      <c r="AV55" s="8">
        <f t="shared" si="22"/>
        <v>4.7910833091080549E-4</v>
      </c>
      <c r="AW55" s="8">
        <f t="shared" si="22"/>
        <v>5.8677358089013285E-3</v>
      </c>
      <c r="AX55" s="8">
        <f t="shared" si="22"/>
        <v>0</v>
      </c>
      <c r="AY55" s="8">
        <f t="shared" si="22"/>
        <v>2.6299315844435924E-4</v>
      </c>
      <c r="AZ55" s="8">
        <f t="shared" si="22"/>
        <v>0</v>
      </c>
      <c r="BA55" s="8">
        <f t="shared" si="19"/>
        <v>2.9990219348917835</v>
      </c>
      <c r="BB55" s="4"/>
      <c r="BC55" s="4"/>
      <c r="BD55" s="4"/>
      <c r="BE55" s="4"/>
      <c r="BF55" s="4"/>
      <c r="BG55" s="4"/>
    </row>
    <row r="56" spans="1:59" x14ac:dyDescent="0.25">
      <c r="A56" s="4" t="s">
        <v>85</v>
      </c>
      <c r="B56" s="7">
        <v>41.162999999999997</v>
      </c>
      <c r="C56" s="7">
        <v>8.0000000000000002E-3</v>
      </c>
      <c r="D56" s="7">
        <v>2E-3</v>
      </c>
      <c r="E56" s="7">
        <v>1.9E-2</v>
      </c>
      <c r="F56" s="7">
        <v>8.468</v>
      </c>
      <c r="G56" s="7">
        <v>0.28899999999999998</v>
      </c>
      <c r="H56" s="7">
        <v>0.14699999999999999</v>
      </c>
      <c r="I56" s="7">
        <v>50.148000000000003</v>
      </c>
      <c r="J56" s="7">
        <v>7.3999999999999996E-2</v>
      </c>
      <c r="K56" s="7">
        <v>0</v>
      </c>
      <c r="L56" s="7">
        <v>100.318</v>
      </c>
      <c r="M56" s="20">
        <f t="shared" si="6"/>
        <v>2.9994354719773062</v>
      </c>
      <c r="N56" s="21">
        <f t="shared" si="20"/>
        <v>0.91343899473110479</v>
      </c>
      <c r="O56" s="4"/>
      <c r="P56" s="7">
        <f t="shared" si="7"/>
        <v>1.2437500000000001</v>
      </c>
      <c r="Q56" s="8">
        <f t="shared" si="8"/>
        <v>0.11786255122038125</v>
      </c>
      <c r="R56" s="8">
        <f t="shared" si="9"/>
        <v>3.9230578509802937E-5</v>
      </c>
      <c r="S56" s="8">
        <f t="shared" si="10"/>
        <v>1.3195576272214038E-3</v>
      </c>
      <c r="T56" s="8">
        <f t="shared" si="11"/>
        <v>0.68508175112507652</v>
      </c>
      <c r="U56" s="8">
        <f t="shared" si="12"/>
        <v>2.0722496172681827E-3</v>
      </c>
      <c r="V56" s="8">
        <f t="shared" si="13"/>
        <v>2.5001611946033365E-4</v>
      </c>
      <c r="W56" s="8">
        <f t="shared" si="14"/>
        <v>3.868321790832211E-3</v>
      </c>
      <c r="X56" s="8">
        <f t="shared" si="15"/>
        <v>0</v>
      </c>
      <c r="Y56" s="8">
        <f t="shared" si="1"/>
        <v>5.5562500868164077E-5</v>
      </c>
      <c r="Z56" s="7">
        <f t="shared" si="16"/>
        <v>0</v>
      </c>
      <c r="AA56" s="4"/>
      <c r="AB56" s="8">
        <f t="shared" si="21"/>
        <v>1.2437500000000001</v>
      </c>
      <c r="AC56" s="8">
        <f t="shared" si="21"/>
        <v>0.11786255122038125</v>
      </c>
      <c r="AD56" s="8">
        <f t="shared" si="21"/>
        <v>5.8845867764704409E-5</v>
      </c>
      <c r="AE56" s="8">
        <f t="shared" si="21"/>
        <v>1.3195576272214038E-3</v>
      </c>
      <c r="AF56" s="8">
        <f t="shared" si="21"/>
        <v>1.370163502250153</v>
      </c>
      <c r="AG56" s="8">
        <f t="shared" si="21"/>
        <v>2.0722496172681827E-3</v>
      </c>
      <c r="AH56" s="8">
        <f t="shared" si="21"/>
        <v>3.750241791905005E-4</v>
      </c>
      <c r="AI56" s="8">
        <f t="shared" si="21"/>
        <v>3.868321790832211E-3</v>
      </c>
      <c r="AJ56" s="8">
        <f t="shared" si="21"/>
        <v>0</v>
      </c>
      <c r="AK56" s="8">
        <f t="shared" si="21"/>
        <v>1.1112500173632815E-4</v>
      </c>
      <c r="AL56" s="8">
        <f t="shared" si="21"/>
        <v>0</v>
      </c>
      <c r="AM56" s="8">
        <f t="shared" si="17"/>
        <v>2.7395811775545482</v>
      </c>
      <c r="AN56" s="5"/>
      <c r="AO56" s="22">
        <v>4</v>
      </c>
      <c r="AP56" s="8">
        <f t="shared" si="22"/>
        <v>1.8159710107370755</v>
      </c>
      <c r="AQ56" s="8">
        <f t="shared" si="22"/>
        <v>0.17208842312983</v>
      </c>
      <c r="AR56" s="8">
        <f t="shared" si="22"/>
        <v>5.7279673011655904E-5</v>
      </c>
      <c r="AS56" s="8">
        <f t="shared" si="22"/>
        <v>1.9266559984169403E-3</v>
      </c>
      <c r="AT56" s="8">
        <f t="shared" si="22"/>
        <v>1.0002722412286478</v>
      </c>
      <c r="AU56" s="8">
        <f t="shared" si="22"/>
        <v>3.0256444076140858E-3</v>
      </c>
      <c r="AV56" s="8">
        <f t="shared" si="22"/>
        <v>3.6504283429703997E-4</v>
      </c>
      <c r="AW56" s="8">
        <f t="shared" si="22"/>
        <v>5.6480484280231743E-3</v>
      </c>
      <c r="AX56" s="8">
        <f t="shared" si="22"/>
        <v>0</v>
      </c>
      <c r="AY56" s="8">
        <f t="shared" si="22"/>
        <v>8.1125540390463951E-5</v>
      </c>
      <c r="AZ56" s="8">
        <f t="shared" si="22"/>
        <v>0</v>
      </c>
      <c r="BA56" s="8">
        <f t="shared" si="19"/>
        <v>2.9994354719773062</v>
      </c>
      <c r="BB56" s="4"/>
      <c r="BC56" s="4"/>
      <c r="BD56" s="4"/>
      <c r="BE56" s="4"/>
      <c r="BF56" s="4"/>
      <c r="BG56" s="4"/>
    </row>
    <row r="57" spans="1:59" x14ac:dyDescent="0.25">
      <c r="A57" s="4" t="s">
        <v>86</v>
      </c>
      <c r="B57" s="7">
        <v>41.427999999999997</v>
      </c>
      <c r="C57" s="7">
        <v>0</v>
      </c>
      <c r="D57" s="7">
        <v>7.0000000000000001E-3</v>
      </c>
      <c r="E57" s="7">
        <v>3.9E-2</v>
      </c>
      <c r="F57" s="7">
        <v>8.391</v>
      </c>
      <c r="G57" s="7">
        <v>0.30199999999999999</v>
      </c>
      <c r="H57" s="7">
        <v>0.16</v>
      </c>
      <c r="I57" s="7">
        <v>49.96</v>
      </c>
      <c r="J57" s="7">
        <v>8.2000000000000003E-2</v>
      </c>
      <c r="K57" s="7">
        <v>0</v>
      </c>
      <c r="L57" s="7">
        <v>100.369</v>
      </c>
      <c r="M57" s="20">
        <f t="shared" si="6"/>
        <v>2.994287996103604</v>
      </c>
      <c r="N57" s="21">
        <f t="shared" si="20"/>
        <v>0.91386333437974865</v>
      </c>
      <c r="O57" s="4"/>
      <c r="P57" s="7">
        <f t="shared" si="7"/>
        <v>1.2390873015873016</v>
      </c>
      <c r="Q57" s="8">
        <f t="shared" si="8"/>
        <v>0.11679082041688936</v>
      </c>
      <c r="R57" s="8">
        <f t="shared" si="9"/>
        <v>1.3730702478431027E-4</v>
      </c>
      <c r="S57" s="8">
        <f t="shared" si="10"/>
        <v>1.4622125058399342E-3</v>
      </c>
      <c r="T57" s="8">
        <f t="shared" si="11"/>
        <v>0.6894921843794104</v>
      </c>
      <c r="U57" s="8">
        <f t="shared" si="12"/>
        <v>2.2555097875027845E-3</v>
      </c>
      <c r="V57" s="8">
        <f t="shared" si="13"/>
        <v>5.1319098205015849E-4</v>
      </c>
      <c r="W57" s="8">
        <f t="shared" si="14"/>
        <v>4.0423293454371198E-3</v>
      </c>
      <c r="X57" s="8">
        <f t="shared" si="15"/>
        <v>0</v>
      </c>
      <c r="Y57" s="8">
        <f t="shared" si="1"/>
        <v>0</v>
      </c>
      <c r="Z57" s="7">
        <f t="shared" si="16"/>
        <v>0</v>
      </c>
      <c r="AA57" s="4"/>
      <c r="AB57" s="8">
        <f t="shared" si="21"/>
        <v>1.2390873015873016</v>
      </c>
      <c r="AC57" s="8">
        <f t="shared" si="21"/>
        <v>0.11679082041688936</v>
      </c>
      <c r="AD57" s="8">
        <f t="shared" si="21"/>
        <v>2.0596053717646541E-4</v>
      </c>
      <c r="AE57" s="8">
        <f t="shared" si="21"/>
        <v>1.4622125058399342E-3</v>
      </c>
      <c r="AF57" s="8">
        <f t="shared" si="21"/>
        <v>1.3789843687588208</v>
      </c>
      <c r="AG57" s="8">
        <f t="shared" si="21"/>
        <v>2.2555097875027845E-3</v>
      </c>
      <c r="AH57" s="8">
        <f t="shared" si="21"/>
        <v>7.6978647307523779E-4</v>
      </c>
      <c r="AI57" s="8">
        <f t="shared" si="21"/>
        <v>4.0423293454371198E-3</v>
      </c>
      <c r="AJ57" s="8">
        <f t="shared" si="21"/>
        <v>0</v>
      </c>
      <c r="AK57" s="8">
        <f t="shared" si="21"/>
        <v>0</v>
      </c>
      <c r="AL57" s="8">
        <f t="shared" si="21"/>
        <v>0</v>
      </c>
      <c r="AM57" s="8">
        <f t="shared" si="17"/>
        <v>2.7435982894120432</v>
      </c>
      <c r="AN57" s="5"/>
      <c r="AO57" s="22">
        <v>4</v>
      </c>
      <c r="AP57" s="8">
        <f t="shared" si="22"/>
        <v>1.8065141771944166</v>
      </c>
      <c r="AQ57" s="8">
        <f t="shared" si="22"/>
        <v>0.17027393677507766</v>
      </c>
      <c r="AR57" s="8">
        <f t="shared" si="22"/>
        <v>2.0018531913246725E-4</v>
      </c>
      <c r="AS57" s="8">
        <f t="shared" si="22"/>
        <v>2.1318172000366546E-3</v>
      </c>
      <c r="AT57" s="8">
        <f t="shared" si="22"/>
        <v>1.0052378105647084</v>
      </c>
      <c r="AU57" s="8">
        <f t="shared" si="22"/>
        <v>3.2883965501905067E-3</v>
      </c>
      <c r="AV57" s="8">
        <f t="shared" si="22"/>
        <v>7.4820134424290815E-4</v>
      </c>
      <c r="AW57" s="8">
        <f t="shared" si="22"/>
        <v>5.8934711557986812E-3</v>
      </c>
      <c r="AX57" s="8">
        <f t="shared" si="22"/>
        <v>0</v>
      </c>
      <c r="AY57" s="8">
        <f t="shared" si="22"/>
        <v>0</v>
      </c>
      <c r="AZ57" s="8">
        <f t="shared" si="22"/>
        <v>0</v>
      </c>
      <c r="BA57" s="8">
        <f t="shared" si="19"/>
        <v>2.994287996103604</v>
      </c>
      <c r="BB57" s="4"/>
      <c r="BC57" s="4"/>
      <c r="BD57" s="4"/>
      <c r="BE57" s="4"/>
      <c r="BF57" s="4"/>
      <c r="BG57" s="4"/>
    </row>
    <row r="58" spans="1:59" x14ac:dyDescent="0.25">
      <c r="A58" s="4" t="s">
        <v>87</v>
      </c>
      <c r="B58" s="7">
        <v>41.173000000000002</v>
      </c>
      <c r="C58" s="7">
        <v>1.6E-2</v>
      </c>
      <c r="D58" s="7">
        <v>1.2E-2</v>
      </c>
      <c r="E58" s="7">
        <v>1.4999999999999999E-2</v>
      </c>
      <c r="F58" s="7">
        <v>8.5350000000000001</v>
      </c>
      <c r="G58" s="7">
        <v>0.32300000000000001</v>
      </c>
      <c r="H58" s="7">
        <v>9.2999999999999999E-2</v>
      </c>
      <c r="I58" s="7">
        <v>50.167999999999999</v>
      </c>
      <c r="J58" s="7">
        <v>7.5999999999999998E-2</v>
      </c>
      <c r="K58" s="7">
        <v>0</v>
      </c>
      <c r="L58" s="7">
        <v>100.411</v>
      </c>
      <c r="M58" s="20">
        <f t="shared" si="6"/>
        <v>2.9996701630205544</v>
      </c>
      <c r="N58" s="21">
        <f t="shared" si="20"/>
        <v>0.91284555266223422</v>
      </c>
      <c r="O58" s="4"/>
      <c r="P58" s="7">
        <f t="shared" si="7"/>
        <v>1.2442460317460318</v>
      </c>
      <c r="Q58" s="8">
        <f t="shared" si="8"/>
        <v>0.11879509620523784</v>
      </c>
      <c r="R58" s="8">
        <f t="shared" si="9"/>
        <v>2.3538347105881761E-4</v>
      </c>
      <c r="S58" s="8">
        <f t="shared" si="10"/>
        <v>1.3552213468760363E-3</v>
      </c>
      <c r="T58" s="8">
        <f t="shared" si="11"/>
        <v>0.68524818256863629</v>
      </c>
      <c r="U58" s="8">
        <f t="shared" si="12"/>
        <v>1.3110150639859934E-3</v>
      </c>
      <c r="V58" s="8">
        <f t="shared" si="13"/>
        <v>1.9738114694236867E-4</v>
      </c>
      <c r="W58" s="8">
        <f t="shared" si="14"/>
        <v>4.3234184721065889E-3</v>
      </c>
      <c r="X58" s="8">
        <f t="shared" si="15"/>
        <v>0</v>
      </c>
      <c r="Y58" s="8">
        <f t="shared" si="1"/>
        <v>1.1112500173632815E-4</v>
      </c>
      <c r="Z58" s="7">
        <f t="shared" si="16"/>
        <v>0</v>
      </c>
      <c r="AA58" s="4"/>
      <c r="AB58" s="8">
        <f t="shared" si="21"/>
        <v>1.2442460317460318</v>
      </c>
      <c r="AC58" s="8">
        <f t="shared" si="21"/>
        <v>0.11879509620523784</v>
      </c>
      <c r="AD58" s="8">
        <f t="shared" si="21"/>
        <v>3.530752065882264E-4</v>
      </c>
      <c r="AE58" s="8">
        <f t="shared" si="21"/>
        <v>1.3552213468760363E-3</v>
      </c>
      <c r="AF58" s="8">
        <f t="shared" si="21"/>
        <v>1.3704963651372726</v>
      </c>
      <c r="AG58" s="8">
        <f t="shared" si="21"/>
        <v>1.3110150639859934E-3</v>
      </c>
      <c r="AH58" s="8">
        <f t="shared" si="21"/>
        <v>2.96071720413553E-4</v>
      </c>
      <c r="AI58" s="8">
        <f t="shared" si="21"/>
        <v>4.3234184721065889E-3</v>
      </c>
      <c r="AJ58" s="8">
        <f t="shared" si="21"/>
        <v>0</v>
      </c>
      <c r="AK58" s="8">
        <f t="shared" si="21"/>
        <v>2.2225000347265631E-4</v>
      </c>
      <c r="AL58" s="8">
        <f t="shared" si="21"/>
        <v>0</v>
      </c>
      <c r="AM58" s="8">
        <f t="shared" si="17"/>
        <v>2.7413985449019846</v>
      </c>
      <c r="AN58" s="5"/>
      <c r="AO58" s="22">
        <v>4</v>
      </c>
      <c r="AP58" s="8">
        <f t="shared" si="22"/>
        <v>1.8154909056326478</v>
      </c>
      <c r="AQ58" s="8">
        <f t="shared" si="22"/>
        <v>0.17333502481958196</v>
      </c>
      <c r="AR58" s="8">
        <f t="shared" si="22"/>
        <v>3.4345020208250451E-4</v>
      </c>
      <c r="AS58" s="8">
        <f t="shared" si="22"/>
        <v>1.977416015480508E-3</v>
      </c>
      <c r="AT58" s="8">
        <f t="shared" si="22"/>
        <v>0.99985196802989695</v>
      </c>
      <c r="AU58" s="8">
        <f t="shared" si="22"/>
        <v>1.9129142188012171E-3</v>
      </c>
      <c r="AV58" s="8">
        <f t="shared" si="22"/>
        <v>2.8800065909340562E-4</v>
      </c>
      <c r="AW58" s="8">
        <f t="shared" si="22"/>
        <v>6.30833992400936E-3</v>
      </c>
      <c r="AX58" s="8">
        <f t="shared" si="22"/>
        <v>0</v>
      </c>
      <c r="AY58" s="8">
        <f t="shared" si="22"/>
        <v>1.6214351896112398E-4</v>
      </c>
      <c r="AZ58" s="8">
        <f t="shared" si="22"/>
        <v>0</v>
      </c>
      <c r="BA58" s="8">
        <f t="shared" si="19"/>
        <v>2.9996701630205544</v>
      </c>
      <c r="BB58" s="4"/>
      <c r="BC58" s="4"/>
      <c r="BD58" s="4"/>
      <c r="BE58" s="4"/>
      <c r="BF58" s="4"/>
      <c r="BG58" s="4"/>
    </row>
    <row r="59" spans="1:59" x14ac:dyDescent="0.25">
      <c r="A59" s="4" t="s">
        <v>88</v>
      </c>
      <c r="B59" s="7">
        <v>40.156999999999996</v>
      </c>
      <c r="C59" s="7">
        <v>0</v>
      </c>
      <c r="D59" s="7">
        <v>2.1999999999999999E-2</v>
      </c>
      <c r="E59" s="7">
        <v>0</v>
      </c>
      <c r="F59" s="7">
        <v>8.4890000000000008</v>
      </c>
      <c r="G59" s="7">
        <v>0.30099999999999999</v>
      </c>
      <c r="H59" s="7">
        <v>8.3000000000000004E-2</v>
      </c>
      <c r="I59" s="7">
        <v>50.124000000000002</v>
      </c>
      <c r="J59" s="7">
        <v>7.0000000000000007E-2</v>
      </c>
      <c r="K59" s="7">
        <v>0</v>
      </c>
      <c r="L59" s="7">
        <v>99.245999999999995</v>
      </c>
      <c r="M59" s="20">
        <f t="shared" si="6"/>
        <v>3.0114094743481497</v>
      </c>
      <c r="N59" s="21">
        <f t="shared" si="20"/>
        <v>0.91320501879275007</v>
      </c>
      <c r="O59" s="4"/>
      <c r="P59" s="7">
        <f t="shared" si="7"/>
        <v>1.243154761904762</v>
      </c>
      <c r="Q59" s="8">
        <f t="shared" si="8"/>
        <v>0.11815484143951542</v>
      </c>
      <c r="R59" s="8">
        <f t="shared" si="9"/>
        <v>4.3153636360783226E-4</v>
      </c>
      <c r="S59" s="8">
        <f t="shared" si="10"/>
        <v>1.2482301879121389E-3</v>
      </c>
      <c r="T59" s="8">
        <f t="shared" si="11"/>
        <v>0.66833874790296377</v>
      </c>
      <c r="U59" s="8">
        <f t="shared" si="12"/>
        <v>1.1700457022670693E-3</v>
      </c>
      <c r="V59" s="8">
        <f t="shared" si="13"/>
        <v>0</v>
      </c>
      <c r="W59" s="8">
        <f t="shared" si="14"/>
        <v>4.0289441489290501E-3</v>
      </c>
      <c r="X59" s="8">
        <f t="shared" si="15"/>
        <v>0</v>
      </c>
      <c r="Y59" s="8">
        <f t="shared" si="1"/>
        <v>0</v>
      </c>
      <c r="Z59" s="7">
        <f t="shared" si="16"/>
        <v>0</v>
      </c>
      <c r="AA59" s="4"/>
      <c r="AB59" s="8">
        <f t="shared" si="21"/>
        <v>1.243154761904762</v>
      </c>
      <c r="AC59" s="8">
        <f t="shared" si="21"/>
        <v>0.11815484143951542</v>
      </c>
      <c r="AD59" s="8">
        <f t="shared" si="21"/>
        <v>6.4730454541174834E-4</v>
      </c>
      <c r="AE59" s="8">
        <f t="shared" si="21"/>
        <v>1.2482301879121389E-3</v>
      </c>
      <c r="AF59" s="8">
        <f t="shared" si="21"/>
        <v>1.3366774958059275</v>
      </c>
      <c r="AG59" s="8">
        <f t="shared" si="21"/>
        <v>1.1700457022670693E-3</v>
      </c>
      <c r="AH59" s="8">
        <f t="shared" si="21"/>
        <v>0</v>
      </c>
      <c r="AI59" s="8">
        <f t="shared" si="21"/>
        <v>4.0289441489290501E-3</v>
      </c>
      <c r="AJ59" s="8">
        <f t="shared" si="21"/>
        <v>0</v>
      </c>
      <c r="AK59" s="8">
        <f t="shared" si="21"/>
        <v>0</v>
      </c>
      <c r="AL59" s="8">
        <f t="shared" si="21"/>
        <v>0</v>
      </c>
      <c r="AM59" s="8">
        <f t="shared" si="17"/>
        <v>2.7050816237347255</v>
      </c>
      <c r="AN59" s="5"/>
      <c r="AO59" s="22">
        <v>4</v>
      </c>
      <c r="AP59" s="8">
        <f t="shared" si="22"/>
        <v>1.8382510176360909</v>
      </c>
      <c r="AQ59" s="8">
        <f t="shared" si="22"/>
        <v>0.17471538071577586</v>
      </c>
      <c r="AR59" s="8">
        <f t="shared" si="22"/>
        <v>6.3811215132508845E-4</v>
      </c>
      <c r="AS59" s="8">
        <f t="shared" si="22"/>
        <v>1.845756042198521E-3</v>
      </c>
      <c r="AT59" s="8">
        <f t="shared" si="22"/>
        <v>0.98827146957618695</v>
      </c>
      <c r="AU59" s="8">
        <f t="shared" si="22"/>
        <v>1.7301447645807677E-3</v>
      </c>
      <c r="AV59" s="8">
        <f t="shared" si="22"/>
        <v>0</v>
      </c>
      <c r="AW59" s="8">
        <f t="shared" si="22"/>
        <v>5.9575934619918135E-3</v>
      </c>
      <c r="AX59" s="8">
        <f t="shared" si="22"/>
        <v>0</v>
      </c>
      <c r="AY59" s="8">
        <f t="shared" si="22"/>
        <v>0</v>
      </c>
      <c r="AZ59" s="8">
        <f t="shared" si="22"/>
        <v>0</v>
      </c>
      <c r="BA59" s="8">
        <f t="shared" si="19"/>
        <v>3.0114094743481497</v>
      </c>
      <c r="BB59" s="4"/>
      <c r="BC59" s="4"/>
      <c r="BD59" s="4"/>
      <c r="BE59" s="4"/>
      <c r="BF59" s="4"/>
      <c r="BG59" s="4"/>
    </row>
    <row r="60" spans="1:59" x14ac:dyDescent="0.25">
      <c r="A60" s="4" t="s">
        <v>89</v>
      </c>
      <c r="B60" s="7">
        <v>41.091999999999999</v>
      </c>
      <c r="C60" s="7">
        <v>0</v>
      </c>
      <c r="D60" s="7">
        <v>4.2000000000000003E-2</v>
      </c>
      <c r="E60" s="7">
        <v>4.3999999999999997E-2</v>
      </c>
      <c r="F60" s="7">
        <v>8.4130000000000003</v>
      </c>
      <c r="G60" s="7">
        <v>0.316</v>
      </c>
      <c r="H60" s="7">
        <v>0.113</v>
      </c>
      <c r="I60" s="7">
        <v>50.125</v>
      </c>
      <c r="J60" s="7">
        <v>8.4000000000000005E-2</v>
      </c>
      <c r="K60" s="7">
        <v>0</v>
      </c>
      <c r="L60" s="7">
        <v>100.229</v>
      </c>
      <c r="M60" s="20">
        <f t="shared" si="6"/>
        <v>2.9996696095562738</v>
      </c>
      <c r="N60" s="21">
        <f t="shared" si="20"/>
        <v>0.91391675057452415</v>
      </c>
      <c r="O60" s="4"/>
      <c r="P60" s="7">
        <f t="shared" si="7"/>
        <v>1.2431795634920635</v>
      </c>
      <c r="Q60" s="8">
        <f t="shared" si="8"/>
        <v>0.11709702921788705</v>
      </c>
      <c r="R60" s="8">
        <f t="shared" si="9"/>
        <v>8.2384214870586173E-4</v>
      </c>
      <c r="S60" s="8">
        <f t="shared" si="10"/>
        <v>1.4978762254945668E-3</v>
      </c>
      <c r="T60" s="8">
        <f t="shared" si="11"/>
        <v>0.68390008787580214</v>
      </c>
      <c r="U60" s="8">
        <f t="shared" si="12"/>
        <v>1.5929537874238414E-3</v>
      </c>
      <c r="V60" s="8">
        <f t="shared" si="13"/>
        <v>5.7898469769761469E-4</v>
      </c>
      <c r="W60" s="8">
        <f t="shared" si="14"/>
        <v>4.2297220965500995E-3</v>
      </c>
      <c r="X60" s="8">
        <f t="shared" si="15"/>
        <v>0</v>
      </c>
      <c r="Y60" s="8">
        <f t="shared" si="1"/>
        <v>0</v>
      </c>
      <c r="Z60" s="7">
        <f t="shared" si="16"/>
        <v>0</v>
      </c>
      <c r="AA60" s="4"/>
      <c r="AB60" s="8">
        <f t="shared" si="21"/>
        <v>1.2431795634920635</v>
      </c>
      <c r="AC60" s="8">
        <f t="shared" si="21"/>
        <v>0.11709702921788705</v>
      </c>
      <c r="AD60" s="8">
        <f t="shared" si="21"/>
        <v>1.2357632230587925E-3</v>
      </c>
      <c r="AE60" s="8">
        <f t="shared" si="21"/>
        <v>1.4978762254945668E-3</v>
      </c>
      <c r="AF60" s="8">
        <f t="shared" si="21"/>
        <v>1.3678001757516043</v>
      </c>
      <c r="AG60" s="8">
        <f t="shared" si="21"/>
        <v>1.5929537874238414E-3</v>
      </c>
      <c r="AH60" s="8">
        <f t="shared" si="21"/>
        <v>8.6847704654642198E-4</v>
      </c>
      <c r="AI60" s="8">
        <f t="shared" si="21"/>
        <v>4.2297220965500995E-3</v>
      </c>
      <c r="AJ60" s="8">
        <f t="shared" si="21"/>
        <v>0</v>
      </c>
      <c r="AK60" s="8">
        <f t="shared" si="21"/>
        <v>0</v>
      </c>
      <c r="AL60" s="8">
        <f t="shared" si="21"/>
        <v>0</v>
      </c>
      <c r="AM60" s="8">
        <f t="shared" si="17"/>
        <v>2.7375015608406286</v>
      </c>
      <c r="AN60" s="5"/>
      <c r="AO60" s="22">
        <v>4</v>
      </c>
      <c r="AP60" s="8">
        <f t="shared" si="22"/>
        <v>1.8165170479176778</v>
      </c>
      <c r="AQ60" s="8">
        <f t="shared" si="22"/>
        <v>0.17110058440577333</v>
      </c>
      <c r="AR60" s="8">
        <f t="shared" si="22"/>
        <v>1.2037869281840735E-3</v>
      </c>
      <c r="AS60" s="8">
        <f t="shared" si="22"/>
        <v>2.1886763418459579E-3</v>
      </c>
      <c r="AT60" s="8">
        <f t="shared" si="22"/>
        <v>0.9993054947019514</v>
      </c>
      <c r="AU60" s="8">
        <f t="shared" si="22"/>
        <v>2.3276023805220104E-3</v>
      </c>
      <c r="AV60" s="8">
        <f t="shared" si="22"/>
        <v>8.4600455536517878E-4</v>
      </c>
      <c r="AW60" s="8">
        <f t="shared" si="22"/>
        <v>6.1804123249540599E-3</v>
      </c>
      <c r="AX60" s="8">
        <f t="shared" si="22"/>
        <v>0</v>
      </c>
      <c r="AY60" s="8">
        <f t="shared" si="22"/>
        <v>0</v>
      </c>
      <c r="AZ60" s="8">
        <f t="shared" si="22"/>
        <v>0</v>
      </c>
      <c r="BA60" s="8">
        <f t="shared" si="19"/>
        <v>2.9996696095562738</v>
      </c>
      <c r="BB60" s="4"/>
      <c r="BC60" s="4"/>
      <c r="BD60" s="4"/>
      <c r="BE60" s="4"/>
      <c r="BF60" s="4"/>
      <c r="BG60" s="4"/>
    </row>
    <row r="61" spans="1:59" x14ac:dyDescent="0.25">
      <c r="A61" s="4" t="s">
        <v>90</v>
      </c>
      <c r="B61" s="7">
        <v>41.213999999999999</v>
      </c>
      <c r="C61" s="7">
        <v>3.6999999999999998E-2</v>
      </c>
      <c r="D61" s="7">
        <v>1.4E-2</v>
      </c>
      <c r="E61" s="7">
        <v>0</v>
      </c>
      <c r="F61" s="7">
        <v>8.3849999999999998</v>
      </c>
      <c r="G61" s="7">
        <v>0.27600000000000002</v>
      </c>
      <c r="H61" s="7">
        <v>0.13800000000000001</v>
      </c>
      <c r="I61" s="7">
        <v>50.226999999999997</v>
      </c>
      <c r="J61" s="7">
        <v>6.7000000000000004E-2</v>
      </c>
      <c r="K61" s="7">
        <v>0</v>
      </c>
      <c r="L61" s="7">
        <v>100.358</v>
      </c>
      <c r="M61" s="20">
        <f t="shared" si="6"/>
        <v>2.9988106281792173</v>
      </c>
      <c r="N61" s="21">
        <f t="shared" si="20"/>
        <v>0.914338018205612</v>
      </c>
      <c r="O61" s="4"/>
      <c r="P61" s="7">
        <f t="shared" si="7"/>
        <v>1.2457093253968252</v>
      </c>
      <c r="Q61" s="8">
        <f t="shared" si="8"/>
        <v>0.11670730892570817</v>
      </c>
      <c r="R61" s="8">
        <f t="shared" si="9"/>
        <v>2.7461404956862054E-4</v>
      </c>
      <c r="S61" s="8">
        <f t="shared" si="10"/>
        <v>1.1947346084301902E-3</v>
      </c>
      <c r="T61" s="8">
        <f t="shared" si="11"/>
        <v>0.68593055148723137</v>
      </c>
      <c r="U61" s="8">
        <f t="shared" si="12"/>
        <v>1.9453771917211516E-3</v>
      </c>
      <c r="V61" s="8">
        <f t="shared" si="13"/>
        <v>0</v>
      </c>
      <c r="W61" s="8">
        <f t="shared" si="14"/>
        <v>3.6943142362273022E-3</v>
      </c>
      <c r="X61" s="8">
        <f t="shared" si="15"/>
        <v>0</v>
      </c>
      <c r="Y61" s="8">
        <f t="shared" si="1"/>
        <v>2.5697656651525882E-4</v>
      </c>
      <c r="Z61" s="7">
        <f t="shared" si="16"/>
        <v>0</v>
      </c>
      <c r="AA61" s="4"/>
      <c r="AB61" s="8">
        <f t="shared" si="21"/>
        <v>1.2457093253968252</v>
      </c>
      <c r="AC61" s="8">
        <f t="shared" si="21"/>
        <v>0.11670730892570817</v>
      </c>
      <c r="AD61" s="8">
        <f t="shared" ref="AD61:AL61" si="23">R61*AD$3/2</f>
        <v>4.1192107435293081E-4</v>
      </c>
      <c r="AE61" s="8">
        <f t="shared" si="23"/>
        <v>1.1947346084301902E-3</v>
      </c>
      <c r="AF61" s="8">
        <f t="shared" si="23"/>
        <v>1.3718611029744627</v>
      </c>
      <c r="AG61" s="8">
        <f t="shared" si="23"/>
        <v>1.9453771917211516E-3</v>
      </c>
      <c r="AH61" s="8">
        <f t="shared" si="23"/>
        <v>0</v>
      </c>
      <c r="AI61" s="8">
        <f t="shared" si="23"/>
        <v>3.6943142362273022E-3</v>
      </c>
      <c r="AJ61" s="8">
        <f t="shared" si="23"/>
        <v>0</v>
      </c>
      <c r="AK61" s="8">
        <f t="shared" si="23"/>
        <v>5.1395313303051764E-4</v>
      </c>
      <c r="AL61" s="8">
        <f t="shared" si="23"/>
        <v>0</v>
      </c>
      <c r="AM61" s="8">
        <f t="shared" si="17"/>
        <v>2.742038037540758</v>
      </c>
      <c r="AN61" s="5"/>
      <c r="AO61" s="22">
        <v>4</v>
      </c>
      <c r="AP61" s="8">
        <f t="shared" si="22"/>
        <v>1.8172021078366369</v>
      </c>
      <c r="AQ61" s="8">
        <f t="shared" si="22"/>
        <v>0.17024900067451879</v>
      </c>
      <c r="AR61" s="8">
        <f t="shared" ref="AR61:AZ61" si="24">R61*$AO61/$AM61</f>
        <v>4.0059845386377306E-4</v>
      </c>
      <c r="AS61" s="8">
        <f t="shared" si="24"/>
        <v>1.7428417725404094E-3</v>
      </c>
      <c r="AT61" s="8">
        <f t="shared" si="24"/>
        <v>1.0006142031529504</v>
      </c>
      <c r="AU61" s="8">
        <f t="shared" si="24"/>
        <v>2.8378558795864044E-3</v>
      </c>
      <c r="AV61" s="8">
        <f t="shared" si="24"/>
        <v>0</v>
      </c>
      <c r="AW61" s="8">
        <f t="shared" si="24"/>
        <v>5.3891509682201331E-3</v>
      </c>
      <c r="AX61" s="8">
        <f t="shared" si="24"/>
        <v>0</v>
      </c>
      <c r="AY61" s="8">
        <f t="shared" si="24"/>
        <v>3.7486944090058281E-4</v>
      </c>
      <c r="AZ61" s="8">
        <f t="shared" si="24"/>
        <v>0</v>
      </c>
      <c r="BA61" s="8">
        <f t="shared" si="19"/>
        <v>2.9988106281792173</v>
      </c>
      <c r="BB61" s="4"/>
      <c r="BC61" s="4"/>
      <c r="BD61" s="4"/>
      <c r="BE61" s="4"/>
      <c r="BF61" s="4"/>
      <c r="BG61" s="4"/>
    </row>
    <row r="62" spans="1:59" x14ac:dyDescent="0.25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20"/>
      <c r="N62" s="23"/>
      <c r="O62" s="4"/>
      <c r="P62" s="5"/>
      <c r="Q62" s="3"/>
      <c r="R62" s="3"/>
      <c r="S62" s="3"/>
      <c r="T62" s="3"/>
      <c r="U62" s="3"/>
      <c r="V62" s="3"/>
      <c r="W62" s="3"/>
      <c r="X62" s="3"/>
      <c r="Y62" s="3"/>
      <c r="Z62" s="5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x14ac:dyDescent="0.25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20"/>
      <c r="M63" s="20"/>
      <c r="N63" s="20"/>
      <c r="O63" s="4"/>
      <c r="P63" s="5"/>
      <c r="Q63" s="3"/>
      <c r="R63" s="3"/>
      <c r="S63" s="3"/>
      <c r="T63" s="3"/>
      <c r="U63" s="3"/>
      <c r="V63" s="3"/>
      <c r="W63" s="3"/>
      <c r="X63" s="3"/>
      <c r="Y63" s="3"/>
      <c r="Z63" s="5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spans="1:59" x14ac:dyDescent="0.25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20"/>
      <c r="M64" s="20"/>
      <c r="N64" s="23"/>
      <c r="O64" s="4"/>
      <c r="P64" s="5"/>
      <c r="Q64" s="3"/>
      <c r="R64" s="3"/>
      <c r="S64" s="3"/>
      <c r="T64" s="3"/>
      <c r="U64" s="3"/>
      <c r="V64" s="3"/>
      <c r="W64" s="3"/>
      <c r="X64" s="3"/>
      <c r="Y64" s="3"/>
      <c r="Z64" s="5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spans="1:59" x14ac:dyDescent="0.25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20"/>
      <c r="N65" s="23"/>
      <c r="O65" s="4"/>
      <c r="P65" s="5"/>
      <c r="Q65" s="3"/>
      <c r="R65" s="3"/>
      <c r="S65" s="3"/>
      <c r="T65" s="3"/>
      <c r="U65" s="3"/>
      <c r="V65" s="3"/>
      <c r="W65" s="3"/>
      <c r="X65" s="3"/>
      <c r="Y65" s="3"/>
      <c r="Z65" s="5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spans="1:59" x14ac:dyDescent="0.25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20"/>
      <c r="N66" s="23"/>
      <c r="O66" s="4"/>
      <c r="P66" s="5"/>
      <c r="Q66" s="3"/>
      <c r="R66" s="3"/>
      <c r="S66" s="3"/>
      <c r="T66" s="3"/>
      <c r="U66" s="3"/>
      <c r="V66" s="3"/>
      <c r="W66" s="3"/>
      <c r="X66" s="3"/>
      <c r="Y66" s="3"/>
      <c r="Z66" s="5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spans="1:59" x14ac:dyDescent="0.25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20"/>
      <c r="N67" s="20"/>
      <c r="O67" s="4"/>
      <c r="P67" s="5"/>
      <c r="Q67" s="3"/>
      <c r="R67" s="3"/>
      <c r="S67" s="3"/>
      <c r="T67" s="3"/>
      <c r="U67" s="3"/>
      <c r="V67" s="3"/>
      <c r="W67" s="3"/>
      <c r="X67" s="3"/>
      <c r="Y67" s="3"/>
      <c r="Z67" s="5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spans="1:59" x14ac:dyDescent="0.2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20"/>
      <c r="N68" s="20"/>
      <c r="O68" s="4"/>
      <c r="P68" s="5"/>
      <c r="Q68" s="3"/>
      <c r="R68" s="3"/>
      <c r="S68" s="3"/>
      <c r="T68" s="3"/>
      <c r="U68" s="3"/>
      <c r="V68" s="3"/>
      <c r="W68" s="3"/>
      <c r="X68" s="3"/>
      <c r="Y68" s="3"/>
      <c r="Z68" s="5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</row>
    <row r="69" spans="1:59" x14ac:dyDescent="0.2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20"/>
      <c r="N69" s="23"/>
      <c r="O69" s="4"/>
      <c r="P69" s="5"/>
      <c r="Q69" s="3"/>
      <c r="R69" s="3"/>
      <c r="S69" s="3"/>
      <c r="T69" s="3"/>
      <c r="U69" s="3"/>
      <c r="V69" s="3"/>
      <c r="W69" s="3"/>
      <c r="X69" s="3"/>
      <c r="Y69" s="3"/>
      <c r="Z69" s="5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</row>
    <row r="70" spans="1:59" x14ac:dyDescent="0.2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20"/>
      <c r="N70" s="23"/>
      <c r="O70" s="4"/>
      <c r="P70" s="5"/>
      <c r="Q70" s="3"/>
      <c r="R70" s="3"/>
      <c r="S70" s="3"/>
      <c r="T70" s="3"/>
      <c r="U70" s="3"/>
      <c r="V70" s="3"/>
      <c r="W70" s="3"/>
      <c r="X70" s="3"/>
      <c r="Y70" s="3"/>
      <c r="Z70" s="5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</row>
    <row r="71" spans="1:59" x14ac:dyDescent="0.2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20"/>
      <c r="N71" s="23"/>
      <c r="O71" s="4"/>
      <c r="P71" s="5"/>
      <c r="Q71" s="3"/>
      <c r="R71" s="3"/>
      <c r="S71" s="3"/>
      <c r="T71" s="3"/>
      <c r="U71" s="3"/>
      <c r="V71" s="3"/>
      <c r="W71" s="3"/>
      <c r="X71" s="3"/>
      <c r="Y71" s="3"/>
      <c r="Z71" s="5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</row>
    <row r="72" spans="1:59" x14ac:dyDescent="0.2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20"/>
      <c r="N72" s="23"/>
      <c r="O72" s="4"/>
      <c r="P72" s="5"/>
      <c r="Q72" s="3"/>
      <c r="R72" s="3"/>
      <c r="S72" s="3"/>
      <c r="T72" s="3"/>
      <c r="U72" s="3"/>
      <c r="V72" s="3"/>
      <c r="W72" s="3"/>
      <c r="X72" s="3"/>
      <c r="Y72" s="3"/>
      <c r="Z72" s="5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</row>
    <row r="73" spans="1:59" x14ac:dyDescent="0.25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20"/>
      <c r="N73" s="23"/>
      <c r="O73" s="4"/>
      <c r="P73" s="5"/>
      <c r="Q73" s="3"/>
      <c r="R73" s="3"/>
      <c r="S73" s="3"/>
      <c r="T73" s="3"/>
      <c r="U73" s="3"/>
      <c r="V73" s="3"/>
      <c r="W73" s="3"/>
      <c r="X73" s="3"/>
      <c r="Y73" s="3"/>
      <c r="Z73" s="5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  <row r="74" spans="1:59" x14ac:dyDescent="0.25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20"/>
      <c r="N74" s="23"/>
      <c r="O74" s="4"/>
      <c r="P74" s="5"/>
      <c r="Q74" s="3"/>
      <c r="R74" s="3"/>
      <c r="S74" s="3"/>
      <c r="T74" s="3"/>
      <c r="U74" s="3"/>
      <c r="V74" s="3"/>
      <c r="W74" s="3"/>
      <c r="X74" s="3"/>
      <c r="Y74" s="3"/>
      <c r="Z74" s="5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</row>
    <row r="75" spans="1:59" x14ac:dyDescent="0.25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20"/>
      <c r="N75" s="23"/>
      <c r="O75" s="4"/>
      <c r="P75" s="5"/>
      <c r="Q75" s="3"/>
      <c r="R75" s="3"/>
      <c r="S75" s="3"/>
      <c r="T75" s="3"/>
      <c r="U75" s="3"/>
      <c r="V75" s="3"/>
      <c r="W75" s="3"/>
      <c r="X75" s="3"/>
      <c r="Y75" s="3"/>
      <c r="Z75" s="5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</row>
    <row r="76" spans="1:59" x14ac:dyDescent="0.2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20"/>
      <c r="N76" s="23"/>
      <c r="O76" s="4"/>
      <c r="P76" s="5"/>
      <c r="Q76" s="3"/>
      <c r="R76" s="3"/>
      <c r="S76" s="3"/>
      <c r="T76" s="3"/>
      <c r="U76" s="3"/>
      <c r="V76" s="3"/>
      <c r="W76" s="3"/>
      <c r="X76" s="3"/>
      <c r="Y76" s="3"/>
      <c r="Z76" s="5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</row>
    <row r="77" spans="1:59" x14ac:dyDescent="0.2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20"/>
      <c r="N77" s="23"/>
      <c r="O77" s="4"/>
      <c r="P77" s="5"/>
      <c r="Q77" s="3"/>
      <c r="R77" s="3"/>
      <c r="S77" s="3"/>
      <c r="T77" s="3"/>
      <c r="U77" s="3"/>
      <c r="V77" s="3"/>
      <c r="W77" s="3"/>
      <c r="X77" s="3"/>
      <c r="Y77" s="3"/>
      <c r="Z77" s="5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</row>
    <row r="78" spans="1:59" x14ac:dyDescent="0.2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4"/>
      <c r="O78" s="4"/>
      <c r="P78" s="5"/>
      <c r="Q78" s="3"/>
      <c r="R78" s="3"/>
      <c r="S78" s="3"/>
      <c r="T78" s="3"/>
      <c r="U78" s="3"/>
      <c r="V78" s="3"/>
      <c r="W78" s="3"/>
      <c r="X78" s="3"/>
      <c r="Y78" s="3"/>
      <c r="Z78" s="5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</row>
    <row r="79" spans="1:59" x14ac:dyDescent="0.2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4"/>
      <c r="O79" s="4"/>
      <c r="P79" s="5"/>
      <c r="Q79" s="3"/>
      <c r="R79" s="3"/>
      <c r="S79" s="3"/>
      <c r="T79" s="3"/>
      <c r="U79" s="3"/>
      <c r="V79" s="3"/>
      <c r="W79" s="3"/>
      <c r="X79" s="3"/>
      <c r="Y79" s="3"/>
      <c r="Z79" s="5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</row>
    <row r="80" spans="1:59" x14ac:dyDescent="0.2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4"/>
      <c r="P80" s="5"/>
      <c r="Q80" s="3"/>
      <c r="R80" s="3"/>
      <c r="S80" s="3"/>
      <c r="T80" s="3"/>
      <c r="U80" s="3"/>
      <c r="V80" s="3"/>
      <c r="W80" s="3"/>
      <c r="X80" s="3"/>
      <c r="Y80" s="3"/>
      <c r="Z80" s="5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</row>
    <row r="81" spans="1:59" x14ac:dyDescent="0.2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4"/>
      <c r="P81" s="5"/>
      <c r="Q81" s="3"/>
      <c r="R81" s="3"/>
      <c r="S81" s="3"/>
      <c r="T81" s="3"/>
      <c r="U81" s="3"/>
      <c r="V81" s="3"/>
      <c r="W81" s="3"/>
      <c r="X81" s="3"/>
      <c r="Y81" s="3"/>
      <c r="Z81" s="5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</row>
    <row r="82" spans="1:59" x14ac:dyDescent="0.2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4"/>
      <c r="P82" s="5"/>
      <c r="Q82" s="3"/>
      <c r="R82" s="3"/>
      <c r="S82" s="3"/>
      <c r="T82" s="3"/>
      <c r="U82" s="3"/>
      <c r="V82" s="3"/>
      <c r="W82" s="3"/>
      <c r="X82" s="3"/>
      <c r="Y82" s="3"/>
      <c r="Z82" s="5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</row>
    <row r="83" spans="1:59" x14ac:dyDescent="0.2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4"/>
      <c r="P83" s="5"/>
      <c r="Q83" s="3"/>
      <c r="R83" s="3"/>
      <c r="S83" s="3"/>
      <c r="T83" s="3"/>
      <c r="U83" s="3"/>
      <c r="V83" s="3"/>
      <c r="W83" s="3"/>
      <c r="X83" s="3"/>
      <c r="Y83" s="3"/>
      <c r="Z83" s="5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</row>
    <row r="84" spans="1:59" x14ac:dyDescent="0.2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4"/>
      <c r="P84" s="5"/>
      <c r="Q84" s="3"/>
      <c r="R84" s="3"/>
      <c r="S84" s="3"/>
      <c r="T84" s="3"/>
      <c r="U84" s="3"/>
      <c r="V84" s="3"/>
      <c r="W84" s="3"/>
      <c r="X84" s="3"/>
      <c r="Y84" s="3"/>
      <c r="Z84" s="5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</row>
    <row r="85" spans="1:59" x14ac:dyDescent="0.2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4"/>
      <c r="P85" s="5"/>
      <c r="Q85" s="3"/>
      <c r="R85" s="3"/>
      <c r="S85" s="3"/>
      <c r="T85" s="3"/>
      <c r="U85" s="3"/>
      <c r="V85" s="3"/>
      <c r="W85" s="3"/>
      <c r="X85" s="3"/>
      <c r="Y85" s="3"/>
      <c r="Z85" s="5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</row>
    <row r="86" spans="1:59" x14ac:dyDescent="0.2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4"/>
      <c r="P86" s="5"/>
      <c r="Q86" s="3"/>
      <c r="R86" s="3"/>
      <c r="S86" s="3"/>
      <c r="T86" s="3"/>
      <c r="U86" s="3"/>
      <c r="V86" s="3"/>
      <c r="W86" s="3"/>
      <c r="X86" s="3"/>
      <c r="Y86" s="3"/>
      <c r="Z86" s="5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</row>
    <row r="87" spans="1:59" x14ac:dyDescent="0.2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4"/>
      <c r="P87" s="5"/>
      <c r="Q87" s="3"/>
      <c r="R87" s="3"/>
      <c r="S87" s="3"/>
      <c r="T87" s="3"/>
      <c r="U87" s="3"/>
      <c r="V87" s="3"/>
      <c r="W87" s="3"/>
      <c r="X87" s="3"/>
      <c r="Y87" s="3"/>
      <c r="Z87" s="5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</row>
    <row r="88" spans="1:59" x14ac:dyDescent="0.2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4"/>
      <c r="P88" s="5"/>
      <c r="Q88" s="3"/>
      <c r="R88" s="3"/>
      <c r="S88" s="3"/>
      <c r="T88" s="3"/>
      <c r="U88" s="3"/>
      <c r="V88" s="3"/>
      <c r="W88" s="3"/>
      <c r="X88" s="3"/>
      <c r="Y88" s="3"/>
      <c r="Z88" s="5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</row>
    <row r="89" spans="1:59" x14ac:dyDescent="0.2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4"/>
      <c r="P89" s="5"/>
      <c r="Q89" s="3"/>
      <c r="R89" s="3"/>
      <c r="S89" s="3"/>
      <c r="T89" s="3"/>
      <c r="U89" s="3"/>
      <c r="V89" s="3"/>
      <c r="W89" s="3"/>
      <c r="X89" s="3"/>
      <c r="Y89" s="3"/>
      <c r="Z89" s="5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</row>
    <row r="90" spans="1:59" x14ac:dyDescent="0.2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4"/>
      <c r="O90" s="4"/>
      <c r="P90" s="5"/>
      <c r="Q90" s="3"/>
      <c r="R90" s="3"/>
      <c r="S90" s="3"/>
      <c r="T90" s="3"/>
      <c r="U90" s="3"/>
      <c r="V90" s="3"/>
      <c r="W90" s="3"/>
      <c r="X90" s="3"/>
      <c r="Y90" s="3"/>
      <c r="Z90" s="5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</row>
    <row r="91" spans="1:59" x14ac:dyDescent="0.2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4"/>
      <c r="O91" s="4"/>
      <c r="P91" s="5"/>
      <c r="Q91" s="3"/>
      <c r="R91" s="3"/>
      <c r="S91" s="3"/>
      <c r="T91" s="3"/>
      <c r="U91" s="3"/>
      <c r="V91" s="3"/>
      <c r="W91" s="3"/>
      <c r="X91" s="3"/>
      <c r="Y91" s="3"/>
      <c r="Z91" s="5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</row>
    <row r="92" spans="1:59" x14ac:dyDescent="0.2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4"/>
      <c r="O92" s="4"/>
      <c r="P92" s="5"/>
      <c r="Q92" s="3"/>
      <c r="R92" s="3"/>
      <c r="S92" s="3"/>
      <c r="T92" s="3"/>
      <c r="U92" s="3"/>
      <c r="V92" s="3"/>
      <c r="W92" s="3"/>
      <c r="X92" s="3"/>
      <c r="Y92" s="3"/>
      <c r="Z92" s="5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</row>
    <row r="93" spans="1:59" x14ac:dyDescent="0.2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4"/>
      <c r="O93" s="4"/>
      <c r="P93" s="5"/>
      <c r="Q93" s="3"/>
      <c r="R93" s="3"/>
      <c r="S93" s="3"/>
      <c r="T93" s="3"/>
      <c r="U93" s="3"/>
      <c r="V93" s="3"/>
      <c r="W93" s="3"/>
      <c r="X93" s="3"/>
      <c r="Y93" s="3"/>
      <c r="Z93" s="5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</row>
    <row r="94" spans="1:59" x14ac:dyDescent="0.2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4"/>
      <c r="O94" s="4"/>
      <c r="P94" s="5"/>
      <c r="Q94" s="3"/>
      <c r="R94" s="3"/>
      <c r="S94" s="3"/>
      <c r="T94" s="3"/>
      <c r="U94" s="3"/>
      <c r="V94" s="3"/>
      <c r="W94" s="3"/>
      <c r="X94" s="3"/>
      <c r="Y94" s="3"/>
      <c r="Z94" s="5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</row>
    <row r="95" spans="1:59" x14ac:dyDescent="0.2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4"/>
      <c r="O95" s="4"/>
      <c r="P95" s="5"/>
      <c r="Q95" s="3"/>
      <c r="R95" s="3"/>
      <c r="S95" s="3"/>
      <c r="T95" s="3"/>
      <c r="U95" s="3"/>
      <c r="V95" s="3"/>
      <c r="W95" s="3"/>
      <c r="X95" s="3"/>
      <c r="Y95" s="3"/>
      <c r="Z95" s="5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</row>
    <row r="96" spans="1:59" x14ac:dyDescent="0.2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4"/>
      <c r="O96" s="4"/>
      <c r="P96" s="5"/>
      <c r="Q96" s="3"/>
      <c r="R96" s="3"/>
      <c r="S96" s="3"/>
      <c r="T96" s="3"/>
      <c r="U96" s="3"/>
      <c r="V96" s="3"/>
      <c r="W96" s="3"/>
      <c r="X96" s="3"/>
      <c r="Y96" s="3"/>
      <c r="Z96" s="5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</row>
    <row r="97" spans="1:59" x14ac:dyDescent="0.2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4"/>
      <c r="O97" s="4"/>
      <c r="P97" s="5"/>
      <c r="Q97" s="3"/>
      <c r="R97" s="3"/>
      <c r="S97" s="3"/>
      <c r="T97" s="3"/>
      <c r="U97" s="3"/>
      <c r="V97" s="3"/>
      <c r="W97" s="3"/>
      <c r="X97" s="3"/>
      <c r="Y97" s="3"/>
      <c r="Z97" s="5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</row>
    <row r="98" spans="1:59" x14ac:dyDescent="0.2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4"/>
      <c r="O98" s="4"/>
      <c r="P98" s="5"/>
      <c r="Q98" s="3"/>
      <c r="R98" s="3"/>
      <c r="S98" s="3"/>
      <c r="T98" s="3"/>
      <c r="U98" s="3"/>
      <c r="V98" s="3"/>
      <c r="W98" s="3"/>
      <c r="X98" s="3"/>
      <c r="Y98" s="3"/>
      <c r="Z98" s="5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</row>
    <row r="99" spans="1:59" x14ac:dyDescent="0.2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4"/>
      <c r="O99" s="4"/>
      <c r="P99" s="5"/>
      <c r="Q99" s="3"/>
      <c r="R99" s="3"/>
      <c r="S99" s="3"/>
      <c r="T99" s="3"/>
      <c r="U99" s="3"/>
      <c r="V99" s="3"/>
      <c r="W99" s="3"/>
      <c r="X99" s="3"/>
      <c r="Y99" s="3"/>
      <c r="Z99" s="5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</row>
    <row r="100" spans="1:59" x14ac:dyDescent="0.2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  <c r="O100" s="4"/>
      <c r="P100" s="5"/>
      <c r="Q100" s="3"/>
      <c r="R100" s="3"/>
      <c r="S100" s="3"/>
      <c r="T100" s="3"/>
      <c r="U100" s="3"/>
      <c r="V100" s="3"/>
      <c r="W100" s="3"/>
      <c r="X100" s="3"/>
      <c r="Y100" s="3"/>
      <c r="Z100" s="5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</row>
    <row r="101" spans="1:59" x14ac:dyDescent="0.2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4"/>
      <c r="O101" s="4"/>
      <c r="P101" s="5"/>
      <c r="Q101" s="3"/>
      <c r="R101" s="3"/>
      <c r="S101" s="3"/>
      <c r="T101" s="3"/>
      <c r="U101" s="3"/>
      <c r="V101" s="3"/>
      <c r="W101" s="3"/>
      <c r="X101" s="3"/>
      <c r="Y101" s="3"/>
      <c r="Z101" s="5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</row>
    <row r="102" spans="1:59" x14ac:dyDescent="0.2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4"/>
      <c r="O102" s="4"/>
      <c r="P102" s="5"/>
      <c r="Q102" s="3"/>
      <c r="R102" s="3"/>
      <c r="S102" s="3"/>
      <c r="T102" s="3"/>
      <c r="U102" s="3"/>
      <c r="V102" s="3"/>
      <c r="W102" s="3"/>
      <c r="X102" s="3"/>
      <c r="Y102" s="3"/>
      <c r="Z102" s="5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</row>
    <row r="103" spans="1:59" x14ac:dyDescent="0.2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4"/>
      <c r="P103" s="5"/>
      <c r="Q103" s="3"/>
      <c r="R103" s="3"/>
      <c r="S103" s="3"/>
      <c r="T103" s="3"/>
      <c r="U103" s="3"/>
      <c r="V103" s="3"/>
      <c r="W103" s="3"/>
      <c r="X103" s="3"/>
      <c r="Y103" s="3"/>
      <c r="Z103" s="5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</row>
    <row r="104" spans="1:59" x14ac:dyDescent="0.2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4"/>
      <c r="P104" s="5"/>
      <c r="Q104" s="3"/>
      <c r="R104" s="3"/>
      <c r="S104" s="3"/>
      <c r="T104" s="3"/>
      <c r="U104" s="3"/>
      <c r="V104" s="3"/>
      <c r="W104" s="3"/>
      <c r="X104" s="3"/>
      <c r="Y104" s="3"/>
      <c r="Z104" s="5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</row>
    <row r="105" spans="1:59" x14ac:dyDescent="0.2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4"/>
      <c r="P105" s="5"/>
      <c r="Q105" s="3"/>
      <c r="R105" s="3"/>
      <c r="S105" s="3"/>
      <c r="T105" s="3"/>
      <c r="U105" s="3"/>
      <c r="V105" s="3"/>
      <c r="W105" s="3"/>
      <c r="X105" s="3"/>
      <c r="Y105" s="3"/>
      <c r="Z105" s="5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</row>
    <row r="106" spans="1:59" x14ac:dyDescent="0.2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4"/>
      <c r="P106" s="5"/>
      <c r="Q106" s="3"/>
      <c r="R106" s="3"/>
      <c r="S106" s="3"/>
      <c r="T106" s="3"/>
      <c r="U106" s="3"/>
      <c r="V106" s="3"/>
      <c r="W106" s="3"/>
      <c r="X106" s="3"/>
      <c r="Y106" s="3"/>
      <c r="Z106" s="5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</row>
    <row r="107" spans="1:59" x14ac:dyDescent="0.2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4"/>
      <c r="P107" s="5"/>
      <c r="Q107" s="3"/>
      <c r="R107" s="3"/>
      <c r="S107" s="3"/>
      <c r="T107" s="3"/>
      <c r="U107" s="3"/>
      <c r="V107" s="3"/>
      <c r="W107" s="3"/>
      <c r="X107" s="3"/>
      <c r="Y107" s="3"/>
      <c r="Z107" s="5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</row>
    <row r="108" spans="1:59" x14ac:dyDescent="0.2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4"/>
      <c r="P108" s="5"/>
      <c r="Q108" s="3"/>
      <c r="R108" s="3"/>
      <c r="S108" s="3"/>
      <c r="T108" s="3"/>
      <c r="U108" s="3"/>
      <c r="V108" s="3"/>
      <c r="W108" s="3"/>
      <c r="X108" s="3"/>
      <c r="Y108" s="3"/>
      <c r="Z108" s="5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</row>
    <row r="109" spans="1:59" x14ac:dyDescent="0.2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4"/>
      <c r="P109" s="5"/>
      <c r="Q109" s="3"/>
      <c r="R109" s="3"/>
      <c r="S109" s="3"/>
      <c r="T109" s="3"/>
      <c r="U109" s="3"/>
      <c r="V109" s="3"/>
      <c r="W109" s="3"/>
      <c r="X109" s="3"/>
      <c r="Y109" s="3"/>
      <c r="Z109" s="5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</row>
    <row r="110" spans="1:59" x14ac:dyDescent="0.2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4"/>
      <c r="P110" s="5"/>
      <c r="Q110" s="3"/>
      <c r="R110" s="3"/>
      <c r="S110" s="3"/>
      <c r="T110" s="3"/>
      <c r="U110" s="3"/>
      <c r="V110" s="3"/>
      <c r="W110" s="3"/>
      <c r="X110" s="3"/>
      <c r="Y110" s="3"/>
      <c r="Z110" s="5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</row>
    <row r="111" spans="1:59" x14ac:dyDescent="0.2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4"/>
      <c r="P111" s="5"/>
      <c r="Q111" s="3"/>
      <c r="R111" s="3"/>
      <c r="S111" s="3"/>
      <c r="T111" s="3"/>
      <c r="U111" s="3"/>
      <c r="V111" s="3"/>
      <c r="W111" s="3"/>
      <c r="X111" s="3"/>
      <c r="Y111" s="3"/>
      <c r="Z111" s="5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</row>
    <row r="112" spans="1:59" x14ac:dyDescent="0.2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4"/>
      <c r="P112" s="5"/>
      <c r="Q112" s="3"/>
      <c r="R112" s="3"/>
      <c r="S112" s="3"/>
      <c r="T112" s="3"/>
      <c r="U112" s="3"/>
      <c r="V112" s="3"/>
      <c r="W112" s="3"/>
      <c r="X112" s="3"/>
      <c r="Y112" s="3"/>
      <c r="Z112" s="5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</row>
    <row r="113" spans="1:59" x14ac:dyDescent="0.2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4"/>
      <c r="P113" s="5"/>
      <c r="Q113" s="3"/>
      <c r="R113" s="3"/>
      <c r="S113" s="3"/>
      <c r="T113" s="3"/>
      <c r="U113" s="3"/>
      <c r="V113" s="3"/>
      <c r="W113" s="3"/>
      <c r="X113" s="3"/>
      <c r="Y113" s="3"/>
      <c r="Z113" s="5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</row>
  </sheetData>
  <mergeCells count="1">
    <mergeCell ref="AP3:BA3"/>
  </mergeCells>
  <pageMargins left="0.7" right="0.7" top="0.75" bottom="0.75" header="0.3" footer="0.3"/>
  <pageSetup scale="5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2022-09-30T03:37:12Z</cp:lastPrinted>
  <dcterms:created xsi:type="dcterms:W3CDTF">2022-09-30T03:36:47Z</dcterms:created>
  <dcterms:modified xsi:type="dcterms:W3CDTF">2022-09-30T03:37:34Z</dcterms:modified>
</cp:coreProperties>
</file>