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miranda/Box/CSUN Research/Manuscripts/Geology 2022/Supplementary Material/"/>
    </mc:Choice>
  </mc:AlternateContent>
  <xr:revisionPtr revIDLastSave="0" documentId="13_ncr:1_{DD81D804-AF8B-4A45-BD0D-8C6239B5C5C4}" xr6:coauthVersionLast="47" xr6:coauthVersionMax="47" xr10:uidLastSave="{00000000-0000-0000-0000-000000000000}"/>
  <bookViews>
    <workbookView xWindow="4020" yWindow="3500" windowWidth="37260" windowHeight="23660" xr2:uid="{00000000-000D-0000-FFFF-FFFF00000000}"/>
  </bookViews>
  <sheets>
    <sheet name="Table 2. U-Pb data unknowns" sheetId="6" r:id="rId1"/>
    <sheet name="Table 3. U-Pb data standard" sheetId="7" r:id="rId2"/>
    <sheet name="DRS Settings" sheetId="2" r:id="rId3"/>
  </sheets>
  <definedNames>
    <definedName name="_xlnm.Print_Titles" localSheetId="0">'Table 2. U-Pb data unknowns'!$A:$T,'Table 2. U-Pb data unknowns'!$1:$5</definedName>
    <definedName name="_xlnm.Print_Titles" localSheetId="1">'Table 3. U-Pb data standard'!$A:$A,'Table 3. U-Pb data standard'!$1:$5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7" i="6" l="1"/>
  <c r="BB8" i="6"/>
  <c r="BB9" i="6"/>
  <c r="BB10" i="6"/>
  <c r="BB11" i="6"/>
  <c r="BB12" i="6"/>
  <c r="BB13" i="6"/>
  <c r="BB14" i="6"/>
  <c r="BB15" i="6"/>
  <c r="BB16" i="6"/>
  <c r="BB17" i="6"/>
  <c r="BB18" i="6"/>
  <c r="BB19" i="6"/>
  <c r="BB20" i="6"/>
  <c r="BB21" i="6"/>
  <c r="BB22" i="6"/>
  <c r="BB23" i="6"/>
  <c r="BB24" i="6"/>
  <c r="BB25" i="6"/>
  <c r="BB26" i="6"/>
  <c r="BB27" i="6"/>
  <c r="BB28" i="6"/>
  <c r="BB29" i="6"/>
  <c r="BB30" i="6"/>
  <c r="BB31" i="6"/>
  <c r="BB32" i="6"/>
  <c r="BB33" i="6"/>
  <c r="BB34" i="6"/>
  <c r="BB35" i="6"/>
  <c r="BB36" i="6"/>
  <c r="BB37" i="6"/>
  <c r="BB38" i="6"/>
  <c r="BB39" i="6"/>
  <c r="BB40" i="6"/>
  <c r="BB42" i="6"/>
  <c r="BB43" i="6"/>
  <c r="BB44" i="6"/>
  <c r="BB45" i="6"/>
  <c r="BB46" i="6"/>
  <c r="BB47" i="6"/>
  <c r="BB48" i="6"/>
  <c r="BB49" i="6"/>
  <c r="BB50" i="6"/>
  <c r="BB51" i="6"/>
  <c r="BB52" i="6"/>
  <c r="BB53" i="6"/>
  <c r="BB56" i="6"/>
  <c r="BB67" i="6"/>
  <c r="BB69" i="6"/>
  <c r="BB70" i="6"/>
  <c r="BB71" i="6"/>
  <c r="BB72" i="6"/>
  <c r="BB73" i="6"/>
  <c r="BB74" i="6"/>
  <c r="BB75" i="6"/>
  <c r="BB57" i="6"/>
  <c r="BB58" i="6"/>
  <c r="BB59" i="6"/>
  <c r="BB60" i="6"/>
  <c r="BB61" i="6"/>
  <c r="BB62" i="6"/>
  <c r="BB63" i="6"/>
  <c r="BB64" i="6"/>
  <c r="BB65" i="6"/>
  <c r="BB66" i="6"/>
  <c r="BB68" i="6"/>
  <c r="BB95" i="6"/>
  <c r="BB96" i="6"/>
  <c r="BB97" i="6"/>
  <c r="BB98" i="6"/>
  <c r="BB99" i="6"/>
  <c r="BB100" i="6"/>
  <c r="BB101" i="6"/>
  <c r="BB41" i="6"/>
  <c r="BB54" i="6"/>
  <c r="BB55" i="6"/>
  <c r="BB77" i="6"/>
  <c r="BB82" i="6"/>
  <c r="BB84" i="6"/>
  <c r="BB86" i="6"/>
  <c r="BB89" i="6"/>
  <c r="BB91" i="6"/>
  <c r="BB92" i="6"/>
  <c r="BB93" i="6"/>
  <c r="BB94" i="6"/>
  <c r="BB78" i="6"/>
  <c r="BB79" i="6"/>
  <c r="BB80" i="6"/>
  <c r="BB81" i="6"/>
  <c r="BB76" i="6"/>
  <c r="BB83" i="6"/>
  <c r="BB85" i="6"/>
  <c r="BB87" i="6"/>
  <c r="BB88" i="6"/>
  <c r="BB90" i="6"/>
  <c r="BB162" i="6"/>
  <c r="BB128" i="6"/>
  <c r="BB130" i="6"/>
  <c r="BB123" i="6"/>
  <c r="BB153" i="6"/>
  <c r="BB146" i="6"/>
  <c r="BB161" i="6"/>
  <c r="BB151" i="6"/>
  <c r="BB129" i="6"/>
  <c r="BB140" i="6"/>
  <c r="BB126" i="6"/>
  <c r="BB145" i="6"/>
  <c r="BB110" i="6"/>
  <c r="BB112" i="6"/>
  <c r="BB152" i="6"/>
  <c r="BB142" i="6"/>
  <c r="BB148" i="6"/>
  <c r="BB106" i="6"/>
  <c r="BB114" i="6"/>
  <c r="BB157" i="6"/>
  <c r="BB143" i="6"/>
  <c r="BB119" i="6"/>
  <c r="BB120" i="6"/>
  <c r="BB109" i="6"/>
  <c r="BB118" i="6"/>
  <c r="BB124" i="6"/>
  <c r="BB158" i="6"/>
  <c r="BB111" i="6"/>
  <c r="BB154" i="6"/>
  <c r="BB122" i="6"/>
  <c r="BB116" i="6"/>
  <c r="BB137" i="6"/>
  <c r="BB121" i="6"/>
  <c r="BB134" i="6"/>
  <c r="BB133" i="6"/>
  <c r="BB160" i="6"/>
  <c r="BB141" i="6"/>
  <c r="BB144" i="6"/>
  <c r="BB149" i="6"/>
  <c r="BB125" i="6"/>
  <c r="BB117" i="6"/>
  <c r="BB150" i="6"/>
  <c r="BB135" i="6"/>
  <c r="BB108" i="6"/>
  <c r="BB132" i="6"/>
  <c r="BB155" i="6"/>
  <c r="BB113" i="6"/>
  <c r="BB159" i="6"/>
  <c r="BB115" i="6"/>
  <c r="BB136" i="6"/>
  <c r="BB103" i="6"/>
  <c r="BB105" i="6"/>
  <c r="BB131" i="6"/>
  <c r="BB139" i="6"/>
  <c r="BB156" i="6"/>
  <c r="BB107" i="6"/>
  <c r="BB138" i="6"/>
  <c r="BB147" i="6"/>
  <c r="BB104" i="6"/>
  <c r="W155" i="7"/>
  <c r="V155" i="7"/>
  <c r="W154" i="7"/>
  <c r="V154" i="7"/>
  <c r="W153" i="7"/>
  <c r="V153" i="7"/>
  <c r="W152" i="7"/>
  <c r="V152" i="7"/>
  <c r="W151" i="7"/>
  <c r="V151" i="7"/>
  <c r="W150" i="7"/>
  <c r="V150" i="7"/>
  <c r="W149" i="7"/>
  <c r="V149" i="7"/>
  <c r="W148" i="7"/>
  <c r="V148" i="7"/>
  <c r="W147" i="7"/>
  <c r="V147" i="7"/>
  <c r="W146" i="7"/>
  <c r="V146" i="7"/>
  <c r="W145" i="7"/>
  <c r="V145" i="7"/>
  <c r="W144" i="7"/>
  <c r="V144" i="7"/>
  <c r="W143" i="7"/>
  <c r="V143" i="7"/>
  <c r="W142" i="7"/>
  <c r="V142" i="7"/>
  <c r="W141" i="7"/>
  <c r="V141" i="7"/>
  <c r="W140" i="7"/>
  <c r="V140" i="7"/>
  <c r="W139" i="7"/>
  <c r="V139" i="7"/>
  <c r="W138" i="7"/>
  <c r="V138" i="7"/>
  <c r="W137" i="7"/>
  <c r="V137" i="7"/>
  <c r="W136" i="7"/>
  <c r="V136" i="7"/>
  <c r="W135" i="7"/>
  <c r="V135" i="7"/>
  <c r="W134" i="7"/>
  <c r="V134" i="7"/>
  <c r="W133" i="7"/>
  <c r="V133" i="7"/>
  <c r="W132" i="7"/>
  <c r="V132" i="7"/>
  <c r="W131" i="7"/>
  <c r="V131" i="7"/>
  <c r="W130" i="7"/>
  <c r="V130" i="7"/>
  <c r="W129" i="7"/>
  <c r="V129" i="7"/>
  <c r="W128" i="7"/>
  <c r="V128" i="7"/>
  <c r="W127" i="7"/>
  <c r="V127" i="7"/>
  <c r="W125" i="7"/>
  <c r="V125" i="7"/>
  <c r="W124" i="7"/>
  <c r="V124" i="7"/>
  <c r="W123" i="7"/>
  <c r="V123" i="7"/>
  <c r="W122" i="7"/>
  <c r="V122" i="7"/>
  <c r="W121" i="7"/>
  <c r="V121" i="7"/>
  <c r="W120" i="7"/>
  <c r="V120" i="7"/>
  <c r="W119" i="7"/>
  <c r="V119" i="7"/>
  <c r="W118" i="7"/>
  <c r="V118" i="7"/>
  <c r="W117" i="7"/>
  <c r="V117" i="7"/>
  <c r="W116" i="7"/>
  <c r="V116" i="7"/>
  <c r="W115" i="7"/>
  <c r="V115" i="7"/>
  <c r="W114" i="7"/>
  <c r="V114" i="7"/>
  <c r="W113" i="7"/>
  <c r="V113" i="7"/>
  <c r="W112" i="7"/>
  <c r="V112" i="7"/>
  <c r="W111" i="7"/>
  <c r="V111" i="7"/>
  <c r="W110" i="7"/>
  <c r="V110" i="7"/>
  <c r="W109" i="7"/>
  <c r="V109" i="7"/>
  <c r="W108" i="7"/>
  <c r="V108" i="7"/>
  <c r="W107" i="7"/>
  <c r="V107" i="7"/>
  <c r="W106" i="7"/>
  <c r="V106" i="7"/>
  <c r="W105" i="7"/>
  <c r="V105" i="7"/>
  <c r="W104" i="7"/>
  <c r="V104" i="7"/>
  <c r="W103" i="7"/>
  <c r="V103" i="7"/>
  <c r="W102" i="7"/>
  <c r="V102" i="7"/>
  <c r="W101" i="7"/>
  <c r="V101" i="7"/>
  <c r="W100" i="7"/>
  <c r="V100" i="7"/>
  <c r="W99" i="7"/>
  <c r="V99" i="7"/>
  <c r="W98" i="7"/>
  <c r="V98" i="7"/>
  <c r="W97" i="7"/>
  <c r="V97" i="7"/>
  <c r="W95" i="7"/>
  <c r="V95" i="7"/>
  <c r="T95" i="7"/>
  <c r="S95" i="7"/>
  <c r="W94" i="7"/>
  <c r="V94" i="7"/>
  <c r="T94" i="7"/>
  <c r="S94" i="7"/>
  <c r="W93" i="7"/>
  <c r="V93" i="7"/>
  <c r="T93" i="7"/>
  <c r="S93" i="7"/>
  <c r="W92" i="7"/>
  <c r="V92" i="7"/>
  <c r="T92" i="7"/>
  <c r="S92" i="7"/>
  <c r="W91" i="7"/>
  <c r="V91" i="7"/>
  <c r="T91" i="7"/>
  <c r="S91" i="7"/>
  <c r="W90" i="7"/>
  <c r="V90" i="7"/>
  <c r="T90" i="7"/>
  <c r="S90" i="7"/>
  <c r="W89" i="7"/>
  <c r="V89" i="7"/>
  <c r="T89" i="7"/>
  <c r="S89" i="7"/>
  <c r="W88" i="7"/>
  <c r="V88" i="7"/>
  <c r="T88" i="7"/>
  <c r="S88" i="7"/>
  <c r="W87" i="7"/>
  <c r="V87" i="7"/>
  <c r="T87" i="7"/>
  <c r="S87" i="7"/>
  <c r="W86" i="7"/>
  <c r="V86" i="7"/>
  <c r="T86" i="7"/>
  <c r="S86" i="7"/>
  <c r="W85" i="7"/>
  <c r="V85" i="7"/>
  <c r="T85" i="7"/>
  <c r="S85" i="7"/>
  <c r="W84" i="7"/>
  <c r="V84" i="7"/>
  <c r="T84" i="7"/>
  <c r="S84" i="7"/>
  <c r="W83" i="7"/>
  <c r="V83" i="7"/>
  <c r="T83" i="7"/>
  <c r="S83" i="7"/>
  <c r="W82" i="7"/>
  <c r="V82" i="7"/>
  <c r="T82" i="7"/>
  <c r="S82" i="7"/>
  <c r="W81" i="7"/>
  <c r="V81" i="7"/>
  <c r="T81" i="7"/>
  <c r="S81" i="7"/>
  <c r="W80" i="7"/>
  <c r="V80" i="7"/>
  <c r="T80" i="7"/>
  <c r="S80" i="7"/>
  <c r="W79" i="7"/>
  <c r="V79" i="7"/>
  <c r="T79" i="7"/>
  <c r="S79" i="7"/>
  <c r="W78" i="7"/>
  <c r="V78" i="7"/>
  <c r="T78" i="7"/>
  <c r="S78" i="7"/>
  <c r="W77" i="7"/>
  <c r="V77" i="7"/>
  <c r="T77" i="7"/>
  <c r="S77" i="7"/>
  <c r="W76" i="7"/>
  <c r="V76" i="7"/>
  <c r="T76" i="7"/>
  <c r="S76" i="7"/>
  <c r="W75" i="7"/>
  <c r="V75" i="7"/>
  <c r="T75" i="7"/>
  <c r="S75" i="7"/>
  <c r="W74" i="7"/>
  <c r="V74" i="7"/>
  <c r="T74" i="7"/>
  <c r="S74" i="7"/>
  <c r="W73" i="7"/>
  <c r="V73" i="7"/>
  <c r="T73" i="7"/>
  <c r="S73" i="7"/>
  <c r="W72" i="7"/>
  <c r="V72" i="7"/>
  <c r="T72" i="7"/>
  <c r="S72" i="7"/>
  <c r="W71" i="7"/>
  <c r="V71" i="7"/>
  <c r="T71" i="7"/>
  <c r="S71" i="7"/>
  <c r="W70" i="7"/>
  <c r="V70" i="7"/>
  <c r="T70" i="7"/>
  <c r="S70" i="7"/>
  <c r="W69" i="7"/>
  <c r="V69" i="7"/>
  <c r="T69" i="7"/>
  <c r="S69" i="7"/>
  <c r="W68" i="7"/>
  <c r="V68" i="7"/>
  <c r="T68" i="7"/>
  <c r="S68" i="7"/>
  <c r="W67" i="7"/>
  <c r="V67" i="7"/>
  <c r="T67" i="7"/>
  <c r="S67" i="7"/>
  <c r="BC162" i="6" l="1"/>
  <c r="BD162" i="6"/>
  <c r="BD7" i="6"/>
  <c r="BC7" i="6"/>
</calcChain>
</file>

<file path=xl/sharedStrings.xml><?xml version="1.0" encoding="utf-8"?>
<sst xmlns="http://schemas.openxmlformats.org/spreadsheetml/2006/main" count="1166" uniqueCount="248">
  <si>
    <t>Data Reduction Scheme Settings</t>
  </si>
  <si>
    <t>U-Pb Geochronology</t>
  </si>
  <si>
    <t>238U/235U</t>
  </si>
  <si>
    <t>BeamSecondsMaximum</t>
  </si>
  <si>
    <t>BeamSecondsMethod</t>
  </si>
  <si>
    <t>Laser log</t>
  </si>
  <si>
    <t>BeamSecondsSensitivity</t>
  </si>
  <si>
    <t>DefaultFitType</t>
  </si>
  <si>
    <t>Exponential with linear</t>
  </si>
  <si>
    <t>FitEndCrop</t>
  </si>
  <si>
    <t>FitStartCrop</t>
  </si>
  <si>
    <t>IndexChannel</t>
  </si>
  <si>
    <t>U238</t>
  </si>
  <si>
    <t>MaskChannel</t>
  </si>
  <si>
    <t>MaskMethod</t>
  </si>
  <si>
    <t>MaskResults</t>
  </si>
  <si>
    <t>MaskThreshold</t>
  </si>
  <si>
    <t>MaskTrim</t>
  </si>
  <si>
    <t>Pb206_U238</t>
  </si>
  <si>
    <t>Pb207_U235</t>
  </si>
  <si>
    <t>Pb208_Th232</t>
  </si>
  <si>
    <t>ReferenceMaterial</t>
  </si>
  <si>
    <t>T_MKED1</t>
  </si>
  <si>
    <t>UIsotopeCutoff</t>
  </si>
  <si>
    <t>UIsotopeMode</t>
  </si>
  <si>
    <t>l232</t>
  </si>
  <si>
    <t>l235</t>
  </si>
  <si>
    <t>l238</t>
  </si>
  <si>
    <t>BHVO2-1</t>
  </si>
  <si>
    <t>BHVO2-2</t>
  </si>
  <si>
    <t>BHVO2-3</t>
  </si>
  <si>
    <t>BHVO2-4</t>
  </si>
  <si>
    <t>BHVO2-5</t>
  </si>
  <si>
    <t>BHVO2-6</t>
  </si>
  <si>
    <t>BHVO2-7</t>
  </si>
  <si>
    <t>BHVO2-8</t>
  </si>
  <si>
    <t>BHVO2-9</t>
  </si>
  <si>
    <t>NIST612-1</t>
  </si>
  <si>
    <t>NIST612-2</t>
  </si>
  <si>
    <t>NIST612-3</t>
  </si>
  <si>
    <t>NIST612-4</t>
  </si>
  <si>
    <t>NIST612-5</t>
  </si>
  <si>
    <t>NIST612-6</t>
  </si>
  <si>
    <t>MKED-1</t>
  </si>
  <si>
    <t>MKED-2</t>
  </si>
  <si>
    <t>MKED-3</t>
  </si>
  <si>
    <t>MKED-4</t>
  </si>
  <si>
    <t>MKED-5</t>
  </si>
  <si>
    <t>MKED-6</t>
  </si>
  <si>
    <t>BLR-1</t>
  </si>
  <si>
    <t>BLR-2</t>
  </si>
  <si>
    <t>BLR-3</t>
  </si>
  <si>
    <t>BLR-4</t>
  </si>
  <si>
    <t>BLR-5</t>
  </si>
  <si>
    <t>BLR-6</t>
  </si>
  <si>
    <t>FCt-1</t>
  </si>
  <si>
    <t>FCt-2</t>
  </si>
  <si>
    <t>FCt-3</t>
  </si>
  <si>
    <t>FCt-4</t>
  </si>
  <si>
    <t>FCt-5</t>
  </si>
  <si>
    <t>FCt-6</t>
  </si>
  <si>
    <t>EBSD map1-11</t>
  </si>
  <si>
    <t>EBSD map1-12</t>
  </si>
  <si>
    <t>EBSD map1-13</t>
  </si>
  <si>
    <t>EBSD map1-14</t>
  </si>
  <si>
    <t>EBSD map1-15</t>
  </si>
  <si>
    <t>EBSD map1-16</t>
  </si>
  <si>
    <t>EBSD map1-17</t>
  </si>
  <si>
    <t>EBSD map1-18</t>
  </si>
  <si>
    <t>EBSD map1-19</t>
  </si>
  <si>
    <t>EBSD map1-20</t>
  </si>
  <si>
    <t>EBSD map1-21</t>
  </si>
  <si>
    <t>EBSD map1-22</t>
  </si>
  <si>
    <t>EBSD map1-23</t>
  </si>
  <si>
    <t>EBSD map1-24</t>
  </si>
  <si>
    <t>EBSD map1-25</t>
  </si>
  <si>
    <t>EBSD map1-26</t>
  </si>
  <si>
    <t>EBSD map1-27</t>
  </si>
  <si>
    <t>EBSD map1-28</t>
  </si>
  <si>
    <t>EBSD map1-29</t>
  </si>
  <si>
    <t>EBSD map1-30</t>
  </si>
  <si>
    <t>EBSD map1-31</t>
  </si>
  <si>
    <t>EBSD map1-32</t>
  </si>
  <si>
    <t>EBSD map1-33</t>
  </si>
  <si>
    <t>EBSD map1-34</t>
  </si>
  <si>
    <t>EBSD map1-35</t>
  </si>
  <si>
    <t>EBSD map1-36</t>
  </si>
  <si>
    <t>EBSD map1-37</t>
  </si>
  <si>
    <t>EBSD map1-38</t>
  </si>
  <si>
    <t>EBSD map1-39</t>
  </si>
  <si>
    <t>EBSD map1-40</t>
  </si>
  <si>
    <t>EBSD map1-41</t>
  </si>
  <si>
    <t>EBSD map1-42</t>
  </si>
  <si>
    <t>EBSD map1-43</t>
  </si>
  <si>
    <t>EBSD map1-44</t>
  </si>
  <si>
    <t>EBSD map1-45</t>
  </si>
  <si>
    <t>EBSD map1-46</t>
  </si>
  <si>
    <t>EBSD map1-47</t>
  </si>
  <si>
    <t>EBSD map1-48</t>
  </si>
  <si>
    <t>EBSD map1-49</t>
  </si>
  <si>
    <t>EBSD map1-50</t>
  </si>
  <si>
    <t>EBSD map1-51</t>
  </si>
  <si>
    <t>EBSD map1-52</t>
  </si>
  <si>
    <t>EBSD map1-53</t>
  </si>
  <si>
    <t>EBSD map1-54</t>
  </si>
  <si>
    <t>EBSD map1-55</t>
  </si>
  <si>
    <t>EBSD map1-56</t>
  </si>
  <si>
    <t>EBSD map4-1</t>
  </si>
  <si>
    <t>EBSD map4-2</t>
  </si>
  <si>
    <t>EBSD map4-3</t>
  </si>
  <si>
    <t>EBSD map4-4</t>
  </si>
  <si>
    <t>EBSD map4-5</t>
  </si>
  <si>
    <t>EBSD map4-6</t>
  </si>
  <si>
    <t>EBSD map4-7</t>
  </si>
  <si>
    <t>EBSD map4-8</t>
  </si>
  <si>
    <t>EBSD map4-9</t>
  </si>
  <si>
    <t>EBSD map4-10</t>
  </si>
  <si>
    <t>EBSD map4-11</t>
  </si>
  <si>
    <t>EBSD map4-12</t>
  </si>
  <si>
    <t>EBSD map4-13</t>
  </si>
  <si>
    <t>EBSD map4-14</t>
  </si>
  <si>
    <t>EBSD map4-15</t>
  </si>
  <si>
    <t>EBSD map4-16</t>
  </si>
  <si>
    <t>EBSD map4-17</t>
  </si>
  <si>
    <t>EBSD map4-18</t>
  </si>
  <si>
    <t>EBSD map4-19</t>
  </si>
  <si>
    <t>EBSD map4-20</t>
  </si>
  <si>
    <t>EBSD map7-1</t>
  </si>
  <si>
    <t>EBSD map7-2</t>
  </si>
  <si>
    <t>EBSD map7-4</t>
  </si>
  <si>
    <t>EBSD map7-5</t>
  </si>
  <si>
    <t>EBSD map7-6</t>
  </si>
  <si>
    <t>EBSD map7-7</t>
  </si>
  <si>
    <t>EBSD map7-8</t>
  </si>
  <si>
    <t>EBSD map1-44.5</t>
  </si>
  <si>
    <t>EBSD map1-57</t>
  </si>
  <si>
    <t>EBSD map1-58</t>
  </si>
  <si>
    <t>EBSD map5-1</t>
  </si>
  <si>
    <t>EBSD map5-2</t>
  </si>
  <si>
    <t>EBSD map5-3</t>
  </si>
  <si>
    <t>EBSD map5-4</t>
  </si>
  <si>
    <t>EBSD map5-5</t>
  </si>
  <si>
    <t>EBSD map5-6</t>
  </si>
  <si>
    <t>EBSD map5-7</t>
  </si>
  <si>
    <t>EBSD map5-8</t>
  </si>
  <si>
    <t>EBSD map5-9</t>
  </si>
  <si>
    <t>EBSD map5-10</t>
  </si>
  <si>
    <t>EBSD map5-11</t>
  </si>
  <si>
    <t>EBSD map5-12</t>
  </si>
  <si>
    <t>EBSD map5-13</t>
  </si>
  <si>
    <t>EBSD map1-4</t>
  </si>
  <si>
    <t>EBSD map1-5</t>
  </si>
  <si>
    <t>EBSD map1-6</t>
  </si>
  <si>
    <t>EBSD map1-7</t>
  </si>
  <si>
    <t>EBSD map1-8</t>
  </si>
  <si>
    <t>EBSD map1-9</t>
  </si>
  <si>
    <t>EBSD map1-10</t>
  </si>
  <si>
    <t>EBSD map2-1</t>
  </si>
  <si>
    <t>EBSD map2-2</t>
  </si>
  <si>
    <t>EBSD map2-4</t>
  </si>
  <si>
    <t>EBSD map2-5</t>
  </si>
  <si>
    <t>EBSD map2-6</t>
  </si>
  <si>
    <t>EBSD map2-7</t>
  </si>
  <si>
    <t>EBSD map2-8</t>
  </si>
  <si>
    <t>EBSD map2-9</t>
  </si>
  <si>
    <t>EBSD map2-10</t>
  </si>
  <si>
    <t>EBSD map2-11</t>
  </si>
  <si>
    <t>EBSD map2-12</t>
  </si>
  <si>
    <t>EBSD map2-13</t>
  </si>
  <si>
    <t>EBSD map2-14</t>
  </si>
  <si>
    <t>EBSD map2-15</t>
  </si>
  <si>
    <t>EBSD map2-16</t>
  </si>
  <si>
    <t>EBSD map2-17</t>
  </si>
  <si>
    <t>EBSD map2-20</t>
  </si>
  <si>
    <t>EBSD map2-21</t>
  </si>
  <si>
    <t>EBSD map2-22</t>
  </si>
  <si>
    <t>EBSD map2-23</t>
  </si>
  <si>
    <t>U238_ppm_2SE(int)</t>
  </si>
  <si>
    <t>U238_ppm_mean</t>
  </si>
  <si>
    <t>Th232_ppm_2SE(int)</t>
  </si>
  <si>
    <t>Th232_ppm_mean</t>
  </si>
  <si>
    <t>Yb174_ppm_2SE(int)</t>
  </si>
  <si>
    <t>Yb174_ppm_mean</t>
  </si>
  <si>
    <t>Dy164_ppm_2SE(int)</t>
  </si>
  <si>
    <t>Dy164_ppm_mean</t>
  </si>
  <si>
    <t>Gd157_ppm_2SE(int)</t>
  </si>
  <si>
    <t>Gd157_ppm_mean</t>
  </si>
  <si>
    <t>Eu153_ppm_2SE(int)</t>
  </si>
  <si>
    <t>Eu153_ppm_mean</t>
  </si>
  <si>
    <t>Sm152_ppm_2SE(int)</t>
  </si>
  <si>
    <t>Sm152_ppm_mean</t>
  </si>
  <si>
    <t>Nd142_ppm_2SE(int)</t>
  </si>
  <si>
    <t>Nd142_ppm_mean</t>
  </si>
  <si>
    <t>Ce140_ppm_2SE(int)</t>
  </si>
  <si>
    <t>Ce140_ppm_mean</t>
  </si>
  <si>
    <t>La139_ppm_2SE(int)</t>
  </si>
  <si>
    <t>La139_ppm_mean</t>
  </si>
  <si>
    <t>Zr91_ppm_2SE(int)</t>
  </si>
  <si>
    <t>Zr91_ppm_mean</t>
  </si>
  <si>
    <t>Ti49_ppm_2SE(int)</t>
  </si>
  <si>
    <t>Ti49_ppm_mean</t>
  </si>
  <si>
    <t>P31_ppm_2SE(int)</t>
  </si>
  <si>
    <t>P31_ppm_mean</t>
  </si>
  <si>
    <t>Al27_ppm_2SE(int)</t>
  </si>
  <si>
    <t>Al27_ppm_mean</t>
  </si>
  <si>
    <t>Ma</t>
  </si>
  <si>
    <t>error corr</t>
  </si>
  <si>
    <t>6/8 vs. 7/6</t>
  </si>
  <si>
    <t>6/8 vs. 7/5</t>
  </si>
  <si>
    <t>abs err</t>
  </si>
  <si>
    <t>age†</t>
  </si>
  <si>
    <t>age</t>
  </si>
  <si>
    <t>238U/206Pb</t>
  </si>
  <si>
    <t>abs</t>
  </si>
  <si>
    <t>206Pb</t>
  </si>
  <si>
    <t>(ppm)</t>
  </si>
  <si>
    <t>Analysis</t>
  </si>
  <si>
    <t>% discordance</t>
  </si>
  <si>
    <t>1 sigma</t>
  </si>
  <si>
    <t>Best age</t>
  </si>
  <si>
    <t>207/206</t>
  </si>
  <si>
    <t>206/238</t>
  </si>
  <si>
    <t>207/235</t>
  </si>
  <si>
    <t>207Pb/206Pb vs</t>
  </si>
  <si>
    <t>2 sigma</t>
  </si>
  <si>
    <t>207Pb</t>
  </si>
  <si>
    <t>238U</t>
  </si>
  <si>
    <t>U/Th</t>
  </si>
  <si>
    <t>U</t>
  </si>
  <si>
    <t>Trace Elements</t>
  </si>
  <si>
    <t>Notes</t>
  </si>
  <si>
    <t>n.d.</t>
  </si>
  <si>
    <t>Position (y)</t>
  </si>
  <si>
    <t>Position (x)</t>
  </si>
  <si>
    <t>19MP19</t>
  </si>
  <si>
    <t>19MP23</t>
  </si>
  <si>
    <t>P</t>
  </si>
  <si>
    <t>Act. TiO2</t>
  </si>
  <si>
    <t>Act. SiO2</t>
  </si>
  <si>
    <t>Temp. (Zr90)</t>
  </si>
  <si>
    <t>average</t>
  </si>
  <si>
    <t>stdev</t>
  </si>
  <si>
    <r>
      <t xml:space="preserve">† </t>
    </r>
    <r>
      <rPr>
        <vertAlign val="superscript"/>
        <sz val="12"/>
        <color theme="1"/>
        <rFont val="Arial"/>
        <family val="2"/>
      </rPr>
      <t>206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238</t>
    </r>
    <r>
      <rPr>
        <sz val="12"/>
        <color theme="1"/>
        <rFont val="Arial"/>
        <family val="2"/>
      </rPr>
      <t xml:space="preserve">U ages common lead corrected by inferring the initial Pb-composition from the Stacey and Kramers (1975) two stage isotope evolution model (Vermeesch, 2018).  Analyses with greater than 10% uncertainty in </t>
    </r>
    <r>
      <rPr>
        <vertAlign val="superscript"/>
        <sz val="12"/>
        <color theme="1"/>
        <rFont val="Arial"/>
        <family val="2"/>
      </rPr>
      <t>207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206</t>
    </r>
    <r>
      <rPr>
        <sz val="12"/>
        <color theme="1"/>
        <rFont val="Arial"/>
        <family val="2"/>
      </rPr>
      <t xml:space="preserve">Pb age (1-sigma) or 5% uncertainty in </t>
    </r>
    <r>
      <rPr>
        <vertAlign val="superscript"/>
        <sz val="12"/>
        <color theme="1"/>
        <rFont val="Arial"/>
        <family val="2"/>
      </rPr>
      <t>206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238</t>
    </r>
    <r>
      <rPr>
        <sz val="12"/>
        <color theme="1"/>
        <rFont val="Arial"/>
        <family val="2"/>
      </rPr>
      <t xml:space="preserve">U age (1-sigma), 20% discordance, and/or 5% reverse discordance are excluded. Accepted ages calculated using </t>
    </r>
    <r>
      <rPr>
        <vertAlign val="superscript"/>
        <sz val="12"/>
        <color theme="1"/>
        <rFont val="Arial"/>
        <family val="2"/>
      </rPr>
      <t>206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238</t>
    </r>
    <r>
      <rPr>
        <sz val="12"/>
        <color theme="1"/>
        <rFont val="Arial"/>
        <family val="2"/>
      </rPr>
      <t xml:space="preserve">U ages for grains younger than 1100 Ma and </t>
    </r>
    <r>
      <rPr>
        <vertAlign val="superscript"/>
        <sz val="12"/>
        <color theme="1"/>
        <rFont val="Arial"/>
        <family val="2"/>
      </rPr>
      <t>207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206</t>
    </r>
    <r>
      <rPr>
        <sz val="12"/>
        <color theme="1"/>
        <rFont val="Arial"/>
        <family val="2"/>
      </rPr>
      <t>Pb ages for grains older than 1100 Ma.</t>
    </r>
  </si>
  <si>
    <r>
      <t>¶</t>
    </r>
    <r>
      <rPr>
        <sz val="12"/>
        <rFont val="Arial"/>
        <family val="2"/>
      </rPr>
      <t xml:space="preserve"> Data not corrected for common-Pb.</t>
    </r>
  </si>
  <si>
    <t>Supplementary Table 2. U-Pb isotope data</t>
  </si>
  <si>
    <t>Supplementary Table 3. U-Pb isotope data for standards</t>
  </si>
  <si>
    <t>Apparent Ages</t>
  </si>
  <si>
    <t>Isotope Ratios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</si>
</sst>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"/>
    <numFmt numFmtId="166" formatCode="0.0%"/>
    <numFmt numFmtId="167" formatCode="0.00000"/>
  </numFmts>
  <fonts count="11" x14ac:knownFonts="1">
    <font>
      <sz val="12"/>
      <name val="Calibri"/>
    </font>
    <font>
      <b/>
      <sz val="12"/>
      <name val="Calibri"/>
      <family val="2"/>
    </font>
    <font>
      <sz val="12"/>
      <name val="Calibri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vertAlign val="superscript"/>
      <sz val="12"/>
      <name val="Arial"/>
      <family val="2"/>
    </font>
    <font>
      <vertAlign val="superscript"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3" fillId="0" borderId="0" xfId="2"/>
    <xf numFmtId="164" fontId="5" fillId="0" borderId="0" xfId="2" applyNumberFormat="1" applyFont="1"/>
    <xf numFmtId="0" fontId="3" fillId="0" borderId="0" xfId="3"/>
    <xf numFmtId="164" fontId="3" fillId="0" borderId="0" xfId="3" applyNumberFormat="1"/>
    <xf numFmtId="2" fontId="5" fillId="0" borderId="0" xfId="3" applyNumberFormat="1" applyFont="1"/>
    <xf numFmtId="165" fontId="5" fillId="0" borderId="0" xfId="3" applyNumberFormat="1" applyFont="1"/>
    <xf numFmtId="164" fontId="5" fillId="0" borderId="0" xfId="3" applyNumberFormat="1" applyFont="1"/>
    <xf numFmtId="0" fontId="5" fillId="0" borderId="0" xfId="3" applyFont="1"/>
    <xf numFmtId="0" fontId="6" fillId="0" borderId="2" xfId="2" applyFont="1" applyBorder="1"/>
    <xf numFmtId="0" fontId="6" fillId="0" borderId="0" xfId="2" applyFont="1"/>
    <xf numFmtId="0" fontId="3" fillId="0" borderId="2" xfId="2" applyBorder="1"/>
    <xf numFmtId="0" fontId="1" fillId="0" borderId="0" xfId="2" applyFont="1"/>
    <xf numFmtId="166" fontId="6" fillId="0" borderId="0" xfId="4" applyNumberFormat="1" applyFont="1" applyFill="1" applyBorder="1"/>
    <xf numFmtId="167" fontId="7" fillId="0" borderId="0" xfId="2" applyNumberFormat="1" applyFont="1"/>
    <xf numFmtId="0" fontId="3" fillId="3" borderId="3" xfId="2" applyFill="1" applyBorder="1"/>
    <xf numFmtId="0" fontId="3" fillId="3" borderId="4" xfId="2" applyFill="1" applyBorder="1"/>
    <xf numFmtId="0" fontId="4" fillId="0" borderId="0" xfId="3" applyFont="1"/>
    <xf numFmtId="0" fontId="1" fillId="0" borderId="0" xfId="3" applyFont="1"/>
    <xf numFmtId="0" fontId="3" fillId="0" borderId="0" xfId="3" applyAlignment="1">
      <alignment vertical="top"/>
    </xf>
    <xf numFmtId="0" fontId="4" fillId="0" borderId="1" xfId="3" applyFont="1" applyBorder="1" applyAlignment="1">
      <alignment vertical="top"/>
    </xf>
    <xf numFmtId="0" fontId="6" fillId="0" borderId="0" xfId="3" applyFont="1"/>
    <xf numFmtId="0" fontId="3" fillId="0" borderId="6" xfId="3" applyBorder="1"/>
    <xf numFmtId="164" fontId="3" fillId="0" borderId="0" xfId="2" applyNumberFormat="1"/>
    <xf numFmtId="2" fontId="3" fillId="0" borderId="0" xfId="2" applyNumberFormat="1"/>
    <xf numFmtId="165" fontId="3" fillId="0" borderId="0" xfId="2" applyNumberFormat="1"/>
    <xf numFmtId="1" fontId="3" fillId="0" borderId="0" xfId="3" applyNumberFormat="1"/>
    <xf numFmtId="2" fontId="3" fillId="0" borderId="0" xfId="3" applyNumberFormat="1"/>
    <xf numFmtId="165" fontId="3" fillId="0" borderId="0" xfId="3" applyNumberFormat="1"/>
    <xf numFmtId="0" fontId="9" fillId="0" borderId="1" xfId="2" applyFont="1" applyBorder="1" applyAlignment="1">
      <alignment horizontal="left" vertical="top"/>
    </xf>
    <xf numFmtId="0" fontId="9" fillId="0" borderId="0" xfId="2" applyFont="1" applyAlignment="1">
      <alignment horizontal="left" vertical="top"/>
    </xf>
    <xf numFmtId="0" fontId="3" fillId="0" borderId="0" xfId="2" applyAlignment="1">
      <alignment vertical="top"/>
    </xf>
    <xf numFmtId="0" fontId="7" fillId="5" borderId="5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0" borderId="0" xfId="2" applyFont="1"/>
    <xf numFmtId="0" fontId="3" fillId="0" borderId="0" xfId="0" applyFont="1"/>
    <xf numFmtId="1" fontId="3" fillId="0" borderId="0" xfId="0" applyNumberFormat="1" applyFont="1"/>
    <xf numFmtId="0" fontId="3" fillId="0" borderId="1" xfId="2" applyBorder="1" applyAlignment="1">
      <alignment vertical="top"/>
    </xf>
    <xf numFmtId="1" fontId="5" fillId="0" borderId="0" xfId="0" applyNumberFormat="1" applyFont="1"/>
    <xf numFmtId="1" fontId="3" fillId="0" borderId="0" xfId="2" applyNumberFormat="1"/>
    <xf numFmtId="164" fontId="5" fillId="0" borderId="0" xfId="2" applyNumberFormat="1" applyFont="1" applyAlignment="1">
      <alignment horizontal="right"/>
    </xf>
    <xf numFmtId="0" fontId="3" fillId="0" borderId="1" xfId="2" applyBorder="1" applyAlignment="1">
      <alignment horizontal="left" vertical="top" wrapText="1"/>
    </xf>
    <xf numFmtId="0" fontId="3" fillId="0" borderId="0" xfId="2" applyAlignment="1">
      <alignment horizontal="left" vertical="top" wrapText="1"/>
    </xf>
    <xf numFmtId="0" fontId="6" fillId="4" borderId="5" xfId="2" applyFont="1" applyFill="1" applyBorder="1" applyAlignment="1">
      <alignment horizontal="center"/>
    </xf>
    <xf numFmtId="0" fontId="6" fillId="4" borderId="4" xfId="2" applyFont="1" applyFill="1" applyBorder="1" applyAlignment="1">
      <alignment horizontal="center"/>
    </xf>
    <xf numFmtId="0" fontId="6" fillId="4" borderId="3" xfId="2" applyFont="1" applyFill="1" applyBorder="1" applyAlignment="1">
      <alignment horizontal="center"/>
    </xf>
    <xf numFmtId="0" fontId="6" fillId="3" borderId="5" xfId="2" applyFont="1" applyFill="1" applyBorder="1" applyAlignment="1">
      <alignment horizontal="center"/>
    </xf>
    <xf numFmtId="0" fontId="6" fillId="3" borderId="4" xfId="2" applyFont="1" applyFill="1" applyBorder="1" applyAlignment="1">
      <alignment horizontal="center"/>
    </xf>
    <xf numFmtId="0" fontId="6" fillId="2" borderId="5" xfId="2" applyFont="1" applyFill="1" applyBorder="1" applyAlignment="1">
      <alignment horizontal="center"/>
    </xf>
    <xf numFmtId="0" fontId="6" fillId="2" borderId="4" xfId="2" applyFont="1" applyFill="1" applyBorder="1" applyAlignment="1">
      <alignment horizontal="center"/>
    </xf>
    <xf numFmtId="0" fontId="6" fillId="2" borderId="3" xfId="2" applyFont="1" applyFill="1" applyBorder="1" applyAlignment="1">
      <alignment horizontal="center"/>
    </xf>
    <xf numFmtId="0" fontId="8" fillId="4" borderId="5" xfId="2" applyFont="1" applyFill="1" applyBorder="1" applyAlignment="1">
      <alignment horizontal="center"/>
    </xf>
    <xf numFmtId="0" fontId="8" fillId="4" borderId="4" xfId="2" applyFont="1" applyFill="1" applyBorder="1" applyAlignment="1">
      <alignment horizontal="center"/>
    </xf>
    <xf numFmtId="0" fontId="8" fillId="4" borderId="3" xfId="2" applyFont="1" applyFill="1" applyBorder="1" applyAlignment="1">
      <alignment horizontal="center"/>
    </xf>
    <xf numFmtId="0" fontId="8" fillId="3" borderId="5" xfId="2" applyFont="1" applyFill="1" applyBorder="1" applyAlignment="1">
      <alignment horizontal="center"/>
    </xf>
    <xf numFmtId="0" fontId="8" fillId="3" borderId="4" xfId="2" applyFont="1" applyFill="1" applyBorder="1" applyAlignment="1">
      <alignment horizontal="center"/>
    </xf>
    <xf numFmtId="0" fontId="8" fillId="2" borderId="5" xfId="2" applyFont="1" applyFill="1" applyBorder="1" applyAlignment="1">
      <alignment horizontal="center"/>
    </xf>
    <xf numFmtId="0" fontId="8" fillId="2" borderId="4" xfId="2" applyFont="1" applyFill="1" applyBorder="1" applyAlignment="1">
      <alignment horizontal="center"/>
    </xf>
  </cellXfs>
  <cellStyles count="5">
    <cellStyle name="Normal" xfId="0" builtinId="0"/>
    <cellStyle name="Normal 2" xfId="1" xr:uid="{D1F4AAEF-E697-3347-9C42-21593D22C1CE}"/>
    <cellStyle name="Normal 2 2" xfId="3" xr:uid="{2ABF62E1-68C1-AF4F-8CEE-04AD83666834}"/>
    <cellStyle name="Normal 3" xfId="2" xr:uid="{B198F33F-7709-6840-B3C4-8EA5FBF608CC}"/>
    <cellStyle name="Percent 2" xfId="4" xr:uid="{5616EF95-BABB-3942-B643-C8831F90D72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3AF19-3EFA-2740-BC74-B0EE9E169159}">
  <sheetPr>
    <pageSetUpPr fitToPage="1"/>
  </sheetPr>
  <dimension ref="A1:BD450"/>
  <sheetViews>
    <sheetView tabSelected="1" zoomScale="90" zoomScaleNormal="90" workbookViewId="0">
      <pane xSplit="1" ySplit="5" topLeftCell="B6" activePane="bottomRight" state="frozen"/>
      <selection activeCell="A11" sqref="A11:Z12"/>
      <selection pane="topRight" activeCell="A11" sqref="A11:Z12"/>
      <selection pane="bottomLeft" activeCell="A11" sqref="A11:Z12"/>
      <selection pane="bottomRight" activeCell="H5" sqref="H5"/>
    </sheetView>
  </sheetViews>
  <sheetFormatPr baseColWidth="10" defaultColWidth="10.1640625" defaultRowHeight="16" x14ac:dyDescent="0.2"/>
  <cols>
    <col min="1" max="1" width="18.6640625" style="2" customWidth="1"/>
    <col min="2" max="2" width="12" style="2" customWidth="1"/>
    <col min="3" max="3" width="12.5" style="2" customWidth="1"/>
    <col min="4" max="4" width="8.1640625" style="2" customWidth="1"/>
    <col min="5" max="5" width="7.5" style="2" customWidth="1"/>
    <col min="6" max="6" width="6.1640625" style="2" customWidth="1"/>
    <col min="7" max="10" width="10.33203125" style="2" bestFit="1" customWidth="1"/>
    <col min="11" max="11" width="16.5" style="2" bestFit="1" customWidth="1"/>
    <col min="12" max="15" width="10.33203125" style="2" bestFit="1" customWidth="1"/>
    <col min="16" max="16" width="11.1640625" style="2" customWidth="1"/>
    <col min="17" max="17" width="10" style="2" customWidth="1"/>
    <col min="18" max="18" width="6.33203125" style="2" customWidth="1"/>
    <col min="19" max="20" width="10.33203125" style="2" bestFit="1" customWidth="1"/>
    <col min="21" max="21" width="10.1640625" style="2"/>
    <col min="22" max="23" width="18" style="2" bestFit="1" customWidth="1"/>
    <col min="24" max="27" width="15.6640625" style="2" bestFit="1" customWidth="1"/>
    <col min="28" max="28" width="18" style="2" bestFit="1" customWidth="1"/>
    <col min="29" max="29" width="16.83203125" style="2" bestFit="1" customWidth="1"/>
    <col min="30" max="31" width="13.33203125" style="2" bestFit="1" customWidth="1"/>
    <col min="32" max="33" width="14.5" style="2" bestFit="1" customWidth="1"/>
    <col min="34" max="34" width="15.6640625" style="2" bestFit="1" customWidth="1"/>
    <col min="35" max="35" width="14.5" style="2" bestFit="1" customWidth="1"/>
    <col min="36" max="36" width="15.6640625" style="2" bestFit="1" customWidth="1"/>
    <col min="37" max="38" width="14.5" style="2" bestFit="1" customWidth="1"/>
    <col min="39" max="39" width="13.33203125" style="2" bestFit="1" customWidth="1"/>
    <col min="40" max="40" width="16.83203125" style="2" bestFit="1" customWidth="1"/>
    <col min="41" max="41" width="14.5" style="2" bestFit="1" customWidth="1"/>
    <col min="42" max="42" width="16.83203125" style="2" bestFit="1" customWidth="1"/>
    <col min="43" max="43" width="15.6640625" style="2" bestFit="1" customWidth="1"/>
    <col min="44" max="44" width="16.83203125" style="2" bestFit="1" customWidth="1"/>
    <col min="45" max="45" width="15.6640625" style="2" bestFit="1" customWidth="1"/>
    <col min="46" max="47" width="13.33203125" style="2" bestFit="1" customWidth="1"/>
    <col min="48" max="48" width="14.5" style="2" bestFit="1" customWidth="1"/>
    <col min="49" max="49" width="13.33203125" style="2" bestFit="1" customWidth="1"/>
    <col min="50" max="53" width="10.1640625" style="2"/>
    <col min="54" max="54" width="17.1640625" style="2" customWidth="1"/>
    <col min="55" max="16384" width="10.1640625" style="2"/>
  </cols>
  <sheetData>
    <row r="1" spans="1:56" x14ac:dyDescent="0.2">
      <c r="A1" s="11" t="s">
        <v>244</v>
      </c>
      <c r="B1" s="11"/>
      <c r="C1" s="11"/>
    </row>
    <row r="2" spans="1:56" x14ac:dyDescent="0.2">
      <c r="A2" s="11"/>
      <c r="B2" s="11"/>
      <c r="C2" s="11"/>
      <c r="G2" s="45" t="s">
        <v>247</v>
      </c>
      <c r="H2" s="46"/>
      <c r="I2" s="46"/>
      <c r="J2" s="46"/>
      <c r="K2" s="47"/>
      <c r="L2" s="48" t="s">
        <v>246</v>
      </c>
      <c r="M2" s="49"/>
      <c r="N2" s="49"/>
      <c r="O2" s="49"/>
      <c r="P2" s="49"/>
      <c r="Q2" s="49"/>
      <c r="R2" s="49"/>
      <c r="S2" s="49"/>
      <c r="T2" s="49"/>
      <c r="V2" s="50" t="s">
        <v>229</v>
      </c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2"/>
      <c r="AY2" s="33" t="s">
        <v>236</v>
      </c>
      <c r="AZ2" s="34" t="s">
        <v>237</v>
      </c>
      <c r="BA2" s="34" t="s">
        <v>238</v>
      </c>
      <c r="BB2" s="34" t="s">
        <v>239</v>
      </c>
      <c r="BC2" s="34" t="s">
        <v>240</v>
      </c>
      <c r="BD2" s="35" t="s">
        <v>241</v>
      </c>
    </row>
    <row r="3" spans="1:56" x14ac:dyDescent="0.2">
      <c r="D3" s="11" t="s">
        <v>228</v>
      </c>
      <c r="E3" s="11" t="s">
        <v>227</v>
      </c>
      <c r="F3" s="11"/>
      <c r="G3" s="11" t="s">
        <v>226</v>
      </c>
      <c r="H3" s="11" t="s">
        <v>224</v>
      </c>
      <c r="I3" s="11" t="s">
        <v>225</v>
      </c>
      <c r="J3" s="11" t="s">
        <v>224</v>
      </c>
      <c r="K3" s="15" t="s">
        <v>223</v>
      </c>
      <c r="L3" s="11" t="s">
        <v>222</v>
      </c>
      <c r="M3" s="11" t="s">
        <v>218</v>
      </c>
      <c r="N3" s="11" t="s">
        <v>221</v>
      </c>
      <c r="O3" s="11" t="s">
        <v>218</v>
      </c>
      <c r="P3" s="11" t="s">
        <v>220</v>
      </c>
      <c r="Q3" s="11" t="s">
        <v>218</v>
      </c>
      <c r="R3" s="11"/>
      <c r="S3" s="14" t="s">
        <v>219</v>
      </c>
      <c r="T3" s="11" t="s">
        <v>218</v>
      </c>
      <c r="V3" s="36" t="s">
        <v>204</v>
      </c>
      <c r="W3" s="36" t="s">
        <v>203</v>
      </c>
      <c r="X3" s="36" t="s">
        <v>202</v>
      </c>
      <c r="Y3" s="36" t="s">
        <v>201</v>
      </c>
      <c r="Z3" s="36" t="s">
        <v>200</v>
      </c>
      <c r="AA3" s="36" t="s">
        <v>199</v>
      </c>
      <c r="AB3" s="36" t="s">
        <v>198</v>
      </c>
      <c r="AC3" s="36" t="s">
        <v>197</v>
      </c>
      <c r="AD3" s="36" t="s">
        <v>196</v>
      </c>
      <c r="AE3" s="36" t="s">
        <v>195</v>
      </c>
      <c r="AF3" s="36" t="s">
        <v>194</v>
      </c>
      <c r="AG3" s="36" t="s">
        <v>193</v>
      </c>
      <c r="AH3" s="36" t="s">
        <v>192</v>
      </c>
      <c r="AI3" s="36" t="s">
        <v>191</v>
      </c>
      <c r="AJ3" s="36" t="s">
        <v>190</v>
      </c>
      <c r="AK3" s="36" t="s">
        <v>189</v>
      </c>
      <c r="AL3" s="36" t="s">
        <v>188</v>
      </c>
      <c r="AM3" s="36" t="s">
        <v>187</v>
      </c>
      <c r="AN3" s="36" t="s">
        <v>186</v>
      </c>
      <c r="AO3" s="36" t="s">
        <v>185</v>
      </c>
      <c r="AP3" s="36" t="s">
        <v>184</v>
      </c>
      <c r="AQ3" s="36" t="s">
        <v>183</v>
      </c>
      <c r="AR3" s="36" t="s">
        <v>182</v>
      </c>
      <c r="AS3" s="36" t="s">
        <v>181</v>
      </c>
      <c r="AT3" s="36" t="s">
        <v>180</v>
      </c>
      <c r="AU3" s="36" t="s">
        <v>179</v>
      </c>
      <c r="AV3" s="36" t="s">
        <v>178</v>
      </c>
      <c r="AW3" s="36" t="s">
        <v>177</v>
      </c>
    </row>
    <row r="4" spans="1:56" x14ac:dyDescent="0.2">
      <c r="A4" s="11" t="s">
        <v>216</v>
      </c>
      <c r="B4" s="11" t="s">
        <v>233</v>
      </c>
      <c r="C4" s="11" t="s">
        <v>232</v>
      </c>
      <c r="D4" s="11" t="s">
        <v>215</v>
      </c>
      <c r="E4" s="11"/>
      <c r="F4" s="11"/>
      <c r="G4" s="11" t="s">
        <v>214</v>
      </c>
      <c r="H4" s="11" t="s">
        <v>213</v>
      </c>
      <c r="I4" s="11" t="s">
        <v>214</v>
      </c>
      <c r="J4" s="11" t="s">
        <v>213</v>
      </c>
      <c r="K4" s="11" t="s">
        <v>212</v>
      </c>
      <c r="L4" s="11" t="s">
        <v>211</v>
      </c>
      <c r="M4" s="11" t="s">
        <v>209</v>
      </c>
      <c r="N4" s="11" t="s">
        <v>211</v>
      </c>
      <c r="O4" s="11" t="s">
        <v>209</v>
      </c>
      <c r="P4" s="11" t="s">
        <v>211</v>
      </c>
      <c r="Q4" s="11" t="s">
        <v>209</v>
      </c>
      <c r="R4" s="11"/>
      <c r="S4" s="11" t="s">
        <v>210</v>
      </c>
      <c r="T4" s="11" t="s">
        <v>209</v>
      </c>
      <c r="AY4" s="37">
        <v>0.8</v>
      </c>
      <c r="AZ4" s="37">
        <v>0.7</v>
      </c>
      <c r="BA4" s="37">
        <v>1</v>
      </c>
    </row>
    <row r="5" spans="1:56" x14ac:dyDescent="0.2">
      <c r="A5" s="12"/>
      <c r="B5" s="12"/>
      <c r="C5" s="12"/>
      <c r="D5" s="12"/>
      <c r="E5" s="12"/>
      <c r="G5" s="11"/>
      <c r="H5" s="11"/>
      <c r="I5" s="11"/>
      <c r="J5" s="11"/>
      <c r="K5" s="11" t="s">
        <v>206</v>
      </c>
      <c r="L5" s="10" t="s">
        <v>205</v>
      </c>
      <c r="M5" s="10" t="s">
        <v>205</v>
      </c>
      <c r="N5" s="10" t="s">
        <v>205</v>
      </c>
      <c r="O5" s="10" t="s">
        <v>205</v>
      </c>
      <c r="P5" s="10" t="s">
        <v>205</v>
      </c>
      <c r="Q5" s="10" t="s">
        <v>205</v>
      </c>
      <c r="R5" s="10"/>
      <c r="S5" s="10" t="s">
        <v>205</v>
      </c>
      <c r="T5" s="10" t="s">
        <v>205</v>
      </c>
    </row>
    <row r="6" spans="1:56" x14ac:dyDescent="0.2">
      <c r="A6" s="11" t="s">
        <v>235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56" x14ac:dyDescent="0.2">
      <c r="A7" s="2" t="s">
        <v>61</v>
      </c>
      <c r="B7" s="2">
        <v>37788</v>
      </c>
      <c r="C7" s="2">
        <v>3766</v>
      </c>
      <c r="D7" s="24">
        <v>61.600152778919401</v>
      </c>
      <c r="E7" s="24">
        <v>3.0585140515853801</v>
      </c>
      <c r="G7" s="25">
        <v>22.2115795121608</v>
      </c>
      <c r="H7" s="25">
        <v>1.7960283248509801</v>
      </c>
      <c r="I7" s="26">
        <v>0.48437791643683598</v>
      </c>
      <c r="J7" s="26">
        <v>2.8035654997687801E-2</v>
      </c>
      <c r="K7" s="25">
        <v>-0.54182403750794506</v>
      </c>
      <c r="L7" s="40">
        <v>1409.1</v>
      </c>
      <c r="M7" s="40">
        <v>46.6</v>
      </c>
      <c r="N7" s="40">
        <v>283.89999999999998</v>
      </c>
      <c r="O7" s="40">
        <v>11.3</v>
      </c>
      <c r="P7" s="40">
        <v>4193.8</v>
      </c>
      <c r="Q7" s="40">
        <v>42.7</v>
      </c>
      <c r="R7" s="41"/>
      <c r="S7" s="40">
        <v>127.66</v>
      </c>
      <c r="T7" s="40">
        <v>5.12</v>
      </c>
      <c r="V7" s="41">
        <v>20593.415146894498</v>
      </c>
      <c r="W7" s="41">
        <v>1095.13177648688</v>
      </c>
      <c r="X7" s="41">
        <v>205.81355422231499</v>
      </c>
      <c r="Y7" s="41">
        <v>13.935562229346001</v>
      </c>
      <c r="Z7" s="41">
        <v>165675.85585947399</v>
      </c>
      <c r="AA7" s="41">
        <v>5163.1597958182301</v>
      </c>
      <c r="AB7" s="41">
        <v>69.901787280463296</v>
      </c>
      <c r="AC7" s="41">
        <v>3.8068538929290501</v>
      </c>
      <c r="AD7" s="41">
        <v>112.457668492146</v>
      </c>
      <c r="AE7" s="41">
        <v>5.4125708825280698</v>
      </c>
      <c r="AF7" s="41">
        <v>500.36438132961399</v>
      </c>
      <c r="AG7" s="41">
        <v>34.140554176056298</v>
      </c>
      <c r="AH7" s="41">
        <v>360.21807340830799</v>
      </c>
      <c r="AI7" s="41">
        <v>15.9319246672987</v>
      </c>
      <c r="AJ7" s="41">
        <v>102.356543425071</v>
      </c>
      <c r="AK7" s="41">
        <v>5.4888516570652204</v>
      </c>
      <c r="AL7" s="41">
        <v>42.541615808819103</v>
      </c>
      <c r="AM7" s="41">
        <v>2.7359058143185901</v>
      </c>
      <c r="AN7" s="41">
        <v>93.554639185786598</v>
      </c>
      <c r="AO7" s="41">
        <v>5.3102249972141902</v>
      </c>
      <c r="AP7" s="41">
        <v>107.201007507144</v>
      </c>
      <c r="AQ7" s="41">
        <v>5.3059361078800498</v>
      </c>
      <c r="AR7" s="41">
        <v>55.916203968432697</v>
      </c>
      <c r="AS7" s="41">
        <v>3.04784841072264</v>
      </c>
      <c r="AT7" s="41">
        <v>15.8355870520795</v>
      </c>
      <c r="AU7" s="41">
        <v>0.94164276995669605</v>
      </c>
      <c r="AV7" s="41">
        <v>47.536362665777197</v>
      </c>
      <c r="AW7" s="41">
        <v>5.2658752507106801</v>
      </c>
      <c r="BB7" s="38">
        <f t="shared" ref="BB7:BB38" si="0">+(7708+(AY$4*960))/(10.52-LOG(AZ$4)-LOG(BA$4)-LOG(AB7))-273</f>
        <v>686.86443073794237</v>
      </c>
      <c r="BC7" s="38">
        <f>AVERAGE(BB7:BB101)</f>
        <v>704.9862235987141</v>
      </c>
      <c r="BD7" s="38">
        <f>STDEV(BB7:BB101)</f>
        <v>22.583880878102857</v>
      </c>
    </row>
    <row r="8" spans="1:56" x14ac:dyDescent="0.2">
      <c r="A8" s="2" t="s">
        <v>62</v>
      </c>
      <c r="B8" s="2">
        <v>37872</v>
      </c>
      <c r="C8" s="2">
        <v>3687</v>
      </c>
      <c r="D8" s="24">
        <v>77.2960618690893</v>
      </c>
      <c r="E8" s="24">
        <v>2.9677994807246399</v>
      </c>
      <c r="G8" s="25">
        <v>30.3608451852404</v>
      </c>
      <c r="H8" s="25">
        <v>2.4820170073713399</v>
      </c>
      <c r="I8" s="26">
        <v>0.40640535733655497</v>
      </c>
      <c r="J8" s="26">
        <v>3.6020601801103599E-2</v>
      </c>
      <c r="K8" s="25">
        <v>-0.86216027589011102</v>
      </c>
      <c r="L8" s="40">
        <v>1061.5999999999999</v>
      </c>
      <c r="M8" s="40">
        <v>54.1</v>
      </c>
      <c r="N8" s="40">
        <v>208.91</v>
      </c>
      <c r="O8" s="40">
        <v>8.4</v>
      </c>
      <c r="P8" s="40">
        <v>3932.3</v>
      </c>
      <c r="Q8" s="40">
        <v>66.5</v>
      </c>
      <c r="R8" s="41"/>
      <c r="S8" s="40">
        <v>114.38</v>
      </c>
      <c r="T8" s="40">
        <v>4.63</v>
      </c>
      <c r="V8" s="41">
        <v>18259.389812537502</v>
      </c>
      <c r="W8" s="41">
        <v>1287.0896550863199</v>
      </c>
      <c r="X8" s="41">
        <v>269.36383148210598</v>
      </c>
      <c r="Y8" s="41">
        <v>22.506557358213399</v>
      </c>
      <c r="Z8" s="41">
        <v>167154.01621431901</v>
      </c>
      <c r="AA8" s="41">
        <v>6099.0187633109699</v>
      </c>
      <c r="AB8" s="41">
        <v>97.057788245673294</v>
      </c>
      <c r="AC8" s="41">
        <v>8.3791116550315596</v>
      </c>
      <c r="AD8" s="41">
        <v>136.834411593884</v>
      </c>
      <c r="AE8" s="41">
        <v>5.1565272734525598</v>
      </c>
      <c r="AF8" s="41">
        <v>592.59212429562206</v>
      </c>
      <c r="AG8" s="41">
        <v>59.345056250039903</v>
      </c>
      <c r="AH8" s="41">
        <v>406.58374938519302</v>
      </c>
      <c r="AI8" s="41">
        <v>46.804385644163602</v>
      </c>
      <c r="AJ8" s="41">
        <v>100.782369985579</v>
      </c>
      <c r="AK8" s="41">
        <v>7.0387843404841401</v>
      </c>
      <c r="AL8" s="41">
        <v>47.605306947418903</v>
      </c>
      <c r="AM8" s="41">
        <v>2.85419315749827</v>
      </c>
      <c r="AN8" s="41">
        <v>91.491763198775502</v>
      </c>
      <c r="AO8" s="41">
        <v>6.8740790859793499</v>
      </c>
      <c r="AP8" s="41">
        <v>104.575703954681</v>
      </c>
      <c r="AQ8" s="41">
        <v>8.5220688656219892</v>
      </c>
      <c r="AR8" s="41">
        <v>54.816675268779697</v>
      </c>
      <c r="AS8" s="41">
        <v>4.0392146572719501</v>
      </c>
      <c r="AT8" s="41">
        <v>19.283411063666701</v>
      </c>
      <c r="AU8" s="41">
        <v>1.1096799652346301</v>
      </c>
      <c r="AV8" s="41">
        <v>57.662792839513898</v>
      </c>
      <c r="AW8" s="41">
        <v>6.11427798150575</v>
      </c>
      <c r="BB8" s="38">
        <f t="shared" si="0"/>
        <v>702.61294870608526</v>
      </c>
    </row>
    <row r="9" spans="1:56" x14ac:dyDescent="0.2">
      <c r="A9" s="2" t="s">
        <v>63</v>
      </c>
      <c r="B9" s="2">
        <v>37739</v>
      </c>
      <c r="C9" s="2">
        <v>4709</v>
      </c>
      <c r="D9" s="24">
        <v>49.764547303130897</v>
      </c>
      <c r="E9" s="24">
        <v>0.47654020159851901</v>
      </c>
      <c r="G9" s="25">
        <v>22.192756365267101</v>
      </c>
      <c r="H9" s="25">
        <v>1.05893969511877</v>
      </c>
      <c r="I9" s="26">
        <v>0.50950888884370604</v>
      </c>
      <c r="J9" s="26">
        <v>2.02515282595464E-2</v>
      </c>
      <c r="K9" s="25">
        <v>2.80813451560003E-2</v>
      </c>
      <c r="L9" s="40">
        <v>1448.5</v>
      </c>
      <c r="M9" s="40">
        <v>23.6</v>
      </c>
      <c r="N9" s="40">
        <v>284.14999999999998</v>
      </c>
      <c r="O9" s="40">
        <v>6.64</v>
      </c>
      <c r="P9" s="40">
        <v>4268.3</v>
      </c>
      <c r="Q9" s="40">
        <v>29.3</v>
      </c>
      <c r="R9" s="41"/>
      <c r="S9" s="40">
        <v>118.62</v>
      </c>
      <c r="T9" s="40">
        <v>2.81</v>
      </c>
      <c r="V9" s="41">
        <v>20270.885490368601</v>
      </c>
      <c r="W9" s="41">
        <v>846.99865565745301</v>
      </c>
      <c r="X9" s="41">
        <v>207.386071289977</v>
      </c>
      <c r="Y9" s="41">
        <v>11.797881046633499</v>
      </c>
      <c r="Z9" s="41">
        <v>175356.58370944799</v>
      </c>
      <c r="AA9" s="41">
        <v>6831.7977747851701</v>
      </c>
      <c r="AB9" s="41">
        <v>200.55265559640799</v>
      </c>
      <c r="AC9" s="41">
        <v>13.3203270869839</v>
      </c>
      <c r="AD9" s="41">
        <v>481.04043790513799</v>
      </c>
      <c r="AE9" s="41">
        <v>23.504606433956301</v>
      </c>
      <c r="AF9" s="41">
        <v>2944.7796633141702</v>
      </c>
      <c r="AG9" s="41">
        <v>136.69297601709599</v>
      </c>
      <c r="AH9" s="41">
        <v>3629.0113594681302</v>
      </c>
      <c r="AI9" s="41">
        <v>152.60583043420701</v>
      </c>
      <c r="AJ9" s="41">
        <v>2092.5640212129301</v>
      </c>
      <c r="AK9" s="41">
        <v>102.064790347925</v>
      </c>
      <c r="AL9" s="41">
        <v>91.134206931214194</v>
      </c>
      <c r="AM9" s="41">
        <v>4.5986400484490799</v>
      </c>
      <c r="AN9" s="41">
        <v>1639.7896780999199</v>
      </c>
      <c r="AO9" s="41">
        <v>87.572321732725996</v>
      </c>
      <c r="AP9" s="41">
        <v>3186.83811704034</v>
      </c>
      <c r="AQ9" s="41">
        <v>146.73573602321099</v>
      </c>
      <c r="AR9" s="41">
        <v>1316.2759282590901</v>
      </c>
      <c r="AS9" s="41">
        <v>74.494235989363403</v>
      </c>
      <c r="AT9" s="41">
        <v>91.472548728689105</v>
      </c>
      <c r="AU9" s="41">
        <v>4.3096633743523496</v>
      </c>
      <c r="AV9" s="41">
        <v>44.195881952459203</v>
      </c>
      <c r="AW9" s="41">
        <v>4.0762306079073998</v>
      </c>
      <c r="BB9" s="38">
        <f t="shared" si="0"/>
        <v>739.34091553951089</v>
      </c>
    </row>
    <row r="10" spans="1:56" x14ac:dyDescent="0.2">
      <c r="A10" s="2" t="s">
        <v>64</v>
      </c>
      <c r="B10" s="2">
        <v>37780</v>
      </c>
      <c r="C10" s="2">
        <v>4646</v>
      </c>
      <c r="D10" s="24">
        <v>46.651924474754203</v>
      </c>
      <c r="E10" s="24">
        <v>0.52730437603553004</v>
      </c>
      <c r="G10" s="25">
        <v>17.604679450360099</v>
      </c>
      <c r="H10" s="25">
        <v>0.50291475803059904</v>
      </c>
      <c r="I10" s="26">
        <v>0.55386326851928103</v>
      </c>
      <c r="J10" s="26">
        <v>1.9999821909462701E-2</v>
      </c>
      <c r="K10" s="25">
        <v>0.13350626720748801</v>
      </c>
      <c r="L10" s="40">
        <v>1700.5</v>
      </c>
      <c r="M10" s="40">
        <v>17.7</v>
      </c>
      <c r="N10" s="40">
        <v>356.25</v>
      </c>
      <c r="O10" s="40">
        <v>4.92</v>
      </c>
      <c r="P10" s="40">
        <v>4390.8</v>
      </c>
      <c r="Q10" s="40">
        <v>26.4</v>
      </c>
      <c r="R10" s="41"/>
      <c r="S10" s="40">
        <v>128.94</v>
      </c>
      <c r="T10" s="40">
        <v>1.81</v>
      </c>
      <c r="V10" s="41">
        <v>32377.907792951901</v>
      </c>
      <c r="W10" s="41">
        <v>4887.62485473792</v>
      </c>
      <c r="X10" s="41">
        <v>196.82598844364099</v>
      </c>
      <c r="Y10" s="41">
        <v>11.1688406575946</v>
      </c>
      <c r="Z10" s="41">
        <v>171596.16993685099</v>
      </c>
      <c r="AA10" s="41">
        <v>7581.6352751986296</v>
      </c>
      <c r="AB10" s="41">
        <v>191.51751297613001</v>
      </c>
      <c r="AC10" s="41">
        <v>13.076497503835</v>
      </c>
      <c r="AD10" s="41">
        <v>459.98714124359702</v>
      </c>
      <c r="AE10" s="41">
        <v>21.187123810639999</v>
      </c>
      <c r="AF10" s="41">
        <v>2698.1657349591101</v>
      </c>
      <c r="AG10" s="41">
        <v>162.37686407442899</v>
      </c>
      <c r="AH10" s="41">
        <v>3210.0296784002398</v>
      </c>
      <c r="AI10" s="41">
        <v>126.13578145242499</v>
      </c>
      <c r="AJ10" s="41">
        <v>2011.54119778924</v>
      </c>
      <c r="AK10" s="41">
        <v>131.10641981929899</v>
      </c>
      <c r="AL10" s="41">
        <v>85.114990525577696</v>
      </c>
      <c r="AM10" s="41">
        <v>4.6733939927401504</v>
      </c>
      <c r="AN10" s="41">
        <v>1620.0789549651699</v>
      </c>
      <c r="AO10" s="41">
        <v>87.068932140354306</v>
      </c>
      <c r="AP10" s="41">
        <v>3376.8011677545101</v>
      </c>
      <c r="AQ10" s="41">
        <v>157.453833790213</v>
      </c>
      <c r="AR10" s="41">
        <v>1435.5178651020101</v>
      </c>
      <c r="AS10" s="41">
        <v>74.630460256743405</v>
      </c>
      <c r="AT10" s="41">
        <v>87.853449075273303</v>
      </c>
      <c r="AU10" s="41">
        <v>4.5847864464668797</v>
      </c>
      <c r="AV10" s="41">
        <v>46.8427055968099</v>
      </c>
      <c r="AW10" s="41">
        <v>2.81056567241769</v>
      </c>
      <c r="BB10" s="38">
        <f t="shared" si="0"/>
        <v>736.92607840950041</v>
      </c>
    </row>
    <row r="11" spans="1:56" x14ac:dyDescent="0.2">
      <c r="A11" s="2" t="s">
        <v>65</v>
      </c>
      <c r="B11" s="2">
        <v>37801</v>
      </c>
      <c r="C11" s="2">
        <v>4558</v>
      </c>
      <c r="D11" s="24">
        <v>48.524006622271102</v>
      </c>
      <c r="E11" s="24">
        <v>0.74860767871354705</v>
      </c>
      <c r="G11" s="25">
        <v>13.9358804209712</v>
      </c>
      <c r="H11" s="25">
        <v>1.1708677641321401</v>
      </c>
      <c r="I11" s="26">
        <v>0.65816219464212899</v>
      </c>
      <c r="J11" s="26">
        <v>2.3464122010509E-2</v>
      </c>
      <c r="K11" s="25">
        <v>-0.73010725719914304</v>
      </c>
      <c r="L11" s="40">
        <v>2046.9</v>
      </c>
      <c r="M11" s="40">
        <v>49.6</v>
      </c>
      <c r="N11" s="40">
        <v>446.6</v>
      </c>
      <c r="O11" s="40">
        <v>18.100000000000001</v>
      </c>
      <c r="P11" s="40">
        <v>4641.3999999999996</v>
      </c>
      <c r="Q11" s="40">
        <v>25.8</v>
      </c>
      <c r="R11" s="41"/>
      <c r="S11" s="40">
        <v>102.03</v>
      </c>
      <c r="T11" s="40">
        <v>4.25</v>
      </c>
      <c r="V11" s="41">
        <v>20355.9642923955</v>
      </c>
      <c r="W11" s="41">
        <v>1041.03545656233</v>
      </c>
      <c r="X11" s="41">
        <v>130.43552734532099</v>
      </c>
      <c r="Y11" s="41">
        <v>5.2317189582184502</v>
      </c>
      <c r="Z11" s="41">
        <v>163249.927111745</v>
      </c>
      <c r="AA11" s="41">
        <v>5830.5352330835403</v>
      </c>
      <c r="AB11" s="41">
        <v>114.677353589109</v>
      </c>
      <c r="AC11" s="41">
        <v>6.5693850875813702</v>
      </c>
      <c r="AD11" s="41">
        <v>278.20761624648401</v>
      </c>
      <c r="AE11" s="41">
        <v>10.6487277510608</v>
      </c>
      <c r="AF11" s="41">
        <v>1412.5992442510501</v>
      </c>
      <c r="AG11" s="41">
        <v>65.988560498477597</v>
      </c>
      <c r="AH11" s="41">
        <v>1665.8371632030501</v>
      </c>
      <c r="AI11" s="41">
        <v>73.595341287773294</v>
      </c>
      <c r="AJ11" s="41">
        <v>914.29567298833297</v>
      </c>
      <c r="AK11" s="41">
        <v>36.225362879742399</v>
      </c>
      <c r="AL11" s="41">
        <v>59.098302858691802</v>
      </c>
      <c r="AM11" s="41">
        <v>2.2116727740236701</v>
      </c>
      <c r="AN11" s="41">
        <v>751.950279991971</v>
      </c>
      <c r="AO11" s="41">
        <v>35.714317605194097</v>
      </c>
      <c r="AP11" s="41">
        <v>1521.7193507280899</v>
      </c>
      <c r="AQ11" s="41">
        <v>60.300965984801003</v>
      </c>
      <c r="AR11" s="41">
        <v>607.25357300773396</v>
      </c>
      <c r="AS11" s="41">
        <v>30.052523061205498</v>
      </c>
      <c r="AT11" s="41">
        <v>51.732421138112798</v>
      </c>
      <c r="AU11" s="41">
        <v>2.1512560605086199</v>
      </c>
      <c r="AV11" s="41">
        <v>39.345502172822201</v>
      </c>
      <c r="AW11" s="41">
        <v>1.8967947960512701</v>
      </c>
      <c r="BB11" s="38">
        <f t="shared" si="0"/>
        <v>710.81689711430283</v>
      </c>
    </row>
    <row r="12" spans="1:56" x14ac:dyDescent="0.2">
      <c r="A12" s="2" t="s">
        <v>66</v>
      </c>
      <c r="B12" s="2">
        <v>37752</v>
      </c>
      <c r="C12" s="2">
        <v>4543</v>
      </c>
      <c r="D12" s="24">
        <v>40.737639507643401</v>
      </c>
      <c r="E12" s="24">
        <v>0.45292390993503701</v>
      </c>
      <c r="G12" s="25">
        <v>20.000156613223201</v>
      </c>
      <c r="H12" s="25">
        <v>1.97721862273687</v>
      </c>
      <c r="I12" s="26">
        <v>0.56474496628607895</v>
      </c>
      <c r="J12" s="26">
        <v>2.3609081433675901E-2</v>
      </c>
      <c r="K12" s="25">
        <v>-0.72956603127615105</v>
      </c>
      <c r="L12" s="40">
        <v>1611.9</v>
      </c>
      <c r="M12" s="40">
        <v>53.6</v>
      </c>
      <c r="N12" s="40">
        <v>314.5</v>
      </c>
      <c r="O12" s="40">
        <v>15.2</v>
      </c>
      <c r="P12" s="40">
        <v>4419</v>
      </c>
      <c r="Q12" s="40">
        <v>30.5</v>
      </c>
      <c r="R12" s="41"/>
      <c r="S12" s="40">
        <v>109.18</v>
      </c>
      <c r="T12" s="40">
        <v>5.36</v>
      </c>
      <c r="V12" s="41">
        <v>19171.629081517702</v>
      </c>
      <c r="W12" s="41">
        <v>996.32592115209798</v>
      </c>
      <c r="X12" s="41">
        <v>191.15407423673699</v>
      </c>
      <c r="Y12" s="41">
        <v>10.7923209495846</v>
      </c>
      <c r="Z12" s="41">
        <v>170007.326091683</v>
      </c>
      <c r="AA12" s="41">
        <v>4049.6950428392202</v>
      </c>
      <c r="AB12" s="41">
        <v>158.63514282134599</v>
      </c>
      <c r="AC12" s="41">
        <v>9.8782981783894694</v>
      </c>
      <c r="AD12" s="41">
        <v>439.45983674304199</v>
      </c>
      <c r="AE12" s="41">
        <v>19.785235725089098</v>
      </c>
      <c r="AF12" s="41">
        <v>2199.8250999704101</v>
      </c>
      <c r="AG12" s="41">
        <v>125.705016251336</v>
      </c>
      <c r="AH12" s="41">
        <v>2153.4012432074001</v>
      </c>
      <c r="AI12" s="41">
        <v>195.22399010618699</v>
      </c>
      <c r="AJ12" s="41">
        <v>1067.79641800225</v>
      </c>
      <c r="AK12" s="41">
        <v>138.168693825209</v>
      </c>
      <c r="AL12" s="41">
        <v>90.322279909458402</v>
      </c>
      <c r="AM12" s="41">
        <v>3.9657071786133602</v>
      </c>
      <c r="AN12" s="41">
        <v>867.88906290234195</v>
      </c>
      <c r="AO12" s="41">
        <v>113.649836076339</v>
      </c>
      <c r="AP12" s="41">
        <v>1628.4408689669999</v>
      </c>
      <c r="AQ12" s="41">
        <v>221.21439701312599</v>
      </c>
      <c r="AR12" s="41">
        <v>731.61504560256196</v>
      </c>
      <c r="AS12" s="41">
        <v>92.574118736958496</v>
      </c>
      <c r="AT12" s="41">
        <v>70.477805771815795</v>
      </c>
      <c r="AU12" s="41">
        <v>1.6373183449653399</v>
      </c>
      <c r="AV12" s="41">
        <v>32.632690880930603</v>
      </c>
      <c r="AW12" s="41">
        <v>1.7439663159826999</v>
      </c>
      <c r="BB12" s="38">
        <f t="shared" si="0"/>
        <v>727.17669992264609</v>
      </c>
    </row>
    <row r="13" spans="1:56" x14ac:dyDescent="0.2">
      <c r="A13" s="2" t="s">
        <v>67</v>
      </c>
      <c r="B13" s="2">
        <v>37684</v>
      </c>
      <c r="C13" s="2">
        <v>4601</v>
      </c>
      <c r="D13" s="24">
        <v>47.226290430242102</v>
      </c>
      <c r="E13" s="24">
        <v>0.40269399557457702</v>
      </c>
      <c r="G13" s="25">
        <v>23.499393337507001</v>
      </c>
      <c r="H13" s="25">
        <v>2.83626604940984</v>
      </c>
      <c r="I13" s="26">
        <v>0.49586922341829798</v>
      </c>
      <c r="J13" s="26">
        <v>4.73029158681103E-2</v>
      </c>
      <c r="K13" s="25">
        <v>-0.82165775074623604</v>
      </c>
      <c r="L13" s="40">
        <v>1384.1</v>
      </c>
      <c r="M13" s="40">
        <v>78</v>
      </c>
      <c r="N13" s="40">
        <v>268.60000000000002</v>
      </c>
      <c r="O13" s="40">
        <v>15.9</v>
      </c>
      <c r="P13" s="40">
        <v>4228.3999999999996</v>
      </c>
      <c r="Q13" s="40">
        <v>70.3</v>
      </c>
      <c r="R13" s="41"/>
      <c r="S13" s="40">
        <v>116.73</v>
      </c>
      <c r="T13" s="40">
        <v>6.99</v>
      </c>
      <c r="V13" s="41">
        <v>19537.040116616299</v>
      </c>
      <c r="W13" s="41">
        <v>979.643023286426</v>
      </c>
      <c r="X13" s="41">
        <v>204.81899405076101</v>
      </c>
      <c r="Y13" s="41">
        <v>12.533304717857501</v>
      </c>
      <c r="Z13" s="41">
        <v>172028.47235977001</v>
      </c>
      <c r="AA13" s="41">
        <v>5824.0286329543196</v>
      </c>
      <c r="AB13" s="41">
        <v>199.20015872291</v>
      </c>
      <c r="AC13" s="41">
        <v>9.5882965769350701</v>
      </c>
      <c r="AD13" s="41">
        <v>473.76790600389802</v>
      </c>
      <c r="AE13" s="41">
        <v>25.0553021922642</v>
      </c>
      <c r="AF13" s="41">
        <v>2801.2380049306098</v>
      </c>
      <c r="AG13" s="41">
        <v>162.12003976553299</v>
      </c>
      <c r="AH13" s="41">
        <v>3149.8670481693798</v>
      </c>
      <c r="AI13" s="41">
        <v>167.54720041471199</v>
      </c>
      <c r="AJ13" s="41">
        <v>1777.9434279050799</v>
      </c>
      <c r="AK13" s="41">
        <v>105.790479526658</v>
      </c>
      <c r="AL13" s="41">
        <v>82.284094850541507</v>
      </c>
      <c r="AM13" s="41">
        <v>4.0689091948440197</v>
      </c>
      <c r="AN13" s="41">
        <v>1473.0597061208</v>
      </c>
      <c r="AO13" s="41">
        <v>69.799375676070895</v>
      </c>
      <c r="AP13" s="41">
        <v>2992.2359602476399</v>
      </c>
      <c r="AQ13" s="41">
        <v>154.88646134221699</v>
      </c>
      <c r="AR13" s="41">
        <v>1215.3339293338699</v>
      </c>
      <c r="AS13" s="41">
        <v>58.555621054256797</v>
      </c>
      <c r="AT13" s="41">
        <v>93.815107150471107</v>
      </c>
      <c r="AU13" s="41">
        <v>4.1070864691221098</v>
      </c>
      <c r="AV13" s="41">
        <v>39.024606834690097</v>
      </c>
      <c r="AW13" s="41">
        <v>6.1594680449446999</v>
      </c>
      <c r="BB13" s="38">
        <f t="shared" si="0"/>
        <v>738.98571719823974</v>
      </c>
    </row>
    <row r="14" spans="1:56" x14ac:dyDescent="0.2">
      <c r="A14" s="2" t="s">
        <v>68</v>
      </c>
      <c r="B14" s="2">
        <v>37838</v>
      </c>
      <c r="C14" s="2">
        <v>4518</v>
      </c>
      <c r="D14" s="24">
        <v>58.650476203337803</v>
      </c>
      <c r="E14" s="24">
        <v>1.0119518293310601</v>
      </c>
      <c r="G14" s="25">
        <v>29.086558321722698</v>
      </c>
      <c r="H14" s="25">
        <v>2.8438816552907702</v>
      </c>
      <c r="I14" s="26">
        <v>0.42569634789761002</v>
      </c>
      <c r="J14" s="26">
        <v>2.88215422089283E-2</v>
      </c>
      <c r="K14" s="25">
        <v>-0.80695476422778001</v>
      </c>
      <c r="L14" s="40">
        <v>1121.2</v>
      </c>
      <c r="M14" s="40">
        <v>53.5</v>
      </c>
      <c r="N14" s="40">
        <v>217.9</v>
      </c>
      <c r="O14" s="40">
        <v>10.5</v>
      </c>
      <c r="P14" s="40">
        <v>4001.8</v>
      </c>
      <c r="Q14" s="40">
        <v>50.6</v>
      </c>
      <c r="R14" s="41"/>
      <c r="S14" s="40">
        <v>113.97</v>
      </c>
      <c r="T14" s="40">
        <v>5.51</v>
      </c>
      <c r="V14" s="41">
        <v>19282.203131362901</v>
      </c>
      <c r="W14" s="41">
        <v>1629.84600520342</v>
      </c>
      <c r="X14" s="41">
        <v>140.257726246332</v>
      </c>
      <c r="Y14" s="41">
        <v>6.7156417525428997</v>
      </c>
      <c r="Z14" s="41">
        <v>171800.34111481701</v>
      </c>
      <c r="AA14" s="41">
        <v>6910.5765755860702</v>
      </c>
      <c r="AB14" s="41">
        <v>97.629412926949101</v>
      </c>
      <c r="AC14" s="41">
        <v>7.1546927224163301</v>
      </c>
      <c r="AD14" s="41">
        <v>294.23818525069299</v>
      </c>
      <c r="AE14" s="41">
        <v>13.6721187985443</v>
      </c>
      <c r="AF14" s="41">
        <v>1471.1911164234</v>
      </c>
      <c r="AG14" s="41">
        <v>95.418490309718294</v>
      </c>
      <c r="AH14" s="41">
        <v>1653.7152589607399</v>
      </c>
      <c r="AI14" s="41">
        <v>102.93795352168</v>
      </c>
      <c r="AJ14" s="41">
        <v>905.67303258772802</v>
      </c>
      <c r="AK14" s="41">
        <v>67.009815375002901</v>
      </c>
      <c r="AL14" s="41">
        <v>69.938738676490601</v>
      </c>
      <c r="AM14" s="41">
        <v>5.1683183448530201</v>
      </c>
      <c r="AN14" s="41">
        <v>707.83513272417997</v>
      </c>
      <c r="AO14" s="41">
        <v>41.144166104063899</v>
      </c>
      <c r="AP14" s="41">
        <v>1388.1033533142599</v>
      </c>
      <c r="AQ14" s="41">
        <v>71.942276909113602</v>
      </c>
      <c r="AR14" s="41">
        <v>522.31771735163704</v>
      </c>
      <c r="AS14" s="41">
        <v>28.296854884000702</v>
      </c>
      <c r="AT14" s="41">
        <v>43.914793335612998</v>
      </c>
      <c r="AU14" s="41">
        <v>2.6719370717789799</v>
      </c>
      <c r="AV14" s="41">
        <v>45.616275685210901</v>
      </c>
      <c r="AW14" s="41">
        <v>2.5527529311112298</v>
      </c>
      <c r="BB14" s="38">
        <f t="shared" si="0"/>
        <v>702.89941979113576</v>
      </c>
    </row>
    <row r="15" spans="1:56" x14ac:dyDescent="0.2">
      <c r="A15" s="2" t="s">
        <v>69</v>
      </c>
      <c r="B15" s="2">
        <v>37956</v>
      </c>
      <c r="C15" s="2">
        <v>4676</v>
      </c>
      <c r="D15" s="24">
        <v>80.532319460439496</v>
      </c>
      <c r="E15" s="24">
        <v>1.6831086981135099</v>
      </c>
      <c r="G15" s="25">
        <v>19.766019684473498</v>
      </c>
      <c r="H15" s="25">
        <v>4.9127631094837403</v>
      </c>
      <c r="I15" s="26">
        <v>0.579242973736522</v>
      </c>
      <c r="J15" s="26">
        <v>7.4942761597012894E-2</v>
      </c>
      <c r="K15" s="25">
        <v>-0.81843940544143701</v>
      </c>
      <c r="L15" s="40">
        <v>1642</v>
      </c>
      <c r="M15" s="40">
        <v>147</v>
      </c>
      <c r="N15" s="40">
        <v>318.10000000000002</v>
      </c>
      <c r="O15" s="40">
        <v>38.5</v>
      </c>
      <c r="P15" s="40">
        <v>4456</v>
      </c>
      <c r="Q15" s="40">
        <v>94.2</v>
      </c>
      <c r="R15" s="41"/>
      <c r="S15" s="40">
        <v>104.5</v>
      </c>
      <c r="T15" s="40">
        <v>12.9</v>
      </c>
      <c r="V15" s="41">
        <v>21038.704007517201</v>
      </c>
      <c r="W15" s="41">
        <v>3991.4248470039702</v>
      </c>
      <c r="X15" s="41">
        <v>122.579159799959</v>
      </c>
      <c r="Y15" s="41">
        <v>13.924288558152799</v>
      </c>
      <c r="Z15" s="41">
        <v>161658.62935526899</v>
      </c>
      <c r="AA15" s="41">
        <v>13516.0213062078</v>
      </c>
      <c r="AB15" s="41">
        <v>81.520178260178895</v>
      </c>
      <c r="AC15" s="41">
        <v>6.8063724207912104</v>
      </c>
      <c r="AD15" s="41">
        <v>247.45305736071501</v>
      </c>
      <c r="AE15" s="41">
        <v>21.078675315952601</v>
      </c>
      <c r="AF15" s="41">
        <v>1285.5410313094101</v>
      </c>
      <c r="AG15" s="41">
        <v>91.971642225531994</v>
      </c>
      <c r="AH15" s="41">
        <v>1306.5291915006001</v>
      </c>
      <c r="AI15" s="41">
        <v>115.58465886262501</v>
      </c>
      <c r="AJ15" s="41">
        <v>614.89451657234997</v>
      </c>
      <c r="AK15" s="41">
        <v>82.981478124996599</v>
      </c>
      <c r="AL15" s="41">
        <v>72.523069075239803</v>
      </c>
      <c r="AM15" s="41">
        <v>11.7734950751568</v>
      </c>
      <c r="AN15" s="41">
        <v>474.375269488691</v>
      </c>
      <c r="AO15" s="41">
        <v>39.960475468610902</v>
      </c>
      <c r="AP15" s="41">
        <v>821.91470675467303</v>
      </c>
      <c r="AQ15" s="41">
        <v>50.484538434538599</v>
      </c>
      <c r="AR15" s="41">
        <v>323.05383988023101</v>
      </c>
      <c r="AS15" s="41">
        <v>19.2414068563386</v>
      </c>
      <c r="AT15" s="41">
        <v>35.377306453578797</v>
      </c>
      <c r="AU15" s="41">
        <v>2.5142089098334002</v>
      </c>
      <c r="AV15" s="41">
        <v>61.228576435929</v>
      </c>
      <c r="AW15" s="41">
        <v>3.1741067613988201</v>
      </c>
      <c r="BB15" s="38">
        <f t="shared" si="0"/>
        <v>694.17837073939484</v>
      </c>
    </row>
    <row r="16" spans="1:56" x14ac:dyDescent="0.2">
      <c r="A16" s="2" t="s">
        <v>70</v>
      </c>
      <c r="B16" s="2">
        <v>37949</v>
      </c>
      <c r="C16" s="2">
        <v>4628</v>
      </c>
      <c r="D16" s="24">
        <v>69.184113370833003</v>
      </c>
      <c r="E16" s="24">
        <v>0.74740639299984302</v>
      </c>
      <c r="G16" s="25">
        <v>14.455237145080201</v>
      </c>
      <c r="H16" s="25">
        <v>2.7818140671394498</v>
      </c>
      <c r="I16" s="26">
        <v>0.62094663889785895</v>
      </c>
      <c r="J16" s="26">
        <v>5.3772944770687302E-2</v>
      </c>
      <c r="K16" s="25">
        <v>-0.93769903857246895</v>
      </c>
      <c r="L16" s="40">
        <v>1964</v>
      </c>
      <c r="M16" s="40">
        <v>120</v>
      </c>
      <c r="N16" s="40">
        <v>431.1</v>
      </c>
      <c r="O16" s="40">
        <v>40.1</v>
      </c>
      <c r="P16" s="40">
        <v>4557</v>
      </c>
      <c r="Q16" s="40">
        <v>62.8</v>
      </c>
      <c r="R16" s="41"/>
      <c r="S16" s="40">
        <v>119.3</v>
      </c>
      <c r="T16" s="40">
        <v>11.4</v>
      </c>
      <c r="V16" s="41">
        <v>21284.707071856399</v>
      </c>
      <c r="W16" s="41">
        <v>1743.1035070222899</v>
      </c>
      <c r="X16" s="41">
        <v>194.14656950486699</v>
      </c>
      <c r="Y16" s="41">
        <v>15.50253994625</v>
      </c>
      <c r="Z16" s="41">
        <v>162635.345067305</v>
      </c>
      <c r="AA16" s="41">
        <v>7241.3168069949497</v>
      </c>
      <c r="AB16" s="41">
        <v>144.72299803750499</v>
      </c>
      <c r="AC16" s="41">
        <v>10.000572918326901</v>
      </c>
      <c r="AD16" s="41">
        <v>394.91219585016501</v>
      </c>
      <c r="AE16" s="41">
        <v>18.373243230179401</v>
      </c>
      <c r="AF16" s="41">
        <v>2153.71855555716</v>
      </c>
      <c r="AG16" s="41">
        <v>257.32999049049698</v>
      </c>
      <c r="AH16" s="41">
        <v>2284.0593906879199</v>
      </c>
      <c r="AI16" s="41">
        <v>232.257488954303</v>
      </c>
      <c r="AJ16" s="41">
        <v>1192.6429919554701</v>
      </c>
      <c r="AK16" s="41">
        <v>138.119279942383</v>
      </c>
      <c r="AL16" s="41">
        <v>81.081127572244796</v>
      </c>
      <c r="AM16" s="41">
        <v>3.8865743652981402</v>
      </c>
      <c r="AN16" s="41">
        <v>958.55907112252999</v>
      </c>
      <c r="AO16" s="41">
        <v>113.294084594759</v>
      </c>
      <c r="AP16" s="41">
        <v>1810.0263082988099</v>
      </c>
      <c r="AQ16" s="41">
        <v>217.23721733762</v>
      </c>
      <c r="AR16" s="41">
        <v>712.801589423819</v>
      </c>
      <c r="AS16" s="41">
        <v>97.967972221891401</v>
      </c>
      <c r="AT16" s="41">
        <v>67.770460093855107</v>
      </c>
      <c r="AU16" s="41">
        <v>4.9675558221950604</v>
      </c>
      <c r="AV16" s="41">
        <v>52.361362167193697</v>
      </c>
      <c r="AW16" s="41">
        <v>4.1991249614122497</v>
      </c>
      <c r="BB16" s="38">
        <f t="shared" si="0"/>
        <v>722.4941546445109</v>
      </c>
    </row>
    <row r="17" spans="1:54" x14ac:dyDescent="0.2">
      <c r="A17" s="2" t="s">
        <v>71</v>
      </c>
      <c r="B17" s="2">
        <v>37901</v>
      </c>
      <c r="C17" s="2">
        <v>4561</v>
      </c>
      <c r="D17" s="24">
        <v>124.317021816965</v>
      </c>
      <c r="E17" s="24">
        <v>1.6166465172682201</v>
      </c>
      <c r="G17" s="25">
        <v>34.884837410619497</v>
      </c>
      <c r="H17" s="25">
        <v>2.04012765997228</v>
      </c>
      <c r="I17" s="26">
        <v>0.358757555216837</v>
      </c>
      <c r="J17" s="26">
        <v>2.8443461944172899E-2</v>
      </c>
      <c r="K17" s="25">
        <v>4.3205047979349799E-2</v>
      </c>
      <c r="L17" s="40">
        <v>896.4</v>
      </c>
      <c r="M17" s="40">
        <v>28.7</v>
      </c>
      <c r="N17" s="40">
        <v>182.22</v>
      </c>
      <c r="O17" s="40">
        <v>5.25</v>
      </c>
      <c r="P17" s="40">
        <v>3744.1</v>
      </c>
      <c r="Q17" s="40">
        <v>60.1</v>
      </c>
      <c r="R17" s="41"/>
      <c r="S17" s="40">
        <v>110.7</v>
      </c>
      <c r="T17" s="40">
        <v>3.21</v>
      </c>
      <c r="V17" s="41">
        <v>15157.8839413687</v>
      </c>
      <c r="W17" s="41">
        <v>2387.1029147566301</v>
      </c>
      <c r="X17" s="41">
        <v>133.79604606333899</v>
      </c>
      <c r="Y17" s="41">
        <v>15.698260423831799</v>
      </c>
      <c r="Z17" s="41">
        <v>167695.685466539</v>
      </c>
      <c r="AA17" s="41">
        <v>6646.9214521837403</v>
      </c>
      <c r="AB17" s="41">
        <v>89.4329701742558</v>
      </c>
      <c r="AC17" s="41">
        <v>8.2415614422546604</v>
      </c>
      <c r="AD17" s="41">
        <v>295.53281964845098</v>
      </c>
      <c r="AE17" s="41">
        <v>40.991314824816101</v>
      </c>
      <c r="AF17" s="41">
        <v>1478.31011785386</v>
      </c>
      <c r="AG17" s="41">
        <v>147.15140270965401</v>
      </c>
      <c r="AH17" s="41">
        <v>1478.4247878685101</v>
      </c>
      <c r="AI17" s="41">
        <v>152.787835067462</v>
      </c>
      <c r="AJ17" s="41">
        <v>633.72700347045998</v>
      </c>
      <c r="AK17" s="41">
        <v>87.920819259604798</v>
      </c>
      <c r="AL17" s="41">
        <v>68.514341101302506</v>
      </c>
      <c r="AM17" s="41">
        <v>8.8121201083693492</v>
      </c>
      <c r="AN17" s="41">
        <v>490.23648757469402</v>
      </c>
      <c r="AO17" s="41">
        <v>64.703029328817806</v>
      </c>
      <c r="AP17" s="41">
        <v>783.23634998309399</v>
      </c>
      <c r="AQ17" s="41">
        <v>93.473336873591606</v>
      </c>
      <c r="AR17" s="41">
        <v>325.560352747926</v>
      </c>
      <c r="AS17" s="41">
        <v>35.558286680856497</v>
      </c>
      <c r="AT17" s="41">
        <v>47.677628470902597</v>
      </c>
      <c r="AU17" s="41">
        <v>5.0783677707316901</v>
      </c>
      <c r="AV17" s="41">
        <v>79.068746300138201</v>
      </c>
      <c r="AW17" s="41">
        <v>7.0137434014895597</v>
      </c>
      <c r="BB17" s="38">
        <f t="shared" si="0"/>
        <v>698.63901879395871</v>
      </c>
    </row>
    <row r="18" spans="1:54" x14ac:dyDescent="0.2">
      <c r="A18" s="2" t="s">
        <v>72</v>
      </c>
      <c r="B18" s="2">
        <v>37905</v>
      </c>
      <c r="C18" s="2">
        <v>4515</v>
      </c>
      <c r="D18" s="24">
        <v>29.613485501404298</v>
      </c>
      <c r="E18" s="24">
        <v>1.16562458512305</v>
      </c>
      <c r="G18" s="25">
        <v>15.6719092478346</v>
      </c>
      <c r="H18" s="25">
        <v>0.61201142936166697</v>
      </c>
      <c r="I18" s="26">
        <v>0.60588393963661902</v>
      </c>
      <c r="J18" s="26">
        <v>3.4073334516352603E-2</v>
      </c>
      <c r="K18" s="25">
        <v>0.35221962178302102</v>
      </c>
      <c r="L18" s="40">
        <v>1873.5</v>
      </c>
      <c r="M18" s="40">
        <v>24</v>
      </c>
      <c r="N18" s="40">
        <v>398.79</v>
      </c>
      <c r="O18" s="40">
        <v>7.53</v>
      </c>
      <c r="P18" s="40">
        <v>4521.6000000000004</v>
      </c>
      <c r="Q18" s="40">
        <v>40.9</v>
      </c>
      <c r="R18" s="41"/>
      <c r="S18" s="40">
        <v>117.88</v>
      </c>
      <c r="T18" s="40">
        <v>2.27</v>
      </c>
      <c r="V18" s="41">
        <v>25339.4781995462</v>
      </c>
      <c r="W18" s="41">
        <v>1633.58229906988</v>
      </c>
      <c r="X18" s="41">
        <v>135.87916679287801</v>
      </c>
      <c r="Y18" s="41">
        <v>7.0346951274593499</v>
      </c>
      <c r="Z18" s="41">
        <v>172280.58293274499</v>
      </c>
      <c r="AA18" s="41">
        <v>6436.8515437845399</v>
      </c>
      <c r="AB18" s="41">
        <v>59.435813348196298</v>
      </c>
      <c r="AC18" s="41">
        <v>2.5910847948457998</v>
      </c>
      <c r="AD18" s="41">
        <v>128.34458597389201</v>
      </c>
      <c r="AE18" s="41">
        <v>5.8904166743965698</v>
      </c>
      <c r="AF18" s="41">
        <v>625.14192303143398</v>
      </c>
      <c r="AG18" s="41">
        <v>41.511361809179597</v>
      </c>
      <c r="AH18" s="41">
        <v>623.95220703751102</v>
      </c>
      <c r="AI18" s="41">
        <v>43.713008312050199</v>
      </c>
      <c r="AJ18" s="41">
        <v>302.12272713808102</v>
      </c>
      <c r="AK18" s="41">
        <v>19.4603937167503</v>
      </c>
      <c r="AL18" s="41">
        <v>34.625456463444998</v>
      </c>
      <c r="AM18" s="41">
        <v>3.59032074720953</v>
      </c>
      <c r="AN18" s="41">
        <v>237.439992442228</v>
      </c>
      <c r="AO18" s="41">
        <v>17.7952958227925</v>
      </c>
      <c r="AP18" s="41">
        <v>391.03973619015102</v>
      </c>
      <c r="AQ18" s="41">
        <v>22.176843232357299</v>
      </c>
      <c r="AR18" s="41">
        <v>166.94787748623</v>
      </c>
      <c r="AS18" s="41">
        <v>10.6621408553855</v>
      </c>
      <c r="AT18" s="41">
        <v>21.014632272935099</v>
      </c>
      <c r="AU18" s="41">
        <v>0.80243732917709198</v>
      </c>
      <c r="AV18" s="41">
        <v>25.134315183887502</v>
      </c>
      <c r="AW18" s="41">
        <v>1.6082008273799999</v>
      </c>
      <c r="BB18" s="38">
        <f t="shared" si="0"/>
        <v>679.26820238250355</v>
      </c>
    </row>
    <row r="19" spans="1:54" x14ac:dyDescent="0.2">
      <c r="A19" s="2" t="s">
        <v>73</v>
      </c>
      <c r="B19" s="2">
        <v>37707</v>
      </c>
      <c r="C19" s="2">
        <v>4326</v>
      </c>
      <c r="D19" s="24">
        <v>51.671349151820898</v>
      </c>
      <c r="E19" s="24">
        <v>1.21541969494754</v>
      </c>
      <c r="G19" s="25">
        <v>26.644489154101901</v>
      </c>
      <c r="H19" s="25">
        <v>1.9986046020906001</v>
      </c>
      <c r="I19" s="26">
        <v>0.45525280868686901</v>
      </c>
      <c r="J19" s="26">
        <v>2.2138876895977499E-2</v>
      </c>
      <c r="K19" s="25">
        <v>-0.16290203946465701</v>
      </c>
      <c r="L19" s="40">
        <v>1229.2</v>
      </c>
      <c r="M19" s="40">
        <v>34.1</v>
      </c>
      <c r="N19" s="40">
        <v>237.55</v>
      </c>
      <c r="O19" s="40">
        <v>8.75</v>
      </c>
      <c r="P19" s="40">
        <v>4101.8999999999996</v>
      </c>
      <c r="Q19" s="40">
        <v>36.1</v>
      </c>
      <c r="R19" s="41"/>
      <c r="S19" s="40">
        <v>115.39</v>
      </c>
      <c r="T19" s="40">
        <v>4.29</v>
      </c>
      <c r="V19" s="41">
        <v>19047.386240722299</v>
      </c>
      <c r="W19" s="41">
        <v>1152.2160808845299</v>
      </c>
      <c r="X19" s="41">
        <v>129.91868228917701</v>
      </c>
      <c r="Y19" s="41">
        <v>8.7531888749256996</v>
      </c>
      <c r="Z19" s="41">
        <v>165513.64542410299</v>
      </c>
      <c r="AA19" s="41">
        <v>7422.7164804805097</v>
      </c>
      <c r="AB19" s="41">
        <v>66.402582704361805</v>
      </c>
      <c r="AC19" s="41">
        <v>7.6459567620661097</v>
      </c>
      <c r="AD19" s="41">
        <v>237.85898660952199</v>
      </c>
      <c r="AE19" s="41">
        <v>14.087280865993099</v>
      </c>
      <c r="AF19" s="41">
        <v>1193.82222421243</v>
      </c>
      <c r="AG19" s="41">
        <v>149.58119560916001</v>
      </c>
      <c r="AH19" s="41">
        <v>1163.12427684707</v>
      </c>
      <c r="AI19" s="41">
        <v>110.91274579003699</v>
      </c>
      <c r="AJ19" s="41">
        <v>482.39538178624599</v>
      </c>
      <c r="AK19" s="41">
        <v>40.231234774479397</v>
      </c>
      <c r="AL19" s="41">
        <v>68.134391302455199</v>
      </c>
      <c r="AM19" s="41">
        <v>4.3520861799882304</v>
      </c>
      <c r="AN19" s="41">
        <v>398.71548944802203</v>
      </c>
      <c r="AO19" s="41">
        <v>24.638796572031801</v>
      </c>
      <c r="AP19" s="41">
        <v>631.52282015937601</v>
      </c>
      <c r="AQ19" s="41">
        <v>40.9115195629266</v>
      </c>
      <c r="AR19" s="41">
        <v>285.46331218532799</v>
      </c>
      <c r="AS19" s="41">
        <v>17.092788544315301</v>
      </c>
      <c r="AT19" s="41">
        <v>31.842024958497401</v>
      </c>
      <c r="AU19" s="41">
        <v>2.3471037613726899</v>
      </c>
      <c r="AV19" s="41">
        <v>39.707003420217397</v>
      </c>
      <c r="AW19" s="41">
        <v>4.0941201538385696</v>
      </c>
      <c r="BB19" s="38">
        <f t="shared" si="0"/>
        <v>684.44617284731805</v>
      </c>
    </row>
    <row r="20" spans="1:54" x14ac:dyDescent="0.2">
      <c r="A20" s="2" t="s">
        <v>74</v>
      </c>
      <c r="B20" s="2">
        <v>37713</v>
      </c>
      <c r="C20" s="2">
        <v>4460</v>
      </c>
      <c r="D20" s="24">
        <v>85.604493208805195</v>
      </c>
      <c r="E20" s="24">
        <v>1.3149014021435701</v>
      </c>
      <c r="G20" s="25">
        <v>38.341268857488501</v>
      </c>
      <c r="H20" s="25">
        <v>1.6245509124097399</v>
      </c>
      <c r="I20" s="26">
        <v>0.30766520057611502</v>
      </c>
      <c r="J20" s="26">
        <v>1.09852961006567E-2</v>
      </c>
      <c r="K20" s="25">
        <v>0.15130737078023801</v>
      </c>
      <c r="L20" s="40">
        <v>756.3</v>
      </c>
      <c r="M20" s="40">
        <v>13.6</v>
      </c>
      <c r="N20" s="40">
        <v>165.98</v>
      </c>
      <c r="O20" s="40">
        <v>3.46</v>
      </c>
      <c r="P20" s="40">
        <v>3508.7</v>
      </c>
      <c r="Q20" s="40">
        <v>27.6</v>
      </c>
      <c r="R20" s="41"/>
      <c r="S20" s="40">
        <v>111.56</v>
      </c>
      <c r="T20" s="40">
        <v>2.34</v>
      </c>
      <c r="V20" s="41">
        <v>17761.5684306693</v>
      </c>
      <c r="W20" s="41">
        <v>970.75801366460405</v>
      </c>
      <c r="X20" s="41">
        <v>176.120819157818</v>
      </c>
      <c r="Y20" s="41">
        <v>11.7137456318512</v>
      </c>
      <c r="Z20" s="41">
        <v>180492.15453761999</v>
      </c>
      <c r="AA20" s="41">
        <v>6795.1435272672397</v>
      </c>
      <c r="AB20" s="41">
        <v>121.59288157822</v>
      </c>
      <c r="AC20" s="41">
        <v>10.2635534684782</v>
      </c>
      <c r="AD20" s="41">
        <v>366.21746671650402</v>
      </c>
      <c r="AE20" s="41">
        <v>20.1216145765591</v>
      </c>
      <c r="AF20" s="41">
        <v>1678.37492298196</v>
      </c>
      <c r="AG20" s="41">
        <v>99.138838793590097</v>
      </c>
      <c r="AH20" s="41">
        <v>1726.6690269842099</v>
      </c>
      <c r="AI20" s="41">
        <v>117.29818803808099</v>
      </c>
      <c r="AJ20" s="41">
        <v>872.82998927151004</v>
      </c>
      <c r="AK20" s="41">
        <v>63.588138169784003</v>
      </c>
      <c r="AL20" s="41">
        <v>83.717525508672793</v>
      </c>
      <c r="AM20" s="41">
        <v>4.61989619751765</v>
      </c>
      <c r="AN20" s="41">
        <v>734.532957447679</v>
      </c>
      <c r="AO20" s="41">
        <v>66.827204056453198</v>
      </c>
      <c r="AP20" s="41">
        <v>1306.6951033221401</v>
      </c>
      <c r="AQ20" s="41">
        <v>134.94220458795999</v>
      </c>
      <c r="AR20" s="41">
        <v>491.06095952374397</v>
      </c>
      <c r="AS20" s="41">
        <v>38.951014135163199</v>
      </c>
      <c r="AT20" s="41">
        <v>54.670971888772399</v>
      </c>
      <c r="AU20" s="41">
        <v>4.4315998309288398</v>
      </c>
      <c r="AV20" s="41">
        <v>72.858001863944494</v>
      </c>
      <c r="AW20" s="41">
        <v>5.4656775533548503</v>
      </c>
      <c r="BB20" s="38">
        <f t="shared" si="0"/>
        <v>713.72946549522078</v>
      </c>
    </row>
    <row r="21" spans="1:54" x14ac:dyDescent="0.2">
      <c r="A21" s="2" t="s">
        <v>75</v>
      </c>
      <c r="B21" s="2">
        <v>37636</v>
      </c>
      <c r="C21" s="2">
        <v>4316</v>
      </c>
      <c r="D21" s="24">
        <v>38.009340993680098</v>
      </c>
      <c r="E21" s="24">
        <v>0.64954779490096404</v>
      </c>
      <c r="G21" s="25">
        <v>19.6443007202815</v>
      </c>
      <c r="H21" s="25">
        <v>1.0100893197213201</v>
      </c>
      <c r="I21" s="26">
        <v>0.56365116883511202</v>
      </c>
      <c r="J21" s="26">
        <v>2.6600605605414999E-2</v>
      </c>
      <c r="K21" s="25">
        <v>-0.445961247819463</v>
      </c>
      <c r="L21" s="40">
        <v>1625.1</v>
      </c>
      <c r="M21" s="40">
        <v>34</v>
      </c>
      <c r="N21" s="40">
        <v>320.14999999999998</v>
      </c>
      <c r="O21" s="40">
        <v>8.0299999999999994</v>
      </c>
      <c r="P21" s="40">
        <v>4416.5</v>
      </c>
      <c r="Q21" s="40">
        <v>34.4</v>
      </c>
      <c r="R21" s="41"/>
      <c r="S21" s="40">
        <v>111.59</v>
      </c>
      <c r="T21" s="40">
        <v>2.84</v>
      </c>
      <c r="V21" s="41">
        <v>18881.6111496513</v>
      </c>
      <c r="W21" s="41">
        <v>1088.8816538316601</v>
      </c>
      <c r="X21" s="41">
        <v>196.272545662852</v>
      </c>
      <c r="Y21" s="41">
        <v>12.1918953503277</v>
      </c>
      <c r="Z21" s="41">
        <v>178557.018578452</v>
      </c>
      <c r="AA21" s="41">
        <v>6091.0257172795</v>
      </c>
      <c r="AB21" s="41">
        <v>125.01752715382101</v>
      </c>
      <c r="AC21" s="41">
        <v>9.0206413089250095</v>
      </c>
      <c r="AD21" s="41">
        <v>287.68986475770203</v>
      </c>
      <c r="AE21" s="41">
        <v>33.328532000788798</v>
      </c>
      <c r="AF21" s="41">
        <v>1438.19297364045</v>
      </c>
      <c r="AG21" s="41">
        <v>198.93620973972</v>
      </c>
      <c r="AH21" s="41">
        <v>1324.0967089277101</v>
      </c>
      <c r="AI21" s="41">
        <v>203.95971763435301</v>
      </c>
      <c r="AJ21" s="41">
        <v>512.85046291193703</v>
      </c>
      <c r="AK21" s="41">
        <v>62.113514458818997</v>
      </c>
      <c r="AL21" s="41">
        <v>56.969599449047998</v>
      </c>
      <c r="AM21" s="41">
        <v>3.90352287522161</v>
      </c>
      <c r="AN21" s="41">
        <v>438.958250522036</v>
      </c>
      <c r="AO21" s="41">
        <v>48.882935008989499</v>
      </c>
      <c r="AP21" s="41">
        <v>743.90542375701398</v>
      </c>
      <c r="AQ21" s="41">
        <v>81.9727525638515</v>
      </c>
      <c r="AR21" s="41">
        <v>372.04592465821702</v>
      </c>
      <c r="AS21" s="41">
        <v>37.9449038567206</v>
      </c>
      <c r="AT21" s="41">
        <v>46.299331697070599</v>
      </c>
      <c r="AU21" s="41">
        <v>6.0680085755214002</v>
      </c>
      <c r="AV21" s="41">
        <v>29.863356379671401</v>
      </c>
      <c r="AW21" s="41">
        <v>2.0108155101637601</v>
      </c>
      <c r="BB21" s="38">
        <f t="shared" si="0"/>
        <v>715.11705817924167</v>
      </c>
    </row>
    <row r="22" spans="1:54" x14ac:dyDescent="0.2">
      <c r="A22" s="2" t="s">
        <v>76</v>
      </c>
      <c r="B22" s="2">
        <v>37714</v>
      </c>
      <c r="C22" s="2">
        <v>4376</v>
      </c>
      <c r="D22" s="24">
        <v>61.976545960595303</v>
      </c>
      <c r="E22" s="24">
        <v>1.1283340274839799</v>
      </c>
      <c r="G22" s="25">
        <v>19.941538420910401</v>
      </c>
      <c r="H22" s="25">
        <v>1.37303697264638</v>
      </c>
      <c r="I22" s="26">
        <v>0.56931833678089605</v>
      </c>
      <c r="J22" s="26">
        <v>3.7849852333486103E-2</v>
      </c>
      <c r="K22" s="25">
        <v>0.34907368668213201</v>
      </c>
      <c r="L22" s="40">
        <v>1620.9</v>
      </c>
      <c r="M22" s="40">
        <v>31.2</v>
      </c>
      <c r="N22" s="40">
        <v>315.39999999999998</v>
      </c>
      <c r="O22" s="40">
        <v>10.6</v>
      </c>
      <c r="P22" s="40">
        <v>4430.8999999999996</v>
      </c>
      <c r="Q22" s="40">
        <v>48.4</v>
      </c>
      <c r="R22" s="41"/>
      <c r="S22" s="40">
        <v>107.64</v>
      </c>
      <c r="T22" s="40">
        <v>3.67</v>
      </c>
      <c r="V22" s="41">
        <v>17590.379342324399</v>
      </c>
      <c r="W22" s="41">
        <v>1380.07341008613</v>
      </c>
      <c r="X22" s="41">
        <v>150.035458079119</v>
      </c>
      <c r="Y22" s="41">
        <v>10.5921097265749</v>
      </c>
      <c r="Z22" s="41">
        <v>173314.78951167801</v>
      </c>
      <c r="AA22" s="41">
        <v>7383.7845609740198</v>
      </c>
      <c r="AB22" s="41">
        <v>61.600743072571603</v>
      </c>
      <c r="AC22" s="41">
        <v>4.5527835847164999</v>
      </c>
      <c r="AD22" s="41">
        <v>263.43116587632801</v>
      </c>
      <c r="AE22" s="41">
        <v>27.2982669908208</v>
      </c>
      <c r="AF22" s="41">
        <v>1338.4002006841899</v>
      </c>
      <c r="AG22" s="41">
        <v>72.862944292618906</v>
      </c>
      <c r="AH22" s="41">
        <v>1367.2131937499601</v>
      </c>
      <c r="AI22" s="41">
        <v>99.724693235410399</v>
      </c>
      <c r="AJ22" s="41">
        <v>618.14550696584899</v>
      </c>
      <c r="AK22" s="41">
        <v>49.622896630865498</v>
      </c>
      <c r="AL22" s="41">
        <v>78.062023568914398</v>
      </c>
      <c r="AM22" s="41">
        <v>3.5944543047103301</v>
      </c>
      <c r="AN22" s="41">
        <v>487.50706690556001</v>
      </c>
      <c r="AO22" s="41">
        <v>44.072237767538603</v>
      </c>
      <c r="AP22" s="41">
        <v>792.172776317581</v>
      </c>
      <c r="AQ22" s="41">
        <v>66.416177480818703</v>
      </c>
      <c r="AR22" s="41">
        <v>365.79389978217898</v>
      </c>
      <c r="AS22" s="41">
        <v>25.498995363619098</v>
      </c>
      <c r="AT22" s="41">
        <v>39.5073296153925</v>
      </c>
      <c r="AU22" s="41">
        <v>2.2766838947722601</v>
      </c>
      <c r="AV22" s="41">
        <v>44.814672254941101</v>
      </c>
      <c r="AW22" s="41">
        <v>2.0704347120243098</v>
      </c>
      <c r="BB22" s="38">
        <f t="shared" si="0"/>
        <v>680.93343257558558</v>
      </c>
    </row>
    <row r="23" spans="1:54" x14ac:dyDescent="0.2">
      <c r="A23" s="2" t="s">
        <v>77</v>
      </c>
      <c r="B23" s="2">
        <v>37481</v>
      </c>
      <c r="C23" s="2">
        <v>4345</v>
      </c>
      <c r="D23" s="24">
        <v>24.129983957002398</v>
      </c>
      <c r="E23" s="24">
        <v>2.7781872856536598</v>
      </c>
      <c r="G23" s="25">
        <v>20.363956095541401</v>
      </c>
      <c r="H23" s="25">
        <v>0.78069370774221702</v>
      </c>
      <c r="I23" s="26">
        <v>0.58858707248766795</v>
      </c>
      <c r="J23" s="26">
        <v>2.5494436538234799E-2</v>
      </c>
      <c r="K23" s="25">
        <v>0.55865470824249497</v>
      </c>
      <c r="L23" s="40">
        <v>1631</v>
      </c>
      <c r="M23" s="40">
        <v>15.6</v>
      </c>
      <c r="N23" s="40">
        <v>309.08999999999997</v>
      </c>
      <c r="O23" s="40">
        <v>5.78</v>
      </c>
      <c r="P23" s="40">
        <v>4479.5</v>
      </c>
      <c r="Q23" s="40">
        <v>31.5</v>
      </c>
      <c r="R23" s="41"/>
      <c r="S23" s="40">
        <v>97.75</v>
      </c>
      <c r="T23" s="40">
        <v>1.86</v>
      </c>
      <c r="V23" s="41">
        <v>17315.291614057001</v>
      </c>
      <c r="W23" s="41">
        <v>630.76044267770999</v>
      </c>
      <c r="X23" s="41">
        <v>160.65990039502199</v>
      </c>
      <c r="Y23" s="41">
        <v>6.6488397851250998</v>
      </c>
      <c r="Z23" s="41">
        <v>175176.169048062</v>
      </c>
      <c r="AA23" s="41">
        <v>5506.73570204929</v>
      </c>
      <c r="AB23" s="41">
        <v>62.349823551694101</v>
      </c>
      <c r="AC23" s="41">
        <v>2.6774507671738701</v>
      </c>
      <c r="AD23" s="41">
        <v>65.382730812137297</v>
      </c>
      <c r="AE23" s="41">
        <v>3.4475238696578399</v>
      </c>
      <c r="AF23" s="41">
        <v>226.01939902669901</v>
      </c>
      <c r="AG23" s="41">
        <v>13.0732227224442</v>
      </c>
      <c r="AH23" s="41">
        <v>172.73985211041301</v>
      </c>
      <c r="AI23" s="41">
        <v>8.1101035787739892</v>
      </c>
      <c r="AJ23" s="41">
        <v>54.033463992492699</v>
      </c>
      <c r="AK23" s="41">
        <v>2.5286376004381101</v>
      </c>
      <c r="AL23" s="41">
        <v>17.005712789296901</v>
      </c>
      <c r="AM23" s="41">
        <v>0.74034025203519604</v>
      </c>
      <c r="AN23" s="41">
        <v>47.646546413596703</v>
      </c>
      <c r="AO23" s="41">
        <v>2.00271497781991</v>
      </c>
      <c r="AP23" s="41">
        <v>70.719983028084798</v>
      </c>
      <c r="AQ23" s="41">
        <v>4.0555396156781898</v>
      </c>
      <c r="AR23" s="41">
        <v>37.573458899562397</v>
      </c>
      <c r="AS23" s="41">
        <v>2.1008679986810499</v>
      </c>
      <c r="AT23" s="41">
        <v>7.1198376582574001</v>
      </c>
      <c r="AU23" s="41">
        <v>0.29524918950602003</v>
      </c>
      <c r="AV23" s="41">
        <v>19.799484448199198</v>
      </c>
      <c r="AW23" s="41">
        <v>1.0456128115441401</v>
      </c>
      <c r="BB23" s="38">
        <f t="shared" si="0"/>
        <v>681.49733167084912</v>
      </c>
    </row>
    <row r="24" spans="1:54" x14ac:dyDescent="0.2">
      <c r="A24" s="2" t="s">
        <v>78</v>
      </c>
      <c r="B24" s="2">
        <v>37439</v>
      </c>
      <c r="C24" s="2">
        <v>4468</v>
      </c>
      <c r="D24" s="24">
        <v>30.420307238482302</v>
      </c>
      <c r="E24" s="24">
        <v>0.483732890953536</v>
      </c>
      <c r="G24" s="25">
        <v>9.4331576420524694</v>
      </c>
      <c r="H24" s="25">
        <v>0.47528428528936201</v>
      </c>
      <c r="I24" s="26">
        <v>0.69562148892931697</v>
      </c>
      <c r="J24" s="26">
        <v>3.7719892146587601E-2</v>
      </c>
      <c r="K24" s="25">
        <v>-8.5637826787097304E-2</v>
      </c>
      <c r="L24" s="40">
        <v>2450</v>
      </c>
      <c r="M24" s="40">
        <v>35.9</v>
      </c>
      <c r="N24" s="40">
        <v>649.70000000000005</v>
      </c>
      <c r="O24" s="40">
        <v>15.7</v>
      </c>
      <c r="P24" s="40">
        <v>4721</v>
      </c>
      <c r="Q24" s="40">
        <v>39</v>
      </c>
      <c r="R24" s="41"/>
      <c r="S24" s="40">
        <v>118.41</v>
      </c>
      <c r="T24" s="40">
        <v>2.99</v>
      </c>
      <c r="V24" s="41">
        <v>23660.979813079201</v>
      </c>
      <c r="W24" s="41">
        <v>1697.30483114711</v>
      </c>
      <c r="X24" s="41">
        <v>229.56902924075101</v>
      </c>
      <c r="Y24" s="41">
        <v>18.8393806199126</v>
      </c>
      <c r="Z24" s="41">
        <v>172932.03178706401</v>
      </c>
      <c r="AA24" s="41">
        <v>8662.8175931324295</v>
      </c>
      <c r="AB24" s="41">
        <v>141.756402049711</v>
      </c>
      <c r="AC24" s="41">
        <v>14.959191345678899</v>
      </c>
      <c r="AD24" s="41">
        <v>334.32092485743601</v>
      </c>
      <c r="AE24" s="41">
        <v>26.838544231716298</v>
      </c>
      <c r="AF24" s="41">
        <v>1638.8194493457199</v>
      </c>
      <c r="AG24" s="41">
        <v>157.910291456116</v>
      </c>
      <c r="AH24" s="41">
        <v>1512.2254117453799</v>
      </c>
      <c r="AI24" s="41">
        <v>138.91967381091899</v>
      </c>
      <c r="AJ24" s="41">
        <v>591.27285073310895</v>
      </c>
      <c r="AK24" s="41">
        <v>79.581230127138298</v>
      </c>
      <c r="AL24" s="41">
        <v>62.156374633466797</v>
      </c>
      <c r="AM24" s="41">
        <v>7.0930334375581499</v>
      </c>
      <c r="AN24" s="41">
        <v>505.21188050950798</v>
      </c>
      <c r="AO24" s="41">
        <v>62.5988674663433</v>
      </c>
      <c r="AP24" s="41">
        <v>829.81813533352704</v>
      </c>
      <c r="AQ24" s="41">
        <v>103.704879184595</v>
      </c>
      <c r="AR24" s="41">
        <v>438.96280195806003</v>
      </c>
      <c r="AS24" s="41">
        <v>55.191132920928197</v>
      </c>
      <c r="AT24" s="41">
        <v>58.664143096683297</v>
      </c>
      <c r="AU24" s="41">
        <v>6.5439659148415004</v>
      </c>
      <c r="AV24" s="41">
        <v>27.3831319480873</v>
      </c>
      <c r="AW24" s="41">
        <v>1.84522182042966</v>
      </c>
      <c r="BB24" s="38">
        <f t="shared" si="0"/>
        <v>721.44359005876549</v>
      </c>
    </row>
    <row r="25" spans="1:54" x14ac:dyDescent="0.2">
      <c r="A25" s="2" t="s">
        <v>79</v>
      </c>
      <c r="B25" s="2">
        <v>37503</v>
      </c>
      <c r="C25" s="2">
        <v>4525</v>
      </c>
      <c r="D25" s="24">
        <v>19.140694825995201</v>
      </c>
      <c r="E25" s="24">
        <v>2.5408479429936399</v>
      </c>
      <c r="G25" s="25">
        <v>17.931304147199199</v>
      </c>
      <c r="H25" s="25">
        <v>0.72047100091771599</v>
      </c>
      <c r="I25" s="26">
        <v>0.62315555599918904</v>
      </c>
      <c r="J25" s="26">
        <v>2.4624182550841499E-2</v>
      </c>
      <c r="K25" s="25">
        <v>0.52838024311078102</v>
      </c>
      <c r="L25" s="40">
        <v>1783.2</v>
      </c>
      <c r="M25" s="40">
        <v>16.2</v>
      </c>
      <c r="N25" s="40">
        <v>349.86</v>
      </c>
      <c r="O25" s="40">
        <v>6.84</v>
      </c>
      <c r="P25" s="40">
        <v>4562.3999999999996</v>
      </c>
      <c r="Q25" s="40">
        <v>28.6</v>
      </c>
      <c r="R25" s="41"/>
      <c r="S25" s="40">
        <v>95.27</v>
      </c>
      <c r="T25" s="40">
        <v>1.9</v>
      </c>
      <c r="V25" s="41">
        <v>16640.724147173001</v>
      </c>
      <c r="W25" s="41">
        <v>1134.0159043989099</v>
      </c>
      <c r="X25" s="41">
        <v>135.21089019392201</v>
      </c>
      <c r="Y25" s="41">
        <v>10.272720496152299</v>
      </c>
      <c r="Z25" s="41">
        <v>179268.636798694</v>
      </c>
      <c r="AA25" s="41">
        <v>10422.092813323699</v>
      </c>
      <c r="AB25" s="41">
        <v>61.387627838529802</v>
      </c>
      <c r="AC25" s="41">
        <v>4.3060581015131296</v>
      </c>
      <c r="AD25" s="41">
        <v>66.2701720698782</v>
      </c>
      <c r="AE25" s="41">
        <v>4.9963692561154396</v>
      </c>
      <c r="AF25" s="41">
        <v>220.53713431250699</v>
      </c>
      <c r="AG25" s="41">
        <v>12.5568418243474</v>
      </c>
      <c r="AH25" s="41">
        <v>183.166868990898</v>
      </c>
      <c r="AI25" s="41">
        <v>12.396418072683501</v>
      </c>
      <c r="AJ25" s="41">
        <v>68.748180114442604</v>
      </c>
      <c r="AK25" s="41">
        <v>4.29031558008323</v>
      </c>
      <c r="AL25" s="41">
        <v>15.3448235600315</v>
      </c>
      <c r="AM25" s="41">
        <v>1.0639724401139099</v>
      </c>
      <c r="AN25" s="41">
        <v>59.193348238140203</v>
      </c>
      <c r="AO25" s="41">
        <v>3.22958607011459</v>
      </c>
      <c r="AP25" s="41">
        <v>89.435220919595693</v>
      </c>
      <c r="AQ25" s="41">
        <v>7.0178138616434103</v>
      </c>
      <c r="AR25" s="41">
        <v>39.381774069774401</v>
      </c>
      <c r="AS25" s="41">
        <v>1.90541680489048</v>
      </c>
      <c r="AT25" s="41">
        <v>6.5868395600472001</v>
      </c>
      <c r="AU25" s="41">
        <v>0.36522218082843499</v>
      </c>
      <c r="AV25" s="41">
        <v>16.633808194034</v>
      </c>
      <c r="AW25" s="41">
        <v>1.02814132205972</v>
      </c>
      <c r="BB25" s="38">
        <f t="shared" si="0"/>
        <v>680.77187146870165</v>
      </c>
    </row>
    <row r="26" spans="1:54" x14ac:dyDescent="0.2">
      <c r="A26" s="2" t="s">
        <v>80</v>
      </c>
      <c r="B26" s="2">
        <v>37534</v>
      </c>
      <c r="C26" s="2">
        <v>4427</v>
      </c>
      <c r="D26" s="24">
        <v>20.835510003055699</v>
      </c>
      <c r="E26" s="24">
        <v>2.3108919334698501</v>
      </c>
      <c r="G26" s="25">
        <v>16.2442416904073</v>
      </c>
      <c r="H26" s="25">
        <v>0.99158513851883701</v>
      </c>
      <c r="I26" s="26">
        <v>0.613063181439363</v>
      </c>
      <c r="J26" s="26">
        <v>1.9178809430402E-2</v>
      </c>
      <c r="K26" s="25">
        <v>2.6956990839714499E-2</v>
      </c>
      <c r="L26" s="40">
        <v>1853.1</v>
      </c>
      <c r="M26" s="40">
        <v>28.8</v>
      </c>
      <c r="N26" s="40">
        <v>385.2</v>
      </c>
      <c r="O26" s="40">
        <v>11.4</v>
      </c>
      <c r="P26" s="40">
        <v>4538.7</v>
      </c>
      <c r="Q26" s="40">
        <v>22.7</v>
      </c>
      <c r="R26" s="41"/>
      <c r="S26" s="40">
        <v>110.17</v>
      </c>
      <c r="T26" s="40">
        <v>3.33</v>
      </c>
      <c r="V26" s="41">
        <v>16638.172580202401</v>
      </c>
      <c r="W26" s="41">
        <v>662.61621544628304</v>
      </c>
      <c r="X26" s="41">
        <v>162.225375316325</v>
      </c>
      <c r="Y26" s="41">
        <v>8.0253459507124099</v>
      </c>
      <c r="Z26" s="41">
        <v>180369.31352558799</v>
      </c>
      <c r="AA26" s="41">
        <v>5302.2054129660301</v>
      </c>
      <c r="AB26" s="41">
        <v>59.165143077463597</v>
      </c>
      <c r="AC26" s="41">
        <v>3.2759073688849498</v>
      </c>
      <c r="AD26" s="41">
        <v>69.320024848718802</v>
      </c>
      <c r="AE26" s="41">
        <v>2.8650123029008001</v>
      </c>
      <c r="AF26" s="41">
        <v>244.93178978046899</v>
      </c>
      <c r="AG26" s="41">
        <v>9.4972572528449302</v>
      </c>
      <c r="AH26" s="41">
        <v>198.81427493399099</v>
      </c>
      <c r="AI26" s="41">
        <v>9.8192802255155502</v>
      </c>
      <c r="AJ26" s="41">
        <v>73.431920375763397</v>
      </c>
      <c r="AK26" s="41">
        <v>6.4800868513775898</v>
      </c>
      <c r="AL26" s="41">
        <v>16.4288998914482</v>
      </c>
      <c r="AM26" s="41">
        <v>0.64805059609632798</v>
      </c>
      <c r="AN26" s="41">
        <v>60.735480039258697</v>
      </c>
      <c r="AO26" s="41">
        <v>5.2125659067140502</v>
      </c>
      <c r="AP26" s="41">
        <v>89.355875408808004</v>
      </c>
      <c r="AQ26" s="41">
        <v>6.6245268857353796</v>
      </c>
      <c r="AR26" s="41">
        <v>41.434463392469397</v>
      </c>
      <c r="AS26" s="41">
        <v>2.2474767105866298</v>
      </c>
      <c r="AT26" s="41">
        <v>7.47443403441717</v>
      </c>
      <c r="AU26" s="41">
        <v>0.22679217338389801</v>
      </c>
      <c r="AV26" s="41">
        <v>17.1299089428454</v>
      </c>
      <c r="AW26" s="41">
        <v>1.21856063011955</v>
      </c>
      <c r="BB26" s="38">
        <f t="shared" si="0"/>
        <v>679.05617188391523</v>
      </c>
    </row>
    <row r="27" spans="1:54" x14ac:dyDescent="0.2">
      <c r="A27" s="2" t="s">
        <v>81</v>
      </c>
      <c r="B27" s="2">
        <v>37606</v>
      </c>
      <c r="C27" s="2">
        <v>4386</v>
      </c>
      <c r="D27" s="24">
        <v>25.4096383617314</v>
      </c>
      <c r="E27" s="24">
        <v>2.5747581001651798</v>
      </c>
      <c r="G27" s="25">
        <v>19.689420682216401</v>
      </c>
      <c r="H27" s="25">
        <v>0.84140449585721</v>
      </c>
      <c r="I27" s="26">
        <v>0.584867914225914</v>
      </c>
      <c r="J27" s="26">
        <v>1.9281200707269901E-2</v>
      </c>
      <c r="K27" s="25">
        <v>0.57329109297084702</v>
      </c>
      <c r="L27" s="40">
        <v>1653.1</v>
      </c>
      <c r="M27" s="40">
        <v>14.7</v>
      </c>
      <c r="N27" s="40">
        <v>319.35000000000002</v>
      </c>
      <c r="O27" s="40">
        <v>6.65</v>
      </c>
      <c r="P27" s="40">
        <v>4470.3</v>
      </c>
      <c r="Q27" s="40">
        <v>24</v>
      </c>
      <c r="R27" s="41"/>
      <c r="S27" s="40">
        <v>102.58</v>
      </c>
      <c r="T27" s="40">
        <v>2.17</v>
      </c>
      <c r="V27" s="41">
        <v>16890.583219656401</v>
      </c>
      <c r="W27" s="41">
        <v>868.19723860994202</v>
      </c>
      <c r="X27" s="41">
        <v>180.795553159794</v>
      </c>
      <c r="Y27" s="41">
        <v>12.530299866093801</v>
      </c>
      <c r="Z27" s="41">
        <v>175862.80728581999</v>
      </c>
      <c r="AA27" s="41">
        <v>9533.9750892935208</v>
      </c>
      <c r="AB27" s="41">
        <v>77.383456527730203</v>
      </c>
      <c r="AC27" s="41">
        <v>3.1623570100242602</v>
      </c>
      <c r="AD27" s="41">
        <v>68.541390919971306</v>
      </c>
      <c r="AE27" s="41">
        <v>2.6484613856081101</v>
      </c>
      <c r="AF27" s="41">
        <v>218.184941717139</v>
      </c>
      <c r="AG27" s="41">
        <v>10.727648050548099</v>
      </c>
      <c r="AH27" s="41">
        <v>173.72108512703201</v>
      </c>
      <c r="AI27" s="41">
        <v>9.0379025487572395</v>
      </c>
      <c r="AJ27" s="41">
        <v>54.716545240003498</v>
      </c>
      <c r="AK27" s="41">
        <v>2.4011157510737902</v>
      </c>
      <c r="AL27" s="41">
        <v>16.302331946918599</v>
      </c>
      <c r="AM27" s="41">
        <v>1.02407311835167</v>
      </c>
      <c r="AN27" s="41">
        <v>48.523829355537202</v>
      </c>
      <c r="AO27" s="41">
        <v>2.52702927051127</v>
      </c>
      <c r="AP27" s="41">
        <v>66.433635365482701</v>
      </c>
      <c r="AQ27" s="41">
        <v>5.1562096128952302</v>
      </c>
      <c r="AR27" s="41">
        <v>36.149859595691801</v>
      </c>
      <c r="AS27" s="41">
        <v>3.1524781779370201</v>
      </c>
      <c r="AT27" s="41">
        <v>7.6772796271766097</v>
      </c>
      <c r="AU27" s="41">
        <v>0.33248260589962397</v>
      </c>
      <c r="AV27" s="41">
        <v>20.562168049323901</v>
      </c>
      <c r="AW27" s="41">
        <v>1.2307195991765401</v>
      </c>
      <c r="BB27" s="38">
        <f t="shared" si="0"/>
        <v>691.6887238723391</v>
      </c>
    </row>
    <row r="28" spans="1:54" x14ac:dyDescent="0.2">
      <c r="A28" s="2" t="s">
        <v>82</v>
      </c>
      <c r="B28" s="2">
        <v>37308</v>
      </c>
      <c r="C28" s="2">
        <v>3677</v>
      </c>
      <c r="D28" s="24">
        <v>30.489858912793199</v>
      </c>
      <c r="E28" s="24">
        <v>1.80270910214041</v>
      </c>
      <c r="G28" s="25">
        <v>18.1874034510728</v>
      </c>
      <c r="H28" s="25">
        <v>0.91450281946934497</v>
      </c>
      <c r="I28" s="26">
        <v>0.556907624055206</v>
      </c>
      <c r="J28" s="26">
        <v>3.3598406429979903E-2</v>
      </c>
      <c r="K28" s="25">
        <v>-0.19532021945941599</v>
      </c>
      <c r="L28" s="40">
        <v>1677.8</v>
      </c>
      <c r="M28" s="40">
        <v>35.200000000000003</v>
      </c>
      <c r="N28" s="40">
        <v>344.99</v>
      </c>
      <c r="O28" s="40">
        <v>8.4</v>
      </c>
      <c r="P28" s="40">
        <v>4398.7</v>
      </c>
      <c r="Q28" s="40">
        <v>44.1</v>
      </c>
      <c r="R28" s="41"/>
      <c r="S28" s="40">
        <v>123.45</v>
      </c>
      <c r="T28" s="40">
        <v>3.06</v>
      </c>
      <c r="V28" s="41">
        <v>26297.5710909316</v>
      </c>
      <c r="W28" s="41">
        <v>2039.63041581471</v>
      </c>
      <c r="X28" s="41">
        <v>117.839653295028</v>
      </c>
      <c r="Y28" s="41">
        <v>5.7125424643627003</v>
      </c>
      <c r="Z28" s="41">
        <v>167786.95295369299</v>
      </c>
      <c r="AA28" s="41">
        <v>6558.3896249338904</v>
      </c>
      <c r="AB28" s="41">
        <v>52.274218517064298</v>
      </c>
      <c r="AC28" s="41">
        <v>4.5830221042928097</v>
      </c>
      <c r="AD28" s="41">
        <v>121.29845891898999</v>
      </c>
      <c r="AE28" s="41">
        <v>5.8637344583422202</v>
      </c>
      <c r="AF28" s="41">
        <v>668.33404420517695</v>
      </c>
      <c r="AG28" s="41">
        <v>40.941749458809298</v>
      </c>
      <c r="AH28" s="41">
        <v>670.17568250644797</v>
      </c>
      <c r="AI28" s="41">
        <v>54.2963275692371</v>
      </c>
      <c r="AJ28" s="41">
        <v>316.642162321645</v>
      </c>
      <c r="AK28" s="41">
        <v>22.223329908899</v>
      </c>
      <c r="AL28" s="41">
        <v>64.941392055587997</v>
      </c>
      <c r="AM28" s="41">
        <v>3.9665151544350898</v>
      </c>
      <c r="AN28" s="41">
        <v>253.90191504940299</v>
      </c>
      <c r="AO28" s="41">
        <v>20.283786873004601</v>
      </c>
      <c r="AP28" s="41">
        <v>413.24288028516798</v>
      </c>
      <c r="AQ28" s="41">
        <v>32.573432760697798</v>
      </c>
      <c r="AR28" s="41">
        <v>190.812898549778</v>
      </c>
      <c r="AS28" s="41">
        <v>15.038225970925099</v>
      </c>
      <c r="AT28" s="41">
        <v>15.196965328445501</v>
      </c>
      <c r="AU28" s="41">
        <v>0.82092201223903905</v>
      </c>
      <c r="AV28" s="41">
        <v>28.253797830935198</v>
      </c>
      <c r="AW28" s="41">
        <v>2.24159987853715</v>
      </c>
      <c r="BB28" s="38">
        <f t="shared" si="0"/>
        <v>673.33972291796579</v>
      </c>
    </row>
    <row r="29" spans="1:54" x14ac:dyDescent="0.2">
      <c r="A29" s="2" t="s">
        <v>83</v>
      </c>
      <c r="B29" s="2">
        <v>37202</v>
      </c>
      <c r="C29" s="2">
        <v>3690</v>
      </c>
      <c r="D29" s="24">
        <v>52.608417035541102</v>
      </c>
      <c r="E29" s="24">
        <v>2.4471459968609</v>
      </c>
      <c r="G29" s="25">
        <v>21.499893292005101</v>
      </c>
      <c r="H29" s="25">
        <v>0.98979249193952701</v>
      </c>
      <c r="I29" s="26">
        <v>0.52223196137948102</v>
      </c>
      <c r="J29" s="26">
        <v>2.4078676074365198E-2</v>
      </c>
      <c r="K29" s="25">
        <v>-0.17480528328653</v>
      </c>
      <c r="L29" s="40">
        <v>1492.2</v>
      </c>
      <c r="M29" s="40">
        <v>27.6</v>
      </c>
      <c r="N29" s="40">
        <v>293.07</v>
      </c>
      <c r="O29" s="40">
        <v>6.6</v>
      </c>
      <c r="P29" s="40">
        <v>4304.5</v>
      </c>
      <c r="Q29" s="40">
        <v>33.9</v>
      </c>
      <c r="R29" s="41"/>
      <c r="S29" s="40">
        <v>117.62</v>
      </c>
      <c r="T29" s="40">
        <v>2.68</v>
      </c>
      <c r="V29" s="41">
        <v>18427.089006947801</v>
      </c>
      <c r="W29" s="41">
        <v>785.012055474671</v>
      </c>
      <c r="X29" s="41">
        <v>147.40505487311799</v>
      </c>
      <c r="Y29" s="41">
        <v>8.2966865484588208</v>
      </c>
      <c r="Z29" s="41">
        <v>164816.33585666001</v>
      </c>
      <c r="AA29" s="41">
        <v>4896.7799455734203</v>
      </c>
      <c r="AB29" s="41">
        <v>70.207332578064097</v>
      </c>
      <c r="AC29" s="41">
        <v>3.2589755983444202</v>
      </c>
      <c r="AD29" s="41">
        <v>132.237715740884</v>
      </c>
      <c r="AE29" s="41">
        <v>19.0420113377508</v>
      </c>
      <c r="AF29" s="41">
        <v>608.20414863819099</v>
      </c>
      <c r="AG29" s="41">
        <v>95.141364432812694</v>
      </c>
      <c r="AH29" s="41">
        <v>508.95637638000397</v>
      </c>
      <c r="AI29" s="41">
        <v>86.501318046689903</v>
      </c>
      <c r="AJ29" s="41">
        <v>173.93715888573399</v>
      </c>
      <c r="AK29" s="41">
        <v>37.779252822369799</v>
      </c>
      <c r="AL29" s="41">
        <v>38.923327533476197</v>
      </c>
      <c r="AM29" s="41">
        <v>3.7065353520367301</v>
      </c>
      <c r="AN29" s="41">
        <v>151.28223449685601</v>
      </c>
      <c r="AO29" s="41">
        <v>29.1694104093074</v>
      </c>
      <c r="AP29" s="41">
        <v>204.379088781863</v>
      </c>
      <c r="AQ29" s="41">
        <v>46.953548989370098</v>
      </c>
      <c r="AR29" s="41">
        <v>101.167611607937</v>
      </c>
      <c r="AS29" s="41">
        <v>19.863453935820299</v>
      </c>
      <c r="AT29" s="41">
        <v>17.206235179057099</v>
      </c>
      <c r="AU29" s="41">
        <v>2.5349104898263999</v>
      </c>
      <c r="AV29" s="41">
        <v>41.871399459843403</v>
      </c>
      <c r="AW29" s="41">
        <v>3.39953553142333</v>
      </c>
      <c r="BB29" s="38">
        <f t="shared" si="0"/>
        <v>687.07037334835115</v>
      </c>
    </row>
    <row r="30" spans="1:54" x14ac:dyDescent="0.2">
      <c r="A30" s="2" t="s">
        <v>84</v>
      </c>
      <c r="B30" s="2">
        <v>37194</v>
      </c>
      <c r="C30" s="2">
        <v>3827</v>
      </c>
      <c r="D30" s="24">
        <v>50.064327096058598</v>
      </c>
      <c r="E30" s="24">
        <v>2.9670042484984198</v>
      </c>
      <c r="G30" s="25">
        <v>17.535528979716101</v>
      </c>
      <c r="H30" s="25">
        <v>1.58482037037759</v>
      </c>
      <c r="I30" s="26">
        <v>0.62111167100629605</v>
      </c>
      <c r="J30" s="26">
        <v>1.46366279504481E-2</v>
      </c>
      <c r="K30" s="25">
        <v>-0.11216906011168799</v>
      </c>
      <c r="L30" s="40">
        <v>1798.8</v>
      </c>
      <c r="M30" s="40">
        <v>40.299999999999997</v>
      </c>
      <c r="N30" s="40">
        <v>357.4</v>
      </c>
      <c r="O30" s="40">
        <v>15.7</v>
      </c>
      <c r="P30" s="40">
        <v>4557.5</v>
      </c>
      <c r="Q30" s="40">
        <v>17</v>
      </c>
      <c r="R30" s="41"/>
      <c r="S30" s="40">
        <v>98.35</v>
      </c>
      <c r="T30" s="40">
        <v>4.4000000000000004</v>
      </c>
      <c r="V30" s="41">
        <v>19844.967333403802</v>
      </c>
      <c r="W30" s="41">
        <v>2381.2669014636699</v>
      </c>
      <c r="X30" s="41">
        <v>131.097347377044</v>
      </c>
      <c r="Y30" s="41">
        <v>19.593105470101399</v>
      </c>
      <c r="Z30" s="41">
        <v>167777.097648294</v>
      </c>
      <c r="AA30" s="41">
        <v>11082.789738655099</v>
      </c>
      <c r="AB30" s="41">
        <v>53.877190441294402</v>
      </c>
      <c r="AC30" s="41">
        <v>6.8367064935876796</v>
      </c>
      <c r="AD30" s="41">
        <v>91.882960148013296</v>
      </c>
      <c r="AE30" s="41">
        <v>7.5557921185789603</v>
      </c>
      <c r="AF30" s="41">
        <v>523.80479596358703</v>
      </c>
      <c r="AG30" s="41">
        <v>37.751108238287202</v>
      </c>
      <c r="AH30" s="41">
        <v>476.98049956934801</v>
      </c>
      <c r="AI30" s="41">
        <v>42.6175034895438</v>
      </c>
      <c r="AJ30" s="41">
        <v>195.86062571825599</v>
      </c>
      <c r="AK30" s="41">
        <v>32.887357694639199</v>
      </c>
      <c r="AL30" s="41">
        <v>44.495563639266599</v>
      </c>
      <c r="AM30" s="41">
        <v>5.3765041139019596</v>
      </c>
      <c r="AN30" s="41">
        <v>152.52495752515901</v>
      </c>
      <c r="AO30" s="41">
        <v>21.5187857338119</v>
      </c>
      <c r="AP30" s="41">
        <v>235.10052139950599</v>
      </c>
      <c r="AQ30" s="41">
        <v>28.5953854942594</v>
      </c>
      <c r="AR30" s="41">
        <v>109.93683405157</v>
      </c>
      <c r="AS30" s="41">
        <v>15.1850657455449</v>
      </c>
      <c r="AT30" s="41">
        <v>12.565563742044199</v>
      </c>
      <c r="AU30" s="41">
        <v>1.14582148012723</v>
      </c>
      <c r="AV30" s="41">
        <v>38.403095813583803</v>
      </c>
      <c r="AW30" s="41">
        <v>5.6905697989628097</v>
      </c>
      <c r="BB30" s="38">
        <f t="shared" si="0"/>
        <v>674.72771560505862</v>
      </c>
    </row>
    <row r="31" spans="1:54" x14ac:dyDescent="0.2">
      <c r="A31" s="2" t="s">
        <v>85</v>
      </c>
      <c r="B31" s="2">
        <v>37246</v>
      </c>
      <c r="C31" s="2">
        <v>3768</v>
      </c>
      <c r="D31" s="24">
        <v>50.0954613157935</v>
      </c>
      <c r="E31" s="24">
        <v>3.4638733723384898</v>
      </c>
      <c r="G31" s="25">
        <v>32.7838640866986</v>
      </c>
      <c r="H31" s="25">
        <v>1.22285223329752</v>
      </c>
      <c r="I31" s="26">
        <v>0.41392061709035199</v>
      </c>
      <c r="J31" s="26">
        <v>1.32120776876014E-2</v>
      </c>
      <c r="K31" s="25">
        <v>0.294367011883786</v>
      </c>
      <c r="L31" s="40">
        <v>1023.5</v>
      </c>
      <c r="M31" s="40">
        <v>13.3</v>
      </c>
      <c r="N31" s="40">
        <v>193.72</v>
      </c>
      <c r="O31" s="40">
        <v>3.55</v>
      </c>
      <c r="P31" s="40">
        <v>3959.7</v>
      </c>
      <c r="Q31" s="40">
        <v>23.9</v>
      </c>
      <c r="R31" s="41"/>
      <c r="S31" s="40">
        <v>104.13</v>
      </c>
      <c r="T31" s="40">
        <v>1.92</v>
      </c>
      <c r="V31" s="41">
        <v>17868.723942579702</v>
      </c>
      <c r="W31" s="41">
        <v>791.79982233447004</v>
      </c>
      <c r="X31" s="41">
        <v>137.07611476926701</v>
      </c>
      <c r="Y31" s="41">
        <v>4.8564823488715598</v>
      </c>
      <c r="Z31" s="41">
        <v>176956.65763361301</v>
      </c>
      <c r="AA31" s="41">
        <v>6510.4749341472198</v>
      </c>
      <c r="AB31" s="41">
        <v>60.358170303703602</v>
      </c>
      <c r="AC31" s="41">
        <v>4.2303565455862904</v>
      </c>
      <c r="AD31" s="41">
        <v>85.069644685320995</v>
      </c>
      <c r="AE31" s="41">
        <v>4.0785927141521903</v>
      </c>
      <c r="AF31" s="41">
        <v>404.14328083030802</v>
      </c>
      <c r="AG31" s="41">
        <v>26.260264509244401</v>
      </c>
      <c r="AH31" s="41">
        <v>302.17724086542898</v>
      </c>
      <c r="AI31" s="41">
        <v>13.912359548603501</v>
      </c>
      <c r="AJ31" s="41">
        <v>85.127742624619898</v>
      </c>
      <c r="AK31" s="41">
        <v>4.8696107410653804</v>
      </c>
      <c r="AL31" s="41">
        <v>29.473188839329101</v>
      </c>
      <c r="AM31" s="41">
        <v>1.22544973878821</v>
      </c>
      <c r="AN31" s="41">
        <v>74.593013502610603</v>
      </c>
      <c r="AO31" s="41">
        <v>4.1172381714084203</v>
      </c>
      <c r="AP31" s="41">
        <v>82.556293330637104</v>
      </c>
      <c r="AQ31" s="41">
        <v>4.1760448224277402</v>
      </c>
      <c r="AR31" s="41">
        <v>43.361373350861498</v>
      </c>
      <c r="AS31" s="41">
        <v>2.1564421926708199</v>
      </c>
      <c r="AT31" s="41">
        <v>11.2266991443332</v>
      </c>
      <c r="AU31" s="41">
        <v>0.485397384844096</v>
      </c>
      <c r="AV31" s="41">
        <v>39.827424484902998</v>
      </c>
      <c r="AW31" s="41">
        <v>2.4567871791529701</v>
      </c>
      <c r="BB31" s="38">
        <f t="shared" si="0"/>
        <v>679.98424845389002</v>
      </c>
    </row>
    <row r="32" spans="1:54" x14ac:dyDescent="0.2">
      <c r="A32" s="2" t="s">
        <v>86</v>
      </c>
      <c r="B32" s="2">
        <v>37124</v>
      </c>
      <c r="C32" s="2">
        <v>3751</v>
      </c>
      <c r="D32" s="24">
        <v>35.705844686796098</v>
      </c>
      <c r="E32" s="24">
        <v>0.37586554802212402</v>
      </c>
      <c r="G32" s="25">
        <v>20.494911367751399</v>
      </c>
      <c r="H32" s="25">
        <v>0.70182148170308201</v>
      </c>
      <c r="I32" s="26">
        <v>0.54161551218517001</v>
      </c>
      <c r="J32" s="26">
        <v>1.7954706579531E-2</v>
      </c>
      <c r="K32" s="25">
        <v>0.14442708502242299</v>
      </c>
      <c r="L32" s="40">
        <v>1558.9</v>
      </c>
      <c r="M32" s="40">
        <v>17.600000000000001</v>
      </c>
      <c r="N32" s="40">
        <v>307.18</v>
      </c>
      <c r="O32" s="40">
        <v>5.12</v>
      </c>
      <c r="P32" s="40">
        <v>4358</v>
      </c>
      <c r="Q32" s="40">
        <v>24.3</v>
      </c>
      <c r="R32" s="41"/>
      <c r="S32" s="40">
        <v>115.72</v>
      </c>
      <c r="T32" s="40">
        <v>1.96</v>
      </c>
      <c r="V32" s="41">
        <v>19634.5090708936</v>
      </c>
      <c r="W32" s="41">
        <v>1073.28976568644</v>
      </c>
      <c r="X32" s="41">
        <v>219.23825473530599</v>
      </c>
      <c r="Y32" s="41">
        <v>10.3382029518446</v>
      </c>
      <c r="Z32" s="41">
        <v>174381.23543865199</v>
      </c>
      <c r="AA32" s="41">
        <v>4551.17984649138</v>
      </c>
      <c r="AB32" s="41">
        <v>186.40867509494501</v>
      </c>
      <c r="AC32" s="41">
        <v>12.9822212907783</v>
      </c>
      <c r="AD32" s="41">
        <v>462.24414971355702</v>
      </c>
      <c r="AE32" s="41">
        <v>28.4768695377245</v>
      </c>
      <c r="AF32" s="41">
        <v>2271.2238428522601</v>
      </c>
      <c r="AG32" s="41">
        <v>139.701132644892</v>
      </c>
      <c r="AH32" s="41">
        <v>2005.22457639716</v>
      </c>
      <c r="AI32" s="41">
        <v>110.18082019131801</v>
      </c>
      <c r="AJ32" s="41">
        <v>811.85074427571999</v>
      </c>
      <c r="AK32" s="41">
        <v>51.587353425738002</v>
      </c>
      <c r="AL32" s="41">
        <v>80.253661969170295</v>
      </c>
      <c r="AM32" s="41">
        <v>4.3858962446117102</v>
      </c>
      <c r="AN32" s="41">
        <v>717.95273152613595</v>
      </c>
      <c r="AO32" s="41">
        <v>47.4494413986707</v>
      </c>
      <c r="AP32" s="41">
        <v>1185.8050366018199</v>
      </c>
      <c r="AQ32" s="41">
        <v>72.051705797028006</v>
      </c>
      <c r="AR32" s="41">
        <v>608.64409661576303</v>
      </c>
      <c r="AS32" s="41">
        <v>34.60452204301</v>
      </c>
      <c r="AT32" s="41">
        <v>81.041129855730006</v>
      </c>
      <c r="AU32" s="41">
        <v>5.1117313953863102</v>
      </c>
      <c r="AV32" s="41">
        <v>31.193127837584299</v>
      </c>
      <c r="AW32" s="41">
        <v>2.4941690075717502</v>
      </c>
      <c r="BB32" s="38">
        <f t="shared" si="0"/>
        <v>735.51504623008918</v>
      </c>
    </row>
    <row r="33" spans="1:56" x14ac:dyDescent="0.2">
      <c r="A33" s="2" t="s">
        <v>87</v>
      </c>
      <c r="B33" s="2">
        <v>36991</v>
      </c>
      <c r="C33" s="2">
        <v>3682</v>
      </c>
      <c r="D33" s="24">
        <v>41.8069150642973</v>
      </c>
      <c r="E33" s="24">
        <v>0.81188548440539199</v>
      </c>
      <c r="G33" s="25">
        <v>11.622807374468501</v>
      </c>
      <c r="H33" s="25">
        <v>0.52165987369538702</v>
      </c>
      <c r="I33" s="26">
        <v>0.65954404380324205</v>
      </c>
      <c r="J33" s="26">
        <v>2.20272720917137E-2</v>
      </c>
      <c r="K33" s="25">
        <v>0.36129562228027601</v>
      </c>
      <c r="L33" s="40">
        <v>2210.6999999999998</v>
      </c>
      <c r="M33" s="40">
        <v>20.3</v>
      </c>
      <c r="N33" s="40">
        <v>532.20000000000005</v>
      </c>
      <c r="O33" s="40">
        <v>11.4</v>
      </c>
      <c r="P33" s="40">
        <v>4644.3</v>
      </c>
      <c r="Q33" s="40">
        <v>24.1</v>
      </c>
      <c r="R33" s="41"/>
      <c r="S33" s="40">
        <v>121.37</v>
      </c>
      <c r="T33" s="40">
        <v>2.69</v>
      </c>
      <c r="V33" s="41">
        <v>19187.849783535701</v>
      </c>
      <c r="W33" s="41">
        <v>1053.8743508391001</v>
      </c>
      <c r="X33" s="41">
        <v>184.07452007473199</v>
      </c>
      <c r="Y33" s="41">
        <v>14.049875565134</v>
      </c>
      <c r="Z33" s="41">
        <v>170889.866358734</v>
      </c>
      <c r="AA33" s="41">
        <v>6161.0384573576603</v>
      </c>
      <c r="AB33" s="41">
        <v>112.71869867843699</v>
      </c>
      <c r="AC33" s="41">
        <v>15.381005944264899</v>
      </c>
      <c r="AD33" s="41">
        <v>270.75845224634003</v>
      </c>
      <c r="AE33" s="41">
        <v>38.966722531769499</v>
      </c>
      <c r="AF33" s="41">
        <v>1339.19776521975</v>
      </c>
      <c r="AG33" s="41">
        <v>200.618747148566</v>
      </c>
      <c r="AH33" s="41">
        <v>1221.14751988136</v>
      </c>
      <c r="AI33" s="41">
        <v>185.871738858263</v>
      </c>
      <c r="AJ33" s="41">
        <v>485.97400041884401</v>
      </c>
      <c r="AK33" s="41">
        <v>79.6252889999719</v>
      </c>
      <c r="AL33" s="41">
        <v>64.744746444527493</v>
      </c>
      <c r="AM33" s="41">
        <v>4.5798141941486303</v>
      </c>
      <c r="AN33" s="41">
        <v>426.88671159141899</v>
      </c>
      <c r="AO33" s="41">
        <v>66.178434934927395</v>
      </c>
      <c r="AP33" s="41">
        <v>637.07529910310802</v>
      </c>
      <c r="AQ33" s="41">
        <v>91.939215401775002</v>
      </c>
      <c r="AR33" s="41">
        <v>314.95211964528301</v>
      </c>
      <c r="AS33" s="41">
        <v>54.799883771588199</v>
      </c>
      <c r="AT33" s="41">
        <v>44.024590123889602</v>
      </c>
      <c r="AU33" s="41">
        <v>7.0664481871211899</v>
      </c>
      <c r="AV33" s="41">
        <v>34.2428886538111</v>
      </c>
      <c r="AW33" s="41">
        <v>1.7061664439722699</v>
      </c>
      <c r="BB33" s="38">
        <f t="shared" si="0"/>
        <v>709.96328478690543</v>
      </c>
    </row>
    <row r="34" spans="1:56" x14ac:dyDescent="0.2">
      <c r="A34" s="2" t="s">
        <v>88</v>
      </c>
      <c r="B34" s="2">
        <v>36954</v>
      </c>
      <c r="C34" s="2">
        <v>3730</v>
      </c>
      <c r="D34" s="24">
        <v>28.458259369173899</v>
      </c>
      <c r="E34" s="24">
        <v>1.3343129089716199</v>
      </c>
      <c r="G34" s="25">
        <v>15.9347007628771</v>
      </c>
      <c r="H34" s="25">
        <v>1.3564597049992799</v>
      </c>
      <c r="I34" s="26">
        <v>0.61798741541714697</v>
      </c>
      <c r="J34" s="26">
        <v>3.1501477174961802E-2</v>
      </c>
      <c r="K34" s="25">
        <v>-0.75554890470603397</v>
      </c>
      <c r="L34" s="40">
        <v>1876.3</v>
      </c>
      <c r="M34" s="40">
        <v>54.9</v>
      </c>
      <c r="N34" s="40">
        <v>392.5</v>
      </c>
      <c r="O34" s="40">
        <v>16.3</v>
      </c>
      <c r="P34" s="40">
        <v>4550.2</v>
      </c>
      <c r="Q34" s="40">
        <v>36.9</v>
      </c>
      <c r="R34" s="41"/>
      <c r="S34" s="40">
        <v>109.81</v>
      </c>
      <c r="T34" s="40">
        <v>4.6500000000000004</v>
      </c>
      <c r="V34" s="41">
        <v>16871.266214753101</v>
      </c>
      <c r="W34" s="41">
        <v>710.62983692846399</v>
      </c>
      <c r="X34" s="41">
        <v>141.05027311943201</v>
      </c>
      <c r="Y34" s="41">
        <v>5.8346588737323497</v>
      </c>
      <c r="Z34" s="41">
        <v>163613.819848785</v>
      </c>
      <c r="AA34" s="41">
        <v>6113.2397312234898</v>
      </c>
      <c r="AB34" s="41">
        <v>66.092089914660306</v>
      </c>
      <c r="AC34" s="41">
        <v>5.2661660459600403</v>
      </c>
      <c r="AD34" s="41">
        <v>118.15104781932099</v>
      </c>
      <c r="AE34" s="41">
        <v>9.5532059108803296</v>
      </c>
      <c r="AF34" s="41">
        <v>490.89418220396999</v>
      </c>
      <c r="AG34" s="41">
        <v>40.086270139672401</v>
      </c>
      <c r="AH34" s="41">
        <v>439.37976970257398</v>
      </c>
      <c r="AI34" s="41">
        <v>47.341548897287502</v>
      </c>
      <c r="AJ34" s="41">
        <v>186.19901116678199</v>
      </c>
      <c r="AK34" s="41">
        <v>22.898221912833499</v>
      </c>
      <c r="AL34" s="41">
        <v>31.4628185273613</v>
      </c>
      <c r="AM34" s="41">
        <v>2.1631926914649302</v>
      </c>
      <c r="AN34" s="41">
        <v>160.32855683699901</v>
      </c>
      <c r="AO34" s="41">
        <v>15.582395574184</v>
      </c>
      <c r="AP34" s="41">
        <v>252.522906547356</v>
      </c>
      <c r="AQ34" s="41">
        <v>25.057394157241301</v>
      </c>
      <c r="AR34" s="41">
        <v>119.837146503002</v>
      </c>
      <c r="AS34" s="41">
        <v>9.2903254417942804</v>
      </c>
      <c r="AT34" s="41">
        <v>16.4849960717412</v>
      </c>
      <c r="AU34" s="41">
        <v>1.4648515618064899</v>
      </c>
      <c r="AV34" s="41">
        <v>22.124084945377501</v>
      </c>
      <c r="AW34" s="41">
        <v>1.6840025834501999</v>
      </c>
      <c r="BB34" s="38">
        <f t="shared" si="0"/>
        <v>684.22607988945231</v>
      </c>
    </row>
    <row r="35" spans="1:56" x14ac:dyDescent="0.2">
      <c r="A35" s="2" t="s">
        <v>89</v>
      </c>
      <c r="B35" s="2">
        <v>37038</v>
      </c>
      <c r="C35" s="2">
        <v>3766</v>
      </c>
      <c r="D35" s="24">
        <v>58.185696469206299</v>
      </c>
      <c r="E35" s="24">
        <v>1.45840499872393</v>
      </c>
      <c r="G35" s="25">
        <v>22.356359366101199</v>
      </c>
      <c r="H35" s="25">
        <v>1.3660779437270401</v>
      </c>
      <c r="I35" s="26">
        <v>0.53708705567146897</v>
      </c>
      <c r="J35" s="26">
        <v>1.35007225838577E-2</v>
      </c>
      <c r="K35" s="25">
        <v>0.70954451539711405</v>
      </c>
      <c r="L35" s="40">
        <v>1483.5</v>
      </c>
      <c r="M35" s="40">
        <v>18.3</v>
      </c>
      <c r="N35" s="40">
        <v>282.04000000000002</v>
      </c>
      <c r="O35" s="40">
        <v>8.4499999999999993</v>
      </c>
      <c r="P35" s="40">
        <v>4345.7</v>
      </c>
      <c r="Q35" s="40">
        <v>18.399999999999999</v>
      </c>
      <c r="R35" s="41"/>
      <c r="S35" s="40">
        <v>107.73</v>
      </c>
      <c r="T35" s="40">
        <v>3.27</v>
      </c>
      <c r="V35" s="41">
        <v>18543.7403635222</v>
      </c>
      <c r="W35" s="41">
        <v>712.61655663737395</v>
      </c>
      <c r="X35" s="41">
        <v>135.03632847809999</v>
      </c>
      <c r="Y35" s="41">
        <v>9.81551783105132</v>
      </c>
      <c r="Z35" s="41">
        <v>171191.55605166699</v>
      </c>
      <c r="AA35" s="41">
        <v>5989.5031706908203</v>
      </c>
      <c r="AB35" s="41">
        <v>76.446908554440299</v>
      </c>
      <c r="AC35" s="41">
        <v>4.5627307486944302</v>
      </c>
      <c r="AD35" s="41">
        <v>218.73660385424401</v>
      </c>
      <c r="AE35" s="41">
        <v>20.255404252876001</v>
      </c>
      <c r="AF35" s="41">
        <v>1065.23442083792</v>
      </c>
      <c r="AG35" s="41">
        <v>63.771452374578601</v>
      </c>
      <c r="AH35" s="41">
        <v>990.615600594694</v>
      </c>
      <c r="AI35" s="41">
        <v>67.196371322442801</v>
      </c>
      <c r="AJ35" s="41">
        <v>407.46777792536602</v>
      </c>
      <c r="AK35" s="41">
        <v>35.234296903171298</v>
      </c>
      <c r="AL35" s="41">
        <v>64.544032407468094</v>
      </c>
      <c r="AM35" s="41">
        <v>3.5141380174146799</v>
      </c>
      <c r="AN35" s="41">
        <v>330.95299104546001</v>
      </c>
      <c r="AO35" s="41">
        <v>29.0599490233745</v>
      </c>
      <c r="AP35" s="41">
        <v>497.51383504353697</v>
      </c>
      <c r="AQ35" s="41">
        <v>47.6902814626119</v>
      </c>
      <c r="AR35" s="41">
        <v>235.59713586531299</v>
      </c>
      <c r="AS35" s="41">
        <v>22.090850931814199</v>
      </c>
      <c r="AT35" s="41">
        <v>32.007428638133398</v>
      </c>
      <c r="AU35" s="41">
        <v>2.46724333249196</v>
      </c>
      <c r="AV35" s="41">
        <v>46.434021493843296</v>
      </c>
      <c r="AW35" s="41">
        <v>3.2413120914575799</v>
      </c>
      <c r="BB35" s="38">
        <f t="shared" si="0"/>
        <v>691.10845432958308</v>
      </c>
    </row>
    <row r="36" spans="1:56" x14ac:dyDescent="0.2">
      <c r="A36" s="2" t="s">
        <v>90</v>
      </c>
      <c r="B36" s="2">
        <v>36999</v>
      </c>
      <c r="C36" s="2">
        <v>3800</v>
      </c>
      <c r="D36" s="24">
        <v>42.2730680664137</v>
      </c>
      <c r="E36" s="24">
        <v>0.30027959963274697</v>
      </c>
      <c r="G36" s="25">
        <v>19.025267018113901</v>
      </c>
      <c r="H36" s="25">
        <v>0.72726876914674099</v>
      </c>
      <c r="I36" s="26">
        <v>0.52880474002426203</v>
      </c>
      <c r="J36" s="26">
        <v>2.2133902308397499E-2</v>
      </c>
      <c r="K36" s="25">
        <v>-1.3819803125504499E-2</v>
      </c>
      <c r="L36" s="40">
        <v>1599</v>
      </c>
      <c r="M36" s="40">
        <v>23</v>
      </c>
      <c r="N36" s="40">
        <v>330.15</v>
      </c>
      <c r="O36" s="40">
        <v>6.17</v>
      </c>
      <c r="P36" s="40">
        <v>4322.8999999999996</v>
      </c>
      <c r="Q36" s="40">
        <v>30.7</v>
      </c>
      <c r="R36" s="41"/>
      <c r="S36" s="40">
        <v>129.97999999999999</v>
      </c>
      <c r="T36" s="40">
        <v>2.4700000000000002</v>
      </c>
      <c r="V36" s="41">
        <v>19692.482242677801</v>
      </c>
      <c r="W36" s="41">
        <v>1209.95151900223</v>
      </c>
      <c r="X36" s="41">
        <v>314.75407392618098</v>
      </c>
      <c r="Y36" s="41">
        <v>23.144786119874698</v>
      </c>
      <c r="Z36" s="41">
        <v>172874.37051406401</v>
      </c>
      <c r="AA36" s="41">
        <v>7691.4384233880101</v>
      </c>
      <c r="AB36" s="41">
        <v>211.75167198461699</v>
      </c>
      <c r="AC36" s="41">
        <v>17.0352996795834</v>
      </c>
      <c r="AD36" s="41">
        <v>548.61416689700297</v>
      </c>
      <c r="AE36" s="41">
        <v>25.795601010469799</v>
      </c>
      <c r="AF36" s="41">
        <v>2904.0781791924001</v>
      </c>
      <c r="AG36" s="41">
        <v>105.45398432528</v>
      </c>
      <c r="AH36" s="41">
        <v>2896.5183199662201</v>
      </c>
      <c r="AI36" s="41">
        <v>147.238982060035</v>
      </c>
      <c r="AJ36" s="41">
        <v>1205.3879001289199</v>
      </c>
      <c r="AK36" s="41">
        <v>77.595458177891103</v>
      </c>
      <c r="AL36" s="41">
        <v>91.077533499522701</v>
      </c>
      <c r="AM36" s="41">
        <v>4.9246781751839803</v>
      </c>
      <c r="AN36" s="41">
        <v>1012.53315390119</v>
      </c>
      <c r="AO36" s="41">
        <v>67.182892748204793</v>
      </c>
      <c r="AP36" s="41">
        <v>1550.2534773303601</v>
      </c>
      <c r="AQ36" s="41">
        <v>74.671912320915197</v>
      </c>
      <c r="AR36" s="41">
        <v>730.28053551988398</v>
      </c>
      <c r="AS36" s="41">
        <v>33.800666946090999</v>
      </c>
      <c r="AT36" s="41">
        <v>117.129337496754</v>
      </c>
      <c r="AU36" s="41">
        <v>4.5872075032109496</v>
      </c>
      <c r="AV36" s="41">
        <v>35.410267978184301</v>
      </c>
      <c r="AW36" s="41">
        <v>2.1435763284552301</v>
      </c>
      <c r="BB36" s="38">
        <f t="shared" si="0"/>
        <v>742.20226929411285</v>
      </c>
    </row>
    <row r="37" spans="1:56" x14ac:dyDescent="0.2">
      <c r="A37" s="2" t="s">
        <v>91</v>
      </c>
      <c r="B37" s="2">
        <v>36943</v>
      </c>
      <c r="C37" s="2">
        <v>3781</v>
      </c>
      <c r="D37" s="24">
        <v>15.030828185019701</v>
      </c>
      <c r="E37" s="24">
        <v>1.7263385139637599</v>
      </c>
      <c r="G37" s="25">
        <v>8.2058182971940106</v>
      </c>
      <c r="H37" s="25">
        <v>0.75195277373079705</v>
      </c>
      <c r="I37" s="26">
        <v>0.72263052962430196</v>
      </c>
      <c r="J37" s="26">
        <v>1.9368257216176198E-2</v>
      </c>
      <c r="K37" s="25">
        <v>-0.55836652722547797</v>
      </c>
      <c r="L37" s="40">
        <v>2614.5</v>
      </c>
      <c r="M37" s="40">
        <v>51</v>
      </c>
      <c r="N37" s="40">
        <v>740.9</v>
      </c>
      <c r="O37" s="40">
        <v>32</v>
      </c>
      <c r="P37" s="40">
        <v>4775.7</v>
      </c>
      <c r="Q37" s="40">
        <v>19.2</v>
      </c>
      <c r="R37" s="41"/>
      <c r="S37" s="40">
        <v>109.27</v>
      </c>
      <c r="T37" s="40">
        <v>4.95</v>
      </c>
      <c r="V37" s="41">
        <v>19303.864103525299</v>
      </c>
      <c r="W37" s="41">
        <v>847.793087804729</v>
      </c>
      <c r="X37" s="41">
        <v>134.582181149033</v>
      </c>
      <c r="Y37" s="41">
        <v>9.9205127956457506</v>
      </c>
      <c r="Z37" s="41">
        <v>165923.429893986</v>
      </c>
      <c r="AA37" s="41">
        <v>5213.0176923477002</v>
      </c>
      <c r="AB37" s="41">
        <v>56.152703444293202</v>
      </c>
      <c r="AC37" s="41">
        <v>2.71458557779816</v>
      </c>
      <c r="AD37" s="41">
        <v>62.404113955888597</v>
      </c>
      <c r="AE37" s="41">
        <v>3.28428173762269</v>
      </c>
      <c r="AF37" s="41">
        <v>217.74980131486501</v>
      </c>
      <c r="AG37" s="41">
        <v>16.206119507182699</v>
      </c>
      <c r="AH37" s="41">
        <v>177.457236018359</v>
      </c>
      <c r="AI37" s="41">
        <v>8.3787451282563001</v>
      </c>
      <c r="AJ37" s="41">
        <v>60.196495558840901</v>
      </c>
      <c r="AK37" s="41">
        <v>4.4378129971790097</v>
      </c>
      <c r="AL37" s="41">
        <v>19.840503760046101</v>
      </c>
      <c r="AM37" s="41">
        <v>0.92264551669726802</v>
      </c>
      <c r="AN37" s="41">
        <v>53.155848031412802</v>
      </c>
      <c r="AO37" s="41">
        <v>2.6903931242541299</v>
      </c>
      <c r="AP37" s="41">
        <v>80.322776322149494</v>
      </c>
      <c r="AQ37" s="41">
        <v>5.5785832175083998</v>
      </c>
      <c r="AR37" s="41">
        <v>47.419066011566002</v>
      </c>
      <c r="AS37" s="41">
        <v>2.4731634765891801</v>
      </c>
      <c r="AT37" s="41">
        <v>6.9848635769469798</v>
      </c>
      <c r="AU37" s="41">
        <v>0.35753449736336701</v>
      </c>
      <c r="AV37" s="41">
        <v>12.117376882004001</v>
      </c>
      <c r="AW37" s="41">
        <v>1.24995489285466</v>
      </c>
      <c r="BB37" s="38">
        <f t="shared" si="0"/>
        <v>676.63534658213746</v>
      </c>
    </row>
    <row r="38" spans="1:56" x14ac:dyDescent="0.2">
      <c r="A38" s="2" t="s">
        <v>92</v>
      </c>
      <c r="B38" s="2">
        <v>36985</v>
      </c>
      <c r="C38" s="2">
        <v>3851</v>
      </c>
      <c r="D38" s="24">
        <v>30.128182844227201</v>
      </c>
      <c r="E38" s="24">
        <v>1.3337112206228301</v>
      </c>
      <c r="G38" s="25">
        <v>17.894864162587201</v>
      </c>
      <c r="H38" s="25">
        <v>1.4043267713015699</v>
      </c>
      <c r="I38" s="26">
        <v>0.58922735646003299</v>
      </c>
      <c r="J38" s="26">
        <v>4.69645038975555E-2</v>
      </c>
      <c r="K38" s="25">
        <v>-0.72677268388051797</v>
      </c>
      <c r="L38" s="40">
        <v>1738.1</v>
      </c>
      <c r="M38" s="40">
        <v>61.1</v>
      </c>
      <c r="N38" s="40">
        <v>350.6</v>
      </c>
      <c r="O38" s="40">
        <v>13.4</v>
      </c>
      <c r="P38" s="40">
        <v>4480.8999999999996</v>
      </c>
      <c r="Q38" s="40">
        <v>58</v>
      </c>
      <c r="R38" s="41"/>
      <c r="S38" s="40">
        <v>110.89</v>
      </c>
      <c r="T38" s="40">
        <v>4.3</v>
      </c>
      <c r="V38" s="41">
        <v>20425.740019843801</v>
      </c>
      <c r="W38" s="41">
        <v>1234.1200311534001</v>
      </c>
      <c r="X38" s="41">
        <v>107.120091809931</v>
      </c>
      <c r="Y38" s="41">
        <v>8.5137873033467901</v>
      </c>
      <c r="Z38" s="41">
        <v>162491.68958220899</v>
      </c>
      <c r="AA38" s="41">
        <v>6338.4689372053099</v>
      </c>
      <c r="AB38" s="41">
        <v>49.821770724391598</v>
      </c>
      <c r="AC38" s="41">
        <v>3.0585368658691499</v>
      </c>
      <c r="AD38" s="41">
        <v>126.65495034776799</v>
      </c>
      <c r="AE38" s="41">
        <v>8.4605967580466892</v>
      </c>
      <c r="AF38" s="41">
        <v>715.03960255924198</v>
      </c>
      <c r="AG38" s="41">
        <v>51.750985988992099</v>
      </c>
      <c r="AH38" s="41">
        <v>768.12379663194702</v>
      </c>
      <c r="AI38" s="41">
        <v>44.491337965841403</v>
      </c>
      <c r="AJ38" s="41">
        <v>373.66970213482102</v>
      </c>
      <c r="AK38" s="41">
        <v>27.143572973587499</v>
      </c>
      <c r="AL38" s="41">
        <v>66.646910358549704</v>
      </c>
      <c r="AM38" s="41">
        <v>4.5226024051668299</v>
      </c>
      <c r="AN38" s="41">
        <v>304.32867876851901</v>
      </c>
      <c r="AO38" s="41">
        <v>26.419007823618099</v>
      </c>
      <c r="AP38" s="41">
        <v>488.60665256077698</v>
      </c>
      <c r="AQ38" s="41">
        <v>49.278785097766303</v>
      </c>
      <c r="AR38" s="41">
        <v>228.76556490044501</v>
      </c>
      <c r="AS38" s="41">
        <v>19.8144762310049</v>
      </c>
      <c r="AT38" s="41">
        <v>18.327737885804599</v>
      </c>
      <c r="AU38" s="41">
        <v>1.2399732573747699</v>
      </c>
      <c r="AV38" s="41">
        <v>24.331097864107399</v>
      </c>
      <c r="AW38" s="41">
        <v>1.41421229945132</v>
      </c>
      <c r="BB38" s="38">
        <f t="shared" si="0"/>
        <v>671.13993184056403</v>
      </c>
    </row>
    <row r="39" spans="1:56" x14ac:dyDescent="0.2">
      <c r="A39" s="2" t="s">
        <v>93</v>
      </c>
      <c r="B39" s="2">
        <v>37048</v>
      </c>
      <c r="C39" s="2">
        <v>3847</v>
      </c>
      <c r="D39" s="24">
        <v>38.698458189207102</v>
      </c>
      <c r="E39" s="24">
        <v>0.54953535650213903</v>
      </c>
      <c r="G39" s="25">
        <v>20.1428649591127</v>
      </c>
      <c r="H39" s="25">
        <v>1.69922867016408</v>
      </c>
      <c r="I39" s="26">
        <v>0.54455258851603405</v>
      </c>
      <c r="J39" s="26">
        <v>3.1984652518033799E-2</v>
      </c>
      <c r="K39" s="25">
        <v>-0.59190693965680097</v>
      </c>
      <c r="L39" s="40">
        <v>1577.1</v>
      </c>
      <c r="M39" s="40">
        <v>51.3</v>
      </c>
      <c r="N39" s="40">
        <v>312.39999999999998</v>
      </c>
      <c r="O39" s="40">
        <v>12.9</v>
      </c>
      <c r="P39" s="40">
        <v>4366.1000000000004</v>
      </c>
      <c r="Q39" s="40">
        <v>43</v>
      </c>
      <c r="R39" s="41"/>
      <c r="S39" s="40">
        <v>116.51</v>
      </c>
      <c r="T39" s="40">
        <v>4.87</v>
      </c>
      <c r="V39" s="41">
        <v>19433.222992360599</v>
      </c>
      <c r="W39" s="41">
        <v>1154.75124654244</v>
      </c>
      <c r="X39" s="41">
        <v>220.673093129877</v>
      </c>
      <c r="Y39" s="41">
        <v>15.402524958777001</v>
      </c>
      <c r="Z39" s="41">
        <v>172801.389035178</v>
      </c>
      <c r="AA39" s="41">
        <v>7017.7694222800501</v>
      </c>
      <c r="AB39" s="41">
        <v>160.33805015665399</v>
      </c>
      <c r="AC39" s="41">
        <v>15.192623488469</v>
      </c>
      <c r="AD39" s="41">
        <v>384.636263251554</v>
      </c>
      <c r="AE39" s="41">
        <v>46.013825941689902</v>
      </c>
      <c r="AF39" s="41">
        <v>1944.38648346528</v>
      </c>
      <c r="AG39" s="41">
        <v>295.274983143751</v>
      </c>
      <c r="AH39" s="41">
        <v>1736.6947641509601</v>
      </c>
      <c r="AI39" s="41">
        <v>212.12463416876801</v>
      </c>
      <c r="AJ39" s="41">
        <v>715.25668736912303</v>
      </c>
      <c r="AK39" s="41">
        <v>82.189251054933095</v>
      </c>
      <c r="AL39" s="41">
        <v>74.667175236735105</v>
      </c>
      <c r="AM39" s="41">
        <v>4.58711402497938</v>
      </c>
      <c r="AN39" s="41">
        <v>601.76909571551698</v>
      </c>
      <c r="AO39" s="41">
        <v>68.610990273682205</v>
      </c>
      <c r="AP39" s="41">
        <v>995.77386134538199</v>
      </c>
      <c r="AQ39" s="41">
        <v>123.523579167112</v>
      </c>
      <c r="AR39" s="41">
        <v>479.38783807953598</v>
      </c>
      <c r="AS39" s="41">
        <v>57.089599923905197</v>
      </c>
      <c r="AT39" s="41">
        <v>67.416529167077897</v>
      </c>
      <c r="AU39" s="41">
        <v>9.8219871204547307</v>
      </c>
      <c r="AV39" s="41">
        <v>34.074600940226098</v>
      </c>
      <c r="AW39" s="41">
        <v>2.4140083376930201</v>
      </c>
      <c r="BB39" s="38">
        <f t="shared" ref="BB39:BB70" si="1">+(7708+(AY$4*960))/(10.52-LOG(AZ$4)-LOG(BA$4)-LOG(AB39))-273</f>
        <v>727.72428989898651</v>
      </c>
    </row>
    <row r="40" spans="1:56" x14ac:dyDescent="0.2">
      <c r="A40" s="2" t="s">
        <v>94</v>
      </c>
      <c r="B40" s="2">
        <v>37093</v>
      </c>
      <c r="C40" s="2">
        <v>3874</v>
      </c>
      <c r="D40" s="24">
        <v>33.219621938365997</v>
      </c>
      <c r="E40" s="24">
        <v>1.0142563973999299</v>
      </c>
      <c r="G40" s="25">
        <v>16.888805931209301</v>
      </c>
      <c r="H40" s="25">
        <v>1.4337671247991099</v>
      </c>
      <c r="I40" s="26">
        <v>0.62404446500278898</v>
      </c>
      <c r="J40" s="26">
        <v>4.5060434764609199E-2</v>
      </c>
      <c r="K40" s="25">
        <v>-0.36979084725570599</v>
      </c>
      <c r="L40" s="40">
        <v>1834.7</v>
      </c>
      <c r="M40" s="40">
        <v>55.2</v>
      </c>
      <c r="N40" s="40">
        <v>370.8</v>
      </c>
      <c r="O40" s="40">
        <v>15.3</v>
      </c>
      <c r="P40" s="40">
        <v>4564.2</v>
      </c>
      <c r="Q40" s="40">
        <v>52.4</v>
      </c>
      <c r="R40" s="41"/>
      <c r="S40" s="40">
        <v>100.73</v>
      </c>
      <c r="T40" s="40">
        <v>4.2300000000000004</v>
      </c>
      <c r="V40" s="41">
        <v>17906.932948714701</v>
      </c>
      <c r="W40" s="41">
        <v>934.41695010075898</v>
      </c>
      <c r="X40" s="41">
        <v>167.46606694843101</v>
      </c>
      <c r="Y40" s="41">
        <v>13.0186740606777</v>
      </c>
      <c r="Z40" s="41">
        <v>173364.014086107</v>
      </c>
      <c r="AA40" s="41">
        <v>5842.9978436989404</v>
      </c>
      <c r="AB40" s="41">
        <v>89.177748253258798</v>
      </c>
      <c r="AC40" s="41">
        <v>14.2863101796428</v>
      </c>
      <c r="AD40" s="41">
        <v>231.453190778417</v>
      </c>
      <c r="AE40" s="41">
        <v>63.416346018641903</v>
      </c>
      <c r="AF40" s="41">
        <v>1109.97189790638</v>
      </c>
      <c r="AG40" s="41">
        <v>272.630146393948</v>
      </c>
      <c r="AH40" s="41">
        <v>1004.0954318051</v>
      </c>
      <c r="AI40" s="41">
        <v>240.061947393119</v>
      </c>
      <c r="AJ40" s="41">
        <v>410.28436372477699</v>
      </c>
      <c r="AK40" s="41">
        <v>101.47669599352101</v>
      </c>
      <c r="AL40" s="41">
        <v>67.193203797865706</v>
      </c>
      <c r="AM40" s="41">
        <v>6.7905386011446902</v>
      </c>
      <c r="AN40" s="41">
        <v>335.21210362111799</v>
      </c>
      <c r="AO40" s="41">
        <v>67.235471847475495</v>
      </c>
      <c r="AP40" s="41">
        <v>544.50624726343494</v>
      </c>
      <c r="AQ40" s="41">
        <v>127.168564615641</v>
      </c>
      <c r="AR40" s="41">
        <v>290.068169005458</v>
      </c>
      <c r="AS40" s="41">
        <v>76.638674274067</v>
      </c>
      <c r="AT40" s="41">
        <v>31.018038340938698</v>
      </c>
      <c r="AU40" s="41">
        <v>9.1943507739638406</v>
      </c>
      <c r="AV40" s="41">
        <v>27.407570143654802</v>
      </c>
      <c r="AW40" s="41">
        <v>3.0800847508765599</v>
      </c>
      <c r="BB40" s="38">
        <f t="shared" si="1"/>
        <v>698.50079518834377</v>
      </c>
    </row>
    <row r="41" spans="1:56" x14ac:dyDescent="0.2">
      <c r="A41" s="4" t="s">
        <v>134</v>
      </c>
      <c r="B41" s="4">
        <v>37091</v>
      </c>
      <c r="C41" s="4">
        <v>3916</v>
      </c>
      <c r="D41" s="5">
        <v>24.223258935166601</v>
      </c>
      <c r="E41" s="5">
        <v>1.58876959285875</v>
      </c>
      <c r="F41" s="4"/>
      <c r="G41" s="28">
        <v>13.053893233874399</v>
      </c>
      <c r="H41" s="28">
        <v>0.66819936883399</v>
      </c>
      <c r="I41" s="29">
        <v>0.61743272688086903</v>
      </c>
      <c r="J41" s="29">
        <v>2.4848871718849499E-2</v>
      </c>
      <c r="K41" s="28">
        <v>-1.8393237846451801E-2</v>
      </c>
      <c r="L41" s="40">
        <v>2048.6</v>
      </c>
      <c r="M41" s="40">
        <v>29</v>
      </c>
      <c r="N41" s="40">
        <v>476</v>
      </c>
      <c r="O41" s="40">
        <v>11.8</v>
      </c>
      <c r="P41" s="40">
        <v>4548.8</v>
      </c>
      <c r="Q41" s="40">
        <v>29.1</v>
      </c>
      <c r="R41" s="27"/>
      <c r="S41" s="40">
        <v>134.25</v>
      </c>
      <c r="T41" s="40">
        <v>3.41</v>
      </c>
      <c r="U41" s="4"/>
      <c r="V41" s="41">
        <v>22384.842633366599</v>
      </c>
      <c r="W41" s="27">
        <v>1217.1040466968</v>
      </c>
      <c r="X41" s="41">
        <v>130.13480938732599</v>
      </c>
      <c r="Y41" s="27">
        <v>20.206207348246501</v>
      </c>
      <c r="Z41" s="41">
        <v>165962.78579619399</v>
      </c>
      <c r="AA41" s="27">
        <v>8869.7289287409894</v>
      </c>
      <c r="AB41" s="41">
        <v>55.949986952125897</v>
      </c>
      <c r="AC41" s="27">
        <v>4.3890373666836604</v>
      </c>
      <c r="AD41" s="41">
        <v>99.315881460079495</v>
      </c>
      <c r="AE41" s="27">
        <v>3.0643455670883202</v>
      </c>
      <c r="AF41" s="41">
        <v>414.13130502529498</v>
      </c>
      <c r="AG41" s="27">
        <v>27.559683540952499</v>
      </c>
      <c r="AH41" s="41">
        <v>438.42083956350501</v>
      </c>
      <c r="AI41" s="27">
        <v>20.094651976838801</v>
      </c>
      <c r="AJ41" s="41">
        <v>197.17995885718699</v>
      </c>
      <c r="AK41" s="27">
        <v>8.4170727617929693</v>
      </c>
      <c r="AL41" s="41">
        <v>46.3650324700887</v>
      </c>
      <c r="AM41" s="27">
        <v>2.03858054319912</v>
      </c>
      <c r="AN41" s="41">
        <v>172.78898253760701</v>
      </c>
      <c r="AO41" s="27">
        <v>8.3006209110913804</v>
      </c>
      <c r="AP41" s="41">
        <v>284.44877936298002</v>
      </c>
      <c r="AQ41" s="27">
        <v>19.040302416957399</v>
      </c>
      <c r="AR41" s="41">
        <v>138.73045876357301</v>
      </c>
      <c r="AS41" s="27">
        <v>8.5682639852147808</v>
      </c>
      <c r="AT41" s="41">
        <v>12.8659593302131</v>
      </c>
      <c r="AU41" s="27">
        <v>0.48354547607846898</v>
      </c>
      <c r="AV41" s="41">
        <v>20.699441386897799</v>
      </c>
      <c r="AW41" s="27">
        <v>1.77252314417419</v>
      </c>
      <c r="AX41" s="4"/>
      <c r="AY41" s="4"/>
      <c r="AZ41" s="4"/>
      <c r="BA41" s="4"/>
      <c r="BB41" s="38">
        <f t="shared" si="1"/>
        <v>676.46826283634732</v>
      </c>
      <c r="BC41" s="4"/>
      <c r="BD41" s="4"/>
    </row>
    <row r="42" spans="1:56" x14ac:dyDescent="0.2">
      <c r="A42" s="2" t="s">
        <v>95</v>
      </c>
      <c r="B42" s="2">
        <v>37223</v>
      </c>
      <c r="C42" s="2">
        <v>3900</v>
      </c>
      <c r="D42" s="24">
        <v>78.400693686388095</v>
      </c>
      <c r="E42" s="24">
        <v>2.7183241048236102</v>
      </c>
      <c r="G42" s="25">
        <v>32.371128989248099</v>
      </c>
      <c r="H42" s="25">
        <v>1.95729490291693</v>
      </c>
      <c r="I42" s="26">
        <v>0.38928893693634198</v>
      </c>
      <c r="J42" s="26">
        <v>2.24687405488131E-2</v>
      </c>
      <c r="K42" s="25">
        <v>-0.103897195685872</v>
      </c>
      <c r="L42" s="40">
        <v>992.4</v>
      </c>
      <c r="M42" s="40">
        <v>27.8</v>
      </c>
      <c r="N42" s="40">
        <v>196.13</v>
      </c>
      <c r="O42" s="40">
        <v>5.85</v>
      </c>
      <c r="P42" s="40">
        <v>3867.6</v>
      </c>
      <c r="Q42" s="40">
        <v>43.6</v>
      </c>
      <c r="R42" s="41"/>
      <c r="S42" s="40">
        <v>111.6</v>
      </c>
      <c r="T42" s="40">
        <v>3.35</v>
      </c>
      <c r="V42" s="41">
        <v>19705.549899468198</v>
      </c>
      <c r="W42" s="41">
        <v>785.89574796588101</v>
      </c>
      <c r="X42" s="41">
        <v>268.25117691654498</v>
      </c>
      <c r="Y42" s="41">
        <v>16.204148968488301</v>
      </c>
      <c r="Z42" s="41">
        <v>167153.82221655399</v>
      </c>
      <c r="AA42" s="41">
        <v>7720.3766664655996</v>
      </c>
      <c r="AB42" s="41">
        <v>81.338006049320896</v>
      </c>
      <c r="AC42" s="41">
        <v>8.5878198212177193</v>
      </c>
      <c r="AD42" s="41">
        <v>138.944342737629</v>
      </c>
      <c r="AE42" s="41">
        <v>5.6548141505768603</v>
      </c>
      <c r="AF42" s="41">
        <v>696.62242282307204</v>
      </c>
      <c r="AG42" s="41">
        <v>35.894550923842097</v>
      </c>
      <c r="AH42" s="41">
        <v>555.96354528860104</v>
      </c>
      <c r="AI42" s="41">
        <v>31.128359886047502</v>
      </c>
      <c r="AJ42" s="41">
        <v>192.409928958801</v>
      </c>
      <c r="AK42" s="41">
        <v>14.225307430223401</v>
      </c>
      <c r="AL42" s="41">
        <v>53.229945017906402</v>
      </c>
      <c r="AM42" s="41">
        <v>2.9437799258335602</v>
      </c>
      <c r="AN42" s="41">
        <v>168.19996473668701</v>
      </c>
      <c r="AO42" s="41">
        <v>9.7075157495820896</v>
      </c>
      <c r="AP42" s="41">
        <v>225.081329754357</v>
      </c>
      <c r="AQ42" s="41">
        <v>18.171221918255601</v>
      </c>
      <c r="AR42" s="41">
        <v>115.835122272706</v>
      </c>
      <c r="AS42" s="41">
        <v>9.7106324278677594</v>
      </c>
      <c r="AT42" s="41">
        <v>23.900307279726501</v>
      </c>
      <c r="AU42" s="41">
        <v>1.1174536757281901</v>
      </c>
      <c r="AV42" s="41">
        <v>65.250360624937102</v>
      </c>
      <c r="AW42" s="41">
        <v>3.7122305757676402</v>
      </c>
      <c r="BB42" s="38">
        <f t="shared" si="1"/>
        <v>694.07115437277741</v>
      </c>
    </row>
    <row r="43" spans="1:56" x14ac:dyDescent="0.2">
      <c r="A43" s="2" t="s">
        <v>96</v>
      </c>
      <c r="B43" s="2">
        <v>37186</v>
      </c>
      <c r="C43" s="2">
        <v>3943</v>
      </c>
      <c r="D43" s="24">
        <v>75.269728297253906</v>
      </c>
      <c r="E43" s="24">
        <v>2.83911714921671</v>
      </c>
      <c r="G43" s="25">
        <v>31.841887389647201</v>
      </c>
      <c r="H43" s="25">
        <v>2.2134682866785602</v>
      </c>
      <c r="I43" s="26">
        <v>0.356964550091939</v>
      </c>
      <c r="J43" s="26">
        <v>1.53143495455005E-2</v>
      </c>
      <c r="K43" s="25">
        <v>-0.54039372721937295</v>
      </c>
      <c r="L43" s="40">
        <v>948.6</v>
      </c>
      <c r="M43" s="40">
        <v>30.6</v>
      </c>
      <c r="N43" s="40">
        <v>199.35</v>
      </c>
      <c r="O43" s="40">
        <v>6.81</v>
      </c>
      <c r="P43" s="40">
        <v>3736.5</v>
      </c>
      <c r="Q43" s="40">
        <v>32.6</v>
      </c>
      <c r="R43" s="41"/>
      <c r="S43" s="40">
        <v>121.66</v>
      </c>
      <c r="T43" s="40">
        <v>4.18</v>
      </c>
      <c r="V43" s="41">
        <v>19099.8615849415</v>
      </c>
      <c r="W43" s="41">
        <v>1051.7171693283001</v>
      </c>
      <c r="X43" s="41">
        <v>241.626168670281</v>
      </c>
      <c r="Y43" s="41">
        <v>12.2443124924222</v>
      </c>
      <c r="Z43" s="41">
        <v>163551.127276713</v>
      </c>
      <c r="AA43" s="41">
        <v>6404.2882998500099</v>
      </c>
      <c r="AB43" s="41">
        <v>78.420686846529193</v>
      </c>
      <c r="AC43" s="41">
        <v>5.7988523904640799</v>
      </c>
      <c r="AD43" s="41">
        <v>134.49264181276001</v>
      </c>
      <c r="AE43" s="41">
        <v>7.0957782358907204</v>
      </c>
      <c r="AF43" s="41">
        <v>593.52784321687102</v>
      </c>
      <c r="AG43" s="41">
        <v>35.724657951046296</v>
      </c>
      <c r="AH43" s="41">
        <v>425.2196450605</v>
      </c>
      <c r="AI43" s="41">
        <v>35.554735074561002</v>
      </c>
      <c r="AJ43" s="41">
        <v>114.615940642734</v>
      </c>
      <c r="AK43" s="41">
        <v>10.5175073883753</v>
      </c>
      <c r="AL43" s="41">
        <v>39.8782072903293</v>
      </c>
      <c r="AM43" s="41">
        <v>2.4058049606365999</v>
      </c>
      <c r="AN43" s="41">
        <v>98.037226563447405</v>
      </c>
      <c r="AO43" s="41">
        <v>6.4314549908015204</v>
      </c>
      <c r="AP43" s="41">
        <v>106.55981556944</v>
      </c>
      <c r="AQ43" s="41">
        <v>8.0284004977718109</v>
      </c>
      <c r="AR43" s="41">
        <v>58.058006073099499</v>
      </c>
      <c r="AS43" s="41">
        <v>3.0006362582787802</v>
      </c>
      <c r="AT43" s="41">
        <v>21.021299993252899</v>
      </c>
      <c r="AU43" s="41">
        <v>1.34540958833178</v>
      </c>
      <c r="AV43" s="41">
        <v>59.420560339714001</v>
      </c>
      <c r="AW43" s="41">
        <v>5.4708843731346501</v>
      </c>
      <c r="BB43" s="38">
        <f t="shared" si="1"/>
        <v>692.32403475768433</v>
      </c>
    </row>
    <row r="44" spans="1:56" x14ac:dyDescent="0.2">
      <c r="A44" s="2" t="s">
        <v>97</v>
      </c>
      <c r="B44" s="2">
        <v>37167</v>
      </c>
      <c r="C44" s="2">
        <v>4016</v>
      </c>
      <c r="D44" s="24">
        <v>48.001100198103202</v>
      </c>
      <c r="E44" s="24">
        <v>2.00390853042027</v>
      </c>
      <c r="G44" s="25">
        <v>22.033472948678099</v>
      </c>
      <c r="H44" s="25">
        <v>1.56550897285392</v>
      </c>
      <c r="I44" s="26">
        <v>0.532036171530201</v>
      </c>
      <c r="J44" s="26">
        <v>3.4453103516390797E-2</v>
      </c>
      <c r="K44" s="25">
        <v>-0.53204200122452106</v>
      </c>
      <c r="L44" s="40">
        <v>1487.7</v>
      </c>
      <c r="M44" s="40">
        <v>46.5</v>
      </c>
      <c r="N44" s="40">
        <v>286.17</v>
      </c>
      <c r="O44" s="40">
        <v>9.9700000000000006</v>
      </c>
      <c r="P44" s="40">
        <v>4331.8</v>
      </c>
      <c r="Q44" s="40">
        <v>47.6</v>
      </c>
      <c r="R44" s="41"/>
      <c r="S44" s="40">
        <v>111.21</v>
      </c>
      <c r="T44" s="40">
        <v>3.93</v>
      </c>
      <c r="V44" s="41">
        <v>18400.697128008698</v>
      </c>
      <c r="W44" s="41">
        <v>1161.11440588807</v>
      </c>
      <c r="X44" s="41">
        <v>175.43446749306</v>
      </c>
      <c r="Y44" s="41">
        <v>15.4653091617495</v>
      </c>
      <c r="Z44" s="41">
        <v>172537.068089179</v>
      </c>
      <c r="AA44" s="41">
        <v>10003.5126223519</v>
      </c>
      <c r="AB44" s="41">
        <v>76.697414047259997</v>
      </c>
      <c r="AC44" s="41">
        <v>5.6613145046794502</v>
      </c>
      <c r="AD44" s="41">
        <v>162.76026807912299</v>
      </c>
      <c r="AE44" s="41">
        <v>15.9008822104653</v>
      </c>
      <c r="AF44" s="41">
        <v>740.41455693468799</v>
      </c>
      <c r="AG44" s="41">
        <v>103.096801872992</v>
      </c>
      <c r="AH44" s="41">
        <v>638.91291603772095</v>
      </c>
      <c r="AI44" s="41">
        <v>89.796421763715799</v>
      </c>
      <c r="AJ44" s="41">
        <v>245.216855136362</v>
      </c>
      <c r="AK44" s="41">
        <v>33.331396955009097</v>
      </c>
      <c r="AL44" s="41">
        <v>44.771580218427403</v>
      </c>
      <c r="AM44" s="41">
        <v>4.6983838602662598</v>
      </c>
      <c r="AN44" s="41">
        <v>201.884180553032</v>
      </c>
      <c r="AO44" s="41">
        <v>29.609213286403001</v>
      </c>
      <c r="AP44" s="41">
        <v>280.28993543323799</v>
      </c>
      <c r="AQ44" s="41">
        <v>36.394251712232403</v>
      </c>
      <c r="AR44" s="41">
        <v>130.77114427005299</v>
      </c>
      <c r="AS44" s="41">
        <v>14.089180208925599</v>
      </c>
      <c r="AT44" s="41">
        <v>20.3681353892629</v>
      </c>
      <c r="AU44" s="41">
        <v>2.9029050359746802</v>
      </c>
      <c r="AV44" s="41">
        <v>41.150502965083</v>
      </c>
      <c r="AW44" s="41">
        <v>5.8791205663909896</v>
      </c>
      <c r="BB44" s="38">
        <f t="shared" si="1"/>
        <v>691.26428827713153</v>
      </c>
    </row>
    <row r="45" spans="1:56" x14ac:dyDescent="0.2">
      <c r="A45" s="2" t="s">
        <v>98</v>
      </c>
      <c r="B45" s="2">
        <v>37155</v>
      </c>
      <c r="C45" s="2">
        <v>4070</v>
      </c>
      <c r="D45" s="24">
        <v>35.586438747860299</v>
      </c>
      <c r="E45" s="24">
        <v>3.16052315401001</v>
      </c>
      <c r="G45" s="25">
        <v>21.560912766859399</v>
      </c>
      <c r="H45" s="25">
        <v>0.843695932995572</v>
      </c>
      <c r="I45" s="26">
        <v>0.54075701964395495</v>
      </c>
      <c r="J45" s="26">
        <v>2.1407023668823098E-2</v>
      </c>
      <c r="K45" s="25">
        <v>-6.9443277654302304E-2</v>
      </c>
      <c r="L45" s="40">
        <v>1517.5</v>
      </c>
      <c r="M45" s="40">
        <v>22.6</v>
      </c>
      <c r="N45" s="40">
        <v>292.27</v>
      </c>
      <c r="O45" s="40">
        <v>5.57</v>
      </c>
      <c r="P45" s="40">
        <v>4355.8</v>
      </c>
      <c r="Q45" s="40">
        <v>29</v>
      </c>
      <c r="R45" s="41"/>
      <c r="S45" s="40">
        <v>110.31</v>
      </c>
      <c r="T45" s="40">
        <v>2.13</v>
      </c>
      <c r="V45" s="41">
        <v>16961.237184279598</v>
      </c>
      <c r="W45" s="41">
        <v>1274.48583657208</v>
      </c>
      <c r="X45" s="41">
        <v>120.977101358163</v>
      </c>
      <c r="Y45" s="41">
        <v>8.2326484882180502</v>
      </c>
      <c r="Z45" s="41">
        <v>164207.87955642599</v>
      </c>
      <c r="AA45" s="41">
        <v>6851.5139490332504</v>
      </c>
      <c r="AB45" s="41">
        <v>56.569414759746799</v>
      </c>
      <c r="AC45" s="41">
        <v>4.3025866972307396</v>
      </c>
      <c r="AD45" s="41">
        <v>85.279704002294096</v>
      </c>
      <c r="AE45" s="41">
        <v>5.8467228130741598</v>
      </c>
      <c r="AF45" s="41">
        <v>377.89038096207702</v>
      </c>
      <c r="AG45" s="41">
        <v>65.560132929603796</v>
      </c>
      <c r="AH45" s="41">
        <v>283.47211787860601</v>
      </c>
      <c r="AI45" s="41">
        <v>55.183721464669397</v>
      </c>
      <c r="AJ45" s="41">
        <v>87.5490277801362</v>
      </c>
      <c r="AK45" s="41">
        <v>25.273577406902699</v>
      </c>
      <c r="AL45" s="41">
        <v>31.458144014910001</v>
      </c>
      <c r="AM45" s="41">
        <v>5.1133617615498697</v>
      </c>
      <c r="AN45" s="41">
        <v>78.026140900266398</v>
      </c>
      <c r="AO45" s="41">
        <v>21.541857138879301</v>
      </c>
      <c r="AP45" s="41">
        <v>106.583590558513</v>
      </c>
      <c r="AQ45" s="41">
        <v>38.323830117061704</v>
      </c>
      <c r="AR45" s="41">
        <v>53.864420878319301</v>
      </c>
      <c r="AS45" s="41">
        <v>17.399587266855001</v>
      </c>
      <c r="AT45" s="41">
        <v>8.9656682370274599</v>
      </c>
      <c r="AU45" s="41">
        <v>0.894858612232319</v>
      </c>
      <c r="AV45" s="41">
        <v>28.3916090669901</v>
      </c>
      <c r="AW45" s="41">
        <v>2.1437501286622598</v>
      </c>
      <c r="BB45" s="38">
        <f t="shared" si="1"/>
        <v>676.97710679412899</v>
      </c>
    </row>
    <row r="46" spans="1:56" x14ac:dyDescent="0.2">
      <c r="A46" s="2" t="s">
        <v>99</v>
      </c>
      <c r="B46" s="2">
        <v>37236</v>
      </c>
      <c r="C46" s="2">
        <v>3989</v>
      </c>
      <c r="D46" s="24">
        <v>59.954678081401703</v>
      </c>
      <c r="E46" s="24">
        <v>2.58661887078916</v>
      </c>
      <c r="G46" s="25">
        <v>20.851448553388298</v>
      </c>
      <c r="H46" s="25">
        <v>1.6421843387158801</v>
      </c>
      <c r="I46" s="26">
        <v>0.53741795914784496</v>
      </c>
      <c r="J46" s="26">
        <v>4.6334267759815403E-2</v>
      </c>
      <c r="K46" s="25">
        <v>-0.768035334738711</v>
      </c>
      <c r="L46" s="40">
        <v>1538.9</v>
      </c>
      <c r="M46" s="40">
        <v>61.4</v>
      </c>
      <c r="N46" s="40">
        <v>302</v>
      </c>
      <c r="O46" s="40">
        <v>11.6</v>
      </c>
      <c r="P46" s="40">
        <v>4346.6000000000004</v>
      </c>
      <c r="Q46" s="40">
        <v>63.1</v>
      </c>
      <c r="R46" s="41"/>
      <c r="S46" s="40">
        <v>115.36</v>
      </c>
      <c r="T46" s="40">
        <v>4.5</v>
      </c>
      <c r="V46" s="41">
        <v>17346.5993329829</v>
      </c>
      <c r="W46" s="41">
        <v>1144.7994140353201</v>
      </c>
      <c r="X46" s="41">
        <v>178.558984244735</v>
      </c>
      <c r="Y46" s="41">
        <v>16.903202189571498</v>
      </c>
      <c r="Z46" s="41">
        <v>163585.08653825699</v>
      </c>
      <c r="AA46" s="41">
        <v>5000.7656758461999</v>
      </c>
      <c r="AB46" s="41">
        <v>79.352490621306799</v>
      </c>
      <c r="AC46" s="41">
        <v>11.877047895035201</v>
      </c>
      <c r="AD46" s="41">
        <v>148.65960267991801</v>
      </c>
      <c r="AE46" s="41">
        <v>27.519568968729999</v>
      </c>
      <c r="AF46" s="41">
        <v>616.31238654291894</v>
      </c>
      <c r="AG46" s="41">
        <v>117.85461332626301</v>
      </c>
      <c r="AH46" s="41">
        <v>510.89398730468298</v>
      </c>
      <c r="AI46" s="41">
        <v>104.001648498596</v>
      </c>
      <c r="AJ46" s="41">
        <v>180.64356176115899</v>
      </c>
      <c r="AK46" s="41">
        <v>39.151209775310498</v>
      </c>
      <c r="AL46" s="41">
        <v>39.228037091132201</v>
      </c>
      <c r="AM46" s="41">
        <v>3.0179083964500601</v>
      </c>
      <c r="AN46" s="41">
        <v>150.47082928062801</v>
      </c>
      <c r="AO46" s="41">
        <v>32.177395774350003</v>
      </c>
      <c r="AP46" s="41">
        <v>212.61598687175999</v>
      </c>
      <c r="AQ46" s="41">
        <v>47.8603807525257</v>
      </c>
      <c r="AR46" s="41">
        <v>100.898359054699</v>
      </c>
      <c r="AS46" s="41">
        <v>19.755438193871999</v>
      </c>
      <c r="AT46" s="41">
        <v>19.3802476932097</v>
      </c>
      <c r="AU46" s="41">
        <v>3.5405218906747402</v>
      </c>
      <c r="AV46" s="41">
        <v>49.870903086571602</v>
      </c>
      <c r="AW46" s="41">
        <v>9.6134890201379406</v>
      </c>
      <c r="BB46" s="38">
        <f t="shared" si="1"/>
        <v>692.8883473585455</v>
      </c>
    </row>
    <row r="47" spans="1:56" x14ac:dyDescent="0.2">
      <c r="A47" s="2" t="s">
        <v>100</v>
      </c>
      <c r="B47" s="2">
        <v>37220</v>
      </c>
      <c r="C47" s="2">
        <v>4071</v>
      </c>
      <c r="D47" s="24">
        <v>377.593108634104</v>
      </c>
      <c r="E47" s="24">
        <v>7.4578140683028096</v>
      </c>
      <c r="G47" s="25">
        <v>43.524791894468798</v>
      </c>
      <c r="H47" s="25">
        <v>2.0400503337960401</v>
      </c>
      <c r="I47" s="26">
        <v>0.22854748165821701</v>
      </c>
      <c r="J47" s="26">
        <v>1.03340285749184E-2</v>
      </c>
      <c r="K47" s="25">
        <v>0.57747816576329003</v>
      </c>
      <c r="L47" s="40">
        <v>552.79</v>
      </c>
      <c r="M47" s="40">
        <v>8.99</v>
      </c>
      <c r="N47" s="40">
        <v>146.44999999999999</v>
      </c>
      <c r="O47" s="40">
        <v>3.39</v>
      </c>
      <c r="P47" s="40">
        <v>3040.9</v>
      </c>
      <c r="Q47" s="40">
        <v>36.1</v>
      </c>
      <c r="R47" s="41"/>
      <c r="S47" s="40">
        <v>113.1</v>
      </c>
      <c r="T47" s="40">
        <v>2.63</v>
      </c>
      <c r="V47" s="41">
        <v>18359.833030412701</v>
      </c>
      <c r="W47" s="41">
        <v>683.56740940544296</v>
      </c>
      <c r="X47" s="41">
        <v>334.67882991926803</v>
      </c>
      <c r="Y47" s="41">
        <v>25.949435375422201</v>
      </c>
      <c r="Z47" s="41">
        <v>159595.79072486199</v>
      </c>
      <c r="AA47" s="41">
        <v>6403.6765096946901</v>
      </c>
      <c r="AB47" s="41">
        <v>170.333293618657</v>
      </c>
      <c r="AC47" s="41">
        <v>28.821864843893199</v>
      </c>
      <c r="AD47" s="41">
        <v>254.69077725323299</v>
      </c>
      <c r="AE47" s="41">
        <v>23.1168184842297</v>
      </c>
      <c r="AF47" s="41">
        <v>1266.76971937031</v>
      </c>
      <c r="AG47" s="41">
        <v>65.876801755775602</v>
      </c>
      <c r="AH47" s="41">
        <v>935.73991133997299</v>
      </c>
      <c r="AI47" s="41">
        <v>51.517964794910803</v>
      </c>
      <c r="AJ47" s="41">
        <v>244.67363246177399</v>
      </c>
      <c r="AK47" s="41">
        <v>13.322655581437999</v>
      </c>
      <c r="AL47" s="41">
        <v>22.274766581560701</v>
      </c>
      <c r="AM47" s="41">
        <v>2.6897073616158602</v>
      </c>
      <c r="AN47" s="41">
        <v>216.18976744186699</v>
      </c>
      <c r="AO47" s="41">
        <v>12.767509728999</v>
      </c>
      <c r="AP47" s="41">
        <v>221.327112064494</v>
      </c>
      <c r="AQ47" s="41">
        <v>16.316233385676199</v>
      </c>
      <c r="AR47" s="41">
        <v>138.81607166449601</v>
      </c>
      <c r="AS47" s="41">
        <v>10.2396900760473</v>
      </c>
      <c r="AT47" s="41">
        <v>42.020768528401902</v>
      </c>
      <c r="AU47" s="41">
        <v>2.8724378274392102</v>
      </c>
      <c r="AV47" s="41">
        <v>317.30309473950598</v>
      </c>
      <c r="AW47" s="41">
        <v>25.329145577048301</v>
      </c>
      <c r="BB47" s="38">
        <f t="shared" si="1"/>
        <v>730.83693861628012</v>
      </c>
    </row>
    <row r="48" spans="1:56" x14ac:dyDescent="0.2">
      <c r="A48" s="2" t="s">
        <v>101</v>
      </c>
      <c r="B48" s="2">
        <v>37123</v>
      </c>
      <c r="C48" s="2">
        <v>4148</v>
      </c>
      <c r="D48" s="24">
        <v>59.032604356415597</v>
      </c>
      <c r="E48" s="24">
        <v>2.5086428520611799</v>
      </c>
      <c r="G48" s="25">
        <v>23.8884248537736</v>
      </c>
      <c r="H48" s="25">
        <v>1.8418934600341299</v>
      </c>
      <c r="I48" s="26">
        <v>0.50994529118091902</v>
      </c>
      <c r="J48" s="26">
        <v>3.4308890199115899E-2</v>
      </c>
      <c r="K48" s="25">
        <v>-0.65663493219201996</v>
      </c>
      <c r="L48" s="40">
        <v>1392.7</v>
      </c>
      <c r="M48" s="40">
        <v>49.8</v>
      </c>
      <c r="N48" s="40">
        <v>264.33999999999997</v>
      </c>
      <c r="O48" s="40">
        <v>9.9700000000000006</v>
      </c>
      <c r="P48" s="40">
        <v>4269.3999999999996</v>
      </c>
      <c r="Q48" s="40">
        <v>49.5</v>
      </c>
      <c r="R48" s="41"/>
      <c r="S48" s="40">
        <v>110.09</v>
      </c>
      <c r="T48" s="40">
        <v>4.2</v>
      </c>
      <c r="V48" s="41">
        <v>18729.484797479599</v>
      </c>
      <c r="W48" s="41">
        <v>755.80063755387005</v>
      </c>
      <c r="X48" s="41">
        <v>147.953197042196</v>
      </c>
      <c r="Y48" s="41">
        <v>7.9499748457550599</v>
      </c>
      <c r="Z48" s="41">
        <v>156042.159671703</v>
      </c>
      <c r="AA48" s="41">
        <v>3928.97952419074</v>
      </c>
      <c r="AB48" s="41">
        <v>65.795252958585095</v>
      </c>
      <c r="AC48" s="41">
        <v>2.9893809273760401</v>
      </c>
      <c r="AD48" s="41">
        <v>134.55615514023501</v>
      </c>
      <c r="AE48" s="41">
        <v>13.6862405668134</v>
      </c>
      <c r="AF48" s="41">
        <v>741.12300834973803</v>
      </c>
      <c r="AG48" s="41">
        <v>80.243146738532104</v>
      </c>
      <c r="AH48" s="41">
        <v>654.68376453648705</v>
      </c>
      <c r="AI48" s="41">
        <v>62.801156445071001</v>
      </c>
      <c r="AJ48" s="41">
        <v>226.36734947889201</v>
      </c>
      <c r="AK48" s="41">
        <v>21.850348208026698</v>
      </c>
      <c r="AL48" s="41">
        <v>51.393489694924703</v>
      </c>
      <c r="AM48" s="41">
        <v>2.6620629036296402</v>
      </c>
      <c r="AN48" s="41">
        <v>189.37320755905699</v>
      </c>
      <c r="AO48" s="41">
        <v>18.513600361852799</v>
      </c>
      <c r="AP48" s="41">
        <v>238.37902416396</v>
      </c>
      <c r="AQ48" s="41">
        <v>35.843176773313999</v>
      </c>
      <c r="AR48" s="41">
        <v>112.619831336985</v>
      </c>
      <c r="AS48" s="41">
        <v>16.7054845114193</v>
      </c>
      <c r="AT48" s="41">
        <v>20.928635949913499</v>
      </c>
      <c r="AU48" s="41">
        <v>3.02974620601809</v>
      </c>
      <c r="AV48" s="41">
        <v>50.266755114212998</v>
      </c>
      <c r="AW48" s="41">
        <v>2.2663210746026499</v>
      </c>
      <c r="BB48" s="38">
        <f t="shared" si="1"/>
        <v>684.01479321059458</v>
      </c>
    </row>
    <row r="49" spans="1:56" x14ac:dyDescent="0.2">
      <c r="A49" s="2" t="s">
        <v>102</v>
      </c>
      <c r="B49" s="2">
        <v>37389</v>
      </c>
      <c r="C49" s="2">
        <v>4081</v>
      </c>
      <c r="D49" s="24">
        <v>26.301344998533899</v>
      </c>
      <c r="E49" s="24">
        <v>1.2894499836037101</v>
      </c>
      <c r="G49" s="25">
        <v>15.844716248840299</v>
      </c>
      <c r="H49" s="25">
        <v>0.728377448808322</v>
      </c>
      <c r="I49" s="26">
        <v>0.64523884294801603</v>
      </c>
      <c r="J49" s="26">
        <v>2.3271271645992801E-2</v>
      </c>
      <c r="K49" s="25">
        <v>-0.45821650321909102</v>
      </c>
      <c r="L49" s="40">
        <v>1918.2</v>
      </c>
      <c r="M49" s="40">
        <v>30.3</v>
      </c>
      <c r="N49" s="40">
        <v>394.64</v>
      </c>
      <c r="O49" s="40">
        <v>8.82</v>
      </c>
      <c r="P49" s="40">
        <v>4612.6000000000004</v>
      </c>
      <c r="Q49" s="40">
        <v>26.1</v>
      </c>
      <c r="R49" s="41"/>
      <c r="S49" s="40">
        <v>96.51</v>
      </c>
      <c r="T49" s="40">
        <v>2.21</v>
      </c>
      <c r="V49" s="41">
        <v>19457.7422243617</v>
      </c>
      <c r="W49" s="41">
        <v>1392.5411621041301</v>
      </c>
      <c r="X49" s="41">
        <v>146.470832358406</v>
      </c>
      <c r="Y49" s="41">
        <v>11.703398992659199</v>
      </c>
      <c r="Z49" s="41">
        <v>162006.11372024001</v>
      </c>
      <c r="AA49" s="41">
        <v>9654.8650235436508</v>
      </c>
      <c r="AB49" s="41">
        <v>61.467444591805098</v>
      </c>
      <c r="AC49" s="41">
        <v>3.9061088790373799</v>
      </c>
      <c r="AD49" s="41">
        <v>146.077927781276</v>
      </c>
      <c r="AE49" s="41">
        <v>9.2833621600829108</v>
      </c>
      <c r="AF49" s="41">
        <v>759.228022423315</v>
      </c>
      <c r="AG49" s="41">
        <v>68.657607475590694</v>
      </c>
      <c r="AH49" s="41">
        <v>821.93448764199195</v>
      </c>
      <c r="AI49" s="41">
        <v>61.698045624939901</v>
      </c>
      <c r="AJ49" s="41">
        <v>399.02275273712598</v>
      </c>
      <c r="AK49" s="41">
        <v>25.364035649944402</v>
      </c>
      <c r="AL49" s="41">
        <v>75.416786939880396</v>
      </c>
      <c r="AM49" s="41">
        <v>5.0132450975536802</v>
      </c>
      <c r="AN49" s="41">
        <v>320.331945558504</v>
      </c>
      <c r="AO49" s="41">
        <v>20.0036714573491</v>
      </c>
      <c r="AP49" s="41">
        <v>541.39836030477397</v>
      </c>
      <c r="AQ49" s="41">
        <v>36.756108710556298</v>
      </c>
      <c r="AR49" s="41">
        <v>244.99755555021</v>
      </c>
      <c r="AS49" s="41">
        <v>13.3012304312824</v>
      </c>
      <c r="AT49" s="41">
        <v>18.465562919182702</v>
      </c>
      <c r="AU49" s="41">
        <v>1.19435218134272</v>
      </c>
      <c r="AV49" s="41">
        <v>24.411921380296501</v>
      </c>
      <c r="AW49" s="41">
        <v>1.90300220263667</v>
      </c>
      <c r="BB49" s="38">
        <f t="shared" si="1"/>
        <v>680.8324391550467</v>
      </c>
    </row>
    <row r="50" spans="1:56" x14ac:dyDescent="0.2">
      <c r="A50" s="2" t="s">
        <v>103</v>
      </c>
      <c r="B50" s="2">
        <v>37332</v>
      </c>
      <c r="C50" s="2">
        <v>4059</v>
      </c>
      <c r="D50" s="24">
        <v>100.312150348801</v>
      </c>
      <c r="E50" s="24">
        <v>1.9001142476639299</v>
      </c>
      <c r="G50" s="25">
        <v>34.800145102152499</v>
      </c>
      <c r="H50" s="25">
        <v>3.83198274147143</v>
      </c>
      <c r="I50" s="26">
        <v>0.34168037404001</v>
      </c>
      <c r="J50" s="26">
        <v>7.0356324154667194E-2</v>
      </c>
      <c r="K50" s="25">
        <v>-0.81440896751898595</v>
      </c>
      <c r="L50" s="40">
        <v>869</v>
      </c>
      <c r="M50" s="40">
        <v>88.2</v>
      </c>
      <c r="N50" s="40">
        <v>182.63</v>
      </c>
      <c r="O50" s="40">
        <v>9.91</v>
      </c>
      <c r="P50" s="40">
        <v>3670</v>
      </c>
      <c r="Q50" s="40">
        <v>157</v>
      </c>
      <c r="R50" s="41"/>
      <c r="S50" s="40">
        <v>114.93</v>
      </c>
      <c r="T50" s="40">
        <v>6.27</v>
      </c>
      <c r="V50" s="41">
        <v>17507.0273333933</v>
      </c>
      <c r="W50" s="41">
        <v>884.23268015789995</v>
      </c>
      <c r="X50" s="41">
        <v>198.844192225488</v>
      </c>
      <c r="Y50" s="41">
        <v>19.932489818230501</v>
      </c>
      <c r="Z50" s="41">
        <v>166340.65260348501</v>
      </c>
      <c r="AA50" s="41">
        <v>6728.9598093608301</v>
      </c>
      <c r="AB50" s="41">
        <v>123.56235957204299</v>
      </c>
      <c r="AC50" s="41">
        <v>11.0078290828506</v>
      </c>
      <c r="AD50" s="41">
        <v>333.34564515007798</v>
      </c>
      <c r="AE50" s="41">
        <v>21.8361226159365</v>
      </c>
      <c r="AF50" s="41">
        <v>1473.71929735208</v>
      </c>
      <c r="AG50" s="41">
        <v>68.286606759639099</v>
      </c>
      <c r="AH50" s="41">
        <v>1354.7089448464101</v>
      </c>
      <c r="AI50" s="41">
        <v>101.23567297008699</v>
      </c>
      <c r="AJ50" s="41">
        <v>508.14214341665303</v>
      </c>
      <c r="AK50" s="41">
        <v>34.175638348452203</v>
      </c>
      <c r="AL50" s="41">
        <v>57.872795673930298</v>
      </c>
      <c r="AM50" s="41">
        <v>6.4487169057782898</v>
      </c>
      <c r="AN50" s="41">
        <v>409.24559313652998</v>
      </c>
      <c r="AO50" s="41">
        <v>30.7414401983823</v>
      </c>
      <c r="AP50" s="41">
        <v>543.53047688847903</v>
      </c>
      <c r="AQ50" s="41">
        <v>52.9055111636766</v>
      </c>
      <c r="AR50" s="41">
        <v>256.77375158865402</v>
      </c>
      <c r="AS50" s="41">
        <v>31.199632802348699</v>
      </c>
      <c r="AT50" s="41">
        <v>48.508401134831701</v>
      </c>
      <c r="AU50" s="41">
        <v>3.17106944030902</v>
      </c>
      <c r="AV50" s="41">
        <v>94.323486042052394</v>
      </c>
      <c r="AW50" s="41">
        <v>9.9783572491545094</v>
      </c>
      <c r="BB50" s="38">
        <f t="shared" si="1"/>
        <v>714.53168235881071</v>
      </c>
    </row>
    <row r="51" spans="1:56" s="4" customFormat="1" x14ac:dyDescent="0.2">
      <c r="A51" s="2" t="s">
        <v>104</v>
      </c>
      <c r="B51" s="2">
        <v>37313</v>
      </c>
      <c r="C51" s="2">
        <v>4117</v>
      </c>
      <c r="D51" s="24">
        <v>177.16774843831001</v>
      </c>
      <c r="E51" s="24">
        <v>3.0834138136095901</v>
      </c>
      <c r="F51" s="2"/>
      <c r="G51" s="25">
        <v>36.5022585168688</v>
      </c>
      <c r="H51" s="25">
        <v>2.17577177493368</v>
      </c>
      <c r="I51" s="26">
        <v>0.28185773157723398</v>
      </c>
      <c r="J51" s="26">
        <v>2.3230570638275799E-2</v>
      </c>
      <c r="K51" s="25">
        <v>-0.782873925139003</v>
      </c>
      <c r="L51" s="40">
        <v>736</v>
      </c>
      <c r="M51" s="40">
        <v>35.1</v>
      </c>
      <c r="N51" s="40">
        <v>174.24</v>
      </c>
      <c r="O51" s="40">
        <v>5.13</v>
      </c>
      <c r="P51" s="40">
        <v>3372.8</v>
      </c>
      <c r="Q51" s="40">
        <v>64.2</v>
      </c>
      <c r="R51" s="41"/>
      <c r="S51" s="40">
        <v>122.87</v>
      </c>
      <c r="T51" s="40">
        <v>3.63</v>
      </c>
      <c r="U51" s="2"/>
      <c r="V51" s="41">
        <v>16782.707136524699</v>
      </c>
      <c r="W51" s="41">
        <v>547.51297218137699</v>
      </c>
      <c r="X51" s="41">
        <v>242.074643727009</v>
      </c>
      <c r="Y51" s="41">
        <v>22.4909543545815</v>
      </c>
      <c r="Z51" s="41">
        <v>174246.768372978</v>
      </c>
      <c r="AA51" s="41">
        <v>7372.2535242198001</v>
      </c>
      <c r="AB51" s="41">
        <v>116.26961795759701</v>
      </c>
      <c r="AC51" s="41">
        <v>6.7519590952508297</v>
      </c>
      <c r="AD51" s="41">
        <v>305.355211879232</v>
      </c>
      <c r="AE51" s="41">
        <v>12.545543765361201</v>
      </c>
      <c r="AF51" s="41">
        <v>1481.0141422996201</v>
      </c>
      <c r="AG51" s="41">
        <v>97.472745027671607</v>
      </c>
      <c r="AH51" s="41">
        <v>1282.4674013026799</v>
      </c>
      <c r="AI51" s="41">
        <v>43.679505046749902</v>
      </c>
      <c r="AJ51" s="41">
        <v>438.89926938297702</v>
      </c>
      <c r="AK51" s="41">
        <v>43.4542786370938</v>
      </c>
      <c r="AL51" s="41">
        <v>46.274266712510901</v>
      </c>
      <c r="AM51" s="41">
        <v>5.1925543671013603</v>
      </c>
      <c r="AN51" s="41">
        <v>355.95037474163303</v>
      </c>
      <c r="AO51" s="41">
        <v>34.166324622918403</v>
      </c>
      <c r="AP51" s="41">
        <v>417.83409966046298</v>
      </c>
      <c r="AQ51" s="41">
        <v>50.107776275240901</v>
      </c>
      <c r="AR51" s="41">
        <v>209.304676409672</v>
      </c>
      <c r="AS51" s="41">
        <v>21.6976088073359</v>
      </c>
      <c r="AT51" s="41">
        <v>46.348272974160103</v>
      </c>
      <c r="AU51" s="41">
        <v>1.3893958752326701</v>
      </c>
      <c r="AV51" s="41">
        <v>145.20021486820801</v>
      </c>
      <c r="AW51" s="41">
        <v>25.889291763562401</v>
      </c>
      <c r="AX51" s="2"/>
      <c r="AY51" s="2"/>
      <c r="AZ51" s="2"/>
      <c r="BA51" s="2"/>
      <c r="BB51" s="38">
        <f t="shared" si="1"/>
        <v>711.50122412656469</v>
      </c>
      <c r="BC51" s="2"/>
      <c r="BD51" s="2"/>
    </row>
    <row r="52" spans="1:56" s="4" customFormat="1" x14ac:dyDescent="0.2">
      <c r="A52" s="4" t="s">
        <v>105</v>
      </c>
      <c r="B52" s="4">
        <v>37328</v>
      </c>
      <c r="C52" s="4">
        <v>4184</v>
      </c>
      <c r="D52" s="5">
        <v>103.06051475630299</v>
      </c>
      <c r="E52" s="5">
        <v>1.7138845718459399</v>
      </c>
      <c r="G52" s="28">
        <v>29.1785719961835</v>
      </c>
      <c r="H52" s="28">
        <v>2.5549940688876598</v>
      </c>
      <c r="I52" s="29">
        <v>0.39556613392089701</v>
      </c>
      <c r="J52" s="29">
        <v>3.6506285320788097E-2</v>
      </c>
      <c r="K52" s="28">
        <v>-0.56322522243492101</v>
      </c>
      <c r="L52" s="40">
        <v>1070</v>
      </c>
      <c r="M52" s="40">
        <v>52.5</v>
      </c>
      <c r="N52" s="40">
        <v>217.22</v>
      </c>
      <c r="O52" s="40">
        <v>9.33</v>
      </c>
      <c r="P52" s="40">
        <v>3891.8</v>
      </c>
      <c r="Q52" s="40">
        <v>69.400000000000006</v>
      </c>
      <c r="R52" s="27"/>
      <c r="S52" s="40">
        <v>121.97</v>
      </c>
      <c r="T52" s="40">
        <v>5.28</v>
      </c>
      <c r="V52" s="41">
        <v>18355.520093920299</v>
      </c>
      <c r="W52" s="27">
        <v>1709.5919182663799</v>
      </c>
      <c r="X52" s="41">
        <v>211.135440264485</v>
      </c>
      <c r="Y52" s="27">
        <v>12.751330915225999</v>
      </c>
      <c r="Z52" s="41">
        <v>169269.92620770799</v>
      </c>
      <c r="AA52" s="27">
        <v>6863.5915168577503</v>
      </c>
      <c r="AB52" s="41">
        <v>126.464548864989</v>
      </c>
      <c r="AC52" s="27">
        <v>9.9291375560368103</v>
      </c>
      <c r="AD52" s="41">
        <v>318.72692873220399</v>
      </c>
      <c r="AE52" s="27">
        <v>23.426838223480502</v>
      </c>
      <c r="AF52" s="41">
        <v>1541.50511354938</v>
      </c>
      <c r="AG52" s="27">
        <v>103.19206816888899</v>
      </c>
      <c r="AH52" s="41">
        <v>1500.1626307489701</v>
      </c>
      <c r="AI52" s="27">
        <v>38.980014674707697</v>
      </c>
      <c r="AJ52" s="41">
        <v>584.17430155818499</v>
      </c>
      <c r="AK52" s="27">
        <v>40.949913996260399</v>
      </c>
      <c r="AL52" s="41">
        <v>57.3319141482555</v>
      </c>
      <c r="AM52" s="27">
        <v>3.6068494349805702</v>
      </c>
      <c r="AN52" s="41">
        <v>446.626502708624</v>
      </c>
      <c r="AO52" s="27">
        <v>25.693733886759901</v>
      </c>
      <c r="AP52" s="41">
        <v>577.63441868873599</v>
      </c>
      <c r="AQ52" s="27">
        <v>40.075850214108897</v>
      </c>
      <c r="AR52" s="41">
        <v>258.91092736308099</v>
      </c>
      <c r="AS52" s="27">
        <v>20.756255048292299</v>
      </c>
      <c r="AT52" s="41">
        <v>55.136643616368502</v>
      </c>
      <c r="AU52" s="27">
        <v>2.35896747678466</v>
      </c>
      <c r="AV52" s="41">
        <v>96.788458904677697</v>
      </c>
      <c r="AW52" s="27">
        <v>5.1342264746037101</v>
      </c>
      <c r="BB52" s="38">
        <f t="shared" si="1"/>
        <v>715.69311598974389</v>
      </c>
    </row>
    <row r="53" spans="1:56" s="4" customFormat="1" x14ac:dyDescent="0.2">
      <c r="A53" s="4" t="s">
        <v>106</v>
      </c>
      <c r="B53" s="4">
        <v>37227</v>
      </c>
      <c r="C53" s="4">
        <v>4194</v>
      </c>
      <c r="D53" s="5">
        <v>136.84760419245299</v>
      </c>
      <c r="E53" s="5">
        <v>1.96007186345596</v>
      </c>
      <c r="G53" s="28">
        <v>30.287435162481199</v>
      </c>
      <c r="H53" s="28">
        <v>2.45580041810629</v>
      </c>
      <c r="I53" s="29">
        <v>0.39147850901194697</v>
      </c>
      <c r="J53" s="29">
        <v>4.6017384589315001E-2</v>
      </c>
      <c r="K53" s="28">
        <v>-0.895004947364749</v>
      </c>
      <c r="L53" s="40">
        <v>1038.7</v>
      </c>
      <c r="M53" s="40">
        <v>63</v>
      </c>
      <c r="N53" s="40">
        <v>209.39</v>
      </c>
      <c r="O53" s="40">
        <v>8.3699999999999992</v>
      </c>
      <c r="P53" s="40">
        <v>3876.1</v>
      </c>
      <c r="Q53" s="40">
        <v>88.5</v>
      </c>
      <c r="R53" s="27"/>
      <c r="S53" s="40">
        <v>118.63</v>
      </c>
      <c r="T53" s="40">
        <v>4.7699999999999996</v>
      </c>
      <c r="V53" s="41">
        <v>18790.0779327333</v>
      </c>
      <c r="W53" s="27">
        <v>1024.69537670774</v>
      </c>
      <c r="X53" s="41">
        <v>247.44629369850901</v>
      </c>
      <c r="Y53" s="27">
        <v>39.746609069211701</v>
      </c>
      <c r="Z53" s="41">
        <v>159449.02076177101</v>
      </c>
      <c r="AA53" s="27">
        <v>3694.5107563545598</v>
      </c>
      <c r="AB53" s="41">
        <v>137.804194327913</v>
      </c>
      <c r="AC53" s="27">
        <v>28.9467623551161</v>
      </c>
      <c r="AD53" s="41">
        <v>290.84673800163102</v>
      </c>
      <c r="AE53" s="27">
        <v>37.418723025544999</v>
      </c>
      <c r="AF53" s="41">
        <v>1500.0383555563501</v>
      </c>
      <c r="AG53" s="27">
        <v>210.41561016933099</v>
      </c>
      <c r="AH53" s="41">
        <v>1446.7281049119799</v>
      </c>
      <c r="AI53" s="27">
        <v>212.65082611569699</v>
      </c>
      <c r="AJ53" s="41">
        <v>547.55384591545499</v>
      </c>
      <c r="AK53" s="27">
        <v>60.217212900726103</v>
      </c>
      <c r="AL53" s="41">
        <v>45.409487263231902</v>
      </c>
      <c r="AM53" s="27">
        <v>4.1707946805854403</v>
      </c>
      <c r="AN53" s="41">
        <v>415.60610801697402</v>
      </c>
      <c r="AO53" s="27">
        <v>49.2748868001228</v>
      </c>
      <c r="AP53" s="41">
        <v>478.746513949389</v>
      </c>
      <c r="AQ53" s="27">
        <v>39.342394369668597</v>
      </c>
      <c r="AR53" s="41">
        <v>202.89920308797301</v>
      </c>
      <c r="AS53" s="27">
        <v>24.640685982603902</v>
      </c>
      <c r="AT53" s="41">
        <v>62.475369792484997</v>
      </c>
      <c r="AU53" s="27">
        <v>12.5865759628837</v>
      </c>
      <c r="AV53" s="41">
        <v>126.248759602188</v>
      </c>
      <c r="AW53" s="27">
        <v>25.9776666472644</v>
      </c>
      <c r="BB53" s="38">
        <f t="shared" si="1"/>
        <v>720.01288163770198</v>
      </c>
    </row>
    <row r="54" spans="1:56" s="4" customFormat="1" x14ac:dyDescent="0.2">
      <c r="A54" s="4" t="s">
        <v>135</v>
      </c>
      <c r="B54" s="4">
        <v>37303</v>
      </c>
      <c r="C54" s="4">
        <v>4263</v>
      </c>
      <c r="D54" s="5">
        <v>51.412356078471802</v>
      </c>
      <c r="E54" s="5">
        <v>1.43132200562664</v>
      </c>
      <c r="G54" s="28">
        <v>26.786721609054499</v>
      </c>
      <c r="H54" s="28">
        <v>2.7410717598869998</v>
      </c>
      <c r="I54" s="29">
        <v>0.424605594131168</v>
      </c>
      <c r="J54" s="29">
        <v>3.0358258575551099E-2</v>
      </c>
      <c r="K54" s="28">
        <v>-0.62449109225454102</v>
      </c>
      <c r="L54" s="40">
        <v>1176.0999999999999</v>
      </c>
      <c r="M54" s="40">
        <v>54.7</v>
      </c>
      <c r="N54" s="40">
        <v>236.2</v>
      </c>
      <c r="O54" s="40">
        <v>11.9</v>
      </c>
      <c r="P54" s="40">
        <v>3997.9</v>
      </c>
      <c r="Q54" s="40">
        <v>53.5</v>
      </c>
      <c r="R54" s="27"/>
      <c r="S54" s="40">
        <v>124.03</v>
      </c>
      <c r="T54" s="40">
        <v>6.28</v>
      </c>
      <c r="V54" s="41">
        <v>18322.896873559599</v>
      </c>
      <c r="W54" s="27">
        <v>2108.1246143470698</v>
      </c>
      <c r="X54" s="41">
        <v>146.08200296976199</v>
      </c>
      <c r="Y54" s="27">
        <v>8.4178516693142509</v>
      </c>
      <c r="Z54" s="41">
        <v>175213.39587769701</v>
      </c>
      <c r="AA54" s="27">
        <v>12947.507396568701</v>
      </c>
      <c r="AB54" s="41">
        <v>75.000515611460301</v>
      </c>
      <c r="AC54" s="27">
        <v>5.90859922830938</v>
      </c>
      <c r="AD54" s="41">
        <v>224.94797197489501</v>
      </c>
      <c r="AE54" s="27">
        <v>15.8753052734305</v>
      </c>
      <c r="AF54" s="41">
        <v>1126.6291472824701</v>
      </c>
      <c r="AG54" s="27">
        <v>165.822295235479</v>
      </c>
      <c r="AH54" s="41">
        <v>1005.0292573948</v>
      </c>
      <c r="AI54" s="27">
        <v>104.46470743370899</v>
      </c>
      <c r="AJ54" s="41">
        <v>407.97763312178301</v>
      </c>
      <c r="AK54" s="27">
        <v>35.309705687259999</v>
      </c>
      <c r="AL54" s="41">
        <v>56.943508434777101</v>
      </c>
      <c r="AM54" s="27">
        <v>3.293828284021</v>
      </c>
      <c r="AN54" s="41">
        <v>338.75668862348601</v>
      </c>
      <c r="AO54" s="27">
        <v>16.144594340328101</v>
      </c>
      <c r="AP54" s="41">
        <v>486.92704843242399</v>
      </c>
      <c r="AQ54" s="27">
        <v>27.2454605348142</v>
      </c>
      <c r="AR54" s="41">
        <v>229.260912931305</v>
      </c>
      <c r="AS54" s="27">
        <v>16.3289890467336</v>
      </c>
      <c r="AT54" s="41">
        <v>29.122539253366501</v>
      </c>
      <c r="AU54" s="27">
        <v>2.29744053562173</v>
      </c>
      <c r="AV54" s="41">
        <v>42.3814976184401</v>
      </c>
      <c r="AW54" s="27">
        <v>4.9010548918154297</v>
      </c>
      <c r="BB54" s="38">
        <f t="shared" si="1"/>
        <v>690.19958145288058</v>
      </c>
    </row>
    <row r="55" spans="1:56" s="4" customFormat="1" x14ac:dyDescent="0.2">
      <c r="A55" s="4" t="s">
        <v>136</v>
      </c>
      <c r="B55" s="4">
        <v>37384</v>
      </c>
      <c r="C55" s="4">
        <v>4248</v>
      </c>
      <c r="D55" s="5">
        <v>47.263833357529599</v>
      </c>
      <c r="E55" s="5">
        <v>1.4766771043843401</v>
      </c>
      <c r="G55" s="28">
        <v>24.148993185505901</v>
      </c>
      <c r="H55" s="28">
        <v>2.3659823242611702</v>
      </c>
      <c r="I55" s="29">
        <v>0.476558499024898</v>
      </c>
      <c r="J55" s="29">
        <v>1.6398421345269601E-2</v>
      </c>
      <c r="K55" s="28">
        <v>-0.49865158553365002</v>
      </c>
      <c r="L55" s="40">
        <v>1333.9</v>
      </c>
      <c r="M55" s="40">
        <v>44.2</v>
      </c>
      <c r="N55" s="40">
        <v>261.60000000000002</v>
      </c>
      <c r="O55" s="40">
        <v>12.6</v>
      </c>
      <c r="P55" s="40">
        <v>4169.7</v>
      </c>
      <c r="Q55" s="40">
        <v>25.5</v>
      </c>
      <c r="R55" s="27"/>
      <c r="S55" s="40">
        <v>120.08</v>
      </c>
      <c r="T55" s="40">
        <v>5.84</v>
      </c>
      <c r="V55" s="41">
        <v>17394.6342877399</v>
      </c>
      <c r="W55" s="27">
        <v>1340.6319785859901</v>
      </c>
      <c r="X55" s="41">
        <v>191.83412233172999</v>
      </c>
      <c r="Y55" s="27">
        <v>18.380914936529098</v>
      </c>
      <c r="Z55" s="41">
        <v>178379.783230609</v>
      </c>
      <c r="AA55" s="27">
        <v>10899.9233360902</v>
      </c>
      <c r="AB55" s="41">
        <v>83.945031225733004</v>
      </c>
      <c r="AC55" s="27">
        <v>9.3859129923808702</v>
      </c>
      <c r="AD55" s="41">
        <v>194.394274695766</v>
      </c>
      <c r="AE55" s="27">
        <v>30.770264267323601</v>
      </c>
      <c r="AF55" s="41">
        <v>885.121758482421</v>
      </c>
      <c r="AG55" s="27">
        <v>142.67502327752001</v>
      </c>
      <c r="AH55" s="41">
        <v>841.90299836011695</v>
      </c>
      <c r="AI55" s="27">
        <v>161.60062078818501</v>
      </c>
      <c r="AJ55" s="41">
        <v>344.07539125258398</v>
      </c>
      <c r="AK55" s="27">
        <v>63.360471197618402</v>
      </c>
      <c r="AL55" s="41">
        <v>48.646006476420098</v>
      </c>
      <c r="AM55" s="27">
        <v>6.1173857772835296</v>
      </c>
      <c r="AN55" s="41">
        <v>279.33216341738898</v>
      </c>
      <c r="AO55" s="27">
        <v>44.164904191971402</v>
      </c>
      <c r="AP55" s="41">
        <v>428.14010044677798</v>
      </c>
      <c r="AQ55" s="27">
        <v>68.282245896599605</v>
      </c>
      <c r="AR55" s="41">
        <v>196.81032926533001</v>
      </c>
      <c r="AS55" s="27">
        <v>27.6793793071209</v>
      </c>
      <c r="AT55" s="41">
        <v>25.860347851389999</v>
      </c>
      <c r="AU55" s="27">
        <v>3.5540702696280402</v>
      </c>
      <c r="AV55" s="41">
        <v>38.442405947930801</v>
      </c>
      <c r="AW55" s="27">
        <v>4.7175413260614496</v>
      </c>
      <c r="BB55" s="38">
        <f t="shared" si="1"/>
        <v>695.58531737428177</v>
      </c>
    </row>
    <row r="56" spans="1:56" s="4" customFormat="1" x14ac:dyDescent="0.2">
      <c r="A56" s="4" t="s">
        <v>107</v>
      </c>
      <c r="B56" s="4">
        <v>42637</v>
      </c>
      <c r="C56" s="4">
        <v>10970</v>
      </c>
      <c r="D56" s="5">
        <v>35.4380896230752</v>
      </c>
      <c r="E56" s="5">
        <v>0.741009489669195</v>
      </c>
      <c r="G56" s="28">
        <v>20.963182267053099</v>
      </c>
      <c r="H56" s="28">
        <v>1.7221032464211801</v>
      </c>
      <c r="I56" s="29">
        <v>0.52209088697465</v>
      </c>
      <c r="J56" s="29">
        <v>2.1513926151278201E-2</v>
      </c>
      <c r="K56" s="28">
        <v>-0.56468102205173099</v>
      </c>
      <c r="L56" s="40">
        <v>1512</v>
      </c>
      <c r="M56" s="40">
        <v>43.5</v>
      </c>
      <c r="N56" s="40">
        <v>300.39999999999998</v>
      </c>
      <c r="O56" s="40">
        <v>12</v>
      </c>
      <c r="P56" s="40">
        <v>4304.2</v>
      </c>
      <c r="Q56" s="40">
        <v>30.2</v>
      </c>
      <c r="R56" s="27"/>
      <c r="S56" s="40">
        <v>120.67</v>
      </c>
      <c r="T56" s="40">
        <v>4.91</v>
      </c>
      <c r="V56" s="41">
        <v>17658.138583887299</v>
      </c>
      <c r="W56" s="27">
        <v>661.32710379648904</v>
      </c>
      <c r="X56" s="41">
        <v>164.22726454712401</v>
      </c>
      <c r="Y56" s="27">
        <v>8.7310347850639207</v>
      </c>
      <c r="Z56" s="41">
        <v>164938.636353162</v>
      </c>
      <c r="AA56" s="27">
        <v>4607.9102414511199</v>
      </c>
      <c r="AB56" s="41">
        <v>124.504208512905</v>
      </c>
      <c r="AC56" s="27">
        <v>13.172466819337</v>
      </c>
      <c r="AD56" s="41">
        <v>273.54015404094002</v>
      </c>
      <c r="AE56" s="27">
        <v>34.9526322034137</v>
      </c>
      <c r="AF56" s="41">
        <v>1325.80547327873</v>
      </c>
      <c r="AG56" s="27">
        <v>131.000599183145</v>
      </c>
      <c r="AH56" s="41">
        <v>1271.1744103889901</v>
      </c>
      <c r="AI56" s="27">
        <v>148.84299956574301</v>
      </c>
      <c r="AJ56" s="41">
        <v>483.34079709409701</v>
      </c>
      <c r="AK56" s="27">
        <v>58.154537295923298</v>
      </c>
      <c r="AL56" s="41">
        <v>76.939808768454398</v>
      </c>
      <c r="AM56" s="27">
        <v>6.3126580601028399</v>
      </c>
      <c r="AN56" s="41">
        <v>395.700165054997</v>
      </c>
      <c r="AO56" s="27">
        <v>49.741966315440102</v>
      </c>
      <c r="AP56" s="41">
        <v>630.54597929815895</v>
      </c>
      <c r="AQ56" s="27">
        <v>86.622925037116303</v>
      </c>
      <c r="AR56" s="41">
        <v>343.96935425976397</v>
      </c>
      <c r="AS56" s="27">
        <v>51.260806551657303</v>
      </c>
      <c r="AT56" s="41">
        <v>46.177694258010199</v>
      </c>
      <c r="AU56" s="27">
        <v>5.7016970788958803</v>
      </c>
      <c r="AV56" s="41">
        <v>32.886828448869203</v>
      </c>
      <c r="AW56" s="27">
        <v>2.1429511373276502</v>
      </c>
      <c r="BB56" s="38">
        <f t="shared" si="1"/>
        <v>714.91126595580999</v>
      </c>
    </row>
    <row r="57" spans="1:56" s="4" customFormat="1" x14ac:dyDescent="0.2">
      <c r="A57" s="4" t="s">
        <v>116</v>
      </c>
      <c r="B57" s="4">
        <v>42461</v>
      </c>
      <c r="C57" s="4">
        <v>11183</v>
      </c>
      <c r="D57" s="5">
        <v>69.703260820889398</v>
      </c>
      <c r="E57" s="5">
        <v>2.6833731790068698</v>
      </c>
      <c r="G57" s="28">
        <v>39.833176528207602</v>
      </c>
      <c r="H57" s="28">
        <v>1.4330726011566599</v>
      </c>
      <c r="I57" s="29">
        <v>0.29749741830161203</v>
      </c>
      <c r="J57" s="29">
        <v>1.58727244549095E-2</v>
      </c>
      <c r="K57" s="28">
        <v>-0.269567929953139</v>
      </c>
      <c r="L57" s="40">
        <v>718.6</v>
      </c>
      <c r="M57" s="40">
        <v>18.5</v>
      </c>
      <c r="N57" s="40">
        <v>159.85</v>
      </c>
      <c r="O57" s="40">
        <v>2.83</v>
      </c>
      <c r="P57" s="40">
        <v>3456.6</v>
      </c>
      <c r="Q57" s="40">
        <v>41.4</v>
      </c>
      <c r="R57" s="27"/>
      <c r="S57" s="40">
        <v>109.48</v>
      </c>
      <c r="T57" s="40">
        <v>1.95</v>
      </c>
      <c r="V57" s="41">
        <v>17674.4773653169</v>
      </c>
      <c r="W57" s="27">
        <v>741.40772615072001</v>
      </c>
      <c r="X57" s="41">
        <v>284.13725521275802</v>
      </c>
      <c r="Y57" s="27">
        <v>17.884630001171399</v>
      </c>
      <c r="Z57" s="41">
        <v>180732.82914058</v>
      </c>
      <c r="AA57" s="27">
        <v>4751.9395623111996</v>
      </c>
      <c r="AB57" s="41">
        <v>90.635020418898605</v>
      </c>
      <c r="AC57" s="27">
        <v>4.3825941466377696</v>
      </c>
      <c r="AD57" s="41">
        <v>154.00588736405601</v>
      </c>
      <c r="AE57" s="27">
        <v>6.5244966261800004</v>
      </c>
      <c r="AF57" s="41">
        <v>871.40912612618195</v>
      </c>
      <c r="AG57" s="27">
        <v>49.391788001750001</v>
      </c>
      <c r="AH57" s="41">
        <v>870.98968487927004</v>
      </c>
      <c r="AI57" s="27">
        <v>40.577418242022503</v>
      </c>
      <c r="AJ57" s="41">
        <v>332.58469269032003</v>
      </c>
      <c r="AK57" s="27">
        <v>19.358801862084299</v>
      </c>
      <c r="AL57" s="41">
        <v>77.7134316103581</v>
      </c>
      <c r="AM57" s="27">
        <v>3.1853358146800499</v>
      </c>
      <c r="AN57" s="41">
        <v>255.58179367638201</v>
      </c>
      <c r="AO57" s="27">
        <v>12.9975404919672</v>
      </c>
      <c r="AP57" s="41">
        <v>276.85438556147199</v>
      </c>
      <c r="AQ57" s="27">
        <v>13.1592242198266</v>
      </c>
      <c r="AR57" s="41">
        <v>113.96675282594001</v>
      </c>
      <c r="AS57" s="27">
        <v>5.8287736861863699</v>
      </c>
      <c r="AT57" s="41">
        <v>28.550875174155902</v>
      </c>
      <c r="AU57" s="27">
        <v>1.1574251316939901</v>
      </c>
      <c r="AV57" s="41">
        <v>76.735892622442805</v>
      </c>
      <c r="AW57" s="27">
        <v>3.4006853053193198</v>
      </c>
      <c r="BB57" s="38">
        <f t="shared" si="1"/>
        <v>699.28528965496002</v>
      </c>
    </row>
    <row r="58" spans="1:56" s="4" customFormat="1" x14ac:dyDescent="0.2">
      <c r="A58" s="4" t="s">
        <v>117</v>
      </c>
      <c r="B58" s="4">
        <v>42421</v>
      </c>
      <c r="C58" s="4">
        <v>11237</v>
      </c>
      <c r="D58" s="5">
        <v>44.234811269857403</v>
      </c>
      <c r="E58" s="5">
        <v>1.60041129952439</v>
      </c>
      <c r="G58" s="28">
        <v>32.0935631629848</v>
      </c>
      <c r="H58" s="28">
        <v>1.00157291364306</v>
      </c>
      <c r="I58" s="29">
        <v>0.38269563362723003</v>
      </c>
      <c r="J58" s="29">
        <v>1.2724986072082899E-2</v>
      </c>
      <c r="K58" s="28">
        <v>-5.8928159666385801E-2</v>
      </c>
      <c r="L58" s="40">
        <v>987.1</v>
      </c>
      <c r="M58" s="40">
        <v>14.8</v>
      </c>
      <c r="N58" s="40">
        <v>197.82</v>
      </c>
      <c r="O58" s="40">
        <v>3.04</v>
      </c>
      <c r="P58" s="40">
        <v>3841.8</v>
      </c>
      <c r="Q58" s="40">
        <v>25.1</v>
      </c>
      <c r="R58" s="27"/>
      <c r="S58" s="40">
        <v>114.23</v>
      </c>
      <c r="T58" s="40">
        <v>1.76</v>
      </c>
      <c r="V58" s="41">
        <v>17411.045463328799</v>
      </c>
      <c r="W58" s="27">
        <v>805.51682975555696</v>
      </c>
      <c r="X58" s="41">
        <v>176.25420436425301</v>
      </c>
      <c r="Y58" s="27">
        <v>7.1025153830681598</v>
      </c>
      <c r="Z58" s="41">
        <v>182336.43278318999</v>
      </c>
      <c r="AA58" s="27">
        <v>4900.1970160675701</v>
      </c>
      <c r="AB58" s="41">
        <v>86.538781593827096</v>
      </c>
      <c r="AC58" s="27">
        <v>3.6638750885748901</v>
      </c>
      <c r="AD58" s="41">
        <v>195.44195721059901</v>
      </c>
      <c r="AE58" s="27">
        <v>10.2212229803339</v>
      </c>
      <c r="AF58" s="41">
        <v>1054.53561829264</v>
      </c>
      <c r="AG58" s="27">
        <v>60.766924845978302</v>
      </c>
      <c r="AH58" s="41">
        <v>1023.21440323437</v>
      </c>
      <c r="AI58" s="27">
        <v>44.523750972394602</v>
      </c>
      <c r="AJ58" s="41">
        <v>384.40220762512701</v>
      </c>
      <c r="AK58" s="27">
        <v>16.2238704172679</v>
      </c>
      <c r="AL58" s="41">
        <v>78.231886583721405</v>
      </c>
      <c r="AM58" s="27">
        <v>2.8874803975168799</v>
      </c>
      <c r="AN58" s="41">
        <v>321.82013782146697</v>
      </c>
      <c r="AO58" s="27">
        <v>12.9075627149398</v>
      </c>
      <c r="AP58" s="41">
        <v>469.178856236439</v>
      </c>
      <c r="AQ58" s="27">
        <v>21.691520239159001</v>
      </c>
      <c r="AR58" s="41">
        <v>250.70309838719501</v>
      </c>
      <c r="AS58" s="27">
        <v>12.524045069489301</v>
      </c>
      <c r="AT58" s="41">
        <v>28.411911137617501</v>
      </c>
      <c r="AU58" s="27">
        <v>1.2615558241457301</v>
      </c>
      <c r="AV58" s="41">
        <v>45.579159166263203</v>
      </c>
      <c r="AW58" s="27">
        <v>2.1052460600922598</v>
      </c>
      <c r="BB58" s="38">
        <f t="shared" si="1"/>
        <v>697.05030526420603</v>
      </c>
    </row>
    <row r="59" spans="1:56" s="4" customFormat="1" x14ac:dyDescent="0.2">
      <c r="A59" s="4" t="s">
        <v>118</v>
      </c>
      <c r="B59" s="4">
        <v>42359</v>
      </c>
      <c r="C59" s="4">
        <v>11262</v>
      </c>
      <c r="D59" s="5">
        <v>34.156814951549499</v>
      </c>
      <c r="E59" s="5">
        <v>1.27857381245181</v>
      </c>
      <c r="G59" s="28">
        <v>28.811307897667302</v>
      </c>
      <c r="H59" s="28">
        <v>0.93896457374740305</v>
      </c>
      <c r="I59" s="29">
        <v>0.425014821594558</v>
      </c>
      <c r="J59" s="29">
        <v>1.6935087527797099E-2</v>
      </c>
      <c r="K59" s="28">
        <v>0.39390876700286098</v>
      </c>
      <c r="L59" s="40">
        <v>1126.5999999999999</v>
      </c>
      <c r="M59" s="40">
        <v>13.8</v>
      </c>
      <c r="N59" s="40">
        <v>219.96</v>
      </c>
      <c r="O59" s="40">
        <v>3.53</v>
      </c>
      <c r="P59" s="40">
        <v>3999.3</v>
      </c>
      <c r="Q59" s="40">
        <v>29.7</v>
      </c>
      <c r="R59" s="27"/>
      <c r="S59" s="40">
        <v>115.27</v>
      </c>
      <c r="T59" s="40">
        <v>1.86</v>
      </c>
      <c r="V59" s="41">
        <v>17566.4597811739</v>
      </c>
      <c r="W59" s="27">
        <v>718.01978811525703</v>
      </c>
      <c r="X59" s="41">
        <v>153.63947800795299</v>
      </c>
      <c r="Y59" s="27">
        <v>6.2323995834062504</v>
      </c>
      <c r="Z59" s="41">
        <v>182229.12750570901</v>
      </c>
      <c r="AA59" s="27">
        <v>5168.98141207553</v>
      </c>
      <c r="AB59" s="41">
        <v>95.832513379801398</v>
      </c>
      <c r="AC59" s="27">
        <v>5.1035657096107103</v>
      </c>
      <c r="AD59" s="41">
        <v>221.78783312968599</v>
      </c>
      <c r="AE59" s="27">
        <v>10.4787996565663</v>
      </c>
      <c r="AF59" s="41">
        <v>1065.82969233327</v>
      </c>
      <c r="AG59" s="27">
        <v>48.830089341375398</v>
      </c>
      <c r="AH59" s="41">
        <v>1047.0101414344001</v>
      </c>
      <c r="AI59" s="27">
        <v>38.818633850607597</v>
      </c>
      <c r="AJ59" s="41">
        <v>452.14786747978297</v>
      </c>
      <c r="AK59" s="27">
        <v>18.213140352949502</v>
      </c>
      <c r="AL59" s="41">
        <v>90.748179979203698</v>
      </c>
      <c r="AM59" s="27">
        <v>3.4022139376965699</v>
      </c>
      <c r="AN59" s="41">
        <v>373.04726832143399</v>
      </c>
      <c r="AO59" s="27">
        <v>15.2218693609948</v>
      </c>
      <c r="AP59" s="41">
        <v>625.84885615291103</v>
      </c>
      <c r="AQ59" s="27">
        <v>30.8001672593509</v>
      </c>
      <c r="AR59" s="41">
        <v>325.58299912282098</v>
      </c>
      <c r="AS59" s="27">
        <v>12.5602939270214</v>
      </c>
      <c r="AT59" s="41">
        <v>28.447005798322198</v>
      </c>
      <c r="AU59" s="27">
        <v>1.4536739545309101</v>
      </c>
      <c r="AV59" s="41">
        <v>36.281325933701098</v>
      </c>
      <c r="AW59" s="27">
        <v>2.1450746474869198</v>
      </c>
      <c r="BB59" s="38">
        <f t="shared" si="1"/>
        <v>701.99374760563978</v>
      </c>
    </row>
    <row r="60" spans="1:56" s="4" customFormat="1" x14ac:dyDescent="0.2">
      <c r="A60" s="4" t="s">
        <v>119</v>
      </c>
      <c r="B60" s="4">
        <v>42312</v>
      </c>
      <c r="C60" s="4">
        <v>11231</v>
      </c>
      <c r="D60" s="5">
        <v>44.552290379652</v>
      </c>
      <c r="E60" s="5">
        <v>2.1719952115382601</v>
      </c>
      <c r="G60" s="28">
        <v>27.495426725684801</v>
      </c>
      <c r="H60" s="28">
        <v>0.83642091436869803</v>
      </c>
      <c r="I60" s="29">
        <v>0.46537792544932299</v>
      </c>
      <c r="J60" s="29">
        <v>1.21554329720632E-2</v>
      </c>
      <c r="K60" s="28">
        <v>-0.18874960822398701</v>
      </c>
      <c r="L60" s="40">
        <v>1222.2</v>
      </c>
      <c r="M60" s="40">
        <v>15.6</v>
      </c>
      <c r="N60" s="40">
        <v>230.25</v>
      </c>
      <c r="O60" s="40">
        <v>3.45</v>
      </c>
      <c r="P60" s="40">
        <v>4134.5</v>
      </c>
      <c r="Q60" s="40">
        <v>19.399999999999999</v>
      </c>
      <c r="R60" s="27"/>
      <c r="S60" s="40">
        <v>108.83</v>
      </c>
      <c r="T60" s="40">
        <v>1.65</v>
      </c>
      <c r="V60" s="41">
        <v>17979.047376098199</v>
      </c>
      <c r="W60" s="27">
        <v>752.56378411387595</v>
      </c>
      <c r="X60" s="41">
        <v>161.93684868297399</v>
      </c>
      <c r="Y60" s="27">
        <v>8.6826577901436401</v>
      </c>
      <c r="Z60" s="41">
        <v>176972.09537354601</v>
      </c>
      <c r="AA60" s="27">
        <v>4182.3643910594301</v>
      </c>
      <c r="AB60" s="41">
        <v>73.613128895137294</v>
      </c>
      <c r="AC60" s="27">
        <v>2.70781554109884</v>
      </c>
      <c r="AD60" s="41">
        <v>156.08973417617401</v>
      </c>
      <c r="AE60" s="27">
        <v>11.0969609213256</v>
      </c>
      <c r="AF60" s="41">
        <v>881.51975008318902</v>
      </c>
      <c r="AG60" s="27">
        <v>65.157539474628607</v>
      </c>
      <c r="AH60" s="41">
        <v>853.61551004547096</v>
      </c>
      <c r="AI60" s="27">
        <v>36.271604959579101</v>
      </c>
      <c r="AJ60" s="41">
        <v>351.82479294114302</v>
      </c>
      <c r="AK60" s="27">
        <v>12.502392444710701</v>
      </c>
      <c r="AL60" s="41">
        <v>78.202526558370806</v>
      </c>
      <c r="AM60" s="27">
        <v>4.0176760459020597</v>
      </c>
      <c r="AN60" s="41">
        <v>272.48390761548899</v>
      </c>
      <c r="AO60" s="27">
        <v>11.600961587887801</v>
      </c>
      <c r="AP60" s="41">
        <v>383.28851471492197</v>
      </c>
      <c r="AQ60" s="27">
        <v>26.400266295611001</v>
      </c>
      <c r="AR60" s="41">
        <v>184.038444094174</v>
      </c>
      <c r="AS60" s="27">
        <v>20.808490223882998</v>
      </c>
      <c r="AT60" s="41">
        <v>20.1627825167736</v>
      </c>
      <c r="AU60" s="27">
        <v>1.14129686883365</v>
      </c>
      <c r="AV60" s="41">
        <v>43.327789239187901</v>
      </c>
      <c r="AW60" s="27">
        <v>1.65690710054227</v>
      </c>
      <c r="BB60" s="38">
        <f t="shared" si="1"/>
        <v>689.31281882960559</v>
      </c>
    </row>
    <row r="61" spans="1:56" s="4" customFormat="1" x14ac:dyDescent="0.2">
      <c r="A61" s="4" t="s">
        <v>120</v>
      </c>
      <c r="B61" s="4">
        <v>42393</v>
      </c>
      <c r="C61" s="4">
        <v>11161</v>
      </c>
      <c r="D61" s="5">
        <v>79.1072928284852</v>
      </c>
      <c r="E61" s="5">
        <v>2.8877468669485702</v>
      </c>
      <c r="G61" s="28">
        <v>39.015648344473</v>
      </c>
      <c r="H61" s="28">
        <v>1.7929263986097701</v>
      </c>
      <c r="I61" s="29">
        <v>0.30820859183858101</v>
      </c>
      <c r="J61" s="29">
        <v>1.3962202696518501E-2</v>
      </c>
      <c r="K61" s="28">
        <v>-0.17986462447360699</v>
      </c>
      <c r="L61" s="40">
        <v>747.8</v>
      </c>
      <c r="M61" s="40">
        <v>18.600000000000001</v>
      </c>
      <c r="N61" s="40">
        <v>163.13</v>
      </c>
      <c r="O61" s="40">
        <v>3.69</v>
      </c>
      <c r="P61" s="40">
        <v>3511.2</v>
      </c>
      <c r="Q61" s="40">
        <v>35.1</v>
      </c>
      <c r="R61" s="27"/>
      <c r="S61" s="40">
        <v>109.52</v>
      </c>
      <c r="T61" s="40">
        <v>2.4900000000000002</v>
      </c>
      <c r="V61" s="41">
        <v>20801.405260729502</v>
      </c>
      <c r="W61" s="27">
        <v>964.63646587053199</v>
      </c>
      <c r="X61" s="41">
        <v>275.71998759385798</v>
      </c>
      <c r="Y61" s="27">
        <v>9.7310890346587708</v>
      </c>
      <c r="Z61" s="41">
        <v>175260.898380136</v>
      </c>
      <c r="AA61" s="27">
        <v>3954.6221848195501</v>
      </c>
      <c r="AB61" s="41">
        <v>86.751218952989106</v>
      </c>
      <c r="AC61" s="27">
        <v>4.2739675716229399</v>
      </c>
      <c r="AD61" s="41">
        <v>143.40355702843399</v>
      </c>
      <c r="AE61" s="27">
        <v>5.1549430849185098</v>
      </c>
      <c r="AF61" s="41">
        <v>806.79734277410296</v>
      </c>
      <c r="AG61" s="27">
        <v>30.173002606276501</v>
      </c>
      <c r="AH61" s="41">
        <v>831.38857441333198</v>
      </c>
      <c r="AI61" s="27">
        <v>26.1444568560809</v>
      </c>
      <c r="AJ61" s="41">
        <v>321.09091217172403</v>
      </c>
      <c r="AK61" s="27">
        <v>10.875281079580301</v>
      </c>
      <c r="AL61" s="41">
        <v>76.152369358089899</v>
      </c>
      <c r="AM61" s="27">
        <v>2.7388589920826498</v>
      </c>
      <c r="AN61" s="41">
        <v>238.07932878774901</v>
      </c>
      <c r="AO61" s="27">
        <v>8.34419400086108</v>
      </c>
      <c r="AP61" s="41">
        <v>264.55052869244599</v>
      </c>
      <c r="AQ61" s="27">
        <v>9.2807755568941399</v>
      </c>
      <c r="AR61" s="41">
        <v>116.620716389035</v>
      </c>
      <c r="AS61" s="27">
        <v>4.4423102270186403</v>
      </c>
      <c r="AT61" s="41">
        <v>28.300129362911001</v>
      </c>
      <c r="AU61" s="27">
        <v>1.2644965000666699</v>
      </c>
      <c r="AV61" s="41">
        <v>83.733665804559905</v>
      </c>
      <c r="AW61" s="27">
        <v>3.79852812854962</v>
      </c>
      <c r="BB61" s="38">
        <f t="shared" si="1"/>
        <v>697.16853382660327</v>
      </c>
    </row>
    <row r="62" spans="1:56" s="4" customFormat="1" x14ac:dyDescent="0.2">
      <c r="A62" s="4" t="s">
        <v>121</v>
      </c>
      <c r="B62" s="4">
        <v>42373</v>
      </c>
      <c r="C62" s="4">
        <v>11047</v>
      </c>
      <c r="D62" s="5">
        <v>48.815510638754702</v>
      </c>
      <c r="E62" s="5">
        <v>2.74032701856936</v>
      </c>
      <c r="G62" s="28">
        <v>32.982937466999701</v>
      </c>
      <c r="H62" s="28">
        <v>0.54309297579079097</v>
      </c>
      <c r="I62" s="29">
        <v>0.39889025928798799</v>
      </c>
      <c r="J62" s="29">
        <v>2.87827554949096E-2</v>
      </c>
      <c r="K62" s="28">
        <v>-0.51356537976212802</v>
      </c>
      <c r="L62" s="40">
        <v>996</v>
      </c>
      <c r="M62" s="40">
        <v>25.9</v>
      </c>
      <c r="N62" s="40">
        <v>192.56</v>
      </c>
      <c r="O62" s="40">
        <v>1.55</v>
      </c>
      <c r="P62" s="40">
        <v>3904.3</v>
      </c>
      <c r="Q62" s="40">
        <v>54.3</v>
      </c>
      <c r="R62" s="27"/>
      <c r="S62" s="40">
        <v>107.19</v>
      </c>
      <c r="T62" s="40">
        <v>0.87</v>
      </c>
      <c r="V62" s="41">
        <v>17667.902229367999</v>
      </c>
      <c r="W62" s="27">
        <v>1156.8918757070101</v>
      </c>
      <c r="X62" s="41">
        <v>208.49649513216499</v>
      </c>
      <c r="Y62" s="27">
        <v>17.7947752373742</v>
      </c>
      <c r="Z62" s="41">
        <v>184949.19282285299</v>
      </c>
      <c r="AA62" s="27">
        <v>10863.701922288999</v>
      </c>
      <c r="AB62" s="41">
        <v>81.044543679778201</v>
      </c>
      <c r="AC62" s="27">
        <v>5.5054266092695698</v>
      </c>
      <c r="AD62" s="41">
        <v>127.026592270829</v>
      </c>
      <c r="AE62" s="27">
        <v>7.0515420142913197</v>
      </c>
      <c r="AF62" s="41">
        <v>709.786494653001</v>
      </c>
      <c r="AG62" s="27">
        <v>57.674751911198001</v>
      </c>
      <c r="AH62" s="41">
        <v>708.72503313905599</v>
      </c>
      <c r="AI62" s="27">
        <v>50.225374206361003</v>
      </c>
      <c r="AJ62" s="41">
        <v>251.74692296076</v>
      </c>
      <c r="AK62" s="27">
        <v>18.7616456074587</v>
      </c>
      <c r="AL62" s="41">
        <v>61.9782453847521</v>
      </c>
      <c r="AM62" s="27">
        <v>3.7774745770884</v>
      </c>
      <c r="AN62" s="41">
        <v>208.15807248114899</v>
      </c>
      <c r="AO62" s="27">
        <v>12.169987165701301</v>
      </c>
      <c r="AP62" s="41">
        <v>206.07497739108899</v>
      </c>
      <c r="AQ62" s="27">
        <v>16.639852607955699</v>
      </c>
      <c r="AR62" s="41">
        <v>88.644557977922602</v>
      </c>
      <c r="AS62" s="27">
        <v>5.2484885358099698</v>
      </c>
      <c r="AT62" s="41">
        <v>19.9340244438451</v>
      </c>
      <c r="AU62" s="27">
        <v>1.1646169335408301</v>
      </c>
      <c r="AV62" s="41">
        <v>54.419959235577601</v>
      </c>
      <c r="AW62" s="27">
        <v>2.4505904822198601</v>
      </c>
      <c r="BB62" s="38">
        <f t="shared" si="1"/>
        <v>693.89798304816293</v>
      </c>
    </row>
    <row r="63" spans="1:56" s="4" customFormat="1" x14ac:dyDescent="0.2">
      <c r="A63" s="4" t="s">
        <v>122</v>
      </c>
      <c r="B63" s="4">
        <v>42381</v>
      </c>
      <c r="C63" s="4">
        <v>11099</v>
      </c>
      <c r="D63" s="5">
        <v>65.103249134261702</v>
      </c>
      <c r="E63" s="5">
        <v>3.2405274900538599</v>
      </c>
      <c r="G63" s="28">
        <v>35.137395420014201</v>
      </c>
      <c r="H63" s="28">
        <v>1.16419381825304</v>
      </c>
      <c r="I63" s="29">
        <v>0.37758998877640798</v>
      </c>
      <c r="J63" s="29">
        <v>1.7721223072380301E-2</v>
      </c>
      <c r="K63" s="28">
        <v>7.6410233698899405E-2</v>
      </c>
      <c r="L63" s="40">
        <v>922.6</v>
      </c>
      <c r="M63" s="40">
        <v>16.7</v>
      </c>
      <c r="N63" s="40">
        <v>180.89</v>
      </c>
      <c r="O63" s="40">
        <v>2.94</v>
      </c>
      <c r="P63" s="40">
        <v>3821.5</v>
      </c>
      <c r="Q63" s="40">
        <v>35.4</v>
      </c>
      <c r="R63" s="27"/>
      <c r="S63" s="40">
        <v>105.55</v>
      </c>
      <c r="T63" s="40">
        <v>1.73</v>
      </c>
      <c r="V63" s="41">
        <v>17743.809948145001</v>
      </c>
      <c r="W63" s="27">
        <v>586.75641717687404</v>
      </c>
      <c r="X63" s="41">
        <v>174.29273096295501</v>
      </c>
      <c r="Y63" s="27">
        <v>14.9136185137585</v>
      </c>
      <c r="Z63" s="41">
        <v>177562.77301485901</v>
      </c>
      <c r="AA63" s="27">
        <v>5001.5890100487604</v>
      </c>
      <c r="AB63" s="41">
        <v>74.796200412171501</v>
      </c>
      <c r="AC63" s="27">
        <v>3.7983787756487999</v>
      </c>
      <c r="AD63" s="41">
        <v>118.423873168323</v>
      </c>
      <c r="AE63" s="27">
        <v>5.75611276632221</v>
      </c>
      <c r="AF63" s="41">
        <v>674.05385311223097</v>
      </c>
      <c r="AG63" s="27">
        <v>33.881548023045397</v>
      </c>
      <c r="AH63" s="41">
        <v>674.68068398632795</v>
      </c>
      <c r="AI63" s="27">
        <v>39.904492842647898</v>
      </c>
      <c r="AJ63" s="41">
        <v>248.156613345311</v>
      </c>
      <c r="AK63" s="27">
        <v>14.4260531140881</v>
      </c>
      <c r="AL63" s="41">
        <v>60.406487003170497</v>
      </c>
      <c r="AM63" s="27">
        <v>3.5516616881323002</v>
      </c>
      <c r="AN63" s="41">
        <v>190.58868887956501</v>
      </c>
      <c r="AO63" s="27">
        <v>8.9119301194987006</v>
      </c>
      <c r="AP63" s="41">
        <v>201.39276948515101</v>
      </c>
      <c r="AQ63" s="27">
        <v>7.2087862949617501</v>
      </c>
      <c r="AR63" s="41">
        <v>86.917866798124805</v>
      </c>
      <c r="AS63" s="27">
        <v>3.9493237998430701</v>
      </c>
      <c r="AT63" s="41">
        <v>18.067189009064801</v>
      </c>
      <c r="AU63" s="27">
        <v>1.3313381179169801</v>
      </c>
      <c r="AV63" s="41">
        <v>58.623453466988998</v>
      </c>
      <c r="AW63" s="27">
        <v>5.70540582744992</v>
      </c>
      <c r="BB63" s="38">
        <f t="shared" si="1"/>
        <v>690.06992440857346</v>
      </c>
    </row>
    <row r="64" spans="1:56" s="4" customFormat="1" x14ac:dyDescent="0.2">
      <c r="A64" s="4" t="s">
        <v>123</v>
      </c>
      <c r="B64" s="4">
        <v>42334</v>
      </c>
      <c r="C64" s="4">
        <v>11129</v>
      </c>
      <c r="D64" s="5">
        <v>71.024106469198102</v>
      </c>
      <c r="E64" s="5">
        <v>2.73887655141157</v>
      </c>
      <c r="G64" s="28">
        <v>34.7853098092952</v>
      </c>
      <c r="H64" s="28">
        <v>1.19054111850788</v>
      </c>
      <c r="I64" s="29">
        <v>0.35937619712712598</v>
      </c>
      <c r="J64" s="29">
        <v>1.15131335984484E-2</v>
      </c>
      <c r="K64" s="28">
        <v>0.52189091796095599</v>
      </c>
      <c r="L64" s="40">
        <v>898.93</v>
      </c>
      <c r="M64" s="40">
        <v>9.69</v>
      </c>
      <c r="N64" s="40">
        <v>182.68</v>
      </c>
      <c r="O64" s="40">
        <v>3.08</v>
      </c>
      <c r="P64" s="40">
        <v>3746.6</v>
      </c>
      <c r="Q64" s="40">
        <v>24.3</v>
      </c>
      <c r="R64" s="27"/>
      <c r="S64" s="40">
        <v>110.84</v>
      </c>
      <c r="T64" s="40">
        <v>1.88</v>
      </c>
      <c r="V64" s="41">
        <v>20701.396573122998</v>
      </c>
      <c r="W64" s="27">
        <v>756.76968887400403</v>
      </c>
      <c r="X64" s="41">
        <v>260.71460653683801</v>
      </c>
      <c r="Y64" s="27">
        <v>13.6441533534638</v>
      </c>
      <c r="Z64" s="41">
        <v>180115.15124466101</v>
      </c>
      <c r="AA64" s="27">
        <v>4919.2539065477604</v>
      </c>
      <c r="AB64" s="41">
        <v>106.49669585272299</v>
      </c>
      <c r="AC64" s="27">
        <v>5.6716202763135604</v>
      </c>
      <c r="AD64" s="41">
        <v>139.61419182408201</v>
      </c>
      <c r="AE64" s="27">
        <v>4.9485236201745204</v>
      </c>
      <c r="AF64" s="41">
        <v>811.30445039413098</v>
      </c>
      <c r="AG64" s="27">
        <v>40.782459941868197</v>
      </c>
      <c r="AH64" s="41">
        <v>851.89685755608298</v>
      </c>
      <c r="AI64" s="27">
        <v>49.281367512796599</v>
      </c>
      <c r="AJ64" s="41">
        <v>338.12610917386598</v>
      </c>
      <c r="AK64" s="27">
        <v>14.658168471338801</v>
      </c>
      <c r="AL64" s="41">
        <v>81.777601012397199</v>
      </c>
      <c r="AM64" s="27">
        <v>3.79627178988869</v>
      </c>
      <c r="AN64" s="41">
        <v>256.93500324893603</v>
      </c>
      <c r="AO64" s="27">
        <v>13.7142395104997</v>
      </c>
      <c r="AP64" s="41">
        <v>292.006123269054</v>
      </c>
      <c r="AQ64" s="27">
        <v>12.3126575356152</v>
      </c>
      <c r="AR64" s="41">
        <v>124.62537138121699</v>
      </c>
      <c r="AS64" s="27">
        <v>7.7205957380498704</v>
      </c>
      <c r="AT64" s="41">
        <v>27.963882403839399</v>
      </c>
      <c r="AU64" s="27">
        <v>1.0126420854262299</v>
      </c>
      <c r="AV64" s="41">
        <v>76.600152782959995</v>
      </c>
      <c r="AW64" s="27">
        <v>4.1029126154943603</v>
      </c>
      <c r="BB64" s="38">
        <f t="shared" si="1"/>
        <v>707.16021736179641</v>
      </c>
    </row>
    <row r="65" spans="1:54" s="4" customFormat="1" x14ac:dyDescent="0.2">
      <c r="A65" s="4" t="s">
        <v>124</v>
      </c>
      <c r="B65" s="4">
        <v>42271</v>
      </c>
      <c r="C65" s="4">
        <v>11175</v>
      </c>
      <c r="D65" s="5">
        <v>32.282048196974898</v>
      </c>
      <c r="E65" s="5">
        <v>1.04715392466907</v>
      </c>
      <c r="G65" s="28">
        <v>22.7257098829954</v>
      </c>
      <c r="H65" s="28">
        <v>1.35665296875075</v>
      </c>
      <c r="I65" s="29">
        <v>0.513413930646756</v>
      </c>
      <c r="J65" s="29">
        <v>2.1845819266821401E-2</v>
      </c>
      <c r="K65" s="28">
        <v>-5.3779983260082598E-2</v>
      </c>
      <c r="L65" s="40">
        <v>1435.9</v>
      </c>
      <c r="M65" s="40">
        <v>28.8</v>
      </c>
      <c r="N65" s="40">
        <v>277.55</v>
      </c>
      <c r="O65" s="40">
        <v>8.1300000000000008</v>
      </c>
      <c r="P65" s="40">
        <v>4279.5</v>
      </c>
      <c r="Q65" s="40">
        <v>31.2</v>
      </c>
      <c r="R65" s="27"/>
      <c r="S65" s="40">
        <v>114.43</v>
      </c>
      <c r="T65" s="40">
        <v>3.39</v>
      </c>
      <c r="V65" s="41">
        <v>17933.027487621701</v>
      </c>
      <c r="W65" s="27">
        <v>646.639766553546</v>
      </c>
      <c r="X65" s="41">
        <v>141.66765124382599</v>
      </c>
      <c r="Y65" s="27">
        <v>7.4004686271095004</v>
      </c>
      <c r="Z65" s="41">
        <v>183089.65306999299</v>
      </c>
      <c r="AA65" s="27">
        <v>6111.6934269232697</v>
      </c>
      <c r="AB65" s="41">
        <v>112.77337162688499</v>
      </c>
      <c r="AC65" s="27">
        <v>4.1838192967558303</v>
      </c>
      <c r="AD65" s="41">
        <v>250.97625079883699</v>
      </c>
      <c r="AE65" s="27">
        <v>14.451119689451501</v>
      </c>
      <c r="AF65" s="41">
        <v>1134.88066898535</v>
      </c>
      <c r="AG65" s="27">
        <v>72.180898673157202</v>
      </c>
      <c r="AH65" s="41">
        <v>1070.7731047233999</v>
      </c>
      <c r="AI65" s="27">
        <v>66.296187252985604</v>
      </c>
      <c r="AJ65" s="41">
        <v>424.10100197906002</v>
      </c>
      <c r="AK65" s="27">
        <v>30.084973674296901</v>
      </c>
      <c r="AL65" s="41">
        <v>88.905311515909105</v>
      </c>
      <c r="AM65" s="27">
        <v>5.8781123749720399</v>
      </c>
      <c r="AN65" s="41">
        <v>373.23658932889998</v>
      </c>
      <c r="AO65" s="27">
        <v>23.053087773559898</v>
      </c>
      <c r="AP65" s="41">
        <v>634.594460315079</v>
      </c>
      <c r="AQ65" s="27">
        <v>38.961641064709902</v>
      </c>
      <c r="AR65" s="41">
        <v>337.19011144066201</v>
      </c>
      <c r="AS65" s="27">
        <v>21.848865492138</v>
      </c>
      <c r="AT65" s="41">
        <v>33.324561479621003</v>
      </c>
      <c r="AU65" s="27">
        <v>2.1513144883254598</v>
      </c>
      <c r="AV65" s="41">
        <v>34.447883545598899</v>
      </c>
      <c r="AW65" s="27">
        <v>1.2189734184674801</v>
      </c>
      <c r="BB65" s="38">
        <f t="shared" si="1"/>
        <v>709.98729244453511</v>
      </c>
    </row>
    <row r="66" spans="1:54" s="4" customFormat="1" x14ac:dyDescent="0.2">
      <c r="A66" s="4" t="s">
        <v>125</v>
      </c>
      <c r="B66" s="4">
        <v>42225</v>
      </c>
      <c r="C66" s="4">
        <v>11139</v>
      </c>
      <c r="D66" s="5">
        <v>30.392561228912601</v>
      </c>
      <c r="E66" s="5">
        <v>1.45470033166583</v>
      </c>
      <c r="G66" s="28">
        <v>12.742294576075301</v>
      </c>
      <c r="H66" s="28">
        <v>1.10315196810302</v>
      </c>
      <c r="I66" s="29">
        <v>0.66342837792694098</v>
      </c>
      <c r="J66" s="29">
        <v>2.64148845781692E-2</v>
      </c>
      <c r="K66" s="28">
        <v>-0.23012202932008699</v>
      </c>
      <c r="L66" s="40">
        <v>2133.6</v>
      </c>
      <c r="M66" s="40">
        <v>45.9</v>
      </c>
      <c r="N66" s="40">
        <v>487.1</v>
      </c>
      <c r="O66" s="40">
        <v>20.3</v>
      </c>
      <c r="P66" s="40">
        <v>4652.8</v>
      </c>
      <c r="Q66" s="40">
        <v>28.7</v>
      </c>
      <c r="R66" s="27"/>
      <c r="S66" s="40">
        <v>108.28</v>
      </c>
      <c r="T66" s="40">
        <v>4.6399999999999997</v>
      </c>
      <c r="V66" s="41">
        <v>21580.479476255601</v>
      </c>
      <c r="W66" s="27">
        <v>1348.72448446253</v>
      </c>
      <c r="X66" s="41">
        <v>211.37913503677399</v>
      </c>
      <c r="Y66" s="27">
        <v>17.547059175205298</v>
      </c>
      <c r="Z66" s="41">
        <v>174192.87515220401</v>
      </c>
      <c r="AA66" s="27">
        <v>4130.1945067241104</v>
      </c>
      <c r="AB66" s="41">
        <v>98.796532927136198</v>
      </c>
      <c r="AC66" s="27">
        <v>6.0133942174125901</v>
      </c>
      <c r="AD66" s="41">
        <v>149.22184181657599</v>
      </c>
      <c r="AE66" s="27">
        <v>13.837035935558401</v>
      </c>
      <c r="AF66" s="41">
        <v>788.22511866033699</v>
      </c>
      <c r="AG66" s="27">
        <v>49.635417664293001</v>
      </c>
      <c r="AH66" s="41">
        <v>872.25758209692106</v>
      </c>
      <c r="AI66" s="27">
        <v>60.893328148600901</v>
      </c>
      <c r="AJ66" s="41">
        <v>415.335600450953</v>
      </c>
      <c r="AK66" s="27">
        <v>26.546120208540099</v>
      </c>
      <c r="AL66" s="41">
        <v>73.836564142992202</v>
      </c>
      <c r="AM66" s="27">
        <v>4.7454976764405998</v>
      </c>
      <c r="AN66" s="41">
        <v>342.055336294786</v>
      </c>
      <c r="AO66" s="27">
        <v>27.747546439992899</v>
      </c>
      <c r="AP66" s="41">
        <v>514.99450558362298</v>
      </c>
      <c r="AQ66" s="27">
        <v>41.796506138776301</v>
      </c>
      <c r="AR66" s="41">
        <v>220.73391767539599</v>
      </c>
      <c r="AS66" s="27">
        <v>18.712788408586501</v>
      </c>
      <c r="AT66" s="41">
        <v>22.417443217707699</v>
      </c>
      <c r="AU66" s="27">
        <v>2.15235140398618</v>
      </c>
      <c r="AV66" s="41">
        <v>31.9210015757122</v>
      </c>
      <c r="AW66" s="27">
        <v>2.2780403093973498</v>
      </c>
      <c r="BB66" s="38">
        <f t="shared" si="1"/>
        <v>703.47966744436189</v>
      </c>
    </row>
    <row r="67" spans="1:54" s="4" customFormat="1" x14ac:dyDescent="0.2">
      <c r="A67" s="4" t="s">
        <v>108</v>
      </c>
      <c r="B67" s="4">
        <v>42639</v>
      </c>
      <c r="C67" s="4">
        <v>11045</v>
      </c>
      <c r="D67" s="5">
        <v>52.616745046492397</v>
      </c>
      <c r="E67" s="5">
        <v>2.3459158410364198</v>
      </c>
      <c r="G67" s="28">
        <v>26.370546739396801</v>
      </c>
      <c r="H67" s="28">
        <v>1.5264650616592901</v>
      </c>
      <c r="I67" s="29">
        <v>0.44078840488521998</v>
      </c>
      <c r="J67" s="29">
        <v>2.3294091713409602E-2</v>
      </c>
      <c r="K67" s="28">
        <v>-0.108916382777379</v>
      </c>
      <c r="L67" s="40">
        <v>1213.4000000000001</v>
      </c>
      <c r="M67" s="40">
        <v>29.3</v>
      </c>
      <c r="N67" s="40">
        <v>239.94</v>
      </c>
      <c r="O67" s="40">
        <v>6.83</v>
      </c>
      <c r="P67" s="40">
        <v>4053.8</v>
      </c>
      <c r="Q67" s="40">
        <v>39.4</v>
      </c>
      <c r="R67" s="27"/>
      <c r="S67" s="40">
        <v>121.02</v>
      </c>
      <c r="T67" s="40">
        <v>3.48</v>
      </c>
      <c r="V67" s="41">
        <v>18929.886408201601</v>
      </c>
      <c r="W67" s="27">
        <v>802.90605033024303</v>
      </c>
      <c r="X67" s="41">
        <v>170.56093775157899</v>
      </c>
      <c r="Y67" s="27">
        <v>11.962242725228601</v>
      </c>
      <c r="Z67" s="41">
        <v>168468.312144311</v>
      </c>
      <c r="AA67" s="27">
        <v>4361.3713844870999</v>
      </c>
      <c r="AB67" s="41">
        <v>69.980822109856703</v>
      </c>
      <c r="AC67" s="27">
        <v>3.3671354425345501</v>
      </c>
      <c r="AD67" s="41">
        <v>137.52141426018099</v>
      </c>
      <c r="AE67" s="27">
        <v>5.8141678705133097</v>
      </c>
      <c r="AF67" s="41">
        <v>796.83771541410897</v>
      </c>
      <c r="AG67" s="27">
        <v>45.623999027215497</v>
      </c>
      <c r="AH67" s="41">
        <v>887.40816263648003</v>
      </c>
      <c r="AI67" s="27">
        <v>42.933393229137401</v>
      </c>
      <c r="AJ67" s="41">
        <v>421.67910141360699</v>
      </c>
      <c r="AK67" s="27">
        <v>30.153860518720201</v>
      </c>
      <c r="AL67" s="41">
        <v>81.897519086202607</v>
      </c>
      <c r="AM67" s="27">
        <v>4.61206862422019</v>
      </c>
      <c r="AN67" s="41">
        <v>321.944300592437</v>
      </c>
      <c r="AO67" s="27">
        <v>21.942872115288498</v>
      </c>
      <c r="AP67" s="41">
        <v>407.921093710815</v>
      </c>
      <c r="AQ67" s="27">
        <v>21.786496246055599</v>
      </c>
      <c r="AR67" s="41">
        <v>163.98203498944801</v>
      </c>
      <c r="AS67" s="27">
        <v>11.857768515905301</v>
      </c>
      <c r="AT67" s="41">
        <v>20.954831727968202</v>
      </c>
      <c r="AU67" s="27">
        <v>1.2441950384959699</v>
      </c>
      <c r="AV67" s="41">
        <v>50.337412142233198</v>
      </c>
      <c r="AW67" s="27">
        <v>3.8936415303935998</v>
      </c>
      <c r="BB67" s="38">
        <f t="shared" si="1"/>
        <v>686.91777922828931</v>
      </c>
    </row>
    <row r="68" spans="1:54" s="4" customFormat="1" x14ac:dyDescent="0.2">
      <c r="A68" s="4" t="s">
        <v>126</v>
      </c>
      <c r="B68" s="4">
        <v>42337</v>
      </c>
      <c r="C68" s="4">
        <v>11184</v>
      </c>
      <c r="D68" s="5">
        <v>51.2073359743803</v>
      </c>
      <c r="E68" s="5">
        <v>2.90801402668174</v>
      </c>
      <c r="G68" s="28">
        <v>29.053565514542399</v>
      </c>
      <c r="H68" s="28">
        <v>0.86730080991703296</v>
      </c>
      <c r="I68" s="29">
        <v>0.43523427865895498</v>
      </c>
      <c r="J68" s="29">
        <v>1.9904131622122099E-2</v>
      </c>
      <c r="K68" s="28">
        <v>2.7124775671734699E-2</v>
      </c>
      <c r="L68" s="40">
        <v>1137.2</v>
      </c>
      <c r="M68" s="40">
        <v>18.399999999999999</v>
      </c>
      <c r="N68" s="40">
        <v>218.17</v>
      </c>
      <c r="O68" s="40">
        <v>3.21</v>
      </c>
      <c r="P68" s="40">
        <v>4034.7</v>
      </c>
      <c r="Q68" s="40">
        <v>34.1</v>
      </c>
      <c r="R68" s="27"/>
      <c r="S68" s="40">
        <v>111.48</v>
      </c>
      <c r="T68" s="40">
        <v>1.65</v>
      </c>
      <c r="V68" s="41">
        <v>19198.053115180599</v>
      </c>
      <c r="W68" s="27">
        <v>669.11060824240803</v>
      </c>
      <c r="X68" s="41">
        <v>173.90802319795</v>
      </c>
      <c r="Y68" s="27">
        <v>5.8543104628619904</v>
      </c>
      <c r="Z68" s="41">
        <v>182301.47537727701</v>
      </c>
      <c r="AA68" s="27">
        <v>6397.6369645699997</v>
      </c>
      <c r="AB68" s="41">
        <v>71.564473671896295</v>
      </c>
      <c r="AC68" s="27">
        <v>3.3428341626011302</v>
      </c>
      <c r="AD68" s="41">
        <v>120.898721866454</v>
      </c>
      <c r="AE68" s="27">
        <v>3.6281506952607701</v>
      </c>
      <c r="AF68" s="41">
        <v>670.82456074188201</v>
      </c>
      <c r="AG68" s="27">
        <v>27.085736864403401</v>
      </c>
      <c r="AH68" s="41">
        <v>664.53197542427699</v>
      </c>
      <c r="AI68" s="27">
        <v>19.011080374977801</v>
      </c>
      <c r="AJ68" s="41">
        <v>250.17488672157901</v>
      </c>
      <c r="AK68" s="27">
        <v>6.3764572866891003</v>
      </c>
      <c r="AL68" s="41">
        <v>62.784111804770497</v>
      </c>
      <c r="AM68" s="27">
        <v>2.1270185494222602</v>
      </c>
      <c r="AN68" s="41">
        <v>189.571310778221</v>
      </c>
      <c r="AO68" s="27">
        <v>6.9454310618335597</v>
      </c>
      <c r="AP68" s="41">
        <v>198.722996093181</v>
      </c>
      <c r="AQ68" s="27">
        <v>7.9978344741673704</v>
      </c>
      <c r="AR68" s="41">
        <v>89.035583954607205</v>
      </c>
      <c r="AS68" s="27">
        <v>3.4048384867611299</v>
      </c>
      <c r="AT68" s="41">
        <v>17.3219420127751</v>
      </c>
      <c r="AU68" s="27">
        <v>0.52762156798081306</v>
      </c>
      <c r="AV68" s="41">
        <v>50.319398102783197</v>
      </c>
      <c r="AW68" s="27">
        <v>1.97775019885218</v>
      </c>
      <c r="BB68" s="38">
        <f t="shared" si="1"/>
        <v>687.97545365713188</v>
      </c>
    </row>
    <row r="69" spans="1:54" s="4" customFormat="1" x14ac:dyDescent="0.2">
      <c r="A69" s="4" t="s">
        <v>109</v>
      </c>
      <c r="B69" s="4">
        <v>42580</v>
      </c>
      <c r="C69" s="4">
        <v>10946</v>
      </c>
      <c r="D69" s="5">
        <v>41.083915773126499</v>
      </c>
      <c r="E69" s="5">
        <v>1.99978809739773</v>
      </c>
      <c r="G69" s="28">
        <v>23.889027846743002</v>
      </c>
      <c r="H69" s="28">
        <v>3.4097242034997599</v>
      </c>
      <c r="I69" s="29">
        <v>0.48392301163189599</v>
      </c>
      <c r="J69" s="29">
        <v>2.72524590705195E-2</v>
      </c>
      <c r="K69" s="28">
        <v>-0.77731259163290101</v>
      </c>
      <c r="L69" s="40">
        <v>1353.3</v>
      </c>
      <c r="M69" s="40">
        <v>71</v>
      </c>
      <c r="N69" s="40">
        <v>264.3</v>
      </c>
      <c r="O69" s="40">
        <v>18.5</v>
      </c>
      <c r="P69" s="40">
        <v>4192.2</v>
      </c>
      <c r="Q69" s="40">
        <v>41.7</v>
      </c>
      <c r="R69" s="27"/>
      <c r="S69" s="40">
        <v>118.9</v>
      </c>
      <c r="T69" s="40">
        <v>8.41</v>
      </c>
      <c r="V69" s="41">
        <v>19469.740205449001</v>
      </c>
      <c r="W69" s="27">
        <v>1174.9536876402699</v>
      </c>
      <c r="X69" s="41">
        <v>146.25480132677799</v>
      </c>
      <c r="Y69" s="27">
        <v>8.9968239817181601</v>
      </c>
      <c r="Z69" s="41">
        <v>166516.10951801701</v>
      </c>
      <c r="AA69" s="27">
        <v>4919.97967800691</v>
      </c>
      <c r="AB69" s="41">
        <v>75.334116185342594</v>
      </c>
      <c r="AC69" s="27">
        <v>3.3483226768144898</v>
      </c>
      <c r="AD69" s="41">
        <v>131.919354918387</v>
      </c>
      <c r="AE69" s="27">
        <v>11.019280861271</v>
      </c>
      <c r="AF69" s="41">
        <v>769.770970343729</v>
      </c>
      <c r="AG69" s="27">
        <v>70.119037361278302</v>
      </c>
      <c r="AH69" s="41">
        <v>775.11731386362305</v>
      </c>
      <c r="AI69" s="27">
        <v>58.295085923981503</v>
      </c>
      <c r="AJ69" s="41">
        <v>315.94611053098703</v>
      </c>
      <c r="AK69" s="27">
        <v>19.146782229569201</v>
      </c>
      <c r="AL69" s="41">
        <v>69.6948277854694</v>
      </c>
      <c r="AM69" s="27">
        <v>3.1619803738479599</v>
      </c>
      <c r="AN69" s="41">
        <v>249.86394617896701</v>
      </c>
      <c r="AO69" s="27">
        <v>12.1669203577736</v>
      </c>
      <c r="AP69" s="41">
        <v>344.58674866296502</v>
      </c>
      <c r="AQ69" s="27">
        <v>25.961391908759001</v>
      </c>
      <c r="AR69" s="41">
        <v>154.762892000221</v>
      </c>
      <c r="AS69" s="27">
        <v>10.784159589599399</v>
      </c>
      <c r="AT69" s="41">
        <v>18.837147604704501</v>
      </c>
      <c r="AU69" s="27">
        <v>2.36696106561473</v>
      </c>
      <c r="AV69" s="41">
        <v>38.983706132042798</v>
      </c>
      <c r="AW69" s="27">
        <v>5.4095946401635899</v>
      </c>
      <c r="BB69" s="38">
        <f t="shared" si="1"/>
        <v>690.41059946521568</v>
      </c>
    </row>
    <row r="70" spans="1:54" s="4" customFormat="1" x14ac:dyDescent="0.2">
      <c r="A70" s="4" t="s">
        <v>110</v>
      </c>
      <c r="B70" s="4">
        <v>42538</v>
      </c>
      <c r="C70" s="4">
        <v>11018</v>
      </c>
      <c r="D70" s="5">
        <v>39.2397726093796</v>
      </c>
      <c r="E70" s="5">
        <v>1.23813244687182</v>
      </c>
      <c r="G70" s="28">
        <v>28.0281962161325</v>
      </c>
      <c r="H70" s="28">
        <v>1.3796397199899399</v>
      </c>
      <c r="I70" s="29">
        <v>0.41469011290698898</v>
      </c>
      <c r="J70" s="29">
        <v>1.5638727310100999E-2</v>
      </c>
      <c r="K70" s="28">
        <v>-0.48763981136930901</v>
      </c>
      <c r="L70" s="40">
        <v>1128.5999999999999</v>
      </c>
      <c r="M70" s="40">
        <v>25.6</v>
      </c>
      <c r="N70" s="40">
        <v>225.98</v>
      </c>
      <c r="O70" s="40">
        <v>5.47</v>
      </c>
      <c r="P70" s="40">
        <v>3962.6</v>
      </c>
      <c r="Q70" s="40">
        <v>28.2</v>
      </c>
      <c r="R70" s="27"/>
      <c r="S70" s="40">
        <v>121.43</v>
      </c>
      <c r="T70" s="40">
        <v>2.96</v>
      </c>
      <c r="V70" s="41">
        <v>18053.885517528401</v>
      </c>
      <c r="W70" s="27">
        <v>846.76040076372601</v>
      </c>
      <c r="X70" s="41">
        <v>165.939012191324</v>
      </c>
      <c r="Y70" s="27">
        <v>13.608399581604299</v>
      </c>
      <c r="Z70" s="41">
        <v>164579.411219478</v>
      </c>
      <c r="AA70" s="27">
        <v>5074.9514619965903</v>
      </c>
      <c r="AB70" s="41">
        <v>114.108236966549</v>
      </c>
      <c r="AC70" s="27">
        <v>18.9110413990974</v>
      </c>
      <c r="AD70" s="41">
        <v>280.55816751055698</v>
      </c>
      <c r="AE70" s="27">
        <v>54.6284136497042</v>
      </c>
      <c r="AF70" s="41">
        <v>1409.3382034229801</v>
      </c>
      <c r="AG70" s="27">
        <v>249.984389543156</v>
      </c>
      <c r="AH70" s="41">
        <v>1303.11094695836</v>
      </c>
      <c r="AI70" s="27">
        <v>214.75021417284199</v>
      </c>
      <c r="AJ70" s="41">
        <v>476.80106029701102</v>
      </c>
      <c r="AK70" s="27">
        <v>75.645102060371201</v>
      </c>
      <c r="AL70" s="41">
        <v>80.222403220469999</v>
      </c>
      <c r="AM70" s="27">
        <v>7.6270723022936897</v>
      </c>
      <c r="AN70" s="41">
        <v>401.92417109073898</v>
      </c>
      <c r="AO70" s="27">
        <v>70.395620008874403</v>
      </c>
      <c r="AP70" s="41">
        <v>637.71185119104803</v>
      </c>
      <c r="AQ70" s="27">
        <v>133.12186468471199</v>
      </c>
      <c r="AR70" s="41">
        <v>346.44686786963501</v>
      </c>
      <c r="AS70" s="27">
        <v>80.7668052078877</v>
      </c>
      <c r="AT70" s="41">
        <v>43.740383864568798</v>
      </c>
      <c r="AU70" s="27">
        <v>10.553353899587799</v>
      </c>
      <c r="AV70" s="41">
        <v>38.506505588480103</v>
      </c>
      <c r="AW70" s="27">
        <v>1.9754196903271599</v>
      </c>
      <c r="BB70" s="38">
        <f t="shared" si="1"/>
        <v>710.57022701509845</v>
      </c>
    </row>
    <row r="71" spans="1:54" s="4" customFormat="1" x14ac:dyDescent="0.2">
      <c r="A71" s="9" t="s">
        <v>111</v>
      </c>
      <c r="B71" s="9">
        <v>42505</v>
      </c>
      <c r="C71" s="9">
        <v>11068</v>
      </c>
      <c r="D71" s="8">
        <v>42.812457115665303</v>
      </c>
      <c r="E71" s="8">
        <v>2.4985730026275701</v>
      </c>
      <c r="G71" s="6">
        <v>16.095171364897102</v>
      </c>
      <c r="H71" s="6">
        <v>1.8447556760183901</v>
      </c>
      <c r="I71" s="7">
        <v>0.56197452238956502</v>
      </c>
      <c r="J71" s="7">
        <v>2.9413846892219601E-2</v>
      </c>
      <c r="K71" s="6">
        <v>-0.76570280997835305</v>
      </c>
      <c r="L71" s="40">
        <v>1786.8</v>
      </c>
      <c r="M71" s="40">
        <v>66.5</v>
      </c>
      <c r="N71" s="40">
        <v>388.5</v>
      </c>
      <c r="O71" s="40">
        <v>21.5</v>
      </c>
      <c r="P71" s="40">
        <v>4412</v>
      </c>
      <c r="Q71" s="40">
        <v>38.200000000000003</v>
      </c>
      <c r="R71" s="27"/>
      <c r="S71" s="40">
        <v>136.80000000000001</v>
      </c>
      <c r="T71" s="40">
        <v>7.74</v>
      </c>
      <c r="V71" s="41">
        <v>21660.966730088701</v>
      </c>
      <c r="W71" s="27">
        <v>1084.8690478055901</v>
      </c>
      <c r="X71" s="41">
        <v>164.860465237857</v>
      </c>
      <c r="Y71" s="27">
        <v>8.4616230687856699</v>
      </c>
      <c r="Z71" s="41">
        <v>179801.837693106</v>
      </c>
      <c r="AA71" s="27">
        <v>4744.9696616832098</v>
      </c>
      <c r="AB71" s="41">
        <v>62.707813904576597</v>
      </c>
      <c r="AC71" s="27">
        <v>2.8354305591593798</v>
      </c>
      <c r="AD71" s="41">
        <v>106.80705521535501</v>
      </c>
      <c r="AE71" s="27">
        <v>5.4483745917478998</v>
      </c>
      <c r="AF71" s="41">
        <v>670.72214531934196</v>
      </c>
      <c r="AG71" s="27">
        <v>26.7045222088929</v>
      </c>
      <c r="AH71" s="41">
        <v>784.17095681879096</v>
      </c>
      <c r="AI71" s="27">
        <v>35.261867226627203</v>
      </c>
      <c r="AJ71" s="41">
        <v>372.685052362965</v>
      </c>
      <c r="AK71" s="27">
        <v>16.0674594106924</v>
      </c>
      <c r="AL71" s="41">
        <v>77.320090775352696</v>
      </c>
      <c r="AM71" s="27">
        <v>3.1419023548824501</v>
      </c>
      <c r="AN71" s="41">
        <v>274.73011244602702</v>
      </c>
      <c r="AO71" s="27">
        <v>14.0042148225956</v>
      </c>
      <c r="AP71" s="41">
        <v>374.88946734421597</v>
      </c>
      <c r="AQ71" s="27">
        <v>28.399844526808099</v>
      </c>
      <c r="AR71" s="41">
        <v>145.69394652850599</v>
      </c>
      <c r="AS71" s="27">
        <v>12.4202948572285</v>
      </c>
      <c r="AT71" s="41">
        <v>16.531749706690299</v>
      </c>
      <c r="AU71" s="27">
        <v>0.71772020421676797</v>
      </c>
      <c r="AV71" s="41">
        <v>41.633085914648603</v>
      </c>
      <c r="AW71" s="27">
        <v>2.3230546198097399</v>
      </c>
      <c r="BB71" s="38">
        <f t="shared" ref="BB71:BB101" si="2">+(7708+(AY$4*960))/(10.52-LOG(AZ$4)-LOG(BA$4)-LOG(AB71))-273</f>
        <v>681.76466721565941</v>
      </c>
    </row>
    <row r="72" spans="1:54" s="4" customFormat="1" x14ac:dyDescent="0.2">
      <c r="A72" s="4" t="s">
        <v>112</v>
      </c>
      <c r="B72" s="4">
        <v>42478</v>
      </c>
      <c r="C72" s="4">
        <v>11006</v>
      </c>
      <c r="D72" s="5">
        <v>52.7776795540763</v>
      </c>
      <c r="E72" s="5">
        <v>2.1698148829403299</v>
      </c>
      <c r="G72" s="28">
        <v>32.393587870496901</v>
      </c>
      <c r="H72" s="28">
        <v>0.901669818447006</v>
      </c>
      <c r="I72" s="29">
        <v>0.38496245655558597</v>
      </c>
      <c r="J72" s="29">
        <v>2.31722196251496E-2</v>
      </c>
      <c r="K72" s="28">
        <v>0.24529412621250099</v>
      </c>
      <c r="L72" s="40">
        <v>985</v>
      </c>
      <c r="M72" s="40">
        <v>18.8</v>
      </c>
      <c r="N72" s="40">
        <v>196.01</v>
      </c>
      <c r="O72" s="40">
        <v>2.68</v>
      </c>
      <c r="P72" s="40">
        <v>3850.8</v>
      </c>
      <c r="Q72" s="40">
        <v>45.5</v>
      </c>
      <c r="R72" s="27"/>
      <c r="S72" s="40">
        <v>112.6</v>
      </c>
      <c r="T72" s="40">
        <v>1.55</v>
      </c>
      <c r="V72" s="41">
        <v>17417.572326556499</v>
      </c>
      <c r="W72" s="27">
        <v>665.83656000267194</v>
      </c>
      <c r="X72" s="41">
        <v>184.60426985996901</v>
      </c>
      <c r="Y72" s="27">
        <v>10.1442034806877</v>
      </c>
      <c r="Z72" s="41">
        <v>181176.59616074199</v>
      </c>
      <c r="AA72" s="27">
        <v>5089.2724548424903</v>
      </c>
      <c r="AB72" s="41">
        <v>72.107214417879902</v>
      </c>
      <c r="AC72" s="27">
        <v>3.23924590124872</v>
      </c>
      <c r="AD72" s="41">
        <v>138.03310242671199</v>
      </c>
      <c r="AE72" s="27">
        <v>4.7668277784502298</v>
      </c>
      <c r="AF72" s="41">
        <v>763.502664048013</v>
      </c>
      <c r="AG72" s="27">
        <v>36.333096787425902</v>
      </c>
      <c r="AH72" s="41">
        <v>743.99845674248502</v>
      </c>
      <c r="AI72" s="27">
        <v>29.4637389184083</v>
      </c>
      <c r="AJ72" s="41">
        <v>249.53744026773199</v>
      </c>
      <c r="AK72" s="27">
        <v>12.3451957320283</v>
      </c>
      <c r="AL72" s="41">
        <v>69.656405913291707</v>
      </c>
      <c r="AM72" s="27">
        <v>3.2751799765087899</v>
      </c>
      <c r="AN72" s="41">
        <v>194.057818175503</v>
      </c>
      <c r="AO72" s="27">
        <v>9.5857318394932793</v>
      </c>
      <c r="AP72" s="41">
        <v>199.661882517614</v>
      </c>
      <c r="AQ72" s="27">
        <v>7.3650045441228498</v>
      </c>
      <c r="AR72" s="41">
        <v>84.284887951053605</v>
      </c>
      <c r="AS72" s="27">
        <v>3.8852343527188302</v>
      </c>
      <c r="AT72" s="41">
        <v>22.7384941510911</v>
      </c>
      <c r="AU72" s="27">
        <v>1.1166902884128</v>
      </c>
      <c r="AV72" s="41">
        <v>50.785566589158698</v>
      </c>
      <c r="AW72" s="27">
        <v>1.76385272666101</v>
      </c>
      <c r="BB72" s="38">
        <f t="shared" si="2"/>
        <v>688.33308274921467</v>
      </c>
    </row>
    <row r="73" spans="1:54" s="4" customFormat="1" x14ac:dyDescent="0.2">
      <c r="A73" s="4" t="s">
        <v>113</v>
      </c>
      <c r="B73" s="4">
        <v>42431</v>
      </c>
      <c r="C73" s="4">
        <v>11044</v>
      </c>
      <c r="D73" s="5">
        <v>69.453775932425202</v>
      </c>
      <c r="E73" s="5">
        <v>3.0709779715570198</v>
      </c>
      <c r="G73" s="28">
        <v>36.131417480426101</v>
      </c>
      <c r="H73" s="28">
        <v>1.0821308030054599</v>
      </c>
      <c r="I73" s="29">
        <v>0.32093244190416897</v>
      </c>
      <c r="J73" s="29">
        <v>1.2758264056141701E-2</v>
      </c>
      <c r="K73" s="28">
        <v>0.629013565994887</v>
      </c>
      <c r="L73" s="40">
        <v>811.64</v>
      </c>
      <c r="M73" s="40">
        <v>8.76</v>
      </c>
      <c r="N73" s="40">
        <v>176</v>
      </c>
      <c r="O73" s="40">
        <v>2.59</v>
      </c>
      <c r="P73" s="40">
        <v>3573.5</v>
      </c>
      <c r="Q73" s="40">
        <v>30.7</v>
      </c>
      <c r="R73" s="27"/>
      <c r="S73" s="40">
        <v>115.38</v>
      </c>
      <c r="T73" s="40">
        <v>1.71</v>
      </c>
      <c r="V73" s="41">
        <v>16649.825100091501</v>
      </c>
      <c r="W73" s="27">
        <v>731.40200037281204</v>
      </c>
      <c r="X73" s="41">
        <v>234.75326666337901</v>
      </c>
      <c r="Y73" s="27">
        <v>12.287740051322199</v>
      </c>
      <c r="Z73" s="41">
        <v>181499.22953377201</v>
      </c>
      <c r="AA73" s="27">
        <v>7207.1999747788104</v>
      </c>
      <c r="AB73" s="41">
        <v>71.153186713612797</v>
      </c>
      <c r="AC73" s="27">
        <v>4.5020105082332798</v>
      </c>
      <c r="AD73" s="41">
        <v>119.817502921323</v>
      </c>
      <c r="AE73" s="27">
        <v>5.32161476926058</v>
      </c>
      <c r="AF73" s="41">
        <v>727.97237804324698</v>
      </c>
      <c r="AG73" s="27">
        <v>41.266529978859602</v>
      </c>
      <c r="AH73" s="41">
        <v>743.15499810930396</v>
      </c>
      <c r="AI73" s="27">
        <v>37.962433236886397</v>
      </c>
      <c r="AJ73" s="41">
        <v>286.53033694456599</v>
      </c>
      <c r="AK73" s="27">
        <v>14.6029852127261</v>
      </c>
      <c r="AL73" s="41">
        <v>63.029615951525898</v>
      </c>
      <c r="AM73" s="27">
        <v>3.0235118614548799</v>
      </c>
      <c r="AN73" s="41">
        <v>228.030969874888</v>
      </c>
      <c r="AO73" s="27">
        <v>13.5325363161793</v>
      </c>
      <c r="AP73" s="41">
        <v>255.74164323044599</v>
      </c>
      <c r="AQ73" s="27">
        <v>14.589469683537301</v>
      </c>
      <c r="AR73" s="41">
        <v>92.833470005862097</v>
      </c>
      <c r="AS73" s="27">
        <v>5.0430072566026398</v>
      </c>
      <c r="AT73" s="41">
        <v>20.3835458711482</v>
      </c>
      <c r="AU73" s="27">
        <v>0.64735644044940999</v>
      </c>
      <c r="AV73" s="41">
        <v>63.045096174452603</v>
      </c>
      <c r="AW73" s="27">
        <v>2.32624234004845</v>
      </c>
      <c r="BB73" s="38">
        <f t="shared" si="2"/>
        <v>687.7028114189867</v>
      </c>
    </row>
    <row r="74" spans="1:54" s="4" customFormat="1" x14ac:dyDescent="0.2">
      <c r="A74" s="4" t="s">
        <v>114</v>
      </c>
      <c r="B74" s="4">
        <v>42432</v>
      </c>
      <c r="C74" s="4">
        <v>11107</v>
      </c>
      <c r="D74" s="5">
        <v>51.144369428868004</v>
      </c>
      <c r="E74" s="5">
        <v>3.1774272799354102</v>
      </c>
      <c r="G74" s="28">
        <v>37.181583703993397</v>
      </c>
      <c r="H74" s="28">
        <v>1.9712671898995799</v>
      </c>
      <c r="I74" s="29">
        <v>0.33719190105882302</v>
      </c>
      <c r="J74" s="29">
        <v>2.1900228368486499E-2</v>
      </c>
      <c r="K74" s="28">
        <v>0.48113759990795502</v>
      </c>
      <c r="L74" s="40">
        <v>823.4</v>
      </c>
      <c r="M74" s="40">
        <v>17.2</v>
      </c>
      <c r="N74" s="40">
        <v>171.09</v>
      </c>
      <c r="O74" s="40">
        <v>4.47</v>
      </c>
      <c r="P74" s="40">
        <v>3649.4</v>
      </c>
      <c r="Q74" s="40">
        <v>49.7</v>
      </c>
      <c r="R74" s="27"/>
      <c r="S74" s="40">
        <v>108.59</v>
      </c>
      <c r="T74" s="40">
        <v>2.85</v>
      </c>
      <c r="V74" s="41">
        <v>18873.7049812882</v>
      </c>
      <c r="W74" s="27">
        <v>1181.1922149453701</v>
      </c>
      <c r="X74" s="41">
        <v>157.447347369087</v>
      </c>
      <c r="Y74" s="27">
        <v>10.4253431698579</v>
      </c>
      <c r="Z74" s="41">
        <v>179714.118480028</v>
      </c>
      <c r="AA74" s="27">
        <v>5695.9638670888098</v>
      </c>
      <c r="AB74" s="41">
        <v>68.351758579842297</v>
      </c>
      <c r="AC74" s="27">
        <v>4.4107635072643898</v>
      </c>
      <c r="AD74" s="41">
        <v>111.514774690857</v>
      </c>
      <c r="AE74" s="27">
        <v>8.5215300573655508</v>
      </c>
      <c r="AF74" s="41">
        <v>619.33280465467999</v>
      </c>
      <c r="AG74" s="27">
        <v>27.3748899618592</v>
      </c>
      <c r="AH74" s="41">
        <v>661.13589284925104</v>
      </c>
      <c r="AI74" s="27">
        <v>37.165664406908903</v>
      </c>
      <c r="AJ74" s="41">
        <v>264.06353772763998</v>
      </c>
      <c r="AK74" s="27">
        <v>16.738121189179601</v>
      </c>
      <c r="AL74" s="41">
        <v>63.931163977324999</v>
      </c>
      <c r="AM74" s="27">
        <v>4.2088734651104502</v>
      </c>
      <c r="AN74" s="41">
        <v>200.308622140387</v>
      </c>
      <c r="AO74" s="27">
        <v>17.232127842647198</v>
      </c>
      <c r="AP74" s="41">
        <v>222.854345770767</v>
      </c>
      <c r="AQ74" s="27">
        <v>13.6946484887319</v>
      </c>
      <c r="AR74" s="41">
        <v>93.768358218611894</v>
      </c>
      <c r="AS74" s="27">
        <v>6.19126853725861</v>
      </c>
      <c r="AT74" s="41">
        <v>17.379588975465602</v>
      </c>
      <c r="AU74" s="27">
        <v>1.34694500277753</v>
      </c>
      <c r="AV74" s="41">
        <v>55.614913294983602</v>
      </c>
      <c r="AW74" s="27">
        <v>4.4457177731461899</v>
      </c>
      <c r="BB74" s="38">
        <f t="shared" si="2"/>
        <v>685.80701415120905</v>
      </c>
    </row>
    <row r="75" spans="1:54" s="4" customFormat="1" x14ac:dyDescent="0.2">
      <c r="A75" s="4" t="s">
        <v>115</v>
      </c>
      <c r="B75" s="4">
        <v>42510</v>
      </c>
      <c r="C75" s="4">
        <v>11149</v>
      </c>
      <c r="D75" s="5">
        <v>60.544930142526098</v>
      </c>
      <c r="E75" s="5">
        <v>3.33016499285768</v>
      </c>
      <c r="G75" s="28">
        <v>31.171092855729501</v>
      </c>
      <c r="H75" s="28">
        <v>1.03673916869033</v>
      </c>
      <c r="I75" s="29">
        <v>0.416758465428612</v>
      </c>
      <c r="J75" s="29">
        <v>1.33173966400337E-2</v>
      </c>
      <c r="K75" s="28">
        <v>-0.25116634419912498</v>
      </c>
      <c r="L75" s="40">
        <v>1060.9000000000001</v>
      </c>
      <c r="M75" s="40">
        <v>17</v>
      </c>
      <c r="N75" s="40">
        <v>203.57</v>
      </c>
      <c r="O75" s="40">
        <v>3.34</v>
      </c>
      <c r="P75" s="40">
        <v>3970.1</v>
      </c>
      <c r="Q75" s="40">
        <v>23.9</v>
      </c>
      <c r="R75" s="27"/>
      <c r="S75" s="40">
        <v>108.72</v>
      </c>
      <c r="T75" s="40">
        <v>1.8</v>
      </c>
      <c r="V75" s="41">
        <v>18550.385571693801</v>
      </c>
      <c r="W75" s="27">
        <v>671.90450599838596</v>
      </c>
      <c r="X75" s="41">
        <v>173.45494332819101</v>
      </c>
      <c r="Y75" s="27">
        <v>8.6998883868210992</v>
      </c>
      <c r="Z75" s="41">
        <v>176238.81825334299</v>
      </c>
      <c r="AA75" s="27">
        <v>5952.8109054514998</v>
      </c>
      <c r="AB75" s="41">
        <v>68.288987039782597</v>
      </c>
      <c r="AC75" s="27">
        <v>3.02081438036398</v>
      </c>
      <c r="AD75" s="41">
        <v>114.459400104438</v>
      </c>
      <c r="AE75" s="27">
        <v>3.8097551855195699</v>
      </c>
      <c r="AF75" s="41">
        <v>689.99967053730404</v>
      </c>
      <c r="AG75" s="27">
        <v>27.7141736572508</v>
      </c>
      <c r="AH75" s="41">
        <v>701.93752630336905</v>
      </c>
      <c r="AI75" s="27">
        <v>26.274822086686999</v>
      </c>
      <c r="AJ75" s="41">
        <v>266.21146166701499</v>
      </c>
      <c r="AK75" s="27">
        <v>11.4127863092789</v>
      </c>
      <c r="AL75" s="41">
        <v>64.325953575670994</v>
      </c>
      <c r="AM75" s="27">
        <v>2.4513523157275299</v>
      </c>
      <c r="AN75" s="41">
        <v>199.38420431980001</v>
      </c>
      <c r="AO75" s="27">
        <v>9.1468781945756703</v>
      </c>
      <c r="AP75" s="41">
        <v>222.38765832648099</v>
      </c>
      <c r="AQ75" s="27">
        <v>9.6978725301185893</v>
      </c>
      <c r="AR75" s="41">
        <v>101.457204094375</v>
      </c>
      <c r="AS75" s="27">
        <v>5.0718877869030701</v>
      </c>
      <c r="AT75" s="41">
        <v>17.291095253067901</v>
      </c>
      <c r="AU75" s="27">
        <v>0.55267712165308203</v>
      </c>
      <c r="AV75" s="41">
        <v>57.787281703341698</v>
      </c>
      <c r="AW75" s="27">
        <v>2.6365967757776998</v>
      </c>
      <c r="BB75" s="38">
        <f t="shared" si="2"/>
        <v>685.76373798774137</v>
      </c>
    </row>
    <row r="76" spans="1:54" s="4" customFormat="1" x14ac:dyDescent="0.2">
      <c r="A76" s="4" t="s">
        <v>137</v>
      </c>
      <c r="B76" s="4">
        <v>27085</v>
      </c>
      <c r="C76" s="4">
        <v>28624</v>
      </c>
      <c r="D76" s="5">
        <v>22.0849872842997</v>
      </c>
      <c r="E76" s="5">
        <v>0.52198263955721103</v>
      </c>
      <c r="G76" s="28">
        <v>19.983356719689802</v>
      </c>
      <c r="H76" s="28">
        <v>1.49771318263897</v>
      </c>
      <c r="I76" s="29">
        <v>0.51798349813279898</v>
      </c>
      <c r="J76" s="29">
        <v>4.9860899471692498E-2</v>
      </c>
      <c r="K76" s="28">
        <v>0.47135648469511698</v>
      </c>
      <c r="L76" s="40">
        <v>1543.6</v>
      </c>
      <c r="M76" s="40">
        <v>35.700000000000003</v>
      </c>
      <c r="N76" s="40">
        <v>314.8</v>
      </c>
      <c r="O76" s="40">
        <v>11.5</v>
      </c>
      <c r="P76" s="40">
        <v>4292.6000000000004</v>
      </c>
      <c r="Q76" s="40">
        <v>70.8</v>
      </c>
      <c r="R76" s="27"/>
      <c r="S76" s="40">
        <v>128.21</v>
      </c>
      <c r="T76" s="40">
        <v>4.7699999999999996</v>
      </c>
      <c r="V76" s="41">
        <v>19339.3892109068</v>
      </c>
      <c r="W76" s="27">
        <v>798.86213969667801</v>
      </c>
      <c r="X76" s="41">
        <v>168.37577753763</v>
      </c>
      <c r="Y76" s="27">
        <v>12.5006058423266</v>
      </c>
      <c r="Z76" s="41">
        <v>191639.45925827301</v>
      </c>
      <c r="AA76" s="27">
        <v>8063.1645254794203</v>
      </c>
      <c r="AB76" s="41">
        <v>130.22565569100701</v>
      </c>
      <c r="AC76" s="27">
        <v>20.667573007715099</v>
      </c>
      <c r="AD76" s="41">
        <v>323.84564992443802</v>
      </c>
      <c r="AE76" s="27">
        <v>37.361059881689997</v>
      </c>
      <c r="AF76" s="41">
        <v>1598.27512871147</v>
      </c>
      <c r="AG76" s="27">
        <v>155.38413307648301</v>
      </c>
      <c r="AH76" s="41">
        <v>1573.86659114385</v>
      </c>
      <c r="AI76" s="27">
        <v>154.35723113517699</v>
      </c>
      <c r="AJ76" s="41">
        <v>798.57937581234296</v>
      </c>
      <c r="AK76" s="27">
        <v>79.908126492259896</v>
      </c>
      <c r="AL76" s="41">
        <v>87.547548011285897</v>
      </c>
      <c r="AM76" s="27">
        <v>3.6923528239064098</v>
      </c>
      <c r="AN76" s="41">
        <v>720.60491316327398</v>
      </c>
      <c r="AO76" s="27">
        <v>67.976279684473198</v>
      </c>
      <c r="AP76" s="41">
        <v>1150.0195380561599</v>
      </c>
      <c r="AQ76" s="27">
        <v>86.115870879301795</v>
      </c>
      <c r="AR76" s="41">
        <v>533.22306107584996</v>
      </c>
      <c r="AS76" s="27">
        <v>52.591388298701702</v>
      </c>
      <c r="AT76" s="41">
        <v>56.621387184450498</v>
      </c>
      <c r="AU76" s="27">
        <v>6.8070511076256803</v>
      </c>
      <c r="AV76" s="41">
        <v>28.043544797656502</v>
      </c>
      <c r="AW76" s="27">
        <v>1.8893752549718199</v>
      </c>
      <c r="BB76" s="38">
        <f t="shared" si="2"/>
        <v>717.16315576773627</v>
      </c>
    </row>
    <row r="77" spans="1:54" s="4" customFormat="1" x14ac:dyDescent="0.2">
      <c r="A77" s="4" t="s">
        <v>137</v>
      </c>
      <c r="B77" s="4">
        <v>37605</v>
      </c>
      <c r="C77" s="4">
        <v>18120</v>
      </c>
      <c r="D77" s="5">
        <v>37.820391664518397</v>
      </c>
      <c r="E77" s="5">
        <v>0.40726525747370901</v>
      </c>
      <c r="G77" s="28">
        <v>19.4186943769834</v>
      </c>
      <c r="H77" s="28">
        <v>0.57489286258496097</v>
      </c>
      <c r="I77" s="29">
        <v>0.55346900600150795</v>
      </c>
      <c r="J77" s="29">
        <v>1.5096754152248201E-2</v>
      </c>
      <c r="K77" s="28">
        <v>-0.22979356103555601</v>
      </c>
      <c r="L77" s="40">
        <v>1619.5</v>
      </c>
      <c r="M77" s="40">
        <v>18</v>
      </c>
      <c r="N77" s="40">
        <v>323.68</v>
      </c>
      <c r="O77" s="40">
        <v>4.63</v>
      </c>
      <c r="P77" s="40">
        <v>4389.8</v>
      </c>
      <c r="Q77" s="40">
        <v>19.899999999999999</v>
      </c>
      <c r="R77" s="27"/>
      <c r="S77" s="40">
        <v>117.1</v>
      </c>
      <c r="T77" s="40">
        <v>1.7</v>
      </c>
      <c r="V77" s="41">
        <v>18410.2470405893</v>
      </c>
      <c r="W77" s="27">
        <v>920.71237591993702</v>
      </c>
      <c r="X77" s="41">
        <v>242.49198685278199</v>
      </c>
      <c r="Y77" s="27">
        <v>15.8975403728292</v>
      </c>
      <c r="Z77" s="41">
        <v>180315.415864565</v>
      </c>
      <c r="AA77" s="27">
        <v>7576.95468429024</v>
      </c>
      <c r="AB77" s="41">
        <v>196.15817391427001</v>
      </c>
      <c r="AC77" s="27">
        <v>15.5221325616572</v>
      </c>
      <c r="AD77" s="41">
        <v>461.98526724576402</v>
      </c>
      <c r="AE77" s="27">
        <v>35.986794307525599</v>
      </c>
      <c r="AF77" s="41">
        <v>2281.0011844912001</v>
      </c>
      <c r="AG77" s="27">
        <v>173.93883521653299</v>
      </c>
      <c r="AH77" s="41">
        <v>2252.2695716635899</v>
      </c>
      <c r="AI77" s="27">
        <v>231.715861322048</v>
      </c>
      <c r="AJ77" s="41">
        <v>916.30984185240004</v>
      </c>
      <c r="AK77" s="27">
        <v>97.714182421395293</v>
      </c>
      <c r="AL77" s="41">
        <v>83.148683279744702</v>
      </c>
      <c r="AM77" s="27">
        <v>5.42589627767018</v>
      </c>
      <c r="AN77" s="41">
        <v>790.79359480866401</v>
      </c>
      <c r="AO77" s="27">
        <v>91.923100611632293</v>
      </c>
      <c r="AP77" s="41">
        <v>1342.9499031713101</v>
      </c>
      <c r="AQ77" s="27">
        <v>148.54002893194399</v>
      </c>
      <c r="AR77" s="41">
        <v>681.32676967064799</v>
      </c>
      <c r="AS77" s="27">
        <v>72.796689501883407</v>
      </c>
      <c r="AT77" s="41">
        <v>94.818236151626095</v>
      </c>
      <c r="AU77" s="27">
        <v>10.4331756116637</v>
      </c>
      <c r="AV77" s="41">
        <v>37.762513167895797</v>
      </c>
      <c r="AW77" s="27">
        <v>2.1816388919459899</v>
      </c>
      <c r="BB77" s="38">
        <f t="shared" si="2"/>
        <v>738.17885301884735</v>
      </c>
    </row>
    <row r="78" spans="1:54" s="4" customFormat="1" x14ac:dyDescent="0.2">
      <c r="A78" s="4" t="s">
        <v>146</v>
      </c>
      <c r="B78" s="4">
        <v>26966</v>
      </c>
      <c r="C78" s="4">
        <v>29791</v>
      </c>
      <c r="D78" s="5">
        <v>29.383311731078599</v>
      </c>
      <c r="E78" s="5">
        <v>0.40513321968243599</v>
      </c>
      <c r="G78" s="28">
        <v>27.560889030606301</v>
      </c>
      <c r="H78" s="28">
        <v>0.68252609741855796</v>
      </c>
      <c r="I78" s="29">
        <v>0.49189426697833499</v>
      </c>
      <c r="J78" s="29">
        <v>1.44379567332044E-2</v>
      </c>
      <c r="K78" s="28">
        <v>0.29210741847170901</v>
      </c>
      <c r="L78" s="40">
        <v>1260.3</v>
      </c>
      <c r="M78" s="40">
        <v>11.7</v>
      </c>
      <c r="N78" s="40">
        <v>229.76</v>
      </c>
      <c r="O78" s="40">
        <v>2.78</v>
      </c>
      <c r="P78" s="40">
        <v>4216.5</v>
      </c>
      <c r="Q78" s="40">
        <v>21.6</v>
      </c>
      <c r="R78" s="27"/>
      <c r="S78" s="40">
        <v>100.8</v>
      </c>
      <c r="T78" s="40">
        <v>1.23</v>
      </c>
      <c r="V78" s="41">
        <v>18421.331001559101</v>
      </c>
      <c r="W78" s="27">
        <v>704.595197318072</v>
      </c>
      <c r="X78" s="41">
        <v>225.33144538094999</v>
      </c>
      <c r="Y78" s="27">
        <v>13.4651202704962</v>
      </c>
      <c r="Z78" s="41">
        <v>193014.99240570801</v>
      </c>
      <c r="AA78" s="27">
        <v>5438.9470468069903</v>
      </c>
      <c r="AB78" s="41">
        <v>175.590990968564</v>
      </c>
      <c r="AC78" s="27">
        <v>12.4601453200787</v>
      </c>
      <c r="AD78" s="41">
        <v>411.50303240083099</v>
      </c>
      <c r="AE78" s="27">
        <v>28.159839549287799</v>
      </c>
      <c r="AF78" s="41">
        <v>2243.18009540097</v>
      </c>
      <c r="AG78" s="27">
        <v>107.88874976188301</v>
      </c>
      <c r="AH78" s="41">
        <v>2345.4159631407101</v>
      </c>
      <c r="AI78" s="27">
        <v>133.80802305158201</v>
      </c>
      <c r="AJ78" s="41">
        <v>1133.70367593776</v>
      </c>
      <c r="AK78" s="27">
        <v>56.838898943496098</v>
      </c>
      <c r="AL78" s="41">
        <v>83.966952157234005</v>
      </c>
      <c r="AM78" s="27">
        <v>2.7071168200017599</v>
      </c>
      <c r="AN78" s="41">
        <v>1030.42252070055</v>
      </c>
      <c r="AO78" s="27">
        <v>60.789149807230402</v>
      </c>
      <c r="AP78" s="41">
        <v>1655.15531837408</v>
      </c>
      <c r="AQ78" s="27">
        <v>99.150890956739303</v>
      </c>
      <c r="AR78" s="41">
        <v>640.59027914931903</v>
      </c>
      <c r="AS78" s="27">
        <v>42.801969041924202</v>
      </c>
      <c r="AT78" s="41">
        <v>77.048038050298402</v>
      </c>
      <c r="AU78" s="27">
        <v>5.5696388279190803</v>
      </c>
      <c r="AV78" s="41">
        <v>29.495024282968298</v>
      </c>
      <c r="AW78" s="27">
        <v>1.06429658678641</v>
      </c>
      <c r="BB78" s="38">
        <f t="shared" si="2"/>
        <v>732.40902819640803</v>
      </c>
    </row>
    <row r="79" spans="1:54" s="4" customFormat="1" x14ac:dyDescent="0.2">
      <c r="A79" s="4" t="s">
        <v>147</v>
      </c>
      <c r="B79" s="4">
        <v>26961</v>
      </c>
      <c r="C79" s="4">
        <v>29663</v>
      </c>
      <c r="D79" s="5">
        <v>20.957612125954</v>
      </c>
      <c r="E79" s="5">
        <v>1.0421107909860901</v>
      </c>
      <c r="G79" s="28">
        <v>21.0801489039129</v>
      </c>
      <c r="H79" s="28">
        <v>0.52309590059674704</v>
      </c>
      <c r="I79" s="29">
        <v>0.54599061114871095</v>
      </c>
      <c r="J79" s="29">
        <v>1.01863325800861E-2</v>
      </c>
      <c r="K79" s="28">
        <v>0.675697860281123</v>
      </c>
      <c r="L79" s="40">
        <v>1542.81</v>
      </c>
      <c r="M79" s="40">
        <v>7.21</v>
      </c>
      <c r="N79" s="40">
        <v>298.77999999999997</v>
      </c>
      <c r="O79" s="40">
        <v>3.6</v>
      </c>
      <c r="P79" s="40">
        <v>4369.8</v>
      </c>
      <c r="Q79" s="40">
        <v>13.7</v>
      </c>
      <c r="R79" s="27"/>
      <c r="S79" s="40">
        <v>110.81</v>
      </c>
      <c r="T79" s="40">
        <v>1.36</v>
      </c>
      <c r="V79" s="41">
        <v>17847.581857346901</v>
      </c>
      <c r="W79" s="27">
        <v>741.99889036464697</v>
      </c>
      <c r="X79" s="41">
        <v>135.75628564660201</v>
      </c>
      <c r="Y79" s="27">
        <v>7.1838157028364202</v>
      </c>
      <c r="Z79" s="41">
        <v>195030.32638749099</v>
      </c>
      <c r="AA79" s="27">
        <v>7699.4555034659197</v>
      </c>
      <c r="AB79" s="41">
        <v>74.759199337403004</v>
      </c>
      <c r="AC79" s="27">
        <v>3.46854300538942</v>
      </c>
      <c r="AD79" s="41">
        <v>139.30415557780401</v>
      </c>
      <c r="AE79" s="27">
        <v>7.3244690236714298</v>
      </c>
      <c r="AF79" s="41">
        <v>895.41405818572696</v>
      </c>
      <c r="AG79" s="27">
        <v>56.865795523020701</v>
      </c>
      <c r="AH79" s="41">
        <v>1153.5807367291</v>
      </c>
      <c r="AI79" s="27">
        <v>81.549416871364102</v>
      </c>
      <c r="AJ79" s="41">
        <v>693.20368592093405</v>
      </c>
      <c r="AK79" s="27">
        <v>51.065672264664499</v>
      </c>
      <c r="AL79" s="41">
        <v>75.933938030357893</v>
      </c>
      <c r="AM79" s="27">
        <v>3.1038736085548799</v>
      </c>
      <c r="AN79" s="41">
        <v>610.30163742028299</v>
      </c>
      <c r="AO79" s="27">
        <v>51.591130812633899</v>
      </c>
      <c r="AP79" s="41">
        <v>979.89915782935702</v>
      </c>
      <c r="AQ79" s="27">
        <v>71.404700986275998</v>
      </c>
      <c r="AR79" s="41">
        <v>352.97956732754699</v>
      </c>
      <c r="AS79" s="27">
        <v>22.167532715599702</v>
      </c>
      <c r="AT79" s="41">
        <v>20.717809895972501</v>
      </c>
      <c r="AU79" s="27">
        <v>1.21171326130074</v>
      </c>
      <c r="AV79" s="41">
        <v>20.5099160544423</v>
      </c>
      <c r="AW79" s="27">
        <v>0.65704411646870997</v>
      </c>
      <c r="BB79" s="38">
        <f t="shared" si="2"/>
        <v>690.0464096434057</v>
      </c>
    </row>
    <row r="80" spans="1:54" s="4" customFormat="1" x14ac:dyDescent="0.2">
      <c r="A80" s="4" t="s">
        <v>148</v>
      </c>
      <c r="B80" s="4">
        <v>26996</v>
      </c>
      <c r="C80" s="4">
        <v>29479</v>
      </c>
      <c r="D80" s="5">
        <v>38.325845084054599</v>
      </c>
      <c r="E80" s="5">
        <v>0.481511603783285</v>
      </c>
      <c r="G80" s="28">
        <v>15.1308058979963</v>
      </c>
      <c r="H80" s="28">
        <v>0.82878887864841899</v>
      </c>
      <c r="I80" s="29">
        <v>0.64048633184182102</v>
      </c>
      <c r="J80" s="29">
        <v>1.4061908256337E-2</v>
      </c>
      <c r="K80" s="28">
        <v>0.10407237972432</v>
      </c>
      <c r="L80" s="40">
        <v>1951.5</v>
      </c>
      <c r="M80" s="40">
        <v>24.7</v>
      </c>
      <c r="N80" s="40">
        <v>412.6</v>
      </c>
      <c r="O80" s="40">
        <v>11</v>
      </c>
      <c r="P80" s="40">
        <v>4602</v>
      </c>
      <c r="Q80" s="40">
        <v>15.9</v>
      </c>
      <c r="R80" s="27"/>
      <c r="S80" s="40">
        <v>103.54</v>
      </c>
      <c r="T80" s="40">
        <v>2.82</v>
      </c>
      <c r="V80" s="41">
        <v>20659.164369114002</v>
      </c>
      <c r="W80" s="27">
        <v>1254.8664089589099</v>
      </c>
      <c r="X80" s="41">
        <v>236.76286940675899</v>
      </c>
      <c r="Y80" s="27">
        <v>22.600515044440399</v>
      </c>
      <c r="Z80" s="41">
        <v>191042.24043245899</v>
      </c>
      <c r="AA80" s="27">
        <v>8416.2786979608009</v>
      </c>
      <c r="AB80" s="41">
        <v>152.70471137945501</v>
      </c>
      <c r="AC80" s="27">
        <v>21.537810036259099</v>
      </c>
      <c r="AD80" s="41">
        <v>391.17429238133099</v>
      </c>
      <c r="AE80" s="27">
        <v>63.484941689548101</v>
      </c>
      <c r="AF80" s="41">
        <v>2405.4462659195501</v>
      </c>
      <c r="AG80" s="27">
        <v>285.832132428774</v>
      </c>
      <c r="AH80" s="41">
        <v>2613.3734440705698</v>
      </c>
      <c r="AI80" s="27">
        <v>320.82219699927202</v>
      </c>
      <c r="AJ80" s="41">
        <v>1333.0521667711901</v>
      </c>
      <c r="AK80" s="27">
        <v>140.970220981767</v>
      </c>
      <c r="AL80" s="41">
        <v>85.4270904121679</v>
      </c>
      <c r="AM80" s="27">
        <v>3.6233446023850702</v>
      </c>
      <c r="AN80" s="41">
        <v>1100.65336978031</v>
      </c>
      <c r="AO80" s="27">
        <v>86.984890787342593</v>
      </c>
      <c r="AP80" s="41">
        <v>1816.7458557811599</v>
      </c>
      <c r="AQ80" s="27">
        <v>139.25604325119599</v>
      </c>
      <c r="AR80" s="41">
        <v>681.31025003094101</v>
      </c>
      <c r="AS80" s="27">
        <v>45.7119253807601</v>
      </c>
      <c r="AT80" s="41">
        <v>76.614640164191698</v>
      </c>
      <c r="AU80" s="27">
        <v>12.3431794351786</v>
      </c>
      <c r="AV80" s="41">
        <v>33.548053853092803</v>
      </c>
      <c r="AW80" s="27">
        <v>2.4013793138917099</v>
      </c>
      <c r="BB80" s="38">
        <f t="shared" si="2"/>
        <v>725.22760149409282</v>
      </c>
    </row>
    <row r="81" spans="1:54" s="4" customFormat="1" x14ac:dyDescent="0.2">
      <c r="A81" s="4" t="s">
        <v>149</v>
      </c>
      <c r="B81" s="4">
        <v>26975</v>
      </c>
      <c r="C81" s="4">
        <v>29378</v>
      </c>
      <c r="D81" s="5">
        <v>22.454083471482701</v>
      </c>
      <c r="E81" s="5">
        <v>0.62966726749164703</v>
      </c>
      <c r="G81" s="28">
        <v>20.288079456682201</v>
      </c>
      <c r="H81" s="28">
        <v>0.53440766260801598</v>
      </c>
      <c r="I81" s="29">
        <v>0.57363728917660795</v>
      </c>
      <c r="J81" s="29">
        <v>1.54690657598907E-2</v>
      </c>
      <c r="K81" s="28">
        <v>0.13310515168454201</v>
      </c>
      <c r="L81" s="40">
        <v>1612.9</v>
      </c>
      <c r="M81" s="40">
        <v>14.2</v>
      </c>
      <c r="N81" s="40">
        <v>310.13</v>
      </c>
      <c r="O81" s="40">
        <v>3.95</v>
      </c>
      <c r="P81" s="40">
        <v>4441.8999999999996</v>
      </c>
      <c r="Q81" s="40">
        <v>19.7</v>
      </c>
      <c r="R81" s="27"/>
      <c r="S81" s="40">
        <v>104.08</v>
      </c>
      <c r="T81" s="40">
        <v>1.35</v>
      </c>
      <c r="V81" s="41">
        <v>19564.573390160898</v>
      </c>
      <c r="W81" s="27">
        <v>681.34160781662104</v>
      </c>
      <c r="X81" s="41">
        <v>185.105296138402</v>
      </c>
      <c r="Y81" s="27">
        <v>12.577939428813799</v>
      </c>
      <c r="Z81" s="41">
        <v>189424.503275083</v>
      </c>
      <c r="AA81" s="27">
        <v>5399.2089642382898</v>
      </c>
      <c r="AB81" s="41">
        <v>124.738173071733</v>
      </c>
      <c r="AC81" s="27">
        <v>21.423208176421699</v>
      </c>
      <c r="AD81" s="41">
        <v>293.156934180333</v>
      </c>
      <c r="AE81" s="27">
        <v>59.610196679624501</v>
      </c>
      <c r="AF81" s="41">
        <v>1651.98226973487</v>
      </c>
      <c r="AG81" s="27">
        <v>364.66476730643598</v>
      </c>
      <c r="AH81" s="41">
        <v>1723.68394320674</v>
      </c>
      <c r="AI81" s="27">
        <v>371.99106532021398</v>
      </c>
      <c r="AJ81" s="41">
        <v>849.32475749472997</v>
      </c>
      <c r="AK81" s="27">
        <v>177.69023628881101</v>
      </c>
      <c r="AL81" s="41">
        <v>74.323495811978404</v>
      </c>
      <c r="AM81" s="27">
        <v>4.6694170575655098</v>
      </c>
      <c r="AN81" s="41">
        <v>735.26439568232001</v>
      </c>
      <c r="AO81" s="27">
        <v>150.69581921867601</v>
      </c>
      <c r="AP81" s="41">
        <v>1152.02272888376</v>
      </c>
      <c r="AQ81" s="27">
        <v>230.95062977476999</v>
      </c>
      <c r="AR81" s="41">
        <v>420.086631738655</v>
      </c>
      <c r="AS81" s="27">
        <v>72.9710837949074</v>
      </c>
      <c r="AT81" s="41">
        <v>47.5285422248785</v>
      </c>
      <c r="AU81" s="27">
        <v>10.3027456606935</v>
      </c>
      <c r="AV81" s="41">
        <v>22.1945271259282</v>
      </c>
      <c r="AW81" s="27">
        <v>0.76080962786698803</v>
      </c>
      <c r="BB81" s="38">
        <f t="shared" si="2"/>
        <v>715.00515800531582</v>
      </c>
    </row>
    <row r="82" spans="1:54" s="4" customFormat="1" x14ac:dyDescent="0.2">
      <c r="A82" s="4" t="s">
        <v>138</v>
      </c>
      <c r="B82" s="4">
        <v>37600</v>
      </c>
      <c r="C82" s="4">
        <v>18058</v>
      </c>
      <c r="D82" s="5">
        <v>22.036310578170099</v>
      </c>
      <c r="E82" s="5">
        <v>0.90140043961982896</v>
      </c>
      <c r="G82" s="28">
        <v>21.761946478303098</v>
      </c>
      <c r="H82" s="28">
        <v>0.63149332961554605</v>
      </c>
      <c r="I82" s="29">
        <v>0.52759673434280396</v>
      </c>
      <c r="J82" s="29">
        <v>1.89145073054196E-2</v>
      </c>
      <c r="K82" s="28">
        <v>0.24309564112943999</v>
      </c>
      <c r="L82" s="40">
        <v>1490.8</v>
      </c>
      <c r="M82" s="40">
        <v>15.7</v>
      </c>
      <c r="N82" s="40">
        <v>289.64999999999998</v>
      </c>
      <c r="O82" s="40">
        <v>4.0999999999999996</v>
      </c>
      <c r="P82" s="40">
        <v>4319.6000000000004</v>
      </c>
      <c r="Q82" s="40">
        <v>26.3</v>
      </c>
      <c r="R82" s="27"/>
      <c r="S82" s="40">
        <v>114.22</v>
      </c>
      <c r="T82" s="40">
        <v>1.64</v>
      </c>
      <c r="V82" s="41">
        <v>17335.781441114599</v>
      </c>
      <c r="W82" s="27">
        <v>515.92328583348899</v>
      </c>
      <c r="X82" s="41">
        <v>133.32318267532801</v>
      </c>
      <c r="Y82" s="27">
        <v>3.2953696129952901</v>
      </c>
      <c r="Z82" s="41">
        <v>183711.50538799999</v>
      </c>
      <c r="AA82" s="27">
        <v>5323.1334807699104</v>
      </c>
      <c r="AB82" s="41">
        <v>75.353190831883296</v>
      </c>
      <c r="AC82" s="27">
        <v>3.0741727299688701</v>
      </c>
      <c r="AD82" s="41">
        <v>145.551042010777</v>
      </c>
      <c r="AE82" s="27">
        <v>7.8152098263702001</v>
      </c>
      <c r="AF82" s="41">
        <v>845.62499506381903</v>
      </c>
      <c r="AG82" s="27">
        <v>47.827985012525403</v>
      </c>
      <c r="AH82" s="41">
        <v>936.36824394818996</v>
      </c>
      <c r="AI82" s="27">
        <v>36.9378945476601</v>
      </c>
      <c r="AJ82" s="41">
        <v>459.082092457942</v>
      </c>
      <c r="AK82" s="27">
        <v>18.883734707285701</v>
      </c>
      <c r="AL82" s="41">
        <v>64.824868518316805</v>
      </c>
      <c r="AM82" s="27">
        <v>2.4389645228968999</v>
      </c>
      <c r="AN82" s="41">
        <v>389.61483851453602</v>
      </c>
      <c r="AO82" s="27">
        <v>15.6731041217709</v>
      </c>
      <c r="AP82" s="41">
        <v>604.56653233058</v>
      </c>
      <c r="AQ82" s="27">
        <v>20.736274555551599</v>
      </c>
      <c r="AR82" s="41">
        <v>251.167341213539</v>
      </c>
      <c r="AS82" s="27">
        <v>10.261544092480399</v>
      </c>
      <c r="AT82" s="41">
        <v>23.389744956870501</v>
      </c>
      <c r="AU82" s="27">
        <v>1.41555812002064</v>
      </c>
      <c r="AV82" s="41">
        <v>21.1216899796053</v>
      </c>
      <c r="AW82" s="27">
        <v>0.72099963496205199</v>
      </c>
      <c r="BB82" s="38">
        <f t="shared" si="2"/>
        <v>690.42263960299056</v>
      </c>
    </row>
    <row r="83" spans="1:54" s="4" customFormat="1" x14ac:dyDescent="0.2">
      <c r="A83" s="4" t="s">
        <v>138</v>
      </c>
      <c r="B83" s="4">
        <v>27131</v>
      </c>
      <c r="C83" s="4">
        <v>28747</v>
      </c>
      <c r="D83" s="5">
        <v>38.689541494840597</v>
      </c>
      <c r="E83" s="5">
        <v>0.45196073692926703</v>
      </c>
      <c r="G83" s="28">
        <v>31.0943065088777</v>
      </c>
      <c r="H83" s="28">
        <v>0.66455569870547504</v>
      </c>
      <c r="I83" s="29">
        <v>0.429554068415685</v>
      </c>
      <c r="J83" s="29">
        <v>2.0780977596796198E-2</v>
      </c>
      <c r="K83" s="28">
        <v>-0.32616247879687199</v>
      </c>
      <c r="L83" s="40">
        <v>1082.5999999999999</v>
      </c>
      <c r="M83" s="40">
        <v>19.600000000000001</v>
      </c>
      <c r="N83" s="40">
        <v>204.08</v>
      </c>
      <c r="O83" s="40">
        <v>2.13</v>
      </c>
      <c r="P83" s="40">
        <v>4015.4</v>
      </c>
      <c r="Q83" s="40">
        <v>36.200000000000003</v>
      </c>
      <c r="R83" s="27"/>
      <c r="S83" s="40">
        <v>105.66</v>
      </c>
      <c r="T83" s="40">
        <v>1.1100000000000001</v>
      </c>
      <c r="V83" s="41">
        <v>17386.317810098499</v>
      </c>
      <c r="W83" s="27">
        <v>709.42257384745096</v>
      </c>
      <c r="X83" s="41">
        <v>225.05152670115601</v>
      </c>
      <c r="Y83" s="27">
        <v>11.539263764801801</v>
      </c>
      <c r="Z83" s="41">
        <v>185728.39438130701</v>
      </c>
      <c r="AA83" s="27">
        <v>6650.83506565894</v>
      </c>
      <c r="AB83" s="41">
        <v>180.32209110943299</v>
      </c>
      <c r="AC83" s="27">
        <v>8.3749019333820502</v>
      </c>
      <c r="AD83" s="41">
        <v>436.90530733432399</v>
      </c>
      <c r="AE83" s="27">
        <v>16.217103322424599</v>
      </c>
      <c r="AF83" s="41">
        <v>2123.25730215974</v>
      </c>
      <c r="AG83" s="27">
        <v>137.330885086161</v>
      </c>
      <c r="AH83" s="41">
        <v>1856.90742436914</v>
      </c>
      <c r="AI83" s="27">
        <v>83.1185937536154</v>
      </c>
      <c r="AJ83" s="41">
        <v>784.65933208350702</v>
      </c>
      <c r="AK83" s="27">
        <v>32.886651102689399</v>
      </c>
      <c r="AL83" s="41">
        <v>78.043895834547897</v>
      </c>
      <c r="AM83" s="27">
        <v>3.3922489975393399</v>
      </c>
      <c r="AN83" s="41">
        <v>688.01622772629503</v>
      </c>
      <c r="AO83" s="27">
        <v>38.757081124846003</v>
      </c>
      <c r="AP83" s="41">
        <v>1123.03265607721</v>
      </c>
      <c r="AQ83" s="27">
        <v>49.0455008637879</v>
      </c>
      <c r="AR83" s="41">
        <v>578.37648861021103</v>
      </c>
      <c r="AS83" s="27">
        <v>26.6723199878633</v>
      </c>
      <c r="AT83" s="41">
        <v>78.736203269146898</v>
      </c>
      <c r="AU83" s="27">
        <v>3.5946210458205901</v>
      </c>
      <c r="AV83" s="41">
        <v>34.264834256454897</v>
      </c>
      <c r="AW83" s="27">
        <v>1.99258439924675</v>
      </c>
      <c r="BB83" s="38">
        <f t="shared" si="2"/>
        <v>733.78797632913506</v>
      </c>
    </row>
    <row r="84" spans="1:54" s="4" customFormat="1" x14ac:dyDescent="0.2">
      <c r="A84" s="4" t="s">
        <v>139</v>
      </c>
      <c r="B84" s="4">
        <v>37518</v>
      </c>
      <c r="C84" s="4">
        <v>18121</v>
      </c>
      <c r="D84" s="5">
        <v>28.788488372262101</v>
      </c>
      <c r="E84" s="5">
        <v>0.45257384518878602</v>
      </c>
      <c r="G84" s="28">
        <v>18.2878131339601</v>
      </c>
      <c r="H84" s="28">
        <v>1.5442840724503</v>
      </c>
      <c r="I84" s="29">
        <v>0.55755391094093798</v>
      </c>
      <c r="J84" s="29">
        <v>5.2082004643862603E-2</v>
      </c>
      <c r="K84" s="28">
        <v>4.13563951843735E-2</v>
      </c>
      <c r="L84" s="40">
        <v>1674.3</v>
      </c>
      <c r="M84" s="40">
        <v>50.5</v>
      </c>
      <c r="N84" s="40">
        <v>343.2</v>
      </c>
      <c r="O84" s="40">
        <v>14.1</v>
      </c>
      <c r="P84" s="40">
        <v>4400.6000000000004</v>
      </c>
      <c r="Q84" s="40">
        <v>68.3</v>
      </c>
      <c r="R84" s="27"/>
      <c r="S84" s="40">
        <v>122.47</v>
      </c>
      <c r="T84" s="40">
        <v>5.1100000000000003</v>
      </c>
      <c r="V84" s="41">
        <v>23238.813486240098</v>
      </c>
      <c r="W84" s="27">
        <v>1715.12470485023</v>
      </c>
      <c r="X84" s="41">
        <v>177.04377138359001</v>
      </c>
      <c r="Y84" s="27">
        <v>10.456501175991001</v>
      </c>
      <c r="Z84" s="41">
        <v>182337.795734721</v>
      </c>
      <c r="AA84" s="27">
        <v>10248.350108238899</v>
      </c>
      <c r="AB84" s="41">
        <v>134.01077413517001</v>
      </c>
      <c r="AC84" s="27">
        <v>14.3047523741749</v>
      </c>
      <c r="AD84" s="41">
        <v>328.08458996055401</v>
      </c>
      <c r="AE84" s="27">
        <v>18.919247892785901</v>
      </c>
      <c r="AF84" s="41">
        <v>1936.36157923666</v>
      </c>
      <c r="AG84" s="27">
        <v>251.754418417018</v>
      </c>
      <c r="AH84" s="41">
        <v>2063.08469021665</v>
      </c>
      <c r="AI84" s="27">
        <v>189.592133639232</v>
      </c>
      <c r="AJ84" s="41">
        <v>1081.8548664033999</v>
      </c>
      <c r="AK84" s="27">
        <v>113.917724184622</v>
      </c>
      <c r="AL84" s="41">
        <v>71.559497606590995</v>
      </c>
      <c r="AM84" s="27">
        <v>4.92886681240903</v>
      </c>
      <c r="AN84" s="41">
        <v>959.91758378765905</v>
      </c>
      <c r="AO84" s="27">
        <v>77.018904129215997</v>
      </c>
      <c r="AP84" s="41">
        <v>1677.6494938902299</v>
      </c>
      <c r="AQ84" s="27">
        <v>130.62322708185999</v>
      </c>
      <c r="AR84" s="41">
        <v>733.34715266236299</v>
      </c>
      <c r="AS84" s="27">
        <v>53.852258313528601</v>
      </c>
      <c r="AT84" s="41">
        <v>62.210027493655602</v>
      </c>
      <c r="AU84" s="27">
        <v>3.89045581590918</v>
      </c>
      <c r="AV84" s="41">
        <v>28.5335451362401</v>
      </c>
      <c r="AW84" s="27">
        <v>2.6405148424176899</v>
      </c>
      <c r="BB84" s="38">
        <f t="shared" si="2"/>
        <v>718.60455778188066</v>
      </c>
    </row>
    <row r="85" spans="1:54" s="4" customFormat="1" x14ac:dyDescent="0.2">
      <c r="A85" s="4" t="s">
        <v>139</v>
      </c>
      <c r="B85" s="4">
        <v>27079</v>
      </c>
      <c r="C85" s="4">
        <v>28786</v>
      </c>
      <c r="D85" s="5">
        <v>37.597561747144297</v>
      </c>
      <c r="E85" s="5">
        <v>0.38543749018190199</v>
      </c>
      <c r="G85" s="28">
        <v>29.271670907963799</v>
      </c>
      <c r="H85" s="28">
        <v>0.89321046199065901</v>
      </c>
      <c r="I85" s="29">
        <v>0.46288890504199898</v>
      </c>
      <c r="J85" s="29">
        <v>1.85548762482598E-2</v>
      </c>
      <c r="K85" s="28">
        <v>0.441812740839998</v>
      </c>
      <c r="L85" s="40">
        <v>1174.5</v>
      </c>
      <c r="M85" s="40">
        <v>13.3</v>
      </c>
      <c r="N85" s="40">
        <v>216.56</v>
      </c>
      <c r="O85" s="40">
        <v>3.24</v>
      </c>
      <c r="P85" s="40">
        <v>4126.5</v>
      </c>
      <c r="Q85" s="40">
        <v>29.8</v>
      </c>
      <c r="R85" s="27"/>
      <c r="S85" s="40">
        <v>102.98</v>
      </c>
      <c r="T85" s="40">
        <v>1.55</v>
      </c>
      <c r="V85" s="41">
        <v>19809.898087122401</v>
      </c>
      <c r="W85" s="27">
        <v>737.61218945136102</v>
      </c>
      <c r="X85" s="41">
        <v>254.89109517543901</v>
      </c>
      <c r="Y85" s="27">
        <v>9.4677723232421709</v>
      </c>
      <c r="Z85" s="41">
        <v>198384.45248422801</v>
      </c>
      <c r="AA85" s="27">
        <v>5883.5448564220796</v>
      </c>
      <c r="AB85" s="41">
        <v>209.87198711747101</v>
      </c>
      <c r="AC85" s="27">
        <v>10.170184416404499</v>
      </c>
      <c r="AD85" s="41">
        <v>492.43624073981903</v>
      </c>
      <c r="AE85" s="27">
        <v>26.782532381193999</v>
      </c>
      <c r="AF85" s="41">
        <v>2753.1886118791799</v>
      </c>
      <c r="AG85" s="27">
        <v>183.94771350579401</v>
      </c>
      <c r="AH85" s="41">
        <v>2972.97816497539</v>
      </c>
      <c r="AI85" s="27">
        <v>152.873586474137</v>
      </c>
      <c r="AJ85" s="41">
        <v>1394.71180495468</v>
      </c>
      <c r="AK85" s="27">
        <v>59.4279339227962</v>
      </c>
      <c r="AL85" s="41">
        <v>96.660863588997202</v>
      </c>
      <c r="AM85" s="27">
        <v>3.7293743599343401</v>
      </c>
      <c r="AN85" s="41">
        <v>1251.3005436728399</v>
      </c>
      <c r="AO85" s="27">
        <v>46.606376144511898</v>
      </c>
      <c r="AP85" s="41">
        <v>2010.9987661600901</v>
      </c>
      <c r="AQ85" s="27">
        <v>61.0564914808485</v>
      </c>
      <c r="AR85" s="41">
        <v>889.66605597551904</v>
      </c>
      <c r="AS85" s="27">
        <v>35.529220798614404</v>
      </c>
      <c r="AT85" s="41">
        <v>102.92586680540001</v>
      </c>
      <c r="AU85" s="27">
        <v>4.7865512198326599</v>
      </c>
      <c r="AV85" s="41">
        <v>38.033720734176804</v>
      </c>
      <c r="AW85" s="27">
        <v>1.99368328066332</v>
      </c>
      <c r="BB85" s="38">
        <f t="shared" si="2"/>
        <v>741.73162793973631</v>
      </c>
    </row>
    <row r="86" spans="1:54" s="4" customFormat="1" x14ac:dyDescent="0.2">
      <c r="A86" s="4" t="s">
        <v>140</v>
      </c>
      <c r="B86" s="4">
        <v>37518</v>
      </c>
      <c r="C86" s="4">
        <v>18060</v>
      </c>
      <c r="D86" s="5">
        <v>17.5847218239117</v>
      </c>
      <c r="E86" s="5">
        <v>0.83856522750227003</v>
      </c>
      <c r="G86" s="28">
        <v>18.7346625021856</v>
      </c>
      <c r="H86" s="28">
        <v>1.0173316094277001</v>
      </c>
      <c r="I86" s="29">
        <v>0.57799948725977002</v>
      </c>
      <c r="J86" s="29">
        <v>1.80218291672803E-2</v>
      </c>
      <c r="K86" s="28">
        <v>0.15237179512007401</v>
      </c>
      <c r="L86" s="40">
        <v>1684.3</v>
      </c>
      <c r="M86" s="40">
        <v>24.1</v>
      </c>
      <c r="N86" s="40">
        <v>335.3</v>
      </c>
      <c r="O86" s="40">
        <v>8.9</v>
      </c>
      <c r="P86" s="40">
        <v>4453</v>
      </c>
      <c r="Q86" s="40">
        <v>22.7</v>
      </c>
      <c r="R86" s="27"/>
      <c r="S86" s="40">
        <v>110.79</v>
      </c>
      <c r="T86" s="40">
        <v>2.99</v>
      </c>
      <c r="V86" s="41">
        <v>21833.6484978669</v>
      </c>
      <c r="W86" s="27">
        <v>966.58105207840595</v>
      </c>
      <c r="X86" s="41">
        <v>112.46649772348501</v>
      </c>
      <c r="Y86" s="27">
        <v>6.0516487357401898</v>
      </c>
      <c r="Z86" s="41">
        <v>183088.26391749099</v>
      </c>
      <c r="AA86" s="27">
        <v>6701.6907272434801</v>
      </c>
      <c r="AB86" s="41">
        <v>57.183003282852702</v>
      </c>
      <c r="AC86" s="27">
        <v>4.5120475872475598</v>
      </c>
      <c r="AD86" s="41">
        <v>163.148989460487</v>
      </c>
      <c r="AE86" s="27">
        <v>21.246726195914601</v>
      </c>
      <c r="AF86" s="41">
        <v>841.37220169375098</v>
      </c>
      <c r="AG86" s="27">
        <v>78.537395502658597</v>
      </c>
      <c r="AH86" s="41">
        <v>981.78103805287799</v>
      </c>
      <c r="AI86" s="27">
        <v>72.993654579855203</v>
      </c>
      <c r="AJ86" s="41">
        <v>524.29241192540098</v>
      </c>
      <c r="AK86" s="27">
        <v>25.175314256777899</v>
      </c>
      <c r="AL86" s="41">
        <v>76.630637530209498</v>
      </c>
      <c r="AM86" s="27">
        <v>4.4220383365803002</v>
      </c>
      <c r="AN86" s="41">
        <v>443.67766447237699</v>
      </c>
      <c r="AO86" s="27">
        <v>23.6398697272992</v>
      </c>
      <c r="AP86" s="41">
        <v>762.42842044727195</v>
      </c>
      <c r="AQ86" s="27">
        <v>50.922639582225202</v>
      </c>
      <c r="AR86" s="41">
        <v>332.52207782726799</v>
      </c>
      <c r="AS86" s="27">
        <v>29.7565177900367</v>
      </c>
      <c r="AT86" s="41">
        <v>25.520748900750501</v>
      </c>
      <c r="AU86" s="27">
        <v>3.2386473422208901</v>
      </c>
      <c r="AV86" s="41">
        <v>20.5917121631378</v>
      </c>
      <c r="AW86" s="27">
        <v>1.0168259361467</v>
      </c>
      <c r="BB86" s="38">
        <f t="shared" si="2"/>
        <v>677.47621942031208</v>
      </c>
    </row>
    <row r="87" spans="1:54" s="4" customFormat="1" x14ac:dyDescent="0.2">
      <c r="A87" s="4" t="s">
        <v>140</v>
      </c>
      <c r="B87" s="4">
        <v>27077</v>
      </c>
      <c r="C87" s="4">
        <v>28669</v>
      </c>
      <c r="D87" s="5">
        <v>34.4202104784938</v>
      </c>
      <c r="E87" s="5">
        <v>0.94736410590093501</v>
      </c>
      <c r="G87" s="28">
        <v>21.876475945884899</v>
      </c>
      <c r="H87" s="28">
        <v>1.65495285064474</v>
      </c>
      <c r="I87" s="29">
        <v>0.56438680030224098</v>
      </c>
      <c r="J87" s="29">
        <v>2.7811847537540499E-2</v>
      </c>
      <c r="K87" s="28">
        <v>0.251388283033739</v>
      </c>
      <c r="L87" s="40">
        <v>1539.6</v>
      </c>
      <c r="M87" s="40">
        <v>31.3</v>
      </c>
      <c r="N87" s="40">
        <v>288.10000000000002</v>
      </c>
      <c r="O87" s="40">
        <v>10.6</v>
      </c>
      <c r="P87" s="40">
        <v>4418.3</v>
      </c>
      <c r="Q87" s="40">
        <v>36</v>
      </c>
      <c r="R87" s="27"/>
      <c r="S87" s="40">
        <v>99.96</v>
      </c>
      <c r="T87" s="40">
        <v>3.74</v>
      </c>
      <c r="V87" s="41">
        <v>18254.778950307202</v>
      </c>
      <c r="W87" s="27">
        <v>869.18970802804301</v>
      </c>
      <c r="X87" s="41">
        <v>139.268678672763</v>
      </c>
      <c r="Y87" s="27">
        <v>7.9028592858391402</v>
      </c>
      <c r="Z87" s="41">
        <v>187419.76837675701</v>
      </c>
      <c r="AA87" s="27">
        <v>6160.0778132037904</v>
      </c>
      <c r="AB87" s="41">
        <v>74.286745201819599</v>
      </c>
      <c r="AC87" s="27">
        <v>2.6509213570188201</v>
      </c>
      <c r="AD87" s="41">
        <v>214.47072840818501</v>
      </c>
      <c r="AE87" s="27">
        <v>16.326104738793202</v>
      </c>
      <c r="AF87" s="41">
        <v>1134.3958777451401</v>
      </c>
      <c r="AG87" s="27">
        <v>69.521256113878806</v>
      </c>
      <c r="AH87" s="41">
        <v>1069.3108117762399</v>
      </c>
      <c r="AI87" s="27">
        <v>37.611105472916897</v>
      </c>
      <c r="AJ87" s="41">
        <v>491.22332216142598</v>
      </c>
      <c r="AK87" s="27">
        <v>27.278333937460101</v>
      </c>
      <c r="AL87" s="41">
        <v>75.949049033547297</v>
      </c>
      <c r="AM87" s="27">
        <v>2.0348282233966599</v>
      </c>
      <c r="AN87" s="41">
        <v>406.85945006544398</v>
      </c>
      <c r="AO87" s="27">
        <v>18.729748313554001</v>
      </c>
      <c r="AP87" s="41">
        <v>676.53743222769003</v>
      </c>
      <c r="AQ87" s="27">
        <v>34.627804579129503</v>
      </c>
      <c r="AR87" s="41">
        <v>309.33896383062302</v>
      </c>
      <c r="AS87" s="27">
        <v>18.581715138949001</v>
      </c>
      <c r="AT87" s="41">
        <v>30.427416081651899</v>
      </c>
      <c r="AU87" s="27">
        <v>1.9119729651987201</v>
      </c>
      <c r="AV87" s="41">
        <v>27.529582979581701</v>
      </c>
      <c r="AW87" s="27">
        <v>1.64924020789439</v>
      </c>
      <c r="BB87" s="38">
        <f t="shared" si="2"/>
        <v>689.74523188425144</v>
      </c>
    </row>
    <row r="88" spans="1:54" s="4" customFormat="1" x14ac:dyDescent="0.2">
      <c r="A88" s="4" t="s">
        <v>141</v>
      </c>
      <c r="B88" s="4">
        <v>27146</v>
      </c>
      <c r="C88" s="4">
        <v>28703</v>
      </c>
      <c r="D88" s="5">
        <v>20.100134906992601</v>
      </c>
      <c r="E88" s="5">
        <v>0.79780470297261996</v>
      </c>
      <c r="G88" s="28">
        <v>20.430260307940099</v>
      </c>
      <c r="H88" s="28">
        <v>0.90433438469035698</v>
      </c>
      <c r="I88" s="29">
        <v>0.54835105128012396</v>
      </c>
      <c r="J88" s="29">
        <v>2.73133485078993E-2</v>
      </c>
      <c r="K88" s="28">
        <v>-0.74177611175115499</v>
      </c>
      <c r="L88" s="40">
        <v>1571.2</v>
      </c>
      <c r="M88" s="40">
        <v>35</v>
      </c>
      <c r="N88" s="40">
        <v>308.06</v>
      </c>
      <c r="O88" s="40">
        <v>6.63</v>
      </c>
      <c r="P88" s="40">
        <v>4376.2</v>
      </c>
      <c r="Q88" s="40">
        <v>36.4</v>
      </c>
      <c r="R88" s="27"/>
      <c r="S88" s="40">
        <v>113.36</v>
      </c>
      <c r="T88" s="40">
        <v>2.48</v>
      </c>
      <c r="V88" s="41">
        <v>20619.600160921</v>
      </c>
      <c r="W88" s="27">
        <v>1124.2231388094499</v>
      </c>
      <c r="X88" s="41">
        <v>156.01086562029201</v>
      </c>
      <c r="Y88" s="27">
        <v>8.7342383248565003</v>
      </c>
      <c r="Z88" s="41">
        <v>199671.82581691199</v>
      </c>
      <c r="AA88" s="27">
        <v>10164.8196472292</v>
      </c>
      <c r="AB88" s="41">
        <v>60.547371374089998</v>
      </c>
      <c r="AC88" s="27">
        <v>4.8531226306995601</v>
      </c>
      <c r="AD88" s="41">
        <v>234.31878974370099</v>
      </c>
      <c r="AE88" s="27">
        <v>10.573417982886101</v>
      </c>
      <c r="AF88" s="41">
        <v>1096.3458553672201</v>
      </c>
      <c r="AG88" s="27">
        <v>41.992064433705103</v>
      </c>
      <c r="AH88" s="41">
        <v>1153.78838528339</v>
      </c>
      <c r="AI88" s="27">
        <v>36.448961382308902</v>
      </c>
      <c r="AJ88" s="41">
        <v>607.26448100746597</v>
      </c>
      <c r="AK88" s="27">
        <v>21.628786454003802</v>
      </c>
      <c r="AL88" s="41">
        <v>97.123879126929495</v>
      </c>
      <c r="AM88" s="27">
        <v>4.1652858276454801</v>
      </c>
      <c r="AN88" s="41">
        <v>536.70815618767301</v>
      </c>
      <c r="AO88" s="27">
        <v>29.776604468739698</v>
      </c>
      <c r="AP88" s="41">
        <v>895.16571125925395</v>
      </c>
      <c r="AQ88" s="27">
        <v>45.036910927443699</v>
      </c>
      <c r="AR88" s="41">
        <v>386.41144853728798</v>
      </c>
      <c r="AS88" s="27">
        <v>20.5404418509737</v>
      </c>
      <c r="AT88" s="41">
        <v>31.225656439712498</v>
      </c>
      <c r="AU88" s="27">
        <v>1.4477928784621099</v>
      </c>
      <c r="AV88" s="41">
        <v>23.9175959005401</v>
      </c>
      <c r="AW88" s="27">
        <v>1.03783625904951</v>
      </c>
      <c r="BB88" s="38">
        <f t="shared" si="2"/>
        <v>680.12990798752844</v>
      </c>
    </row>
    <row r="89" spans="1:54" s="4" customFormat="1" x14ac:dyDescent="0.2">
      <c r="A89" s="4" t="s">
        <v>141</v>
      </c>
      <c r="B89" s="4">
        <v>27001</v>
      </c>
      <c r="C89" s="4">
        <v>29261</v>
      </c>
      <c r="D89" s="5">
        <v>33.435010475832101</v>
      </c>
      <c r="E89" s="5">
        <v>0.70578025111465903</v>
      </c>
      <c r="G89" s="28">
        <v>26.810715048552701</v>
      </c>
      <c r="H89" s="28">
        <v>0.65127105243429695</v>
      </c>
      <c r="I89" s="29">
        <v>0.49003109868570899</v>
      </c>
      <c r="J89" s="29">
        <v>2.95014095799764E-2</v>
      </c>
      <c r="K89" s="28">
        <v>0.61592175232035995</v>
      </c>
      <c r="L89" s="40">
        <v>1277.5</v>
      </c>
      <c r="M89" s="40">
        <v>17.8</v>
      </c>
      <c r="N89" s="40">
        <v>236.07</v>
      </c>
      <c r="O89" s="40">
        <v>2.81</v>
      </c>
      <c r="P89" s="40">
        <v>4210.7</v>
      </c>
      <c r="Q89" s="40">
        <v>44.4</v>
      </c>
      <c r="R89" s="27"/>
      <c r="S89" s="40">
        <v>104.18</v>
      </c>
      <c r="T89" s="40">
        <v>1.25</v>
      </c>
      <c r="V89" s="41">
        <v>17676.635328085798</v>
      </c>
      <c r="W89" s="27">
        <v>832.210500025491</v>
      </c>
      <c r="X89" s="41">
        <v>162.913830658622</v>
      </c>
      <c r="Y89" s="27">
        <v>7.4395054181410298</v>
      </c>
      <c r="Z89" s="41">
        <v>187401.36251587101</v>
      </c>
      <c r="AA89" s="27">
        <v>4499.4661006146598</v>
      </c>
      <c r="AB89" s="41">
        <v>104.376508717295</v>
      </c>
      <c r="AC89" s="27">
        <v>8.1503373622025492</v>
      </c>
      <c r="AD89" s="41">
        <v>342.33310279728801</v>
      </c>
      <c r="AE89" s="27">
        <v>18.051361966575499</v>
      </c>
      <c r="AF89" s="41">
        <v>1518.08396583275</v>
      </c>
      <c r="AG89" s="27">
        <v>77.438459112192007</v>
      </c>
      <c r="AH89" s="41">
        <v>1411.7182423157601</v>
      </c>
      <c r="AI89" s="27">
        <v>54.312972937869901</v>
      </c>
      <c r="AJ89" s="41">
        <v>643.80991994363899</v>
      </c>
      <c r="AK89" s="27">
        <v>15.7190820951279</v>
      </c>
      <c r="AL89" s="41">
        <v>83.226928410637697</v>
      </c>
      <c r="AM89" s="27">
        <v>2.8992879674218401</v>
      </c>
      <c r="AN89" s="41">
        <v>587.37999578976098</v>
      </c>
      <c r="AO89" s="27">
        <v>22.396541955370001</v>
      </c>
      <c r="AP89" s="41">
        <v>972.447929825252</v>
      </c>
      <c r="AQ89" s="27">
        <v>37.255118550164397</v>
      </c>
      <c r="AR89" s="41">
        <v>422.26096465251999</v>
      </c>
      <c r="AS89" s="27">
        <v>16.9719655592348</v>
      </c>
      <c r="AT89" s="41">
        <v>43.0043674094997</v>
      </c>
      <c r="AU89" s="27">
        <v>1.7249636969475901</v>
      </c>
      <c r="AV89" s="41">
        <v>29.6565428461825</v>
      </c>
      <c r="AW89" s="27">
        <v>1.02611063402485</v>
      </c>
      <c r="BB89" s="38">
        <f t="shared" si="2"/>
        <v>706.17133062629784</v>
      </c>
    </row>
    <row r="90" spans="1:54" s="4" customFormat="1" x14ac:dyDescent="0.2">
      <c r="A90" s="4" t="s">
        <v>142</v>
      </c>
      <c r="B90" s="4">
        <v>27076</v>
      </c>
      <c r="C90" s="4">
        <v>28715</v>
      </c>
      <c r="D90" s="5">
        <v>31.243781225169698</v>
      </c>
      <c r="E90" s="5">
        <v>0.425099951811101</v>
      </c>
      <c r="G90" s="28">
        <v>30.560339740752902</v>
      </c>
      <c r="H90" s="28">
        <v>1.2519433074403701</v>
      </c>
      <c r="I90" s="29">
        <v>0.43912939076264701</v>
      </c>
      <c r="J90" s="29">
        <v>1.6688767770199099E-2</v>
      </c>
      <c r="K90" s="28">
        <v>0.19590807041418901</v>
      </c>
      <c r="L90" s="40">
        <v>1108.8</v>
      </c>
      <c r="M90" s="40">
        <v>16.899999999999999</v>
      </c>
      <c r="N90" s="40">
        <v>207.57</v>
      </c>
      <c r="O90" s="40">
        <v>4.18</v>
      </c>
      <c r="P90" s="40">
        <v>4048</v>
      </c>
      <c r="Q90" s="40">
        <v>28.3</v>
      </c>
      <c r="R90" s="27"/>
      <c r="S90" s="40">
        <v>104.97</v>
      </c>
      <c r="T90" s="40">
        <v>2.13</v>
      </c>
      <c r="V90" s="41">
        <v>19054.170805163401</v>
      </c>
      <c r="W90" s="27">
        <v>842.19196620194498</v>
      </c>
      <c r="X90" s="41">
        <v>259.919505123948</v>
      </c>
      <c r="Y90" s="27">
        <v>24.338101036202598</v>
      </c>
      <c r="Z90" s="41">
        <v>200110.18083402401</v>
      </c>
      <c r="AA90" s="27">
        <v>6358.5011821800199</v>
      </c>
      <c r="AB90" s="41">
        <v>198.82237555632301</v>
      </c>
      <c r="AC90" s="27">
        <v>23.2773992976405</v>
      </c>
      <c r="AD90" s="41">
        <v>457.15153003363901</v>
      </c>
      <c r="AE90" s="27">
        <v>58.827833610549803</v>
      </c>
      <c r="AF90" s="41">
        <v>2206.06974043742</v>
      </c>
      <c r="AG90" s="27">
        <v>226.344043680369</v>
      </c>
      <c r="AH90" s="41">
        <v>2173.8237224212698</v>
      </c>
      <c r="AI90" s="27">
        <v>242.647976703669</v>
      </c>
      <c r="AJ90" s="41">
        <v>937.031864301734</v>
      </c>
      <c r="AK90" s="27">
        <v>89.323767784936706</v>
      </c>
      <c r="AL90" s="41">
        <v>86.151842633871297</v>
      </c>
      <c r="AM90" s="27">
        <v>3.0376454500707601</v>
      </c>
      <c r="AN90" s="41">
        <v>848.06631860989796</v>
      </c>
      <c r="AO90" s="27">
        <v>90.808603508193698</v>
      </c>
      <c r="AP90" s="41">
        <v>1325.35084672894</v>
      </c>
      <c r="AQ90" s="27">
        <v>136.496012899417</v>
      </c>
      <c r="AR90" s="41">
        <v>656.13604543140298</v>
      </c>
      <c r="AS90" s="27">
        <v>85.853435618244504</v>
      </c>
      <c r="AT90" s="41">
        <v>92.933246823244204</v>
      </c>
      <c r="AU90" s="27">
        <v>12.341449496593301</v>
      </c>
      <c r="AV90" s="41">
        <v>35.477785026212899</v>
      </c>
      <c r="AW90" s="27">
        <v>2.3046522799482698</v>
      </c>
      <c r="BB90" s="38">
        <f t="shared" si="2"/>
        <v>738.88611602563537</v>
      </c>
    </row>
    <row r="91" spans="1:54" s="4" customFormat="1" x14ac:dyDescent="0.2">
      <c r="A91" s="4" t="s">
        <v>142</v>
      </c>
      <c r="B91" s="4">
        <v>27135</v>
      </c>
      <c r="C91" s="4">
        <v>29374</v>
      </c>
      <c r="D91" s="5">
        <v>33.439172878532503</v>
      </c>
      <c r="E91" s="5">
        <v>0.32386878340039699</v>
      </c>
      <c r="G91" s="28">
        <v>18.325009041278999</v>
      </c>
      <c r="H91" s="28">
        <v>1.74923604313063</v>
      </c>
      <c r="I91" s="29">
        <v>0.56922304945398505</v>
      </c>
      <c r="J91" s="29">
        <v>3.2771548439682399E-2</v>
      </c>
      <c r="K91" s="28">
        <v>-0.15565767788642301</v>
      </c>
      <c r="L91" s="40">
        <v>1689.5</v>
      </c>
      <c r="M91" s="40">
        <v>49</v>
      </c>
      <c r="N91" s="40">
        <v>342.4</v>
      </c>
      <c r="O91" s="40">
        <v>15.9</v>
      </c>
      <c r="P91" s="40">
        <v>4430.6000000000004</v>
      </c>
      <c r="Q91" s="40">
        <v>42</v>
      </c>
      <c r="R91" s="27"/>
      <c r="S91" s="40">
        <v>117.08</v>
      </c>
      <c r="T91" s="40">
        <v>5.54</v>
      </c>
      <c r="V91" s="41">
        <v>20017.535151411299</v>
      </c>
      <c r="W91" s="27">
        <v>2223.19739172865</v>
      </c>
      <c r="X91" s="41">
        <v>278.01124328558501</v>
      </c>
      <c r="Y91" s="27">
        <v>31.9421071921814</v>
      </c>
      <c r="Z91" s="41">
        <v>194158.258871055</v>
      </c>
      <c r="AA91" s="27">
        <v>10545.153324254699</v>
      </c>
      <c r="AB91" s="41">
        <v>228.65691269444201</v>
      </c>
      <c r="AC91" s="27">
        <v>21.283212285175299</v>
      </c>
      <c r="AD91" s="41">
        <v>562.07200491395997</v>
      </c>
      <c r="AE91" s="27">
        <v>45.922934031675197</v>
      </c>
      <c r="AF91" s="41">
        <v>3009.3067576154299</v>
      </c>
      <c r="AG91" s="27">
        <v>223.237975146666</v>
      </c>
      <c r="AH91" s="41">
        <v>3462.3191193839202</v>
      </c>
      <c r="AI91" s="27">
        <v>359.621551320908</v>
      </c>
      <c r="AJ91" s="41">
        <v>1816.3998903025199</v>
      </c>
      <c r="AK91" s="27">
        <v>149.95411957760899</v>
      </c>
      <c r="AL91" s="41">
        <v>87.927131114716502</v>
      </c>
      <c r="AM91" s="27">
        <v>6.7052796443199902</v>
      </c>
      <c r="AN91" s="41">
        <v>1621.6524735641899</v>
      </c>
      <c r="AO91" s="27">
        <v>144.15029953056899</v>
      </c>
      <c r="AP91" s="41">
        <v>3022.9717958657998</v>
      </c>
      <c r="AQ91" s="27">
        <v>250.097126480676</v>
      </c>
      <c r="AR91" s="41">
        <v>925.36046462231695</v>
      </c>
      <c r="AS91" s="27">
        <v>63.759050673488098</v>
      </c>
      <c r="AT91" s="41">
        <v>96.321532994314296</v>
      </c>
      <c r="AU91" s="27">
        <v>10.241611365584699</v>
      </c>
      <c r="AV91" s="41">
        <v>30.350041526825301</v>
      </c>
      <c r="AW91" s="27">
        <v>2.98974373082571</v>
      </c>
      <c r="BB91" s="38">
        <f t="shared" si="2"/>
        <v>746.2746293993448</v>
      </c>
    </row>
    <row r="92" spans="1:54" s="4" customFormat="1" x14ac:dyDescent="0.2">
      <c r="A92" s="4" t="s">
        <v>143</v>
      </c>
      <c r="B92" s="4">
        <v>26987</v>
      </c>
      <c r="C92" s="4">
        <v>29425</v>
      </c>
      <c r="D92" s="5">
        <v>25.903609994209301</v>
      </c>
      <c r="E92" s="5">
        <v>0.28174053578647201</v>
      </c>
      <c r="G92" s="28">
        <v>17.013599073052401</v>
      </c>
      <c r="H92" s="28">
        <v>0.38190115017955201</v>
      </c>
      <c r="I92" s="29">
        <v>0.610414040989402</v>
      </c>
      <c r="J92" s="29">
        <v>2.8993236982113799E-2</v>
      </c>
      <c r="K92" s="28">
        <v>7.8733599775239096E-2</v>
      </c>
      <c r="L92" s="40">
        <v>1810.1</v>
      </c>
      <c r="M92" s="40">
        <v>21.5</v>
      </c>
      <c r="N92" s="40">
        <v>368.26</v>
      </c>
      <c r="O92" s="40">
        <v>4</v>
      </c>
      <c r="P92" s="40">
        <v>4532.3</v>
      </c>
      <c r="Q92" s="40">
        <v>34.5</v>
      </c>
      <c r="R92" s="27"/>
      <c r="S92" s="40">
        <v>106.5</v>
      </c>
      <c r="T92" s="40">
        <v>1.18</v>
      </c>
      <c r="V92" s="41">
        <v>20708.4944083054</v>
      </c>
      <c r="W92" s="27">
        <v>909.85058397366095</v>
      </c>
      <c r="X92" s="41">
        <v>308.744244766691</v>
      </c>
      <c r="Y92" s="27">
        <v>13.6034795630574</v>
      </c>
      <c r="Z92" s="41">
        <v>192558.89899028599</v>
      </c>
      <c r="AA92" s="27">
        <v>6663.4129393003004</v>
      </c>
      <c r="AB92" s="41">
        <v>241.07775310796501</v>
      </c>
      <c r="AC92" s="27">
        <v>9.9951002917166303</v>
      </c>
      <c r="AD92" s="41">
        <v>574.27145477917804</v>
      </c>
      <c r="AE92" s="27">
        <v>29.5467355277843</v>
      </c>
      <c r="AF92" s="41">
        <v>3084.75395031984</v>
      </c>
      <c r="AG92" s="27">
        <v>185.735639528088</v>
      </c>
      <c r="AH92" s="41">
        <v>3264.9847819749002</v>
      </c>
      <c r="AI92" s="27">
        <v>177.42175270332999</v>
      </c>
      <c r="AJ92" s="41">
        <v>1615.4344962099401</v>
      </c>
      <c r="AK92" s="27">
        <v>81.7183834919162</v>
      </c>
      <c r="AL92" s="41">
        <v>93.373214288180705</v>
      </c>
      <c r="AM92" s="27">
        <v>4.3188413134106103</v>
      </c>
      <c r="AN92" s="41">
        <v>1433.10797623295</v>
      </c>
      <c r="AO92" s="27">
        <v>87.092545185673202</v>
      </c>
      <c r="AP92" s="41">
        <v>2415.87493429405</v>
      </c>
      <c r="AQ92" s="27">
        <v>157.206245098116</v>
      </c>
      <c r="AR92" s="41">
        <v>840.71780949137599</v>
      </c>
      <c r="AS92" s="27">
        <v>63.671764377261802</v>
      </c>
      <c r="AT92" s="41">
        <v>103.753418499655</v>
      </c>
      <c r="AU92" s="27">
        <v>4.1661241891291096</v>
      </c>
      <c r="AV92" s="41">
        <v>28.5187375376576</v>
      </c>
      <c r="AW92" s="27">
        <v>1.3869252306469999</v>
      </c>
      <c r="BB92" s="38">
        <f t="shared" si="2"/>
        <v>749.09825323085443</v>
      </c>
    </row>
    <row r="93" spans="1:54" s="4" customFormat="1" x14ac:dyDescent="0.2">
      <c r="A93" s="4" t="s">
        <v>144</v>
      </c>
      <c r="B93" s="4">
        <v>26984</v>
      </c>
      <c r="C93" s="4">
        <v>29620</v>
      </c>
      <c r="D93" s="5">
        <v>25.682773622939301</v>
      </c>
      <c r="E93" s="5">
        <v>1.01006229864673</v>
      </c>
      <c r="G93" s="28">
        <v>22.878429941453501</v>
      </c>
      <c r="H93" s="28">
        <v>1.00069100174734</v>
      </c>
      <c r="I93" s="29">
        <v>0.54849650819943396</v>
      </c>
      <c r="J93" s="29">
        <v>2.4935166088383899E-2</v>
      </c>
      <c r="K93" s="28">
        <v>0.70612838120328802</v>
      </c>
      <c r="L93" s="40">
        <v>1482</v>
      </c>
      <c r="M93" s="40">
        <v>13.2</v>
      </c>
      <c r="N93" s="40">
        <v>275.77</v>
      </c>
      <c r="O93" s="40">
        <v>5.9</v>
      </c>
      <c r="P93" s="40">
        <v>4376.5</v>
      </c>
      <c r="Q93" s="40">
        <v>33.200000000000003</v>
      </c>
      <c r="R93" s="27"/>
      <c r="S93" s="40">
        <v>101.25</v>
      </c>
      <c r="T93" s="40">
        <v>2.2000000000000002</v>
      </c>
      <c r="V93" s="41">
        <v>17712.537361996201</v>
      </c>
      <c r="W93" s="27">
        <v>557.34698295489102</v>
      </c>
      <c r="X93" s="41">
        <v>121.45617069866501</v>
      </c>
      <c r="Y93" s="27">
        <v>5.0517193693305202</v>
      </c>
      <c r="Z93" s="41">
        <v>183241.03703083601</v>
      </c>
      <c r="AA93" s="27">
        <v>6108.3682491507998</v>
      </c>
      <c r="AB93" s="41">
        <v>68.739876826534399</v>
      </c>
      <c r="AC93" s="27">
        <v>3.89296174161186</v>
      </c>
      <c r="AD93" s="41">
        <v>149.38102606112599</v>
      </c>
      <c r="AE93" s="27">
        <v>6.5260700409985404</v>
      </c>
      <c r="AF93" s="41">
        <v>856.12180971617499</v>
      </c>
      <c r="AG93" s="27">
        <v>41.4199166164452</v>
      </c>
      <c r="AH93" s="41">
        <v>1031.66986421506</v>
      </c>
      <c r="AI93" s="27">
        <v>36.943788250332098</v>
      </c>
      <c r="AJ93" s="41">
        <v>598.31650188038998</v>
      </c>
      <c r="AK93" s="27">
        <v>27.3170606206922</v>
      </c>
      <c r="AL93" s="41">
        <v>72.051994957612905</v>
      </c>
      <c r="AM93" s="27">
        <v>1.9234827664362999</v>
      </c>
      <c r="AN93" s="41">
        <v>516.63421541660898</v>
      </c>
      <c r="AO93" s="27">
        <v>20.562181821682</v>
      </c>
      <c r="AP93" s="41">
        <v>842.24080792027098</v>
      </c>
      <c r="AQ93" s="27">
        <v>33.701579018008303</v>
      </c>
      <c r="AR93" s="41">
        <v>328.34992409753397</v>
      </c>
      <c r="AS93" s="27">
        <v>12.4471863081782</v>
      </c>
      <c r="AT93" s="41">
        <v>21.577307702772199</v>
      </c>
      <c r="AU93" s="27">
        <v>0.769458070618946</v>
      </c>
      <c r="AV93" s="41">
        <v>21.180362060128498</v>
      </c>
      <c r="AW93" s="27">
        <v>0.73291285543104301</v>
      </c>
      <c r="BB93" s="38">
        <f t="shared" si="2"/>
        <v>686.07379880968938</v>
      </c>
    </row>
    <row r="94" spans="1:54" s="4" customFormat="1" x14ac:dyDescent="0.2">
      <c r="A94" s="4" t="s">
        <v>145</v>
      </c>
      <c r="B94" s="4">
        <v>26993</v>
      </c>
      <c r="C94" s="4">
        <v>29758</v>
      </c>
      <c r="D94" s="5">
        <v>21.352358184415699</v>
      </c>
      <c r="E94" s="5">
        <v>0.98916122538846096</v>
      </c>
      <c r="G94" s="28">
        <v>23.542664762576798</v>
      </c>
      <c r="H94" s="28">
        <v>0.94825890060931906</v>
      </c>
      <c r="I94" s="29">
        <v>0.52591977943082802</v>
      </c>
      <c r="J94" s="29">
        <v>2.4740129889591199E-2</v>
      </c>
      <c r="K94" s="28">
        <v>0.56471440737438405</v>
      </c>
      <c r="L94" s="40">
        <v>1427.5</v>
      </c>
      <c r="M94" s="40">
        <v>15.9</v>
      </c>
      <c r="N94" s="40">
        <v>268.19</v>
      </c>
      <c r="O94" s="40">
        <v>5.3</v>
      </c>
      <c r="P94" s="40">
        <v>4314.8</v>
      </c>
      <c r="Q94" s="40">
        <v>34.5</v>
      </c>
      <c r="R94" s="27"/>
      <c r="S94" s="40">
        <v>106.21</v>
      </c>
      <c r="T94" s="40">
        <v>2.13</v>
      </c>
      <c r="V94" s="41">
        <v>18103.920451546499</v>
      </c>
      <c r="W94" s="27">
        <v>980.96461176097</v>
      </c>
      <c r="X94" s="41">
        <v>163.746462313194</v>
      </c>
      <c r="Y94" s="27">
        <v>10.697276246909899</v>
      </c>
      <c r="Z94" s="41">
        <v>190430.40693936401</v>
      </c>
      <c r="AA94" s="27">
        <v>7459.8895632698705</v>
      </c>
      <c r="AB94" s="41">
        <v>75.070704944632098</v>
      </c>
      <c r="AC94" s="27">
        <v>4.3015148023692804</v>
      </c>
      <c r="AD94" s="41">
        <v>151.52746318148999</v>
      </c>
      <c r="AE94" s="27">
        <v>9.0528182029509008</v>
      </c>
      <c r="AF94" s="41">
        <v>905.56927251004095</v>
      </c>
      <c r="AG94" s="27">
        <v>63.603424986068603</v>
      </c>
      <c r="AH94" s="41">
        <v>1073.16352586264</v>
      </c>
      <c r="AI94" s="27">
        <v>62.7412232905465</v>
      </c>
      <c r="AJ94" s="41">
        <v>653.40591793239605</v>
      </c>
      <c r="AK94" s="27">
        <v>29.825158111668799</v>
      </c>
      <c r="AL94" s="41">
        <v>69.286061708193998</v>
      </c>
      <c r="AM94" s="27">
        <v>2.98252656134011</v>
      </c>
      <c r="AN94" s="41">
        <v>560.76974471415497</v>
      </c>
      <c r="AO94" s="27">
        <v>34.990359514336298</v>
      </c>
      <c r="AP94" s="41">
        <v>937.13737420189204</v>
      </c>
      <c r="AQ94" s="27">
        <v>58.934487878137404</v>
      </c>
      <c r="AR94" s="41">
        <v>360.41760849312402</v>
      </c>
      <c r="AS94" s="27">
        <v>23.450930692928299</v>
      </c>
      <c r="AT94" s="41">
        <v>23.142992854965001</v>
      </c>
      <c r="AU94" s="27">
        <v>1.45551755325827</v>
      </c>
      <c r="AV94" s="41">
        <v>22.232454060368099</v>
      </c>
      <c r="AW94" s="27">
        <v>1.3819682821520101</v>
      </c>
      <c r="BB94" s="38">
        <f t="shared" si="2"/>
        <v>690.24404966947884</v>
      </c>
    </row>
    <row r="95" spans="1:54" s="4" customFormat="1" x14ac:dyDescent="0.2">
      <c r="A95" s="4" t="s">
        <v>127</v>
      </c>
      <c r="B95" s="4">
        <v>43299</v>
      </c>
      <c r="C95" s="4">
        <v>3126</v>
      </c>
      <c r="D95" s="5">
        <v>59.574788478909497</v>
      </c>
      <c r="E95" s="5">
        <v>0.57191856058907198</v>
      </c>
      <c r="G95" s="28">
        <v>32.059990021976098</v>
      </c>
      <c r="H95" s="28">
        <v>0.92532242570502699</v>
      </c>
      <c r="I95" s="29">
        <v>0.37734890223708201</v>
      </c>
      <c r="J95" s="29">
        <v>1.6714034809095401E-2</v>
      </c>
      <c r="K95" s="28">
        <v>0.382715051940683</v>
      </c>
      <c r="L95" s="40">
        <v>978.7</v>
      </c>
      <c r="M95" s="40">
        <v>13.4</v>
      </c>
      <c r="N95" s="40">
        <v>198</v>
      </c>
      <c r="O95" s="40">
        <v>2.83</v>
      </c>
      <c r="P95" s="40">
        <v>3820.3</v>
      </c>
      <c r="Q95" s="40">
        <v>33.5</v>
      </c>
      <c r="R95" s="27"/>
      <c r="S95" s="40">
        <v>115.7</v>
      </c>
      <c r="T95" s="40">
        <v>1.66</v>
      </c>
      <c r="V95" s="41">
        <v>18642.936739762499</v>
      </c>
      <c r="W95" s="27">
        <v>1681.0496259029501</v>
      </c>
      <c r="X95" s="41">
        <v>263.657005192094</v>
      </c>
      <c r="Y95" s="27">
        <v>21.490393409658601</v>
      </c>
      <c r="Z95" s="41">
        <v>178634.40663695999</v>
      </c>
      <c r="AA95" s="27">
        <v>10555.570572488799</v>
      </c>
      <c r="AB95" s="41">
        <v>198.68205259877499</v>
      </c>
      <c r="AC95" s="27">
        <v>18.752940550652198</v>
      </c>
      <c r="AD95" s="41">
        <v>488.95792604165501</v>
      </c>
      <c r="AE95" s="27">
        <v>39.9874274494695</v>
      </c>
      <c r="AF95" s="41">
        <v>3084.4542854995598</v>
      </c>
      <c r="AG95" s="27">
        <v>193.196525920391</v>
      </c>
      <c r="AH95" s="41">
        <v>3834.9123862787701</v>
      </c>
      <c r="AI95" s="27">
        <v>331.13604617403502</v>
      </c>
      <c r="AJ95" s="41">
        <v>2207.93807226327</v>
      </c>
      <c r="AK95" s="27">
        <v>223.33547886335401</v>
      </c>
      <c r="AL95" s="41">
        <v>97.613827288257099</v>
      </c>
      <c r="AM95" s="27">
        <v>6.7706362010802801</v>
      </c>
      <c r="AN95" s="41">
        <v>1935.0070014924299</v>
      </c>
      <c r="AO95" s="27">
        <v>190.91107352586999</v>
      </c>
      <c r="AP95" s="41">
        <v>3321.9947266562899</v>
      </c>
      <c r="AQ95" s="27">
        <v>427.85005078919301</v>
      </c>
      <c r="AR95" s="41">
        <v>1213.2791947335099</v>
      </c>
      <c r="AS95" s="27">
        <v>186.592011217937</v>
      </c>
      <c r="AT95" s="41">
        <v>96.239168605882796</v>
      </c>
      <c r="AU95" s="27">
        <v>8.2494942817150996</v>
      </c>
      <c r="AV95" s="41">
        <v>54.178557755105501</v>
      </c>
      <c r="AW95" s="27">
        <v>2.3364270421044502</v>
      </c>
      <c r="BB95" s="38">
        <f t="shared" si="2"/>
        <v>738.84907717405565</v>
      </c>
    </row>
    <row r="96" spans="1:54" s="4" customFormat="1" x14ac:dyDescent="0.2">
      <c r="A96" s="4" t="s">
        <v>128</v>
      </c>
      <c r="B96" s="4">
        <v>43261</v>
      </c>
      <c r="C96" s="4">
        <v>3079</v>
      </c>
      <c r="D96" s="5">
        <v>48.109348613040702</v>
      </c>
      <c r="E96" s="5">
        <v>0.52162323707134595</v>
      </c>
      <c r="G96" s="28">
        <v>26.906020875337301</v>
      </c>
      <c r="H96" s="28">
        <v>3.4377357908620798</v>
      </c>
      <c r="I96" s="29">
        <v>0.45140380453013501</v>
      </c>
      <c r="J96" s="29">
        <v>1.5871972747648198E-2</v>
      </c>
      <c r="K96" s="28">
        <v>-6.1699453249972502E-2</v>
      </c>
      <c r="L96" s="40">
        <v>1215.9000000000001</v>
      </c>
      <c r="M96" s="40">
        <v>47.7</v>
      </c>
      <c r="N96" s="40">
        <v>235.2</v>
      </c>
      <c r="O96" s="40">
        <v>14.8</v>
      </c>
      <c r="P96" s="40">
        <v>4089.2</v>
      </c>
      <c r="Q96" s="40">
        <v>26.2</v>
      </c>
      <c r="R96" s="27"/>
      <c r="S96" s="40">
        <v>115.42</v>
      </c>
      <c r="T96" s="40">
        <v>7.31</v>
      </c>
      <c r="V96" s="41">
        <v>17702.206150927999</v>
      </c>
      <c r="W96" s="27">
        <v>1470.1247485747599</v>
      </c>
      <c r="X96" s="41">
        <v>230.65813036707601</v>
      </c>
      <c r="Y96" s="27">
        <v>15.135374975825499</v>
      </c>
      <c r="Z96" s="41">
        <v>174926.955141885</v>
      </c>
      <c r="AA96" s="27">
        <v>10857.1197038879</v>
      </c>
      <c r="AB96" s="41">
        <v>158.62467333203401</v>
      </c>
      <c r="AC96" s="27">
        <v>15.4346742009386</v>
      </c>
      <c r="AD96" s="41">
        <v>417.11019874775002</v>
      </c>
      <c r="AE96" s="27">
        <v>47.790483152095398</v>
      </c>
      <c r="AF96" s="41">
        <v>2593.9960526636</v>
      </c>
      <c r="AG96" s="27">
        <v>330.58988199178401</v>
      </c>
      <c r="AH96" s="41">
        <v>2694.2458484516201</v>
      </c>
      <c r="AI96" s="27">
        <v>386.26848266716797</v>
      </c>
      <c r="AJ96" s="41">
        <v>1344.8816121313901</v>
      </c>
      <c r="AK96" s="27">
        <v>145.43585383837001</v>
      </c>
      <c r="AL96" s="41">
        <v>92.519525025827406</v>
      </c>
      <c r="AM96" s="27">
        <v>8.5115681685204798</v>
      </c>
      <c r="AN96" s="41">
        <v>1171.27085862031</v>
      </c>
      <c r="AO96" s="27">
        <v>143.59223981241701</v>
      </c>
      <c r="AP96" s="41">
        <v>2080.6787103039101</v>
      </c>
      <c r="AQ96" s="27">
        <v>188.931788429872</v>
      </c>
      <c r="AR96" s="41">
        <v>904.64546519043404</v>
      </c>
      <c r="AS96" s="27">
        <v>133.46522256012901</v>
      </c>
      <c r="AT96" s="41">
        <v>77.564298191540104</v>
      </c>
      <c r="AU96" s="27">
        <v>11.0974056746042</v>
      </c>
      <c r="AV96" s="41">
        <v>40.659995873542002</v>
      </c>
      <c r="AW96" s="27">
        <v>7.5436281505070797</v>
      </c>
      <c r="BB96" s="38">
        <f t="shared" si="2"/>
        <v>727.17331704892865</v>
      </c>
    </row>
    <row r="97" spans="1:54" s="4" customFormat="1" x14ac:dyDescent="0.2">
      <c r="A97" s="4" t="s">
        <v>129</v>
      </c>
      <c r="B97" s="4">
        <v>43228</v>
      </c>
      <c r="C97" s="4">
        <v>3128</v>
      </c>
      <c r="D97" s="5">
        <v>2.6862553632747601</v>
      </c>
      <c r="E97" s="5">
        <v>1.5367018597615201</v>
      </c>
      <c r="G97" s="28">
        <v>1.84644823593205</v>
      </c>
      <c r="H97" s="28">
        <v>1.8795000728136</v>
      </c>
      <c r="I97" s="29">
        <v>0.79030126956714197</v>
      </c>
      <c r="J97" s="29">
        <v>4.3649576675745302E-2</v>
      </c>
      <c r="K97" s="28">
        <v>-0.80212455159708196</v>
      </c>
      <c r="L97" s="40">
        <v>4155</v>
      </c>
      <c r="M97" s="40">
        <v>530</v>
      </c>
      <c r="N97" s="40">
        <v>2786</v>
      </c>
      <c r="O97" s="40">
        <v>1149</v>
      </c>
      <c r="P97" s="40">
        <v>4903.7</v>
      </c>
      <c r="Q97" s="40">
        <v>39.299999999999997</v>
      </c>
      <c r="R97" s="27"/>
      <c r="S97" s="40">
        <v>186</v>
      </c>
      <c r="T97" s="40">
        <v>93.2</v>
      </c>
      <c r="V97" s="41">
        <v>3134533.7462083702</v>
      </c>
      <c r="W97" s="27">
        <v>1493976.3494901899</v>
      </c>
      <c r="X97" s="41">
        <v>427.78644281035798</v>
      </c>
      <c r="Y97" s="27">
        <v>182.170565399184</v>
      </c>
      <c r="Z97" s="41">
        <v>63968.9108143794</v>
      </c>
      <c r="AA97" s="27">
        <v>30837.350836439698</v>
      </c>
      <c r="AB97" s="41">
        <v>264.74582612005003</v>
      </c>
      <c r="AC97" s="27">
        <v>114.07112328419601</v>
      </c>
      <c r="AD97" s="41">
        <v>84.447113923546397</v>
      </c>
      <c r="AE97" s="27">
        <v>58.519991390950402</v>
      </c>
      <c r="AF97" s="41">
        <v>514.67155955450801</v>
      </c>
      <c r="AG97" s="27">
        <v>353.39281306278798</v>
      </c>
      <c r="AH97" s="41">
        <v>440.75212295832398</v>
      </c>
      <c r="AI97" s="27">
        <v>295.05860746477703</v>
      </c>
      <c r="AJ97" s="41">
        <v>313.237565676261</v>
      </c>
      <c r="AK97" s="27">
        <v>208.352529353584</v>
      </c>
      <c r="AL97" s="41">
        <v>30.5534353887621</v>
      </c>
      <c r="AM97" s="27">
        <v>15.202751026444799</v>
      </c>
      <c r="AN97" s="41">
        <v>451.528704441</v>
      </c>
      <c r="AO97" s="27">
        <v>162.517465756071</v>
      </c>
      <c r="AP97" s="41">
        <v>442.82891441358299</v>
      </c>
      <c r="AQ97" s="27">
        <v>307.48725219001199</v>
      </c>
      <c r="AR97" s="41">
        <v>127.41081513767401</v>
      </c>
      <c r="AS97" s="27">
        <v>97.058175552097396</v>
      </c>
      <c r="AT97" s="41">
        <v>8.5619934907123803</v>
      </c>
      <c r="AU97" s="27">
        <v>5.5553171866286597</v>
      </c>
      <c r="AV97" s="41">
        <v>8.1648821904266509</v>
      </c>
      <c r="AW97" s="27">
        <v>3.2021897722725901</v>
      </c>
      <c r="BB97" s="38">
        <f t="shared" si="2"/>
        <v>754.13586832346141</v>
      </c>
    </row>
    <row r="98" spans="1:54" s="4" customFormat="1" x14ac:dyDescent="0.2">
      <c r="A98" s="4" t="s">
        <v>130</v>
      </c>
      <c r="B98" s="4">
        <v>43197</v>
      </c>
      <c r="C98" s="4">
        <v>3173</v>
      </c>
      <c r="D98" s="5">
        <v>9.6085051680274098</v>
      </c>
      <c r="E98" s="5">
        <v>0.79713976698351696</v>
      </c>
      <c r="G98" s="28">
        <v>5.3177694015572099</v>
      </c>
      <c r="H98" s="28">
        <v>3.5189729551048701</v>
      </c>
      <c r="I98" s="29">
        <v>0.760161627636467</v>
      </c>
      <c r="J98" s="29">
        <v>5.8581767724130297E-2</v>
      </c>
      <c r="K98" s="28">
        <v>-0.85338467414085495</v>
      </c>
      <c r="L98" s="40">
        <v>3076</v>
      </c>
      <c r="M98" s="40">
        <v>352</v>
      </c>
      <c r="N98" s="40">
        <v>1110</v>
      </c>
      <c r="O98" s="40">
        <v>337</v>
      </c>
      <c r="P98" s="40">
        <v>4848.3</v>
      </c>
      <c r="Q98" s="40">
        <v>55.1</v>
      </c>
      <c r="R98" s="27"/>
      <c r="S98" s="40">
        <v>111</v>
      </c>
      <c r="T98" s="40">
        <v>36.4</v>
      </c>
      <c r="V98" s="41">
        <v>1078956.5606104799</v>
      </c>
      <c r="W98" s="27">
        <v>712336.75670586503</v>
      </c>
      <c r="X98" s="41">
        <v>543.95837431648204</v>
      </c>
      <c r="Y98" s="27">
        <v>221.16269330445999</v>
      </c>
      <c r="Z98" s="41">
        <v>88554.346381804295</v>
      </c>
      <c r="AA98" s="27">
        <v>38493.575819247999</v>
      </c>
      <c r="AB98" s="41">
        <v>307.55669852381499</v>
      </c>
      <c r="AC98" s="27">
        <v>116.118883125371</v>
      </c>
      <c r="AD98" s="41">
        <v>168.694522994637</v>
      </c>
      <c r="AE98" s="27">
        <v>80.906217343638502</v>
      </c>
      <c r="AF98" s="41">
        <v>990.55706698921699</v>
      </c>
      <c r="AG98" s="27">
        <v>490.34923554836701</v>
      </c>
      <c r="AH98" s="41">
        <v>1081.55246935282</v>
      </c>
      <c r="AI98" s="27">
        <v>540.080629039109</v>
      </c>
      <c r="AJ98" s="41">
        <v>587.59577738396501</v>
      </c>
      <c r="AK98" s="27">
        <v>288.22074851761403</v>
      </c>
      <c r="AL98" s="41">
        <v>46.827996106504003</v>
      </c>
      <c r="AM98" s="27">
        <v>18.101098888813201</v>
      </c>
      <c r="AN98" s="41">
        <v>496.23566115488899</v>
      </c>
      <c r="AO98" s="27">
        <v>225.25387675549601</v>
      </c>
      <c r="AP98" s="41">
        <v>809.18986031491204</v>
      </c>
      <c r="AQ98" s="27">
        <v>415.56545932421699</v>
      </c>
      <c r="AR98" s="41">
        <v>369.59559783853501</v>
      </c>
      <c r="AS98" s="27">
        <v>180.19066985740301</v>
      </c>
      <c r="AT98" s="41">
        <v>25.223676009265201</v>
      </c>
      <c r="AU98" s="27">
        <v>14.0880553036669</v>
      </c>
      <c r="AV98" s="41">
        <v>13.5836542147293</v>
      </c>
      <c r="AW98" s="27">
        <v>6.5211289413256202</v>
      </c>
      <c r="BB98" s="38">
        <f t="shared" si="2"/>
        <v>762.3028032759471</v>
      </c>
    </row>
    <row r="99" spans="1:54" s="4" customFormat="1" x14ac:dyDescent="0.2">
      <c r="A99" s="4" t="s">
        <v>131</v>
      </c>
      <c r="B99" s="4">
        <v>43113</v>
      </c>
      <c r="C99" s="4">
        <v>3220</v>
      </c>
      <c r="D99" s="5">
        <v>30.9474971863722</v>
      </c>
      <c r="E99" s="5">
        <v>0.42119143153212002</v>
      </c>
      <c r="G99" s="28">
        <v>8.3854048363645894</v>
      </c>
      <c r="H99" s="28">
        <v>0.34368937544335398</v>
      </c>
      <c r="I99" s="29">
        <v>0.69834219388971996</v>
      </c>
      <c r="J99" s="29">
        <v>2.40354614811095E-2</v>
      </c>
      <c r="K99" s="28">
        <v>-0.63200466335016103</v>
      </c>
      <c r="L99" s="40">
        <v>2562.1999999999998</v>
      </c>
      <c r="M99" s="40">
        <v>31.6</v>
      </c>
      <c r="N99" s="40">
        <v>725.9</v>
      </c>
      <c r="O99" s="40">
        <v>13.9</v>
      </c>
      <c r="P99" s="40">
        <v>4726.6000000000004</v>
      </c>
      <c r="Q99" s="40">
        <v>24.7</v>
      </c>
      <c r="R99" s="27"/>
      <c r="S99" s="40">
        <v>130.38</v>
      </c>
      <c r="T99" s="40">
        <v>2.62</v>
      </c>
      <c r="V99" s="41">
        <v>33848.279970762604</v>
      </c>
      <c r="W99" s="27">
        <v>6294.3296864947597</v>
      </c>
      <c r="X99" s="41">
        <v>258.89447406868697</v>
      </c>
      <c r="Y99" s="27">
        <v>24.455386815394299</v>
      </c>
      <c r="Z99" s="41">
        <v>188199.681572011</v>
      </c>
      <c r="AA99" s="27">
        <v>10304.855120416199</v>
      </c>
      <c r="AB99" s="41">
        <v>163.15074898464201</v>
      </c>
      <c r="AC99" s="27">
        <v>10.900605100924301</v>
      </c>
      <c r="AD99" s="41">
        <v>410.38433822257298</v>
      </c>
      <c r="AE99" s="27">
        <v>24.479609646486601</v>
      </c>
      <c r="AF99" s="41">
        <v>2568.3368558164002</v>
      </c>
      <c r="AG99" s="27">
        <v>368.876527026681</v>
      </c>
      <c r="AH99" s="41">
        <v>2875.1686721319302</v>
      </c>
      <c r="AI99" s="27">
        <v>474.18136586572098</v>
      </c>
      <c r="AJ99" s="41">
        <v>1706.35353868433</v>
      </c>
      <c r="AK99" s="27">
        <v>224.066784497627</v>
      </c>
      <c r="AL99" s="41">
        <v>95.550802060890007</v>
      </c>
      <c r="AM99" s="27">
        <v>7.6182961188194298</v>
      </c>
      <c r="AN99" s="41">
        <v>1492.80097244489</v>
      </c>
      <c r="AO99" s="27">
        <v>133.83144306927699</v>
      </c>
      <c r="AP99" s="41">
        <v>3055.5765489416199</v>
      </c>
      <c r="AQ99" s="27">
        <v>406.37706618900899</v>
      </c>
      <c r="AR99" s="41">
        <v>998.446668139336</v>
      </c>
      <c r="AS99" s="27">
        <v>121.08613508716699</v>
      </c>
      <c r="AT99" s="41">
        <v>76.186632738720107</v>
      </c>
      <c r="AU99" s="27">
        <v>6.5984781227894302</v>
      </c>
      <c r="AV99" s="41">
        <v>32.552999517718099</v>
      </c>
      <c r="AW99" s="27">
        <v>4.5516268569029403</v>
      </c>
      <c r="BB99" s="38">
        <f t="shared" si="2"/>
        <v>728.61741973642279</v>
      </c>
    </row>
    <row r="100" spans="1:54" s="4" customFormat="1" x14ac:dyDescent="0.2">
      <c r="A100" s="4" t="s">
        <v>132</v>
      </c>
      <c r="B100" s="4">
        <v>43196</v>
      </c>
      <c r="C100" s="4">
        <v>3346</v>
      </c>
      <c r="D100" s="5">
        <v>48.3512146327934</v>
      </c>
      <c r="E100" s="5">
        <v>0.456118920945766</v>
      </c>
      <c r="G100" s="28">
        <v>15.3062608435818</v>
      </c>
      <c r="H100" s="28">
        <v>1.1702009039638599</v>
      </c>
      <c r="I100" s="29">
        <v>0.62691164496831298</v>
      </c>
      <c r="J100" s="29">
        <v>3.8816564813120798E-2</v>
      </c>
      <c r="K100" s="28">
        <v>-3.2528337689153003E-2</v>
      </c>
      <c r="L100" s="40">
        <v>1922.7</v>
      </c>
      <c r="M100" s="40">
        <v>43</v>
      </c>
      <c r="N100" s="40">
        <v>407.9</v>
      </c>
      <c r="O100" s="40">
        <v>15.1</v>
      </c>
      <c r="P100" s="40">
        <v>4571</v>
      </c>
      <c r="Q100" s="40">
        <v>44.8</v>
      </c>
      <c r="R100" s="27"/>
      <c r="S100" s="40">
        <v>109.53</v>
      </c>
      <c r="T100" s="40">
        <v>4.1500000000000004</v>
      </c>
      <c r="V100" s="41">
        <v>19086.214007200899</v>
      </c>
      <c r="W100" s="27">
        <v>1860.1091543197999</v>
      </c>
      <c r="X100" s="41">
        <v>293.12190699910099</v>
      </c>
      <c r="Y100" s="27">
        <v>9.2206767465702804</v>
      </c>
      <c r="Z100" s="41">
        <v>191641.989197046</v>
      </c>
      <c r="AA100" s="27">
        <v>13011.1974951467</v>
      </c>
      <c r="AB100" s="41">
        <v>212.04477930114601</v>
      </c>
      <c r="AC100" s="27">
        <v>24.662839825691101</v>
      </c>
      <c r="AD100" s="41">
        <v>547.17913110777204</v>
      </c>
      <c r="AE100" s="27">
        <v>47.377967301745599</v>
      </c>
      <c r="AF100" s="41">
        <v>3633.99512583879</v>
      </c>
      <c r="AG100" s="27">
        <v>391.60393513206202</v>
      </c>
      <c r="AH100" s="41">
        <v>3918.7188025361802</v>
      </c>
      <c r="AI100" s="27">
        <v>303.74208995912397</v>
      </c>
      <c r="AJ100" s="41">
        <v>2194.67609778936</v>
      </c>
      <c r="AK100" s="27">
        <v>263.96756767579097</v>
      </c>
      <c r="AL100" s="41">
        <v>98.644671689168007</v>
      </c>
      <c r="AM100" s="27">
        <v>8.3082997662606104</v>
      </c>
      <c r="AN100" s="41">
        <v>1926.8121215809999</v>
      </c>
      <c r="AO100" s="27">
        <v>105.151515369386</v>
      </c>
      <c r="AP100" s="41">
        <v>3432.2153930704098</v>
      </c>
      <c r="AQ100" s="27">
        <v>240.04114234955</v>
      </c>
      <c r="AR100" s="41">
        <v>1246.58842254201</v>
      </c>
      <c r="AS100" s="27">
        <v>89.655776364189904</v>
      </c>
      <c r="AT100" s="41">
        <v>96.7238798074399</v>
      </c>
      <c r="AU100" s="27">
        <v>6.0444546483807899</v>
      </c>
      <c r="AV100" s="41">
        <v>44.647271404294202</v>
      </c>
      <c r="AW100" s="27">
        <v>3.83648205944781</v>
      </c>
      <c r="BB100" s="38">
        <f t="shared" si="2"/>
        <v>742.27532080139372</v>
      </c>
    </row>
    <row r="101" spans="1:54" s="4" customFormat="1" x14ac:dyDescent="0.2">
      <c r="A101" s="4" t="s">
        <v>133</v>
      </c>
      <c r="B101" s="4">
        <v>43141</v>
      </c>
      <c r="C101" s="4">
        <v>3321</v>
      </c>
      <c r="D101" s="5">
        <v>34.674076941771098</v>
      </c>
      <c r="E101" s="5">
        <v>0.39153183914156497</v>
      </c>
      <c r="G101" s="28">
        <v>5.9333272059783999</v>
      </c>
      <c r="H101" s="28">
        <v>0.61221414834741805</v>
      </c>
      <c r="I101" s="29">
        <v>0.72920967327035402</v>
      </c>
      <c r="J101" s="29">
        <v>3.9752413556594403E-2</v>
      </c>
      <c r="K101" s="28">
        <v>0.71803874024357695</v>
      </c>
      <c r="L101" s="40">
        <v>2931.9</v>
      </c>
      <c r="M101" s="40">
        <v>35.5</v>
      </c>
      <c r="N101" s="40">
        <v>1004.6</v>
      </c>
      <c r="O101" s="40">
        <v>47.8</v>
      </c>
      <c r="P101" s="40">
        <v>4788.7</v>
      </c>
      <c r="Q101" s="40">
        <v>39.1</v>
      </c>
      <c r="R101" s="27"/>
      <c r="S101" s="40">
        <v>141.97</v>
      </c>
      <c r="T101" s="40">
        <v>7.22</v>
      </c>
      <c r="V101" s="41">
        <v>19935.8553717676</v>
      </c>
      <c r="W101" s="27">
        <v>1162.9178314312101</v>
      </c>
      <c r="X101" s="41">
        <v>268.96100537991902</v>
      </c>
      <c r="Y101" s="27">
        <v>19.846650958077799</v>
      </c>
      <c r="Z101" s="41">
        <v>212693.07890153999</v>
      </c>
      <c r="AA101" s="27">
        <v>25837.563821860302</v>
      </c>
      <c r="AB101" s="41">
        <v>187.69325687923899</v>
      </c>
      <c r="AC101" s="27">
        <v>7.2106533613025103</v>
      </c>
      <c r="AD101" s="41">
        <v>470.799391609049</v>
      </c>
      <c r="AE101" s="27">
        <v>18.524369872849601</v>
      </c>
      <c r="AF101" s="41">
        <v>2603.5799872396601</v>
      </c>
      <c r="AG101" s="27">
        <v>91.740418621037506</v>
      </c>
      <c r="AH101" s="41">
        <v>2837.1437051268199</v>
      </c>
      <c r="AI101" s="27">
        <v>102.925311379493</v>
      </c>
      <c r="AJ101" s="41">
        <v>1347.09225500056</v>
      </c>
      <c r="AK101" s="27">
        <v>96.903874299170198</v>
      </c>
      <c r="AL101" s="41">
        <v>97.9114901767216</v>
      </c>
      <c r="AM101" s="27">
        <v>4.8178253375397002</v>
      </c>
      <c r="AN101" s="41">
        <v>1153.1516563237899</v>
      </c>
      <c r="AO101" s="27">
        <v>68.113779264440396</v>
      </c>
      <c r="AP101" s="41">
        <v>1960.3624081445801</v>
      </c>
      <c r="AQ101" s="27">
        <v>72.394542785565903</v>
      </c>
      <c r="AR101" s="41">
        <v>862.71862568960796</v>
      </c>
      <c r="AS101" s="27">
        <v>37.773977339166997</v>
      </c>
      <c r="AT101" s="41">
        <v>92.773239302828202</v>
      </c>
      <c r="AU101" s="27">
        <v>5.7260002332905504</v>
      </c>
      <c r="AV101" s="41">
        <v>36.578691740483698</v>
      </c>
      <c r="AW101" s="27">
        <v>1.9518151199361999</v>
      </c>
      <c r="BB101" s="38">
        <f t="shared" si="2"/>
        <v>735.87307323624191</v>
      </c>
    </row>
    <row r="102" spans="1:54" s="4" customFormat="1" x14ac:dyDescent="0.2">
      <c r="A102" s="22" t="s">
        <v>234</v>
      </c>
      <c r="D102" s="5"/>
      <c r="E102" s="5"/>
      <c r="G102" s="28"/>
      <c r="H102" s="28"/>
      <c r="I102" s="29"/>
      <c r="J102" s="29"/>
      <c r="K102" s="28"/>
      <c r="L102" s="40"/>
      <c r="M102" s="40"/>
      <c r="N102" s="40"/>
      <c r="O102" s="40"/>
      <c r="P102" s="40"/>
      <c r="Q102" s="40"/>
      <c r="R102" s="27"/>
      <c r="S102" s="40"/>
      <c r="T102" s="40"/>
      <c r="V102" s="41"/>
      <c r="W102" s="27"/>
      <c r="X102" s="41"/>
      <c r="Y102" s="27"/>
      <c r="Z102" s="41"/>
      <c r="AA102" s="27"/>
      <c r="AB102" s="41"/>
      <c r="AC102" s="27"/>
      <c r="AD102" s="41"/>
      <c r="AE102" s="27"/>
      <c r="AF102" s="41"/>
      <c r="AG102" s="27"/>
      <c r="AH102" s="41"/>
      <c r="AI102" s="27"/>
      <c r="AJ102" s="41"/>
      <c r="AK102" s="27"/>
      <c r="AL102" s="41"/>
      <c r="AM102" s="27"/>
      <c r="AN102" s="41"/>
      <c r="AO102" s="27"/>
      <c r="AP102" s="41"/>
      <c r="AQ102" s="27"/>
      <c r="AR102" s="41"/>
      <c r="AS102" s="27"/>
      <c r="AT102" s="41"/>
      <c r="AU102" s="27"/>
      <c r="AV102" s="41"/>
      <c r="AW102" s="27"/>
      <c r="BB102" s="38"/>
    </row>
    <row r="103" spans="1:54" s="4" customFormat="1" x14ac:dyDescent="0.2">
      <c r="A103" s="4" t="s">
        <v>156</v>
      </c>
      <c r="B103" s="4">
        <v>27209</v>
      </c>
      <c r="C103" s="4">
        <v>60677</v>
      </c>
      <c r="D103" s="5">
        <v>3.54552982365233</v>
      </c>
      <c r="E103" s="5">
        <v>0.47924770774337899</v>
      </c>
      <c r="G103" s="28">
        <v>2.9976401332693401</v>
      </c>
      <c r="H103" s="28">
        <v>0.496981953182346</v>
      </c>
      <c r="I103" s="29">
        <v>0.80055950230506301</v>
      </c>
      <c r="J103" s="29">
        <v>3.8154299789302702E-2</v>
      </c>
      <c r="K103" s="28">
        <v>-0.204230868189023</v>
      </c>
      <c r="L103" s="40">
        <v>3687.6</v>
      </c>
      <c r="M103" s="40">
        <v>90.1</v>
      </c>
      <c r="N103" s="40">
        <v>1855</v>
      </c>
      <c r="O103" s="40">
        <v>134</v>
      </c>
      <c r="P103" s="40">
        <v>4922.2</v>
      </c>
      <c r="Q103" s="40">
        <v>34</v>
      </c>
      <c r="R103" s="27"/>
      <c r="S103" s="40">
        <v>93.49</v>
      </c>
      <c r="T103" s="40">
        <v>7.73</v>
      </c>
      <c r="V103" s="41">
        <v>27303.5522023052</v>
      </c>
      <c r="W103" s="27">
        <v>8521.8512438633497</v>
      </c>
      <c r="X103" s="41">
        <v>215.96147894264499</v>
      </c>
      <c r="Y103" s="27">
        <v>21.426725378014201</v>
      </c>
      <c r="Z103" s="41">
        <v>187445.690209861</v>
      </c>
      <c r="AA103" s="27">
        <v>7074.25376377669</v>
      </c>
      <c r="AB103" s="41">
        <v>118.393962470879</v>
      </c>
      <c r="AC103" s="27">
        <v>7.7042846178617097</v>
      </c>
      <c r="AD103" s="41">
        <v>25.045430254634901</v>
      </c>
      <c r="AE103" s="27">
        <v>1.7791347009231899</v>
      </c>
      <c r="AF103" s="41">
        <v>156.86476441910901</v>
      </c>
      <c r="AG103" s="27">
        <v>10.2491790730946</v>
      </c>
      <c r="AH103" s="41">
        <v>175.317666597678</v>
      </c>
      <c r="AI103" s="27">
        <v>11.3202481618869</v>
      </c>
      <c r="AJ103" s="41">
        <v>68.175582490565205</v>
      </c>
      <c r="AK103" s="27">
        <v>3.3497959941119699</v>
      </c>
      <c r="AL103" s="41">
        <v>39.852277117486103</v>
      </c>
      <c r="AM103" s="27">
        <v>2.5555837065271301</v>
      </c>
      <c r="AN103" s="41">
        <v>55.940588427082901</v>
      </c>
      <c r="AO103" s="27">
        <v>2.9675980235870698</v>
      </c>
      <c r="AP103" s="41">
        <v>97.166032521038801</v>
      </c>
      <c r="AQ103" s="27">
        <v>5.6430391434549101</v>
      </c>
      <c r="AR103" s="41">
        <v>99.251072476768201</v>
      </c>
      <c r="AS103" s="27">
        <v>7.5867151093058798</v>
      </c>
      <c r="AT103" s="41">
        <v>6.5383306922130897</v>
      </c>
      <c r="AU103" s="27">
        <v>0.33732450724844998</v>
      </c>
      <c r="AV103" s="41">
        <v>2.93101097157186</v>
      </c>
      <c r="AW103" s="27">
        <v>0.222013045324533</v>
      </c>
      <c r="BB103" s="38">
        <f t="shared" ref="BB103:BB126" si="3">+(7708+(AY$4*960))/(10.52-LOG(AZ$4)-LOG(BA$4)-LOG(AB103))-273</f>
        <v>712.40122688155805</v>
      </c>
    </row>
    <row r="104" spans="1:54" s="4" customFormat="1" x14ac:dyDescent="0.2">
      <c r="A104" s="4" t="s">
        <v>61</v>
      </c>
      <c r="B104" s="4">
        <v>27419</v>
      </c>
      <c r="C104" s="4">
        <v>60791</v>
      </c>
      <c r="D104" s="5">
        <v>6.8278781963717199</v>
      </c>
      <c r="E104" s="5">
        <v>5.9948088048020303</v>
      </c>
      <c r="G104" s="28">
        <v>6.5423617876140998</v>
      </c>
      <c r="H104" s="28">
        <v>0.79290042617310796</v>
      </c>
      <c r="I104" s="29">
        <v>0.73929504193777096</v>
      </c>
      <c r="J104" s="29">
        <v>3.4898659641991701E-2</v>
      </c>
      <c r="K104" s="28">
        <v>0.367613421791402</v>
      </c>
      <c r="L104" s="40">
        <v>2851.4</v>
      </c>
      <c r="M104" s="40">
        <v>53.6</v>
      </c>
      <c r="N104" s="40">
        <v>917.2</v>
      </c>
      <c r="O104" s="40">
        <v>51.6</v>
      </c>
      <c r="P104" s="40">
        <v>4808.3999999999996</v>
      </c>
      <c r="Q104" s="40">
        <v>33.799999999999997</v>
      </c>
      <c r="R104" s="27"/>
      <c r="S104" s="40">
        <v>118.93</v>
      </c>
      <c r="T104" s="40">
        <v>7.12</v>
      </c>
      <c r="V104" s="41">
        <v>17153.084462918301</v>
      </c>
      <c r="W104" s="27">
        <v>1282.36381012114</v>
      </c>
      <c r="X104" s="41">
        <v>189.78358637028199</v>
      </c>
      <c r="Y104" s="27">
        <v>9.7180621390288007</v>
      </c>
      <c r="Z104" s="41">
        <v>196490.95822551299</v>
      </c>
      <c r="AA104" s="27">
        <v>6527.4272324495396</v>
      </c>
      <c r="AB104" s="41">
        <v>93.677129917793806</v>
      </c>
      <c r="AC104" s="27">
        <v>5.0720028166619704</v>
      </c>
      <c r="AD104" s="41">
        <v>44.407303237518498</v>
      </c>
      <c r="AE104" s="27">
        <v>3.3929244964232601</v>
      </c>
      <c r="AF104" s="41">
        <v>303.97996845633003</v>
      </c>
      <c r="AG104" s="27">
        <v>25.685090415800701</v>
      </c>
      <c r="AH104" s="41">
        <v>328.54879335315201</v>
      </c>
      <c r="AI104" s="27">
        <v>27.621446333183201</v>
      </c>
      <c r="AJ104" s="41">
        <v>113.890336455368</v>
      </c>
      <c r="AK104" s="27">
        <v>9.4990270445412008</v>
      </c>
      <c r="AL104" s="41">
        <v>112.159584148283</v>
      </c>
      <c r="AM104" s="27">
        <v>6.4602441215144504</v>
      </c>
      <c r="AN104" s="41">
        <v>88.398940230647398</v>
      </c>
      <c r="AO104" s="27">
        <v>7.4542321439611596</v>
      </c>
      <c r="AP104" s="41">
        <v>136.63473349158599</v>
      </c>
      <c r="AQ104" s="27">
        <v>11.2699973447095</v>
      </c>
      <c r="AR104" s="41">
        <v>175.767573698691</v>
      </c>
      <c r="AS104" s="27">
        <v>13.773869741532801</v>
      </c>
      <c r="AT104" s="41">
        <v>0.964827650909308</v>
      </c>
      <c r="AU104" s="27">
        <v>0.100659609929117</v>
      </c>
      <c r="AV104" s="41">
        <v>5.1389490458402696</v>
      </c>
      <c r="AW104" s="27">
        <v>0.596026358400365</v>
      </c>
      <c r="BB104" s="38">
        <f t="shared" si="3"/>
        <v>700.88700731443078</v>
      </c>
    </row>
    <row r="105" spans="1:54" s="4" customFormat="1" x14ac:dyDescent="0.2">
      <c r="A105" s="4" t="s">
        <v>62</v>
      </c>
      <c r="B105" s="4">
        <v>27753</v>
      </c>
      <c r="C105" s="4">
        <v>60860</v>
      </c>
      <c r="D105" s="5">
        <v>3.6012039875324899</v>
      </c>
      <c r="E105" s="5">
        <v>2.3768302542647199</v>
      </c>
      <c r="G105" s="28">
        <v>4.3987923314154198</v>
      </c>
      <c r="H105" s="28">
        <v>0.35368358817329099</v>
      </c>
      <c r="I105" s="29">
        <v>0.74396586299169998</v>
      </c>
      <c r="J105" s="29">
        <v>2.58415015688171E-2</v>
      </c>
      <c r="K105" s="28">
        <v>-0.32321716098673797</v>
      </c>
      <c r="L105" s="40">
        <v>3239.7</v>
      </c>
      <c r="M105" s="40">
        <v>46.9</v>
      </c>
      <c r="N105" s="40">
        <v>1320.2</v>
      </c>
      <c r="O105" s="40">
        <v>47.5</v>
      </c>
      <c r="P105" s="40">
        <v>4817.5</v>
      </c>
      <c r="Q105" s="40">
        <v>24.8</v>
      </c>
      <c r="R105" s="27"/>
      <c r="S105" s="40">
        <v>167.68</v>
      </c>
      <c r="T105" s="40">
        <v>6.58</v>
      </c>
      <c r="V105" s="41">
        <v>14789.7701401095</v>
      </c>
      <c r="W105" s="27">
        <v>746.57008095043295</v>
      </c>
      <c r="X105" s="41">
        <v>243.95299470441799</v>
      </c>
      <c r="Y105" s="27">
        <v>15.533660579628</v>
      </c>
      <c r="Z105" s="41">
        <v>184605.87402522299</v>
      </c>
      <c r="AA105" s="27">
        <v>5545.0980845246004</v>
      </c>
      <c r="AB105" s="41">
        <v>216.715962040828</v>
      </c>
      <c r="AC105" s="27">
        <v>9.0492881018973392</v>
      </c>
      <c r="AD105" s="41">
        <v>25.7717606907887</v>
      </c>
      <c r="AE105" s="27">
        <v>1.6841327334887299</v>
      </c>
      <c r="AF105" s="41">
        <v>131.161138152181</v>
      </c>
      <c r="AG105" s="27">
        <v>8.5545742452880003</v>
      </c>
      <c r="AH105" s="41">
        <v>109.85806701344301</v>
      </c>
      <c r="AI105" s="27">
        <v>6.3799465996761704</v>
      </c>
      <c r="AJ105" s="41">
        <v>29.743483829012298</v>
      </c>
      <c r="AK105" s="27">
        <v>2.1336336805529701</v>
      </c>
      <c r="AL105" s="41">
        <v>26.884612230363398</v>
      </c>
      <c r="AM105" s="27">
        <v>1.42665182234965</v>
      </c>
      <c r="AN105" s="41">
        <v>24.8756116717468</v>
      </c>
      <c r="AO105" s="27">
        <v>1.51728340490097</v>
      </c>
      <c r="AP105" s="41">
        <v>34.2610184105584</v>
      </c>
      <c r="AQ105" s="27">
        <v>2.1035342867324398</v>
      </c>
      <c r="AR105" s="41">
        <v>47.250897012372</v>
      </c>
      <c r="AS105" s="27">
        <v>2.6722106283657001</v>
      </c>
      <c r="AT105" s="41">
        <v>1.19832283227435</v>
      </c>
      <c r="AU105" s="27">
        <v>7.2133475175984396E-2</v>
      </c>
      <c r="AV105" s="41">
        <v>2.75874556596392</v>
      </c>
      <c r="AW105" s="27">
        <v>0.26969936884837997</v>
      </c>
      <c r="BB105" s="38">
        <f t="shared" si="3"/>
        <v>743.42748032604914</v>
      </c>
    </row>
    <row r="106" spans="1:54" s="4" customFormat="1" x14ac:dyDescent="0.2">
      <c r="A106" s="4" t="s">
        <v>63</v>
      </c>
      <c r="B106" s="4">
        <v>27676</v>
      </c>
      <c r="C106" s="4">
        <v>60783</v>
      </c>
      <c r="D106" s="5">
        <v>2.0890624749095799</v>
      </c>
      <c r="E106" s="5">
        <v>1.4034567848841399</v>
      </c>
      <c r="G106" s="28">
        <v>1.5977792262252899</v>
      </c>
      <c r="H106" s="28">
        <v>0.21771423007068</v>
      </c>
      <c r="I106" s="29">
        <v>0.86374085075234996</v>
      </c>
      <c r="J106" s="29">
        <v>7.2091384409483497E-2</v>
      </c>
      <c r="K106" s="28">
        <v>-0.92458402443681798</v>
      </c>
      <c r="L106" s="40">
        <v>4389</v>
      </c>
      <c r="M106" s="40">
        <v>109</v>
      </c>
      <c r="N106" s="40">
        <v>3130</v>
      </c>
      <c r="O106" s="40">
        <v>170</v>
      </c>
      <c r="P106" s="40">
        <v>5030</v>
      </c>
      <c r="Q106" s="40">
        <v>59.2</v>
      </c>
      <c r="R106" s="40"/>
      <c r="S106" s="42" t="s">
        <v>231</v>
      </c>
      <c r="T106" s="42" t="s">
        <v>231</v>
      </c>
      <c r="V106" s="41">
        <v>51211.099738744801</v>
      </c>
      <c r="W106" s="27">
        <v>5833.9647560597596</v>
      </c>
      <c r="X106" s="41">
        <v>272.07613524618199</v>
      </c>
      <c r="Y106" s="27">
        <v>28.712091629136701</v>
      </c>
      <c r="Z106" s="41">
        <v>161076.181669777</v>
      </c>
      <c r="AA106" s="27">
        <v>15594.0867008395</v>
      </c>
      <c r="AB106" s="41">
        <v>161.11788963332199</v>
      </c>
      <c r="AC106" s="27">
        <v>19.436031446158999</v>
      </c>
      <c r="AD106" s="41">
        <v>27.304663619274301</v>
      </c>
      <c r="AE106" s="27">
        <v>3.96160860545436</v>
      </c>
      <c r="AF106" s="41">
        <v>154.27005348768199</v>
      </c>
      <c r="AG106" s="27">
        <v>31.086872354111598</v>
      </c>
      <c r="AH106" s="41">
        <v>122.442264049077</v>
      </c>
      <c r="AI106" s="27">
        <v>21.581110706059601</v>
      </c>
      <c r="AJ106" s="41">
        <v>31.5881453371166</v>
      </c>
      <c r="AK106" s="27">
        <v>5.39436919189062</v>
      </c>
      <c r="AL106" s="41">
        <v>21.080774219495002</v>
      </c>
      <c r="AM106" s="27">
        <v>3.7045168417668002</v>
      </c>
      <c r="AN106" s="41">
        <v>26.297263035330602</v>
      </c>
      <c r="AO106" s="27">
        <v>3.5790494982954999</v>
      </c>
      <c r="AP106" s="41">
        <v>35.848568291602</v>
      </c>
      <c r="AQ106" s="27">
        <v>5.5167558770166503</v>
      </c>
      <c r="AR106" s="41">
        <v>44.900643206440201</v>
      </c>
      <c r="AS106" s="27">
        <v>5.1795912748804103</v>
      </c>
      <c r="AT106" s="41">
        <v>1.6054422799772301</v>
      </c>
      <c r="AU106" s="27">
        <v>0.18136999300631601</v>
      </c>
      <c r="AV106" s="41">
        <v>2.08846363505815</v>
      </c>
      <c r="AW106" s="27">
        <v>0.304736804770456</v>
      </c>
      <c r="BB106" s="38">
        <f t="shared" si="3"/>
        <v>727.97331602553845</v>
      </c>
    </row>
    <row r="107" spans="1:54" s="4" customFormat="1" x14ac:dyDescent="0.2">
      <c r="A107" s="4" t="s">
        <v>64</v>
      </c>
      <c r="B107" s="4">
        <v>27638</v>
      </c>
      <c r="C107" s="4">
        <v>60726</v>
      </c>
      <c r="D107" s="5">
        <v>4.2886319417507099</v>
      </c>
      <c r="E107" s="5">
        <v>1.7401484724801399</v>
      </c>
      <c r="G107" s="28">
        <v>2.8801494595384498</v>
      </c>
      <c r="H107" s="28">
        <v>0.69350907009757701</v>
      </c>
      <c r="I107" s="29">
        <v>0.82887977425371395</v>
      </c>
      <c r="J107" s="29">
        <v>7.45189464364025E-2</v>
      </c>
      <c r="K107" s="28">
        <v>-0.62531590372499601</v>
      </c>
      <c r="L107" s="40">
        <v>3762</v>
      </c>
      <c r="M107" s="40">
        <v>151</v>
      </c>
      <c r="N107" s="40">
        <v>1921</v>
      </c>
      <c r="O107" s="40">
        <v>199</v>
      </c>
      <c r="P107" s="40">
        <v>4971.6000000000004</v>
      </c>
      <c r="Q107" s="40">
        <v>63.9</v>
      </c>
      <c r="R107" s="27"/>
      <c r="S107" s="40">
        <v>17.57</v>
      </c>
      <c r="T107" s="40">
        <v>2.1</v>
      </c>
      <c r="V107" s="41">
        <v>25991.504431351299</v>
      </c>
      <c r="W107" s="27">
        <v>10802.4889050612</v>
      </c>
      <c r="X107" s="41">
        <v>308.426920116509</v>
      </c>
      <c r="Y107" s="27">
        <v>44.508237628038103</v>
      </c>
      <c r="Z107" s="41">
        <v>168697.39159093</v>
      </c>
      <c r="AA107" s="27">
        <v>16276.719426616701</v>
      </c>
      <c r="AB107" s="41">
        <v>177.706059516019</v>
      </c>
      <c r="AC107" s="27">
        <v>10.929100374110501</v>
      </c>
      <c r="AD107" s="41">
        <v>30.132500985370601</v>
      </c>
      <c r="AE107" s="27">
        <v>5.0262030202375199</v>
      </c>
      <c r="AF107" s="41">
        <v>168.85823980119</v>
      </c>
      <c r="AG107" s="27">
        <v>24.899796719631301</v>
      </c>
      <c r="AH107" s="41">
        <v>139.815564635404</v>
      </c>
      <c r="AI107" s="27">
        <v>20.935971221627401</v>
      </c>
      <c r="AJ107" s="41">
        <v>34.353733693842997</v>
      </c>
      <c r="AK107" s="27">
        <v>2.0236538876219798</v>
      </c>
      <c r="AL107" s="41">
        <v>22.523916419532199</v>
      </c>
      <c r="AM107" s="27">
        <v>2.3102953087093101</v>
      </c>
      <c r="AN107" s="41">
        <v>29.501664710779</v>
      </c>
      <c r="AO107" s="27">
        <v>2.18589912963902</v>
      </c>
      <c r="AP107" s="41">
        <v>40.313487185074599</v>
      </c>
      <c r="AQ107" s="27">
        <v>3.2979432572600298</v>
      </c>
      <c r="AR107" s="41">
        <v>49.084917447688198</v>
      </c>
      <c r="AS107" s="27">
        <v>4.8014222378799598</v>
      </c>
      <c r="AT107" s="41">
        <v>1.82580224080484</v>
      </c>
      <c r="AU107" s="27">
        <v>0.14966806718773201</v>
      </c>
      <c r="AV107" s="41">
        <v>2.9093351066668398</v>
      </c>
      <c r="AW107" s="27">
        <v>0.51608976526877104</v>
      </c>
      <c r="BB107" s="38">
        <f t="shared" si="3"/>
        <v>733.02956351735509</v>
      </c>
    </row>
    <row r="108" spans="1:54" s="4" customFormat="1" x14ac:dyDescent="0.2">
      <c r="A108" s="4" t="s">
        <v>65</v>
      </c>
      <c r="B108" s="4">
        <v>27676</v>
      </c>
      <c r="C108" s="4">
        <v>60638</v>
      </c>
      <c r="D108" s="5">
        <v>3.1549792117821398</v>
      </c>
      <c r="E108" s="5">
        <v>1.24470789267045</v>
      </c>
      <c r="G108" s="28">
        <v>2.8677834816855099</v>
      </c>
      <c r="H108" s="28">
        <v>0.17724116607676399</v>
      </c>
      <c r="I108" s="29">
        <v>0.80066015236898402</v>
      </c>
      <c r="J108" s="29">
        <v>4.3741618366266097E-2</v>
      </c>
      <c r="K108" s="28">
        <v>0.13365774572505201</v>
      </c>
      <c r="L108" s="40">
        <v>3731.6</v>
      </c>
      <c r="M108" s="40">
        <v>38.4</v>
      </c>
      <c r="N108" s="40">
        <v>1927.1</v>
      </c>
      <c r="O108" s="40">
        <v>52.2</v>
      </c>
      <c r="P108" s="40">
        <v>4922.3</v>
      </c>
      <c r="Q108" s="40">
        <v>38.9</v>
      </c>
      <c r="R108" s="27"/>
      <c r="S108" s="40">
        <v>97.42</v>
      </c>
      <c r="T108" s="40">
        <v>3.03</v>
      </c>
      <c r="V108" s="41">
        <v>14766.5909825296</v>
      </c>
      <c r="W108" s="27">
        <v>605.98224557916797</v>
      </c>
      <c r="X108" s="41">
        <v>272.89201912193801</v>
      </c>
      <c r="Y108" s="27">
        <v>22.885437673882599</v>
      </c>
      <c r="Z108" s="41">
        <v>179666.68935962199</v>
      </c>
      <c r="AA108" s="27">
        <v>4924.9752413818096</v>
      </c>
      <c r="AB108" s="41">
        <v>599.67243223525099</v>
      </c>
      <c r="AC108" s="27">
        <v>132.95717564794501</v>
      </c>
      <c r="AD108" s="41">
        <v>25.510046784110699</v>
      </c>
      <c r="AE108" s="27">
        <v>1.92848294478811</v>
      </c>
      <c r="AF108" s="41">
        <v>141.36329570869799</v>
      </c>
      <c r="AG108" s="27">
        <v>6.9649584079207498</v>
      </c>
      <c r="AH108" s="41">
        <v>125.70807669578301</v>
      </c>
      <c r="AI108" s="27">
        <v>5.7365448878006404</v>
      </c>
      <c r="AJ108" s="41">
        <v>37.2623292596667</v>
      </c>
      <c r="AK108" s="27">
        <v>1.9607511215468001</v>
      </c>
      <c r="AL108" s="41">
        <v>21.793528411531401</v>
      </c>
      <c r="AM108" s="27">
        <v>1.06833245690371</v>
      </c>
      <c r="AN108" s="41">
        <v>32.363387507205701</v>
      </c>
      <c r="AO108" s="27">
        <v>1.44933680875115</v>
      </c>
      <c r="AP108" s="41">
        <v>47.844276102086802</v>
      </c>
      <c r="AQ108" s="27">
        <v>2.91189031053359</v>
      </c>
      <c r="AR108" s="41">
        <v>54.580900717014998</v>
      </c>
      <c r="AS108" s="27">
        <v>2.9824709816688202</v>
      </c>
      <c r="AT108" s="41">
        <v>2.00632797473369</v>
      </c>
      <c r="AU108" s="27">
        <v>0.48584552739818299</v>
      </c>
      <c r="AV108" s="41">
        <v>1.88448264605413</v>
      </c>
      <c r="AW108" s="27">
        <v>0.132374861159685</v>
      </c>
      <c r="BB108" s="38">
        <f t="shared" si="3"/>
        <v>800.32062975197414</v>
      </c>
    </row>
    <row r="109" spans="1:54" s="4" customFormat="1" x14ac:dyDescent="0.2">
      <c r="A109" s="4" t="s">
        <v>66</v>
      </c>
      <c r="B109" s="4">
        <v>27797</v>
      </c>
      <c r="C109" s="4">
        <v>60684</v>
      </c>
      <c r="D109" s="5">
        <v>2.3697395711093501</v>
      </c>
      <c r="E109" s="5">
        <v>3.12548849813717</v>
      </c>
      <c r="G109" s="28">
        <v>1.8316326988282601</v>
      </c>
      <c r="H109" s="28">
        <v>0.24547278864132099</v>
      </c>
      <c r="I109" s="29">
        <v>0.79636171178624504</v>
      </c>
      <c r="J109" s="29">
        <v>3.9917593091685397E-2</v>
      </c>
      <c r="K109" s="28">
        <v>-0.39453227398825103</v>
      </c>
      <c r="L109" s="40">
        <v>4173.7</v>
      </c>
      <c r="M109" s="40">
        <v>81.3</v>
      </c>
      <c r="N109" s="40">
        <v>2810</v>
      </c>
      <c r="O109" s="40">
        <v>156</v>
      </c>
      <c r="P109" s="40">
        <v>4914.7</v>
      </c>
      <c r="Q109" s="40">
        <v>35.700000000000003</v>
      </c>
      <c r="R109" s="40"/>
      <c r="S109" s="40">
        <v>171.2</v>
      </c>
      <c r="T109" s="40">
        <v>11.5</v>
      </c>
      <c r="V109" s="41">
        <v>21094.638340286201</v>
      </c>
      <c r="W109" s="27">
        <v>4353.5285300488304</v>
      </c>
      <c r="X109" s="41">
        <v>144.74516354606001</v>
      </c>
      <c r="Y109" s="27">
        <v>10.177829621873</v>
      </c>
      <c r="Z109" s="41">
        <v>178903.24704945699</v>
      </c>
      <c r="AA109" s="27">
        <v>8450.1933979614405</v>
      </c>
      <c r="AB109" s="41">
        <v>106.046172923317</v>
      </c>
      <c r="AC109" s="27">
        <v>12.8208055567292</v>
      </c>
      <c r="AD109" s="41">
        <v>19.658619391067202</v>
      </c>
      <c r="AE109" s="27">
        <v>1.5250078540354901</v>
      </c>
      <c r="AF109" s="41">
        <v>114.745985922906</v>
      </c>
      <c r="AG109" s="27">
        <v>7.1973815862539796</v>
      </c>
      <c r="AH109" s="41">
        <v>95.429423617963494</v>
      </c>
      <c r="AI109" s="27">
        <v>7.5895927677142003</v>
      </c>
      <c r="AJ109" s="41">
        <v>23.714982233131501</v>
      </c>
      <c r="AK109" s="27">
        <v>1.5611613969812801</v>
      </c>
      <c r="AL109" s="41">
        <v>17.1835050051039</v>
      </c>
      <c r="AM109" s="27">
        <v>1.42643901534525</v>
      </c>
      <c r="AN109" s="41">
        <v>21.1394123381742</v>
      </c>
      <c r="AO109" s="27">
        <v>1.93698355954007</v>
      </c>
      <c r="AP109" s="41">
        <v>26.869841571555899</v>
      </c>
      <c r="AQ109" s="27">
        <v>2.0081389616758498</v>
      </c>
      <c r="AR109" s="41">
        <v>35.020334151192003</v>
      </c>
      <c r="AS109" s="27">
        <v>1.4765126118613801</v>
      </c>
      <c r="AT109" s="41">
        <v>0.51037681872851104</v>
      </c>
      <c r="AU109" s="27">
        <v>7.7499958435283497E-2</v>
      </c>
      <c r="AV109" s="41">
        <v>1.42220155553558</v>
      </c>
      <c r="AW109" s="27">
        <v>8.1763384755564994E-2</v>
      </c>
      <c r="BB109" s="38">
        <f t="shared" si="3"/>
        <v>706.95157808982185</v>
      </c>
    </row>
    <row r="110" spans="1:54" s="4" customFormat="1" x14ac:dyDescent="0.2">
      <c r="A110" s="4" t="s">
        <v>67</v>
      </c>
      <c r="B110" s="4">
        <v>27809</v>
      </c>
      <c r="C110" s="4">
        <v>60636</v>
      </c>
      <c r="D110" s="5">
        <v>1.8894143699142401</v>
      </c>
      <c r="E110" s="5">
        <v>1.82213875647339</v>
      </c>
      <c r="G110" s="28">
        <v>2.1908257318137299</v>
      </c>
      <c r="H110" s="28">
        <v>9.4489792945344903E-2</v>
      </c>
      <c r="I110" s="29">
        <v>0.82565353528763596</v>
      </c>
      <c r="J110" s="29">
        <v>2.74300636829432E-2</v>
      </c>
      <c r="K110" s="28">
        <v>0.37414906781700003</v>
      </c>
      <c r="L110" s="40">
        <v>4030.6</v>
      </c>
      <c r="M110" s="40">
        <v>21</v>
      </c>
      <c r="N110" s="40">
        <v>2424.6</v>
      </c>
      <c r="O110" s="40">
        <v>41.5</v>
      </c>
      <c r="P110" s="40">
        <v>4966.1000000000004</v>
      </c>
      <c r="Q110" s="40">
        <v>23.6</v>
      </c>
      <c r="R110" s="40"/>
      <c r="S110" s="40">
        <v>35</v>
      </c>
      <c r="T110" s="40">
        <v>0.72</v>
      </c>
      <c r="V110" s="41">
        <v>14689.4125410532</v>
      </c>
      <c r="W110" s="27">
        <v>766.89319435420805</v>
      </c>
      <c r="X110" s="41">
        <v>162.072375650201</v>
      </c>
      <c r="Y110" s="27">
        <v>9.1702771937389596</v>
      </c>
      <c r="Z110" s="41">
        <v>183533.11162658999</v>
      </c>
      <c r="AA110" s="27">
        <v>7945.3437623550099</v>
      </c>
      <c r="AB110" s="41">
        <v>104.10826876493699</v>
      </c>
      <c r="AC110" s="27">
        <v>5.0726443564815797</v>
      </c>
      <c r="AD110" s="41">
        <v>23.9135958438691</v>
      </c>
      <c r="AE110" s="27">
        <v>0.932019923405909</v>
      </c>
      <c r="AF110" s="41">
        <v>125.357520378065</v>
      </c>
      <c r="AG110" s="27">
        <v>5.4465713891884002</v>
      </c>
      <c r="AH110" s="41">
        <v>105.893550566711</v>
      </c>
      <c r="AI110" s="27">
        <v>4.6572037533744499</v>
      </c>
      <c r="AJ110" s="41">
        <v>26.1208461641551</v>
      </c>
      <c r="AK110" s="27">
        <v>1.28413356099997</v>
      </c>
      <c r="AL110" s="41">
        <v>19.0237692169928</v>
      </c>
      <c r="AM110" s="27">
        <v>0.75618548120485196</v>
      </c>
      <c r="AN110" s="41">
        <v>22.798624099071802</v>
      </c>
      <c r="AO110" s="27">
        <v>1.1913110642178399</v>
      </c>
      <c r="AP110" s="41">
        <v>29.497640430003401</v>
      </c>
      <c r="AQ110" s="27">
        <v>1.54084995781678</v>
      </c>
      <c r="AR110" s="41">
        <v>35.287628387643998</v>
      </c>
      <c r="AS110" s="27">
        <v>1.6242043029084099</v>
      </c>
      <c r="AT110" s="41">
        <v>0.72336783775048796</v>
      </c>
      <c r="AU110" s="27">
        <v>3.8900843546937999E-2</v>
      </c>
      <c r="AV110" s="41">
        <v>1.1940021037467401</v>
      </c>
      <c r="AW110" s="27">
        <v>5.8021412700210301E-2</v>
      </c>
      <c r="BB110" s="38">
        <f t="shared" si="3"/>
        <v>706.04493442400587</v>
      </c>
    </row>
    <row r="111" spans="1:54" s="4" customFormat="1" x14ac:dyDescent="0.2">
      <c r="A111" s="4" t="s">
        <v>68</v>
      </c>
      <c r="B111" s="4">
        <v>27825</v>
      </c>
      <c r="C111" s="4">
        <v>60744</v>
      </c>
      <c r="D111" s="5">
        <v>2.4976309146270199</v>
      </c>
      <c r="E111" s="5">
        <v>1.8627831854944701</v>
      </c>
      <c r="G111" s="28">
        <v>2.7545305048772999</v>
      </c>
      <c r="H111" s="28">
        <v>0.135515716641645</v>
      </c>
      <c r="I111" s="29">
        <v>0.82487603995059899</v>
      </c>
      <c r="J111" s="29">
        <v>3.3216654104226501E-2</v>
      </c>
      <c r="K111" s="28">
        <v>0.53897254812786699</v>
      </c>
      <c r="L111" s="40">
        <v>3803.4</v>
      </c>
      <c r="M111" s="40">
        <v>22.2</v>
      </c>
      <c r="N111" s="40">
        <v>1999.4</v>
      </c>
      <c r="O111" s="40">
        <v>43.8</v>
      </c>
      <c r="P111" s="40">
        <v>4964.7</v>
      </c>
      <c r="Q111" s="40">
        <v>28.6</v>
      </c>
      <c r="R111" s="40"/>
      <c r="S111" s="40">
        <v>30.25</v>
      </c>
      <c r="T111" s="40">
        <v>0.77</v>
      </c>
      <c r="V111" s="41">
        <v>14206.0834850592</v>
      </c>
      <c r="W111" s="27">
        <v>807.66756333350997</v>
      </c>
      <c r="X111" s="41">
        <v>165.61324058367401</v>
      </c>
      <c r="Y111" s="27">
        <v>7.9257851112336297</v>
      </c>
      <c r="Z111" s="41">
        <v>179957.62549201501</v>
      </c>
      <c r="AA111" s="27">
        <v>4775.29860898282</v>
      </c>
      <c r="AB111" s="41">
        <v>103.27583598645499</v>
      </c>
      <c r="AC111" s="27">
        <v>4.0323145038362904</v>
      </c>
      <c r="AD111" s="41">
        <v>25.055530222875799</v>
      </c>
      <c r="AE111" s="27">
        <v>0.99399877022053795</v>
      </c>
      <c r="AF111" s="41">
        <v>132.14104094253</v>
      </c>
      <c r="AG111" s="27">
        <v>5.6350500269588899</v>
      </c>
      <c r="AH111" s="41">
        <v>116.13628319032399</v>
      </c>
      <c r="AI111" s="27">
        <v>4.6277951781598103</v>
      </c>
      <c r="AJ111" s="41">
        <v>31.728801568619399</v>
      </c>
      <c r="AK111" s="27">
        <v>1.40924531190986</v>
      </c>
      <c r="AL111" s="41">
        <v>21.796251721633599</v>
      </c>
      <c r="AM111" s="27">
        <v>1.2146458461040801</v>
      </c>
      <c r="AN111" s="41">
        <v>27.279206582673002</v>
      </c>
      <c r="AO111" s="27">
        <v>1.54964989360672</v>
      </c>
      <c r="AP111" s="41">
        <v>40.002695355675201</v>
      </c>
      <c r="AQ111" s="27">
        <v>2.9010023380441101</v>
      </c>
      <c r="AR111" s="41">
        <v>43.814968338626599</v>
      </c>
      <c r="AS111" s="27">
        <v>3.3461972651697001</v>
      </c>
      <c r="AT111" s="41">
        <v>0.96140567629685303</v>
      </c>
      <c r="AU111" s="27">
        <v>8.2293863421310703E-2</v>
      </c>
      <c r="AV111" s="41">
        <v>1.6051812221697901</v>
      </c>
      <c r="AW111" s="27">
        <v>8.29913374683693E-2</v>
      </c>
      <c r="BB111" s="38">
        <f t="shared" si="3"/>
        <v>705.65081323512175</v>
      </c>
    </row>
    <row r="112" spans="1:54" s="4" customFormat="1" x14ac:dyDescent="0.2">
      <c r="A112" s="4" t="s">
        <v>69</v>
      </c>
      <c r="B112" s="4">
        <v>27760</v>
      </c>
      <c r="C112" s="4">
        <v>60751</v>
      </c>
      <c r="D112" s="5">
        <v>1.9378388266003199</v>
      </c>
      <c r="E112" s="5">
        <v>2.0398909849984199</v>
      </c>
      <c r="G112" s="28">
        <v>3.3059449320876801</v>
      </c>
      <c r="H112" s="28">
        <v>0.126681512215298</v>
      </c>
      <c r="I112" s="29">
        <v>0.79217802524161995</v>
      </c>
      <c r="J112" s="29">
        <v>2.2704199466691399E-2</v>
      </c>
      <c r="K112" s="28">
        <v>0.36558906096981603</v>
      </c>
      <c r="L112" s="40">
        <v>3580.2</v>
      </c>
      <c r="M112" s="40">
        <v>19.3</v>
      </c>
      <c r="N112" s="40">
        <v>1701.8</v>
      </c>
      <c r="O112" s="40">
        <v>29.4</v>
      </c>
      <c r="P112" s="40">
        <v>4907.1000000000004</v>
      </c>
      <c r="Q112" s="40">
        <v>20.399999999999999</v>
      </c>
      <c r="R112" s="27"/>
      <c r="S112" s="40">
        <v>105.3</v>
      </c>
      <c r="T112" s="40">
        <v>2.0499999999999998</v>
      </c>
      <c r="V112" s="41">
        <v>14861.944149171601</v>
      </c>
      <c r="W112" s="27">
        <v>687.62342545024001</v>
      </c>
      <c r="X112" s="41">
        <v>154.19630503235001</v>
      </c>
      <c r="Y112" s="27">
        <v>8.9945856397227608</v>
      </c>
      <c r="Z112" s="41">
        <v>198344.26748601699</v>
      </c>
      <c r="AA112" s="27">
        <v>6275.6476187841599</v>
      </c>
      <c r="AB112" s="41">
        <v>120.682676365524</v>
      </c>
      <c r="AC112" s="27">
        <v>5.6437572686256097</v>
      </c>
      <c r="AD112" s="41">
        <v>24.1284259074083</v>
      </c>
      <c r="AE112" s="27">
        <v>1.0463036309179901</v>
      </c>
      <c r="AF112" s="41">
        <v>120.86138873776601</v>
      </c>
      <c r="AG112" s="27">
        <v>5.3165277830033704</v>
      </c>
      <c r="AH112" s="41">
        <v>101.87534236513299</v>
      </c>
      <c r="AI112" s="27">
        <v>4.7345022649679303</v>
      </c>
      <c r="AJ112" s="41">
        <v>25.313985902974899</v>
      </c>
      <c r="AK112" s="27">
        <v>1.26714891677706</v>
      </c>
      <c r="AL112" s="41">
        <v>22.6341085946348</v>
      </c>
      <c r="AM112" s="27">
        <v>0.94250954094316797</v>
      </c>
      <c r="AN112" s="41">
        <v>21.642874764346001</v>
      </c>
      <c r="AO112" s="27">
        <v>1.47766392086385</v>
      </c>
      <c r="AP112" s="41">
        <v>27.767990495806401</v>
      </c>
      <c r="AQ112" s="27">
        <v>1.6088655833307199</v>
      </c>
      <c r="AR112" s="41">
        <v>38.5510447174685</v>
      </c>
      <c r="AS112" s="27">
        <v>2.2467230637468698</v>
      </c>
      <c r="AT112" s="41">
        <v>0.931722987510192</v>
      </c>
      <c r="AU112" s="27">
        <v>3.8094231935841799E-2</v>
      </c>
      <c r="AV112" s="41">
        <v>1.8805826549246001</v>
      </c>
      <c r="AW112" s="27">
        <v>8.2234694751968304E-2</v>
      </c>
      <c r="BB112" s="38">
        <f t="shared" si="3"/>
        <v>713.35476319294958</v>
      </c>
    </row>
    <row r="113" spans="1:54" s="4" customFormat="1" x14ac:dyDescent="0.2">
      <c r="A113" s="4" t="s">
        <v>70</v>
      </c>
      <c r="B113" s="4">
        <v>27715</v>
      </c>
      <c r="C113" s="4">
        <v>60371</v>
      </c>
      <c r="D113" s="5">
        <v>3.2772765690912302</v>
      </c>
      <c r="E113" s="5">
        <v>1.79276495047229</v>
      </c>
      <c r="G113" s="28">
        <v>3.55051395128572</v>
      </c>
      <c r="H113" s="28">
        <v>0.143615097950411</v>
      </c>
      <c r="I113" s="29">
        <v>0.78129185229876896</v>
      </c>
      <c r="J113" s="29">
        <v>2.17972440817699E-2</v>
      </c>
      <c r="K113" s="28">
        <v>0.13404574214428999</v>
      </c>
      <c r="L113" s="40">
        <v>3497.6</v>
      </c>
      <c r="M113" s="40">
        <v>22.2</v>
      </c>
      <c r="N113" s="40">
        <v>1599.9</v>
      </c>
      <c r="O113" s="40">
        <v>27.9</v>
      </c>
      <c r="P113" s="40">
        <v>4887.3999999999996</v>
      </c>
      <c r="Q113" s="40">
        <v>19.899999999999999</v>
      </c>
      <c r="R113" s="27"/>
      <c r="S113" s="40">
        <v>123.02</v>
      </c>
      <c r="T113" s="40">
        <v>2.4</v>
      </c>
      <c r="V113" s="41">
        <v>15896.291911406401</v>
      </c>
      <c r="W113" s="27">
        <v>671.89529621537099</v>
      </c>
      <c r="X113" s="41">
        <v>427.22322472726</v>
      </c>
      <c r="Y113" s="27">
        <v>16.6414937731466</v>
      </c>
      <c r="Z113" s="41">
        <v>187344.971376612</v>
      </c>
      <c r="AA113" s="27">
        <v>5907.6368326066604</v>
      </c>
      <c r="AB113" s="41">
        <v>409.496928708317</v>
      </c>
      <c r="AC113" s="27">
        <v>24.022209671697698</v>
      </c>
      <c r="AD113" s="41">
        <v>41.995377996675998</v>
      </c>
      <c r="AE113" s="27">
        <v>1.7587967721753901</v>
      </c>
      <c r="AF113" s="41">
        <v>204.77522991556501</v>
      </c>
      <c r="AG113" s="27">
        <v>12.4756428365557</v>
      </c>
      <c r="AH113" s="41">
        <v>180.36497621639799</v>
      </c>
      <c r="AI113" s="27">
        <v>7.9111056709129501</v>
      </c>
      <c r="AJ113" s="41">
        <v>45.903370562977003</v>
      </c>
      <c r="AK113" s="27">
        <v>2.8041244989208698</v>
      </c>
      <c r="AL113" s="41">
        <v>29.844601354472601</v>
      </c>
      <c r="AM113" s="27">
        <v>1.6768991614962601</v>
      </c>
      <c r="AN113" s="41">
        <v>40.088843217527803</v>
      </c>
      <c r="AO113" s="27">
        <v>2.0055701982451901</v>
      </c>
      <c r="AP113" s="41">
        <v>50.499244212225904</v>
      </c>
      <c r="AQ113" s="27">
        <v>3.2391987445114299</v>
      </c>
      <c r="AR113" s="41">
        <v>58.572961481221903</v>
      </c>
      <c r="AS113" s="27">
        <v>2.9716853926511702</v>
      </c>
      <c r="AT113" s="41">
        <v>1.89307233209946</v>
      </c>
      <c r="AU113" s="27">
        <v>0.138088868113837</v>
      </c>
      <c r="AV113" s="41">
        <v>3.3043271089346602</v>
      </c>
      <c r="AW113" s="27">
        <v>0.23026518484772801</v>
      </c>
      <c r="BB113" s="38">
        <f t="shared" si="3"/>
        <v>778.26709228685218</v>
      </c>
    </row>
    <row r="114" spans="1:54" s="4" customFormat="1" x14ac:dyDescent="0.2">
      <c r="A114" s="4" t="s">
        <v>71</v>
      </c>
      <c r="B114" s="4">
        <v>27677</v>
      </c>
      <c r="C114" s="4">
        <v>60324</v>
      </c>
      <c r="D114" s="5">
        <v>2.1298407839506699</v>
      </c>
      <c r="E114" s="5">
        <v>1.4896152658673101</v>
      </c>
      <c r="G114" s="28">
        <v>2.28969949421713</v>
      </c>
      <c r="H114" s="28">
        <v>0.21979838574775201</v>
      </c>
      <c r="I114" s="29">
        <v>0.78312263761474799</v>
      </c>
      <c r="J114" s="29">
        <v>2.9854211723821598E-2</v>
      </c>
      <c r="K114" s="28">
        <v>0.159862022903727</v>
      </c>
      <c r="L114" s="40">
        <v>3933.5</v>
      </c>
      <c r="M114" s="40">
        <v>48.5</v>
      </c>
      <c r="N114" s="40">
        <v>2335.8000000000002</v>
      </c>
      <c r="O114" s="40">
        <v>94.1</v>
      </c>
      <c r="P114" s="40">
        <v>4890.7</v>
      </c>
      <c r="Q114" s="40">
        <v>27.2</v>
      </c>
      <c r="R114" s="40"/>
      <c r="S114" s="40">
        <v>183.75</v>
      </c>
      <c r="T114" s="40">
        <v>8.6999999999999993</v>
      </c>
      <c r="V114" s="41">
        <v>16589.804183376898</v>
      </c>
      <c r="W114" s="27">
        <v>762.73729864125801</v>
      </c>
      <c r="X114" s="41">
        <v>324.18285356232298</v>
      </c>
      <c r="Y114" s="27">
        <v>30.304041963731301</v>
      </c>
      <c r="Z114" s="41">
        <v>187738.11261793401</v>
      </c>
      <c r="AA114" s="27">
        <v>3413.1078560400601</v>
      </c>
      <c r="AB114" s="41">
        <v>324.49788576726303</v>
      </c>
      <c r="AC114" s="27">
        <v>58.531009125358899</v>
      </c>
      <c r="AD114" s="41">
        <v>30.402090655225699</v>
      </c>
      <c r="AE114" s="27">
        <v>2.4656262893360399</v>
      </c>
      <c r="AF114" s="41">
        <v>149.03260918341601</v>
      </c>
      <c r="AG114" s="27">
        <v>8.5109382059776593</v>
      </c>
      <c r="AH114" s="41">
        <v>129.463456180854</v>
      </c>
      <c r="AI114" s="27">
        <v>8.3813513391301093</v>
      </c>
      <c r="AJ114" s="41">
        <v>33.565714175301103</v>
      </c>
      <c r="AK114" s="27">
        <v>2.0133432069424599</v>
      </c>
      <c r="AL114" s="41">
        <v>21.7335494875683</v>
      </c>
      <c r="AM114" s="27">
        <v>1.2071078156083901</v>
      </c>
      <c r="AN114" s="41">
        <v>28.6341072432371</v>
      </c>
      <c r="AO114" s="27">
        <v>1.5962301087474799</v>
      </c>
      <c r="AP114" s="41">
        <v>36.888685506585801</v>
      </c>
      <c r="AQ114" s="27">
        <v>2.2379402043963998</v>
      </c>
      <c r="AR114" s="41">
        <v>43.250600389764699</v>
      </c>
      <c r="AS114" s="27">
        <v>3.1086563991701599</v>
      </c>
      <c r="AT114" s="41">
        <v>1.5299890318978799</v>
      </c>
      <c r="AU114" s="27">
        <v>0.28962401940586202</v>
      </c>
      <c r="AV114" s="41">
        <v>2.0567476948802899</v>
      </c>
      <c r="AW114" s="27">
        <v>0.15188498688791599</v>
      </c>
      <c r="BB114" s="38">
        <f t="shared" si="3"/>
        <v>765.25597348444649</v>
      </c>
    </row>
    <row r="115" spans="1:54" s="4" customFormat="1" x14ac:dyDescent="0.2">
      <c r="A115" s="4" t="s">
        <v>72</v>
      </c>
      <c r="B115" s="4">
        <v>27746</v>
      </c>
      <c r="C115" s="4">
        <v>60414</v>
      </c>
      <c r="D115" s="5">
        <v>3.40930383662351</v>
      </c>
      <c r="E115" s="5">
        <v>1.3486489645969799</v>
      </c>
      <c r="G115" s="28">
        <v>2.72887738990618</v>
      </c>
      <c r="H115" s="28">
        <v>0.28605812990198298</v>
      </c>
      <c r="I115" s="29">
        <v>0.80037344131398502</v>
      </c>
      <c r="J115" s="29">
        <v>3.6377576763386099E-2</v>
      </c>
      <c r="K115" s="28">
        <v>-0.442231068425604</v>
      </c>
      <c r="L115" s="40">
        <v>3780.7</v>
      </c>
      <c r="M115" s="40">
        <v>65.7</v>
      </c>
      <c r="N115" s="40">
        <v>2012</v>
      </c>
      <c r="O115" s="40">
        <v>91.8</v>
      </c>
      <c r="P115" s="40">
        <v>4921.8</v>
      </c>
      <c r="Q115" s="40">
        <v>32.4</v>
      </c>
      <c r="R115" s="40"/>
      <c r="S115" s="40">
        <v>103.28</v>
      </c>
      <c r="T115" s="40">
        <v>5.44</v>
      </c>
      <c r="V115" s="41">
        <v>26577.1106568674</v>
      </c>
      <c r="W115" s="27">
        <v>3181.4178627288702</v>
      </c>
      <c r="X115" s="41">
        <v>297.68766549939602</v>
      </c>
      <c r="Y115" s="27">
        <v>18.499608481264801</v>
      </c>
      <c r="Z115" s="41">
        <v>188710.27267782699</v>
      </c>
      <c r="AA115" s="27">
        <v>6974.7490892185797</v>
      </c>
      <c r="AB115" s="41">
        <v>219.94775062156199</v>
      </c>
      <c r="AC115" s="27">
        <v>9.6578006841220194</v>
      </c>
      <c r="AD115" s="41">
        <v>32.848639792216403</v>
      </c>
      <c r="AE115" s="27">
        <v>1.8817188122864099</v>
      </c>
      <c r="AF115" s="41">
        <v>184.31559457187001</v>
      </c>
      <c r="AG115" s="27">
        <v>11.047637554986199</v>
      </c>
      <c r="AH115" s="41">
        <v>157.71559772171</v>
      </c>
      <c r="AI115" s="27">
        <v>8.3789894082652197</v>
      </c>
      <c r="AJ115" s="41">
        <v>46.107669869845097</v>
      </c>
      <c r="AK115" s="27">
        <v>2.92873785476676</v>
      </c>
      <c r="AL115" s="41">
        <v>29.0742167659605</v>
      </c>
      <c r="AM115" s="27">
        <v>1.47910309977006</v>
      </c>
      <c r="AN115" s="41">
        <v>38.105359140961703</v>
      </c>
      <c r="AO115" s="27">
        <v>2.1155996660449801</v>
      </c>
      <c r="AP115" s="41">
        <v>54.477907211607999</v>
      </c>
      <c r="AQ115" s="27">
        <v>2.6543858740002801</v>
      </c>
      <c r="AR115" s="41">
        <v>59.027614547151302</v>
      </c>
      <c r="AS115" s="27">
        <v>2.3053016998885099</v>
      </c>
      <c r="AT115" s="41">
        <v>2.4836454042577398</v>
      </c>
      <c r="AU115" s="27">
        <v>0.179635390154682</v>
      </c>
      <c r="AV115" s="41">
        <v>3.2969013991526999</v>
      </c>
      <c r="AW115" s="27">
        <v>0.33497535965995001</v>
      </c>
      <c r="BB115" s="38">
        <f t="shared" si="3"/>
        <v>744.21165868930711</v>
      </c>
    </row>
    <row r="116" spans="1:54" s="4" customFormat="1" x14ac:dyDescent="0.2">
      <c r="A116" s="4" t="s">
        <v>73</v>
      </c>
      <c r="B116" s="4">
        <v>27207</v>
      </c>
      <c r="C116" s="4">
        <v>61150</v>
      </c>
      <c r="D116" s="5">
        <v>2.5816127145962402</v>
      </c>
      <c r="E116" s="5">
        <v>0.53323812619587796</v>
      </c>
      <c r="G116" s="28">
        <v>3.1143663390902998</v>
      </c>
      <c r="H116" s="28">
        <v>0.44203746745613098</v>
      </c>
      <c r="I116" s="29">
        <v>0.79833819816389995</v>
      </c>
      <c r="J116" s="29">
        <v>3.2500714354413297E-2</v>
      </c>
      <c r="K116" s="28">
        <v>0.233791507277675</v>
      </c>
      <c r="L116" s="40">
        <v>3649.2</v>
      </c>
      <c r="M116" s="40">
        <v>68.099999999999994</v>
      </c>
      <c r="N116" s="40">
        <v>1797</v>
      </c>
      <c r="O116" s="40">
        <v>111</v>
      </c>
      <c r="P116" s="40">
        <v>4918.1000000000004</v>
      </c>
      <c r="Q116" s="40">
        <v>29</v>
      </c>
      <c r="R116" s="27"/>
      <c r="S116" s="40">
        <v>96.19</v>
      </c>
      <c r="T116" s="40">
        <v>6.75</v>
      </c>
      <c r="V116" s="41">
        <v>19764.548514862701</v>
      </c>
      <c r="W116" s="27">
        <v>2867.83061941506</v>
      </c>
      <c r="X116" s="41">
        <v>172.94653244414999</v>
      </c>
      <c r="Y116" s="27">
        <v>7.1604387404058096</v>
      </c>
      <c r="Z116" s="41">
        <v>198574.939263915</v>
      </c>
      <c r="AA116" s="27">
        <v>6027.8572561810997</v>
      </c>
      <c r="AB116" s="41">
        <v>97.872344480250405</v>
      </c>
      <c r="AC116" s="27">
        <v>4.03056606115672</v>
      </c>
      <c r="AD116" s="41">
        <v>21.831741487807001</v>
      </c>
      <c r="AE116" s="27">
        <v>1.0207490549774001</v>
      </c>
      <c r="AF116" s="41">
        <v>142.29362596630401</v>
      </c>
      <c r="AG116" s="27">
        <v>6.6782967809775498</v>
      </c>
      <c r="AH116" s="41">
        <v>176.87510566958201</v>
      </c>
      <c r="AI116" s="27">
        <v>9.2890781747078108</v>
      </c>
      <c r="AJ116" s="41">
        <v>69.674594094947807</v>
      </c>
      <c r="AK116" s="27">
        <v>2.4796796538363202</v>
      </c>
      <c r="AL116" s="41">
        <v>37.889512055518502</v>
      </c>
      <c r="AM116" s="27">
        <v>1.3995455374249199</v>
      </c>
      <c r="AN116" s="41">
        <v>57.388137588585899</v>
      </c>
      <c r="AO116" s="27">
        <v>2.89345287534905</v>
      </c>
      <c r="AP116" s="41">
        <v>102.999016376547</v>
      </c>
      <c r="AQ116" s="27">
        <v>4.8394497550894</v>
      </c>
      <c r="AR116" s="41">
        <v>100.809328588461</v>
      </c>
      <c r="AS116" s="27">
        <v>3.3679468788408902</v>
      </c>
      <c r="AT116" s="41">
        <v>5.1383644706752998</v>
      </c>
      <c r="AU116" s="27">
        <v>0.65247330013462002</v>
      </c>
      <c r="AV116" s="41">
        <v>2.56889447009095</v>
      </c>
      <c r="AW116" s="27">
        <v>0.23068860236591901</v>
      </c>
      <c r="BB116" s="38">
        <f t="shared" si="3"/>
        <v>703.02070865723761</v>
      </c>
    </row>
    <row r="117" spans="1:54" s="4" customFormat="1" x14ac:dyDescent="0.2">
      <c r="A117" s="4" t="s">
        <v>74</v>
      </c>
      <c r="B117" s="4">
        <v>27252</v>
      </c>
      <c r="C117" s="4">
        <v>61010</v>
      </c>
      <c r="D117" s="5">
        <v>2.93147555277702</v>
      </c>
      <c r="E117" s="5">
        <v>1.1721242015767199</v>
      </c>
      <c r="G117" s="28">
        <v>2.8029894400786102</v>
      </c>
      <c r="H117" s="28">
        <v>0.39841369664946302</v>
      </c>
      <c r="I117" s="29">
        <v>0.77664007621358699</v>
      </c>
      <c r="J117" s="29">
        <v>6.4527342560859305E-2</v>
      </c>
      <c r="K117" s="28">
        <v>-1</v>
      </c>
      <c r="L117" s="42" t="s">
        <v>231</v>
      </c>
      <c r="M117" s="42" t="s">
        <v>231</v>
      </c>
      <c r="N117" s="42" t="s">
        <v>231</v>
      </c>
      <c r="O117" s="42" t="s">
        <v>231</v>
      </c>
      <c r="P117" s="42" t="s">
        <v>231</v>
      </c>
      <c r="Q117" s="42" t="s">
        <v>231</v>
      </c>
      <c r="R117" s="42"/>
      <c r="S117" s="42" t="s">
        <v>231</v>
      </c>
      <c r="T117" s="42" t="s">
        <v>231</v>
      </c>
      <c r="V117" s="41">
        <v>19399.827518315</v>
      </c>
      <c r="W117" s="27">
        <v>8769.5838573209694</v>
      </c>
      <c r="X117" s="41">
        <v>192.601603669902</v>
      </c>
      <c r="Y117" s="27">
        <v>39.2272012436772</v>
      </c>
      <c r="Z117" s="41">
        <v>194029.34996716201</v>
      </c>
      <c r="AA117" s="27">
        <v>19054.8750783287</v>
      </c>
      <c r="AB117" s="41">
        <v>120.535730036638</v>
      </c>
      <c r="AC117" s="27">
        <v>15.3717097734918</v>
      </c>
      <c r="AD117" s="41">
        <v>17.961729693861699</v>
      </c>
      <c r="AE117" s="27">
        <v>0.190231400425251</v>
      </c>
      <c r="AF117" s="41">
        <v>134.06920096997999</v>
      </c>
      <c r="AG117" s="27">
        <v>11.0868660218014</v>
      </c>
      <c r="AH117" s="41">
        <v>151.72038170225599</v>
      </c>
      <c r="AI117" s="27">
        <v>5.8938894580724899</v>
      </c>
      <c r="AJ117" s="41">
        <v>62.233874065705201</v>
      </c>
      <c r="AK117" s="27">
        <v>4.31928208559032</v>
      </c>
      <c r="AL117" s="41">
        <v>29.269332357472202</v>
      </c>
      <c r="AM117" s="27">
        <v>0.40159937148191499</v>
      </c>
      <c r="AN117" s="41">
        <v>44.674443891117697</v>
      </c>
      <c r="AO117" s="27">
        <v>5.3627262702748402</v>
      </c>
      <c r="AP117" s="41">
        <v>87.134805519549403</v>
      </c>
      <c r="AQ117" s="27">
        <v>8.1971755308836105</v>
      </c>
      <c r="AR117" s="41">
        <v>85.697963364984503</v>
      </c>
      <c r="AS117" s="27">
        <v>4.8809952375403602</v>
      </c>
      <c r="AT117" s="41">
        <v>2.2163178735854498</v>
      </c>
      <c r="AU117" s="27">
        <v>0.21098363695432901</v>
      </c>
      <c r="AV117" s="41">
        <v>2.5290722701243502</v>
      </c>
      <c r="AW117" s="27">
        <v>0.17880722331159099</v>
      </c>
      <c r="BB117" s="38">
        <f t="shared" si="3"/>
        <v>713.29403207709299</v>
      </c>
    </row>
    <row r="118" spans="1:54" s="4" customFormat="1" x14ac:dyDescent="0.2">
      <c r="A118" s="4" t="s">
        <v>75</v>
      </c>
      <c r="B118" s="4">
        <v>27321</v>
      </c>
      <c r="C118" s="4">
        <v>61165</v>
      </c>
      <c r="D118" s="5">
        <v>2.3731976943392898</v>
      </c>
      <c r="E118" s="5">
        <v>1.3131098069101099</v>
      </c>
      <c r="G118" s="28">
        <v>2.53699059864788</v>
      </c>
      <c r="H118" s="28">
        <v>0.45644360332729</v>
      </c>
      <c r="I118" s="29">
        <v>0.77992217119062801</v>
      </c>
      <c r="J118" s="29">
        <v>8.4465079800302004E-2</v>
      </c>
      <c r="K118" s="28">
        <v>0.46616706617053999</v>
      </c>
      <c r="L118" s="40">
        <v>3826.5</v>
      </c>
      <c r="M118" s="40">
        <v>80.099999999999994</v>
      </c>
      <c r="N118" s="40">
        <v>2140</v>
      </c>
      <c r="O118" s="40">
        <v>165</v>
      </c>
      <c r="P118" s="40">
        <v>4884.8</v>
      </c>
      <c r="Q118" s="40">
        <v>77.3</v>
      </c>
      <c r="R118" s="40"/>
      <c r="S118" s="40">
        <v>175.9</v>
      </c>
      <c r="T118" s="40">
        <v>15.7</v>
      </c>
      <c r="V118" s="41">
        <v>18167.737794515298</v>
      </c>
      <c r="W118" s="27">
        <v>1856.5325366680499</v>
      </c>
      <c r="X118" s="41">
        <v>204.604821074423</v>
      </c>
      <c r="Y118" s="27">
        <v>15.323975522401501</v>
      </c>
      <c r="Z118" s="41">
        <v>185602.07103154901</v>
      </c>
      <c r="AA118" s="27">
        <v>12210.135340520799</v>
      </c>
      <c r="AB118" s="41">
        <v>113.439414052784</v>
      </c>
      <c r="AC118" s="27">
        <v>7.3182712688458604</v>
      </c>
      <c r="AD118" s="41">
        <v>18.086615295606901</v>
      </c>
      <c r="AE118" s="27">
        <v>1.30031549670325</v>
      </c>
      <c r="AF118" s="41">
        <v>126.386709053076</v>
      </c>
      <c r="AG118" s="27">
        <v>11.772736783213899</v>
      </c>
      <c r="AH118" s="41">
        <v>147.74814072477301</v>
      </c>
      <c r="AI118" s="27">
        <v>12.392333478940699</v>
      </c>
      <c r="AJ118" s="41">
        <v>68.714761170145096</v>
      </c>
      <c r="AK118" s="27">
        <v>6.7028809135007696</v>
      </c>
      <c r="AL118" s="41">
        <v>32.032211552937198</v>
      </c>
      <c r="AM118" s="27">
        <v>2.6960775930110001</v>
      </c>
      <c r="AN118" s="41">
        <v>58.189390628469702</v>
      </c>
      <c r="AO118" s="27">
        <v>4.3311122254222596</v>
      </c>
      <c r="AP118" s="41">
        <v>115.751773447613</v>
      </c>
      <c r="AQ118" s="27">
        <v>8.8060235380341503</v>
      </c>
      <c r="AR118" s="41">
        <v>114.662715731334</v>
      </c>
      <c r="AS118" s="27">
        <v>6.9742388438207801</v>
      </c>
      <c r="AT118" s="41">
        <v>1.5869505554694801</v>
      </c>
      <c r="AU118" s="27">
        <v>0.104004849404703</v>
      </c>
      <c r="AV118" s="41">
        <v>2.0142431237851599</v>
      </c>
      <c r="AW118" s="27">
        <v>0.24594059218141101</v>
      </c>
      <c r="BB118" s="38">
        <f t="shared" si="3"/>
        <v>710.278923650514</v>
      </c>
    </row>
    <row r="119" spans="1:54" s="4" customFormat="1" x14ac:dyDescent="0.2">
      <c r="A119" s="4" t="s">
        <v>76</v>
      </c>
      <c r="B119" s="4">
        <v>27291</v>
      </c>
      <c r="C119" s="4">
        <v>61072</v>
      </c>
      <c r="D119" s="5">
        <v>2.3015062833015798</v>
      </c>
      <c r="E119" s="5">
        <v>0.74892870334647998</v>
      </c>
      <c r="G119" s="28">
        <v>3.56132545480934</v>
      </c>
      <c r="H119" s="28">
        <v>0.12313069096658701</v>
      </c>
      <c r="I119" s="29">
        <v>0.76835803890708099</v>
      </c>
      <c r="J119" s="29">
        <v>2.97292158949439E-2</v>
      </c>
      <c r="K119" s="28">
        <v>0.463564071449582</v>
      </c>
      <c r="L119" s="40">
        <v>3478.5</v>
      </c>
      <c r="M119" s="40">
        <v>18.600000000000001</v>
      </c>
      <c r="N119" s="40">
        <v>1595.9</v>
      </c>
      <c r="O119" s="40">
        <v>23.8</v>
      </c>
      <c r="P119" s="40">
        <v>4863.6000000000004</v>
      </c>
      <c r="Q119" s="40">
        <v>27.6</v>
      </c>
      <c r="R119" s="27"/>
      <c r="S119" s="40">
        <v>151.86000000000001</v>
      </c>
      <c r="T119" s="40">
        <v>2.5299999999999998</v>
      </c>
      <c r="V119" s="41">
        <v>12972.732478080399</v>
      </c>
      <c r="W119" s="27">
        <v>913.502976724468</v>
      </c>
      <c r="X119" s="41">
        <v>163.173322316575</v>
      </c>
      <c r="Y119" s="27">
        <v>7.8896108489348604</v>
      </c>
      <c r="Z119" s="41">
        <v>194174.24283760099</v>
      </c>
      <c r="AA119" s="27">
        <v>6798.59974372129</v>
      </c>
      <c r="AB119" s="41">
        <v>102.490714283553</v>
      </c>
      <c r="AC119" s="27">
        <v>7.5098392533055698</v>
      </c>
      <c r="AD119" s="41">
        <v>22.569133448138999</v>
      </c>
      <c r="AE119" s="27">
        <v>1.60106428190206</v>
      </c>
      <c r="AF119" s="41">
        <v>142.443811427893</v>
      </c>
      <c r="AG119" s="27">
        <v>8.4522807475785005</v>
      </c>
      <c r="AH119" s="41">
        <v>161.939446713476</v>
      </c>
      <c r="AI119" s="27">
        <v>9.1673677608799196</v>
      </c>
      <c r="AJ119" s="41">
        <v>65.614528837867894</v>
      </c>
      <c r="AK119" s="27">
        <v>2.93056593225436</v>
      </c>
      <c r="AL119" s="41">
        <v>33.934608868201401</v>
      </c>
      <c r="AM119" s="27">
        <v>1.6891446480235599</v>
      </c>
      <c r="AN119" s="41">
        <v>52.541876056756003</v>
      </c>
      <c r="AO119" s="27">
        <v>2.94469743931894</v>
      </c>
      <c r="AP119" s="41">
        <v>93.203229993495299</v>
      </c>
      <c r="AQ119" s="27">
        <v>5.0782525118352302</v>
      </c>
      <c r="AR119" s="41">
        <v>92.503276724673697</v>
      </c>
      <c r="AS119" s="27">
        <v>4.9539682586210798</v>
      </c>
      <c r="AT119" s="41">
        <v>2.9754950157206799</v>
      </c>
      <c r="AU119" s="27">
        <v>0.33988371644591397</v>
      </c>
      <c r="AV119" s="41">
        <v>2.10262182585979</v>
      </c>
      <c r="AW119" s="27">
        <v>0.11998367293122</v>
      </c>
      <c r="BB119" s="38">
        <f t="shared" si="3"/>
        <v>705.2764639233975</v>
      </c>
    </row>
    <row r="120" spans="1:54" s="4" customFormat="1" x14ac:dyDescent="0.2">
      <c r="A120" s="4" t="s">
        <v>77</v>
      </c>
      <c r="B120" s="4">
        <v>27245</v>
      </c>
      <c r="C120" s="4">
        <v>61080</v>
      </c>
      <c r="D120" s="5">
        <v>2.3494569744542102</v>
      </c>
      <c r="E120" s="5">
        <v>0.79370644622083797</v>
      </c>
      <c r="G120" s="28">
        <v>3.82119190966587</v>
      </c>
      <c r="H120" s="28">
        <v>0.14486671370763299</v>
      </c>
      <c r="I120" s="29">
        <v>0.78933045121199596</v>
      </c>
      <c r="J120" s="29">
        <v>3.5023564616376401E-2</v>
      </c>
      <c r="K120" s="28">
        <v>0.62672874709103599</v>
      </c>
      <c r="L120" s="40">
        <v>3435.6</v>
      </c>
      <c r="M120" s="40">
        <v>17.399999999999999</v>
      </c>
      <c r="N120" s="40">
        <v>1498.9</v>
      </c>
      <c r="O120" s="40">
        <v>24.5</v>
      </c>
      <c r="P120" s="40">
        <v>4901.8999999999996</v>
      </c>
      <c r="Q120" s="40">
        <v>31.6</v>
      </c>
      <c r="R120" s="27"/>
      <c r="S120" s="40">
        <v>97.45</v>
      </c>
      <c r="T120" s="40">
        <v>1.77</v>
      </c>
      <c r="V120" s="41">
        <v>12577.520599331699</v>
      </c>
      <c r="W120" s="27">
        <v>367.174183304591</v>
      </c>
      <c r="X120" s="41">
        <v>162.59472487179701</v>
      </c>
      <c r="Y120" s="27">
        <v>7.5608279719470497</v>
      </c>
      <c r="Z120" s="41">
        <v>191851.240617512</v>
      </c>
      <c r="AA120" s="27">
        <v>5785.1749492767603</v>
      </c>
      <c r="AB120" s="41">
        <v>110.758521233431</v>
      </c>
      <c r="AC120" s="27">
        <v>6.4668926122290999</v>
      </c>
      <c r="AD120" s="41">
        <v>21.566695556018001</v>
      </c>
      <c r="AE120" s="27">
        <v>1.0557774039772501</v>
      </c>
      <c r="AF120" s="41">
        <v>134.35886572685001</v>
      </c>
      <c r="AG120" s="27">
        <v>6.7923314416285399</v>
      </c>
      <c r="AH120" s="41">
        <v>161.201286152721</v>
      </c>
      <c r="AI120" s="27">
        <v>7.6922690048522302</v>
      </c>
      <c r="AJ120" s="41">
        <v>66.566290266988105</v>
      </c>
      <c r="AK120" s="27">
        <v>3.6558787693239698</v>
      </c>
      <c r="AL120" s="41">
        <v>35.7711221125126</v>
      </c>
      <c r="AM120" s="27">
        <v>1.39692227167178</v>
      </c>
      <c r="AN120" s="41">
        <v>52.950632701229203</v>
      </c>
      <c r="AO120" s="27">
        <v>2.9717474067885998</v>
      </c>
      <c r="AP120" s="41">
        <v>94.387697075750395</v>
      </c>
      <c r="AQ120" s="27">
        <v>5.9249041102533901</v>
      </c>
      <c r="AR120" s="41">
        <v>95.093640893716</v>
      </c>
      <c r="AS120" s="27">
        <v>5.0219976112994997</v>
      </c>
      <c r="AT120" s="41">
        <v>2.58232220522178</v>
      </c>
      <c r="AU120" s="27">
        <v>0.23845410084836999</v>
      </c>
      <c r="AV120" s="41">
        <v>2.0434281196042501</v>
      </c>
      <c r="AW120" s="27">
        <v>9.3845759736082196E-2</v>
      </c>
      <c r="BB120" s="38">
        <f t="shared" si="3"/>
        <v>709.09554869091073</v>
      </c>
    </row>
    <row r="121" spans="1:54" s="4" customFormat="1" x14ac:dyDescent="0.2">
      <c r="A121" s="4" t="s">
        <v>78</v>
      </c>
      <c r="B121" s="4">
        <v>27261</v>
      </c>
      <c r="C121" s="4">
        <v>61129</v>
      </c>
      <c r="D121" s="5">
        <v>2.6688265556943702</v>
      </c>
      <c r="E121" s="5">
        <v>0.542501353055591</v>
      </c>
      <c r="G121" s="28">
        <v>3.8186678624821599</v>
      </c>
      <c r="H121" s="28">
        <v>0.16183596433358799</v>
      </c>
      <c r="I121" s="29">
        <v>0.78344118574949995</v>
      </c>
      <c r="J121" s="29">
        <v>2.61721871490272E-2</v>
      </c>
      <c r="K121" s="28">
        <v>0.61852778723868396</v>
      </c>
      <c r="L121" s="40">
        <v>3428.3</v>
      </c>
      <c r="M121" s="40">
        <v>16.5</v>
      </c>
      <c r="N121" s="40">
        <v>1498.9</v>
      </c>
      <c r="O121" s="40">
        <v>28</v>
      </c>
      <c r="P121" s="40">
        <v>4891.2</v>
      </c>
      <c r="Q121" s="40">
        <v>23.8</v>
      </c>
      <c r="R121" s="27"/>
      <c r="S121" s="40">
        <v>109.94</v>
      </c>
      <c r="T121" s="40">
        <v>2.2799999999999998</v>
      </c>
      <c r="V121" s="41">
        <v>13099.9222814283</v>
      </c>
      <c r="W121" s="27">
        <v>480.77850467310299</v>
      </c>
      <c r="X121" s="41">
        <v>196.60346074449799</v>
      </c>
      <c r="Y121" s="27">
        <v>7.3004885204920802</v>
      </c>
      <c r="Z121" s="41">
        <v>195027.96598608699</v>
      </c>
      <c r="AA121" s="27">
        <v>6961.6112807583604</v>
      </c>
      <c r="AB121" s="41">
        <v>109.098901361961</v>
      </c>
      <c r="AC121" s="27">
        <v>4.4145284031822296</v>
      </c>
      <c r="AD121" s="41">
        <v>22.152181053715701</v>
      </c>
      <c r="AE121" s="27">
        <v>0.679747573650471</v>
      </c>
      <c r="AF121" s="41">
        <v>147.317567160783</v>
      </c>
      <c r="AG121" s="27">
        <v>6.8219011039990098</v>
      </c>
      <c r="AH121" s="41">
        <v>183.32243802188401</v>
      </c>
      <c r="AI121" s="27">
        <v>7.1544645183905997</v>
      </c>
      <c r="AJ121" s="41">
        <v>78.687298865845804</v>
      </c>
      <c r="AK121" s="27">
        <v>3.5313555421332601</v>
      </c>
      <c r="AL121" s="41">
        <v>39.818341427262098</v>
      </c>
      <c r="AM121" s="27">
        <v>1.44304151110021</v>
      </c>
      <c r="AN121" s="41">
        <v>64.948798905508198</v>
      </c>
      <c r="AO121" s="27">
        <v>2.9044245070448298</v>
      </c>
      <c r="AP121" s="41">
        <v>112.280232492927</v>
      </c>
      <c r="AQ121" s="27">
        <v>6.2420044294853803</v>
      </c>
      <c r="AR121" s="41">
        <v>103.79284056974601</v>
      </c>
      <c r="AS121" s="27">
        <v>5.24393699928146</v>
      </c>
      <c r="AT121" s="41">
        <v>4.7542007124888297</v>
      </c>
      <c r="AU121" s="27">
        <v>0.63212101807269205</v>
      </c>
      <c r="AV121" s="41">
        <v>2.39981715088437</v>
      </c>
      <c r="AW121" s="27">
        <v>0.12622641749854899</v>
      </c>
      <c r="BB121" s="38">
        <f t="shared" si="3"/>
        <v>708.34999869743649</v>
      </c>
    </row>
    <row r="122" spans="1:54" s="4" customFormat="1" x14ac:dyDescent="0.2">
      <c r="A122" s="4" t="s">
        <v>79</v>
      </c>
      <c r="B122" s="4">
        <v>27244</v>
      </c>
      <c r="C122" s="4">
        <v>61191</v>
      </c>
      <c r="D122" s="5">
        <v>2.5171770373284001</v>
      </c>
      <c r="E122" s="5">
        <v>0.60267837665173796</v>
      </c>
      <c r="G122" s="28">
        <v>3.2887235213392798</v>
      </c>
      <c r="H122" s="28">
        <v>0.33641503435299602</v>
      </c>
      <c r="I122" s="29">
        <v>0.76803178370906899</v>
      </c>
      <c r="J122" s="29">
        <v>2.9364273376913198E-2</v>
      </c>
      <c r="K122" s="28">
        <v>-0.222642280926626</v>
      </c>
      <c r="L122" s="40">
        <v>3555.6</v>
      </c>
      <c r="M122" s="40">
        <v>58</v>
      </c>
      <c r="N122" s="40">
        <v>1710.9</v>
      </c>
      <c r="O122" s="40">
        <v>77.599999999999994</v>
      </c>
      <c r="P122" s="40">
        <v>4862.8999999999996</v>
      </c>
      <c r="Q122" s="40">
        <v>27.3</v>
      </c>
      <c r="R122" s="27"/>
      <c r="S122" s="40">
        <v>165.2</v>
      </c>
      <c r="T122" s="40">
        <v>8.43</v>
      </c>
      <c r="V122" s="41">
        <v>19307.652777108098</v>
      </c>
      <c r="W122" s="27">
        <v>3234.24609755232</v>
      </c>
      <c r="X122" s="41">
        <v>184.21738210191799</v>
      </c>
      <c r="Y122" s="27">
        <v>8.8590325351322505</v>
      </c>
      <c r="Z122" s="41">
        <v>190105.39194280101</v>
      </c>
      <c r="AA122" s="27">
        <v>5764.5708590240401</v>
      </c>
      <c r="AB122" s="41">
        <v>106.487148570961</v>
      </c>
      <c r="AC122" s="27">
        <v>5.8944586694007901</v>
      </c>
      <c r="AD122" s="41">
        <v>21.3125459412935</v>
      </c>
      <c r="AE122" s="27">
        <v>1.12045266707798</v>
      </c>
      <c r="AF122" s="41">
        <v>146.030821196906</v>
      </c>
      <c r="AG122" s="27">
        <v>6.3192594480604898</v>
      </c>
      <c r="AH122" s="41">
        <v>186.48447292888099</v>
      </c>
      <c r="AI122" s="27">
        <v>8.1481854034995305</v>
      </c>
      <c r="AJ122" s="41">
        <v>80.433321646542197</v>
      </c>
      <c r="AK122" s="27">
        <v>3.4543742910239299</v>
      </c>
      <c r="AL122" s="41">
        <v>42.449343222033399</v>
      </c>
      <c r="AM122" s="27">
        <v>1.94240999588486</v>
      </c>
      <c r="AN122" s="41">
        <v>64.611756902783895</v>
      </c>
      <c r="AO122" s="27">
        <v>3.2873235917847898</v>
      </c>
      <c r="AP122" s="41">
        <v>119.5817021658</v>
      </c>
      <c r="AQ122" s="27">
        <v>7.2182298762828401</v>
      </c>
      <c r="AR122" s="41">
        <v>115.760254931581</v>
      </c>
      <c r="AS122" s="27">
        <v>7.4658946106274202</v>
      </c>
      <c r="AT122" s="41">
        <v>4.6315769571822596</v>
      </c>
      <c r="AU122" s="27">
        <v>0.72484763748311498</v>
      </c>
      <c r="AV122" s="41">
        <v>2.5625609153652502</v>
      </c>
      <c r="AW122" s="27">
        <v>0.16309781271131599</v>
      </c>
      <c r="BB122" s="38">
        <f t="shared" si="3"/>
        <v>707.15580421245215</v>
      </c>
    </row>
    <row r="123" spans="1:54" s="4" customFormat="1" x14ac:dyDescent="0.2">
      <c r="A123" s="4" t="s">
        <v>80</v>
      </c>
      <c r="B123" s="4">
        <v>27728</v>
      </c>
      <c r="C123" s="4">
        <v>60816</v>
      </c>
      <c r="D123" s="5">
        <v>0.111410224965149</v>
      </c>
      <c r="E123" s="5">
        <v>1.8237410014695701</v>
      </c>
      <c r="G123" s="28">
        <v>0.12989152068482199</v>
      </c>
      <c r="H123" s="28">
        <v>1.80358238497101E-2</v>
      </c>
      <c r="I123" s="29">
        <v>0.81055552810289</v>
      </c>
      <c r="J123" s="29">
        <v>2.3947422163713698E-2</v>
      </c>
      <c r="K123" s="28">
        <v>-8.5639343102992802E-2</v>
      </c>
      <c r="L123" s="40">
        <v>6861.3</v>
      </c>
      <c r="M123" s="40">
        <v>80.7</v>
      </c>
      <c r="N123" s="40">
        <v>13940</v>
      </c>
      <c r="O123" s="40">
        <v>439</v>
      </c>
      <c r="P123" s="40">
        <v>4939.8</v>
      </c>
      <c r="Q123" s="40">
        <v>21</v>
      </c>
      <c r="R123" s="40"/>
      <c r="S123" s="40">
        <v>1456</v>
      </c>
      <c r="T123" s="40">
        <v>100</v>
      </c>
      <c r="V123" s="41">
        <v>160930.28106791401</v>
      </c>
      <c r="W123" s="27">
        <v>9261.0950434568804</v>
      </c>
      <c r="X123" s="41">
        <v>93.389594511244894</v>
      </c>
      <c r="Y123" s="27">
        <v>11.1387455434381</v>
      </c>
      <c r="Z123" s="41">
        <v>36049.367150313097</v>
      </c>
      <c r="AA123" s="27">
        <v>3055.6073266200701</v>
      </c>
      <c r="AB123" s="41">
        <v>37.628126252844297</v>
      </c>
      <c r="AC123" s="27">
        <v>3.1845452411536801</v>
      </c>
      <c r="AD123" s="41">
        <v>2.8717735823123798</v>
      </c>
      <c r="AE123" s="27">
        <v>0.515500677816779</v>
      </c>
      <c r="AF123" s="41">
        <v>17.1101880929345</v>
      </c>
      <c r="AG123" s="27">
        <v>2.2783297988113098</v>
      </c>
      <c r="AH123" s="41">
        <v>15.2244097759716</v>
      </c>
      <c r="AI123" s="27">
        <v>2.0463387415937202</v>
      </c>
      <c r="AJ123" s="41">
        <v>5.0818645502173103</v>
      </c>
      <c r="AK123" s="27">
        <v>1.3003480602795301</v>
      </c>
      <c r="AL123" s="41">
        <v>3.02475225931336</v>
      </c>
      <c r="AM123" s="27">
        <v>0.59466141783314097</v>
      </c>
      <c r="AN123" s="41">
        <v>4.72649729313809</v>
      </c>
      <c r="AO123" s="27">
        <v>0.78687346657130897</v>
      </c>
      <c r="AP123" s="41">
        <v>6.8095481583752804</v>
      </c>
      <c r="AQ123" s="27">
        <v>1.3144190144001699</v>
      </c>
      <c r="AR123" s="41">
        <v>8.5938862595417191</v>
      </c>
      <c r="AS123" s="27">
        <v>1.9079328766603001</v>
      </c>
      <c r="AT123" s="41">
        <v>0.196569974260215</v>
      </c>
      <c r="AU123" s="27">
        <v>4.1471256086561298E-2</v>
      </c>
      <c r="AV123" s="41">
        <v>0.31916763152063599</v>
      </c>
      <c r="AW123" s="27">
        <v>3.9388652773574097E-2</v>
      </c>
      <c r="BB123" s="38">
        <f t="shared" si="3"/>
        <v>658.49107678793109</v>
      </c>
    </row>
    <row r="124" spans="1:54" s="4" customFormat="1" x14ac:dyDescent="0.2">
      <c r="A124" s="4" t="s">
        <v>81</v>
      </c>
      <c r="B124" s="4">
        <v>27373</v>
      </c>
      <c r="C124" s="4">
        <v>60418</v>
      </c>
      <c r="D124" s="5">
        <v>2.39338376798257</v>
      </c>
      <c r="E124" s="5">
        <v>0.95711718037422999</v>
      </c>
      <c r="G124" s="28">
        <v>3.6073550076057899</v>
      </c>
      <c r="H124" s="28">
        <v>0.14943316811966301</v>
      </c>
      <c r="I124" s="29">
        <v>0.75479762404616602</v>
      </c>
      <c r="J124" s="29">
        <v>2.5142946727032399E-2</v>
      </c>
      <c r="K124" s="28">
        <v>0.48824885679871199</v>
      </c>
      <c r="L124" s="40">
        <v>3447.3</v>
      </c>
      <c r="M124" s="40">
        <v>18.899999999999999</v>
      </c>
      <c r="N124" s="40">
        <v>1576.3</v>
      </c>
      <c r="O124" s="40">
        <v>29.1</v>
      </c>
      <c r="P124" s="40">
        <v>4838.1000000000004</v>
      </c>
      <c r="Q124" s="40">
        <v>23.8</v>
      </c>
      <c r="R124" s="27"/>
      <c r="S124" s="40">
        <v>180.04</v>
      </c>
      <c r="T124" s="40">
        <v>3.69</v>
      </c>
      <c r="V124" s="41">
        <v>13771.546368953401</v>
      </c>
      <c r="W124" s="27">
        <v>433.97690280889799</v>
      </c>
      <c r="X124" s="41">
        <v>229.034930241376</v>
      </c>
      <c r="Y124" s="27">
        <v>9.9875344294909993</v>
      </c>
      <c r="Z124" s="41">
        <v>189621.30358895299</v>
      </c>
      <c r="AA124" s="27">
        <v>4660.6109389998701</v>
      </c>
      <c r="AB124" s="41">
        <v>170.59895645794501</v>
      </c>
      <c r="AC124" s="27">
        <v>7.5239029694050696</v>
      </c>
      <c r="AD124" s="41">
        <v>22.5403907969961</v>
      </c>
      <c r="AE124" s="27">
        <v>0.88485982179897804</v>
      </c>
      <c r="AF124" s="41">
        <v>142.63351726584199</v>
      </c>
      <c r="AG124" s="27">
        <v>6.6156514066452203</v>
      </c>
      <c r="AH124" s="41">
        <v>165.75770885727999</v>
      </c>
      <c r="AI124" s="27">
        <v>6.91989098417839</v>
      </c>
      <c r="AJ124" s="41">
        <v>66.279346965766607</v>
      </c>
      <c r="AK124" s="27">
        <v>2.4761936010140899</v>
      </c>
      <c r="AL124" s="41">
        <v>50.828380008504404</v>
      </c>
      <c r="AM124" s="27">
        <v>1.85386688579758</v>
      </c>
      <c r="AN124" s="41">
        <v>54.126505832040202</v>
      </c>
      <c r="AO124" s="27">
        <v>2.0129112141296699</v>
      </c>
      <c r="AP124" s="41">
        <v>95.337702556430997</v>
      </c>
      <c r="AQ124" s="27">
        <v>4.1500406879777598</v>
      </c>
      <c r="AR124" s="41">
        <v>105.74244686168601</v>
      </c>
      <c r="AS124" s="27">
        <v>4.8091602920852203</v>
      </c>
      <c r="AT124" s="41">
        <v>2.4989536063341098</v>
      </c>
      <c r="AU124" s="27">
        <v>0.119267094310459</v>
      </c>
      <c r="AV124" s="41">
        <v>2.2761430284985402</v>
      </c>
      <c r="AW124" s="27">
        <v>0.111442999724369</v>
      </c>
      <c r="BB124" s="38">
        <f t="shared" si="3"/>
        <v>730.91741108613451</v>
      </c>
    </row>
    <row r="125" spans="1:54" s="4" customFormat="1" x14ac:dyDescent="0.2">
      <c r="A125" s="4" t="s">
        <v>150</v>
      </c>
      <c r="B125" s="4">
        <v>27280</v>
      </c>
      <c r="C125" s="4">
        <v>60570</v>
      </c>
      <c r="D125" s="5">
        <v>2.88168532660417</v>
      </c>
      <c r="E125" s="5">
        <v>0.76230184845079196</v>
      </c>
      <c r="G125" s="28">
        <v>3.5503978284649702</v>
      </c>
      <c r="H125" s="28">
        <v>0.16590643193924301</v>
      </c>
      <c r="I125" s="29">
        <v>0.80879550185441895</v>
      </c>
      <c r="J125" s="29">
        <v>4.70970786887112E-2</v>
      </c>
      <c r="K125" s="28">
        <v>-0.65784877388381202</v>
      </c>
      <c r="L125" s="40">
        <v>3531.6</v>
      </c>
      <c r="M125" s="40">
        <v>47.6</v>
      </c>
      <c r="N125" s="40">
        <v>1599.9</v>
      </c>
      <c r="O125" s="40">
        <v>33.9</v>
      </c>
      <c r="P125" s="40">
        <v>4936.7</v>
      </c>
      <c r="Q125" s="40">
        <v>41.4</v>
      </c>
      <c r="R125" s="27"/>
      <c r="S125" s="40">
        <v>60.33</v>
      </c>
      <c r="T125" s="40">
        <v>1.44</v>
      </c>
      <c r="V125" s="41">
        <v>12569.3692038143</v>
      </c>
      <c r="W125" s="27">
        <v>837.61111029344602</v>
      </c>
      <c r="X125" s="41">
        <v>202.41741575145301</v>
      </c>
      <c r="Y125" s="27">
        <v>21.860083811108499</v>
      </c>
      <c r="Z125" s="41">
        <v>196141.24785196601</v>
      </c>
      <c r="AA125" s="27">
        <v>7542.8171076205699</v>
      </c>
      <c r="AB125" s="41">
        <v>97.539466114030006</v>
      </c>
      <c r="AC125" s="27">
        <v>10.002721709936299</v>
      </c>
      <c r="AD125" s="41">
        <v>21.017079125677601</v>
      </c>
      <c r="AE125" s="27">
        <v>0.89545517887576198</v>
      </c>
      <c r="AF125" s="41">
        <v>150.19120974992501</v>
      </c>
      <c r="AG125" s="27">
        <v>9.2521898984563204</v>
      </c>
      <c r="AH125" s="41">
        <v>178.366920437212</v>
      </c>
      <c r="AI125" s="27">
        <v>10.2597096865158</v>
      </c>
      <c r="AJ125" s="41">
        <v>72.039442861288407</v>
      </c>
      <c r="AK125" s="27">
        <v>5.5055221549360098</v>
      </c>
      <c r="AL125" s="41">
        <v>48.747905983313899</v>
      </c>
      <c r="AM125" s="27">
        <v>3.7113953984447301</v>
      </c>
      <c r="AN125" s="41">
        <v>58.863115759079598</v>
      </c>
      <c r="AO125" s="27">
        <v>4.9786739195573801</v>
      </c>
      <c r="AP125" s="41">
        <v>105.371592919438</v>
      </c>
      <c r="AQ125" s="27">
        <v>7.6332077228026103</v>
      </c>
      <c r="AR125" s="41">
        <v>104.641429661047</v>
      </c>
      <c r="AS125" s="27">
        <v>9.3304281915816194</v>
      </c>
      <c r="AT125" s="41">
        <v>3.22758362208761</v>
      </c>
      <c r="AU125" s="27">
        <v>0.34759105292369502</v>
      </c>
      <c r="AV125" s="41">
        <v>2.3476590785520499</v>
      </c>
      <c r="AW125" s="27">
        <v>0.22045593903031499</v>
      </c>
      <c r="BB125" s="38">
        <f t="shared" si="3"/>
        <v>702.85444297539368</v>
      </c>
    </row>
    <row r="126" spans="1:54" s="4" customFormat="1" x14ac:dyDescent="0.2">
      <c r="A126" s="4" t="s">
        <v>151</v>
      </c>
      <c r="B126" s="4">
        <v>27240</v>
      </c>
      <c r="C126" s="4">
        <v>60505</v>
      </c>
      <c r="D126" s="5">
        <v>1.53858410022421</v>
      </c>
      <c r="E126" s="5">
        <v>2.91175200221122</v>
      </c>
      <c r="G126" s="28">
        <v>1.4869650600711299</v>
      </c>
      <c r="H126" s="28">
        <v>0.20116574610152901</v>
      </c>
      <c r="I126" s="29">
        <v>0.83020480924439699</v>
      </c>
      <c r="J126" s="29">
        <v>3.4128480080690402E-2</v>
      </c>
      <c r="K126" s="28">
        <v>0.34593546148261001</v>
      </c>
      <c r="L126" s="40">
        <v>4421</v>
      </c>
      <c r="M126" s="40">
        <v>63.1</v>
      </c>
      <c r="N126" s="40">
        <v>3310</v>
      </c>
      <c r="O126" s="40">
        <v>174</v>
      </c>
      <c r="P126" s="40">
        <v>4973.8</v>
      </c>
      <c r="Q126" s="40">
        <v>29.2</v>
      </c>
      <c r="R126" s="40"/>
      <c r="S126" s="40">
        <v>26.83</v>
      </c>
      <c r="T126" s="40">
        <v>1.8</v>
      </c>
      <c r="V126" s="41">
        <v>30783.925579327399</v>
      </c>
      <c r="W126" s="27">
        <v>2778.9960429973999</v>
      </c>
      <c r="X126" s="41">
        <v>136.27697993934399</v>
      </c>
      <c r="Y126" s="27">
        <v>14.3193022843408</v>
      </c>
      <c r="Z126" s="41">
        <v>209313.699399359</v>
      </c>
      <c r="AA126" s="27">
        <v>17625.7264178353</v>
      </c>
      <c r="AB126" s="41">
        <v>75.568172814807298</v>
      </c>
      <c r="AC126" s="27">
        <v>5.0172438246010396</v>
      </c>
      <c r="AD126" s="41">
        <v>17.773387138718402</v>
      </c>
      <c r="AE126" s="27">
        <v>1.5257201483274201</v>
      </c>
      <c r="AF126" s="41">
        <v>96.638984503303007</v>
      </c>
      <c r="AG126" s="27">
        <v>11.102528553679999</v>
      </c>
      <c r="AH126" s="41">
        <v>78.029598279365899</v>
      </c>
      <c r="AI126" s="27">
        <v>7.4423908244170001</v>
      </c>
      <c r="AJ126" s="41">
        <v>20.101796222938098</v>
      </c>
      <c r="AK126" s="27">
        <v>2.3720357603658502</v>
      </c>
      <c r="AL126" s="41">
        <v>25.497580402575501</v>
      </c>
      <c r="AM126" s="27">
        <v>2.3190718644542301</v>
      </c>
      <c r="AN126" s="41">
        <v>16.534928333467299</v>
      </c>
      <c r="AO126" s="27">
        <v>1.6920049092478</v>
      </c>
      <c r="AP126" s="41">
        <v>26.244695127867001</v>
      </c>
      <c r="AQ126" s="27">
        <v>4.5816043269268301</v>
      </c>
      <c r="AR126" s="41">
        <v>45.0556292933273</v>
      </c>
      <c r="AS126" s="27">
        <v>4.3639422164854702</v>
      </c>
      <c r="AT126" s="41">
        <v>0.56516238532389496</v>
      </c>
      <c r="AU126" s="27">
        <v>0.125133090216273</v>
      </c>
      <c r="AV126" s="41">
        <v>1.54873512361357</v>
      </c>
      <c r="AW126" s="27">
        <v>0.17045439849885299</v>
      </c>
      <c r="BB126" s="38">
        <f t="shared" si="3"/>
        <v>690.55814911233779</v>
      </c>
    </row>
    <row r="127" spans="1:54" s="4" customFormat="1" x14ac:dyDescent="0.2">
      <c r="A127" s="4" t="s">
        <v>152</v>
      </c>
      <c r="B127" s="4">
        <v>27210</v>
      </c>
      <c r="C127" s="4">
        <v>60588</v>
      </c>
      <c r="D127" s="5">
        <v>2.2850081133065298E-3</v>
      </c>
      <c r="E127" s="5">
        <v>-0.22368451325209099</v>
      </c>
      <c r="G127" s="28">
        <v>1.0468719709141401E-3</v>
      </c>
      <c r="H127" s="28">
        <v>5.49111843509545E-4</v>
      </c>
      <c r="I127" s="29">
        <v>0.83867323181660902</v>
      </c>
      <c r="J127" s="29">
        <v>2.1117976701751501E-2</v>
      </c>
      <c r="K127" s="28">
        <v>-0.12729842310337999</v>
      </c>
      <c r="L127" s="42" t="s">
        <v>231</v>
      </c>
      <c r="M127" s="42" t="s">
        <v>231</v>
      </c>
      <c r="N127" s="42" t="s">
        <v>231</v>
      </c>
      <c r="O127" s="42" t="s">
        <v>231</v>
      </c>
      <c r="P127" s="42" t="s">
        <v>231</v>
      </c>
      <c r="Q127" s="42" t="s">
        <v>231</v>
      </c>
      <c r="R127" s="42"/>
      <c r="S127" s="42" t="s">
        <v>231</v>
      </c>
      <c r="T127" s="42" t="s">
        <v>231</v>
      </c>
      <c r="V127" s="41">
        <v>715582.70823360002</v>
      </c>
      <c r="W127" s="27">
        <v>29243.3308204717</v>
      </c>
      <c r="X127" s="41">
        <v>36.373337320983097</v>
      </c>
      <c r="Y127" s="27">
        <v>9.99406884472155</v>
      </c>
      <c r="Z127" s="41">
        <v>376.76734943008501</v>
      </c>
      <c r="AA127" s="27">
        <v>223.874135997585</v>
      </c>
      <c r="AB127" s="41">
        <v>-1.8715574367088701</v>
      </c>
      <c r="AC127" s="27">
        <v>4.5475290276779896</v>
      </c>
      <c r="AD127" s="41">
        <v>0.12543626884466499</v>
      </c>
      <c r="AE127" s="27">
        <v>0.105490337241994</v>
      </c>
      <c r="AF127" s="41">
        <v>0.45073204556809199</v>
      </c>
      <c r="AG127" s="27">
        <v>0.24857690182384901</v>
      </c>
      <c r="AH127" s="41">
        <v>5.7888540083927603E-2</v>
      </c>
      <c r="AI127" s="27">
        <v>0.25710255257383802</v>
      </c>
      <c r="AJ127" s="41">
        <v>0.29413333178183598</v>
      </c>
      <c r="AK127" s="27">
        <v>0.26796175086771601</v>
      </c>
      <c r="AL127" s="41">
        <v>0.15860099538980801</v>
      </c>
      <c r="AM127" s="27">
        <v>0.102458284488591</v>
      </c>
      <c r="AN127" s="41">
        <v>0.94630559810161097</v>
      </c>
      <c r="AO127" s="27">
        <v>0.75921599474606105</v>
      </c>
      <c r="AP127" s="41">
        <v>0.40242002114568598</v>
      </c>
      <c r="AQ127" s="27">
        <v>0.30832496605948601</v>
      </c>
      <c r="AR127" s="41">
        <v>0.54143980730820895</v>
      </c>
      <c r="AS127" s="27">
        <v>0.26559220014051799</v>
      </c>
      <c r="AT127" s="41">
        <v>1.61829426539132E-2</v>
      </c>
      <c r="AU127" s="27">
        <v>2.24398394903308E-2</v>
      </c>
      <c r="AV127" s="41">
        <v>2.3053970026494699E-2</v>
      </c>
      <c r="AW127" s="27">
        <v>1.08192279746096E-2</v>
      </c>
      <c r="BB127" s="38"/>
    </row>
    <row r="128" spans="1:54" s="4" customFormat="1" x14ac:dyDescent="0.2">
      <c r="A128" s="4" t="s">
        <v>153</v>
      </c>
      <c r="B128" s="4">
        <v>27407</v>
      </c>
      <c r="C128" s="4">
        <v>60746</v>
      </c>
      <c r="D128" s="5">
        <v>1.2172578685568E-2</v>
      </c>
      <c r="E128" s="5">
        <v>5.0064148214595097</v>
      </c>
      <c r="G128" s="28">
        <v>7.3933384722800703E-3</v>
      </c>
      <c r="H128" s="28">
        <v>2.1859511919227002E-3</v>
      </c>
      <c r="I128" s="29">
        <v>0.850671219704624</v>
      </c>
      <c r="J128" s="29">
        <v>2.69643811115646E-2</v>
      </c>
      <c r="K128" s="28">
        <v>-0.16487990223906401</v>
      </c>
      <c r="L128" s="42" t="s">
        <v>231</v>
      </c>
      <c r="M128" s="42" t="s">
        <v>231</v>
      </c>
      <c r="N128" s="42" t="s">
        <v>231</v>
      </c>
      <c r="O128" s="42" t="s">
        <v>231</v>
      </c>
      <c r="P128" s="42" t="s">
        <v>231</v>
      </c>
      <c r="Q128" s="42" t="s">
        <v>231</v>
      </c>
      <c r="R128" s="42"/>
      <c r="S128" s="42" t="s">
        <v>231</v>
      </c>
      <c r="T128" s="42" t="s">
        <v>231</v>
      </c>
      <c r="V128" s="41">
        <v>941815.42987103097</v>
      </c>
      <c r="W128" s="27">
        <v>120929.194694155</v>
      </c>
      <c r="X128" s="41">
        <v>241.251833746367</v>
      </c>
      <c r="Y128" s="27">
        <v>94.5616038401092</v>
      </c>
      <c r="Z128" s="41">
        <v>16447.953670601899</v>
      </c>
      <c r="AA128" s="27">
        <v>6057.8145326130498</v>
      </c>
      <c r="AB128" s="41">
        <v>8.9448522095970908</v>
      </c>
      <c r="AC128" s="27">
        <v>6.5534483238216898</v>
      </c>
      <c r="AD128" s="41">
        <v>0.823378986853888</v>
      </c>
      <c r="AE128" s="27">
        <v>0.61561323126447998</v>
      </c>
      <c r="AF128" s="41">
        <v>2.6889121948348098</v>
      </c>
      <c r="AG128" s="27">
        <v>1.5241625555779199</v>
      </c>
      <c r="AH128" s="41">
        <v>2.8129185487160702</v>
      </c>
      <c r="AI128" s="27">
        <v>2.3009105081287702</v>
      </c>
      <c r="AJ128" s="41">
        <v>1.1783645609011699</v>
      </c>
      <c r="AK128" s="27">
        <v>0.83382000892237496</v>
      </c>
      <c r="AL128" s="41">
        <v>0.60256185648718197</v>
      </c>
      <c r="AM128" s="27">
        <v>0.20898855896395699</v>
      </c>
      <c r="AN128" s="41">
        <v>8.9722121418963408</v>
      </c>
      <c r="AO128" s="27">
        <v>3.5602989965706602</v>
      </c>
      <c r="AP128" s="41">
        <v>1.0418106821934101</v>
      </c>
      <c r="AQ128" s="27">
        <v>0.834603712678335</v>
      </c>
      <c r="AR128" s="41">
        <v>0.98153056144350803</v>
      </c>
      <c r="AS128" s="27">
        <v>0.65571576350070104</v>
      </c>
      <c r="AT128" s="41">
        <v>1.0436567247628501</v>
      </c>
      <c r="AU128" s="27">
        <v>0.48354549961632398</v>
      </c>
      <c r="AV128" s="41">
        <v>0.211379673567785</v>
      </c>
      <c r="AW128" s="27">
        <v>7.24516605878954E-2</v>
      </c>
      <c r="BB128" s="38">
        <f t="shared" ref="BB128:BB162" si="4">+(7708+(AY$4*960))/(10.52-LOG(AZ$4)-LOG(BA$4)-LOG(AB128))-273</f>
        <v>598.71792526302545</v>
      </c>
    </row>
    <row r="129" spans="1:54" s="4" customFormat="1" x14ac:dyDescent="0.2">
      <c r="A129" s="4" t="s">
        <v>154</v>
      </c>
      <c r="B129" s="4">
        <v>27298</v>
      </c>
      <c r="C129" s="4">
        <v>60388</v>
      </c>
      <c r="D129" s="5">
        <v>1.4744441048685699</v>
      </c>
      <c r="E129" s="5">
        <v>0.87953567754080897</v>
      </c>
      <c r="G129" s="28">
        <v>1.0968703497921599</v>
      </c>
      <c r="H129" s="28">
        <v>0.26827762934827099</v>
      </c>
      <c r="I129" s="29">
        <v>0.82962603364148602</v>
      </c>
      <c r="J129" s="29">
        <v>5.29884178911217E-2</v>
      </c>
      <c r="K129" s="28">
        <v>-0.309778147510618</v>
      </c>
      <c r="L129" s="40">
        <v>4725</v>
      </c>
      <c r="M129" s="40">
        <v>137</v>
      </c>
      <c r="N129" s="40">
        <v>4168</v>
      </c>
      <c r="O129" s="40">
        <v>377</v>
      </c>
      <c r="P129" s="40">
        <v>4972.8</v>
      </c>
      <c r="Q129" s="40">
        <v>45.4</v>
      </c>
      <c r="R129" s="40"/>
      <c r="S129" s="40">
        <v>40.76</v>
      </c>
      <c r="T129" s="40">
        <v>4.99</v>
      </c>
      <c r="V129" s="41">
        <v>53144.000426813502</v>
      </c>
      <c r="W129" s="27">
        <v>14528.2362084584</v>
      </c>
      <c r="X129" s="41">
        <v>187.551921026814</v>
      </c>
      <c r="Y129" s="27">
        <v>9.2473859028172196</v>
      </c>
      <c r="Z129" s="41">
        <v>199287.12050824799</v>
      </c>
      <c r="AA129" s="27">
        <v>13671.3406630556</v>
      </c>
      <c r="AB129" s="41">
        <v>92.652013301303597</v>
      </c>
      <c r="AC129" s="27">
        <v>6.4860957831658501</v>
      </c>
      <c r="AD129" s="41">
        <v>22.679116926266499</v>
      </c>
      <c r="AE129" s="27">
        <v>2.2666907447756</v>
      </c>
      <c r="AF129" s="41">
        <v>138.877100352865</v>
      </c>
      <c r="AG129" s="27">
        <v>7.4763976471918197</v>
      </c>
      <c r="AH129" s="41">
        <v>131.32771495669601</v>
      </c>
      <c r="AI129" s="27">
        <v>10.954001708091401</v>
      </c>
      <c r="AJ129" s="41">
        <v>42.548804574485203</v>
      </c>
      <c r="AK129" s="27">
        <v>2.3126805581520502</v>
      </c>
      <c r="AL129" s="41">
        <v>25.830638754200798</v>
      </c>
      <c r="AM129" s="27">
        <v>1.5846297839174801</v>
      </c>
      <c r="AN129" s="41">
        <v>35.295571773771798</v>
      </c>
      <c r="AO129" s="27">
        <v>3.38321679253368</v>
      </c>
      <c r="AP129" s="41">
        <v>56.171561411749401</v>
      </c>
      <c r="AQ129" s="27">
        <v>6.27201226048156</v>
      </c>
      <c r="AR129" s="41">
        <v>60.2660560555817</v>
      </c>
      <c r="AS129" s="27">
        <v>6.20116312349215</v>
      </c>
      <c r="AT129" s="41">
        <v>2.3101809850242301</v>
      </c>
      <c r="AU129" s="27">
        <v>0.200512635322532</v>
      </c>
      <c r="AV129" s="41">
        <v>1.9236435810888901</v>
      </c>
      <c r="AW129" s="27">
        <v>8.7712814911555401E-2</v>
      </c>
      <c r="BB129" s="38">
        <f t="shared" si="4"/>
        <v>700.35256728703951</v>
      </c>
    </row>
    <row r="130" spans="1:54" s="4" customFormat="1" x14ac:dyDescent="0.2">
      <c r="A130" s="4" t="s">
        <v>155</v>
      </c>
      <c r="B130" s="4">
        <v>27441</v>
      </c>
      <c r="C130" s="4">
        <v>60296</v>
      </c>
      <c r="D130" s="5">
        <v>7.0511927277373598E-2</v>
      </c>
      <c r="E130" s="5">
        <v>0.67371098371988303</v>
      </c>
      <c r="G130" s="28">
        <v>3.3369101709854999E-2</v>
      </c>
      <c r="H130" s="28">
        <v>7.2505148621330503E-3</v>
      </c>
      <c r="I130" s="29">
        <v>0.84164146592723998</v>
      </c>
      <c r="J130" s="29">
        <v>2.1449514101706701E-2</v>
      </c>
      <c r="K130" s="28">
        <v>-5.1690667802821097E-2</v>
      </c>
      <c r="L130" s="42" t="s">
        <v>231</v>
      </c>
      <c r="M130" s="42" t="s">
        <v>231</v>
      </c>
      <c r="N130" s="42" t="s">
        <v>231</v>
      </c>
      <c r="O130" s="42" t="s">
        <v>231</v>
      </c>
      <c r="P130" s="42" t="s">
        <v>231</v>
      </c>
      <c r="Q130" s="42" t="s">
        <v>231</v>
      </c>
      <c r="R130" s="42"/>
      <c r="S130" s="42" t="s">
        <v>231</v>
      </c>
      <c r="T130" s="42" t="s">
        <v>231</v>
      </c>
      <c r="V130" s="41">
        <v>565600.24913123099</v>
      </c>
      <c r="W130" s="27">
        <v>74511.274768734205</v>
      </c>
      <c r="X130" s="41">
        <v>195.68702657082801</v>
      </c>
      <c r="Y130" s="27">
        <v>15.284644447790001</v>
      </c>
      <c r="Z130" s="41">
        <v>98490.632787176495</v>
      </c>
      <c r="AA130" s="27">
        <v>18751.565156735502</v>
      </c>
      <c r="AB130" s="41">
        <v>36.750903570015502</v>
      </c>
      <c r="AC130" s="27">
        <v>8.2999162322303608</v>
      </c>
      <c r="AD130" s="41">
        <v>3.6590579603890201</v>
      </c>
      <c r="AE130" s="27">
        <v>0.486693350520845</v>
      </c>
      <c r="AF130" s="41">
        <v>25.172017096213398</v>
      </c>
      <c r="AG130" s="27">
        <v>4.4520061289585602</v>
      </c>
      <c r="AH130" s="41">
        <v>32.0168799302308</v>
      </c>
      <c r="AI130" s="27">
        <v>11.3609652027396</v>
      </c>
      <c r="AJ130" s="41">
        <v>16.475579448424899</v>
      </c>
      <c r="AK130" s="27">
        <v>4.5575929206022199</v>
      </c>
      <c r="AL130" s="41">
        <v>8.4545222476467607</v>
      </c>
      <c r="AM130" s="27">
        <v>2.9094663056961099</v>
      </c>
      <c r="AN130" s="41">
        <v>16.755218928802101</v>
      </c>
      <c r="AO130" s="27">
        <v>3.2950668710678199</v>
      </c>
      <c r="AP130" s="41">
        <v>27.7204438006952</v>
      </c>
      <c r="AQ130" s="27">
        <v>7.3869785469872804</v>
      </c>
      <c r="AR130" s="41">
        <v>30.859503014048499</v>
      </c>
      <c r="AS130" s="27">
        <v>6.3102137846480497</v>
      </c>
      <c r="AT130" s="41">
        <v>1.09461467854019</v>
      </c>
      <c r="AU130" s="27">
        <v>0.244877591308129</v>
      </c>
      <c r="AV130" s="41">
        <v>0.60954892089611501</v>
      </c>
      <c r="AW130" s="27">
        <v>0.13998107270469401</v>
      </c>
      <c r="BB130" s="38">
        <f t="shared" si="4"/>
        <v>657.44353450568212</v>
      </c>
    </row>
    <row r="131" spans="1:54" s="4" customFormat="1" x14ac:dyDescent="0.2">
      <c r="A131" s="4" t="s">
        <v>157</v>
      </c>
      <c r="B131" s="4">
        <v>27773</v>
      </c>
      <c r="C131" s="4">
        <v>61333</v>
      </c>
      <c r="D131" s="5">
        <v>3.84857137870357</v>
      </c>
      <c r="E131" s="5">
        <v>2.0914931067065998</v>
      </c>
      <c r="G131" s="28">
        <v>5.9404419333876604</v>
      </c>
      <c r="H131" s="28">
        <v>0.43328167822330199</v>
      </c>
      <c r="I131" s="29">
        <v>0.74518883796041901</v>
      </c>
      <c r="J131" s="29">
        <v>2.9094297463014802E-2</v>
      </c>
      <c r="K131" s="28">
        <v>0.22316521751225299</v>
      </c>
      <c r="L131" s="40">
        <v>2951.1</v>
      </c>
      <c r="M131" s="40">
        <v>35.700000000000003</v>
      </c>
      <c r="N131" s="40">
        <v>1003</v>
      </c>
      <c r="O131" s="40">
        <v>33.6</v>
      </c>
      <c r="P131" s="40">
        <v>4819.8</v>
      </c>
      <c r="Q131" s="40">
        <v>27.9</v>
      </c>
      <c r="R131" s="27"/>
      <c r="S131" s="40">
        <v>122.86</v>
      </c>
      <c r="T131" s="40">
        <v>4.4000000000000004</v>
      </c>
      <c r="V131" s="41">
        <v>12753.093329953699</v>
      </c>
      <c r="W131" s="27">
        <v>592.82949091817204</v>
      </c>
      <c r="X131" s="41">
        <v>242.999045526305</v>
      </c>
      <c r="Y131" s="27">
        <v>8.8913608271792803</v>
      </c>
      <c r="Z131" s="41">
        <v>188498.76148808401</v>
      </c>
      <c r="AA131" s="27">
        <v>6770.4566688305304</v>
      </c>
      <c r="AB131" s="41">
        <v>160.749753075125</v>
      </c>
      <c r="AC131" s="27">
        <v>10.691248438088</v>
      </c>
      <c r="AD131" s="41">
        <v>25.019840361237399</v>
      </c>
      <c r="AE131" s="27">
        <v>1.2313012786925499</v>
      </c>
      <c r="AF131" s="41">
        <v>133.38938495197701</v>
      </c>
      <c r="AG131" s="27">
        <v>7.4290146503227303</v>
      </c>
      <c r="AH131" s="41">
        <v>115.957057758643</v>
      </c>
      <c r="AI131" s="27">
        <v>6.0828351194890802</v>
      </c>
      <c r="AJ131" s="41">
        <v>33.503343696433902</v>
      </c>
      <c r="AK131" s="27">
        <v>2.54037637424931</v>
      </c>
      <c r="AL131" s="41">
        <v>31.107877221714102</v>
      </c>
      <c r="AM131" s="27">
        <v>1.7480969394078201</v>
      </c>
      <c r="AN131" s="41">
        <v>30.2818541685889</v>
      </c>
      <c r="AO131" s="27">
        <v>2.3140033714167498</v>
      </c>
      <c r="AP131" s="41">
        <v>52.785577647796799</v>
      </c>
      <c r="AQ131" s="27">
        <v>6.1985811513183702</v>
      </c>
      <c r="AR131" s="41">
        <v>68.188183927953702</v>
      </c>
      <c r="AS131" s="27">
        <v>3.1325566979448798</v>
      </c>
      <c r="AT131" s="41">
        <v>1.7977386665827899</v>
      </c>
      <c r="AU131" s="27">
        <v>0.106743162713797</v>
      </c>
      <c r="AV131" s="41">
        <v>3.5680165253348499</v>
      </c>
      <c r="AW131" s="27">
        <v>0.187794142940508</v>
      </c>
      <c r="BB131" s="38">
        <f t="shared" si="4"/>
        <v>727.85589409186969</v>
      </c>
    </row>
    <row r="132" spans="1:54" s="4" customFormat="1" x14ac:dyDescent="0.2">
      <c r="A132" s="4" t="s">
        <v>165</v>
      </c>
      <c r="B132" s="4">
        <v>27582</v>
      </c>
      <c r="C132" s="4">
        <v>61658</v>
      </c>
      <c r="D132" s="5">
        <v>3.15914431623044</v>
      </c>
      <c r="E132" s="5">
        <v>1.2954346152490499</v>
      </c>
      <c r="G132" s="28">
        <v>3.7492494812950601</v>
      </c>
      <c r="H132" s="28">
        <v>0.128714139667327</v>
      </c>
      <c r="I132" s="29">
        <v>0.77200627049575898</v>
      </c>
      <c r="J132" s="29">
        <v>3.9841553516476801E-2</v>
      </c>
      <c r="K132" s="28">
        <v>-0.26756856172117299</v>
      </c>
      <c r="L132" s="40">
        <v>3432</v>
      </c>
      <c r="M132" s="40">
        <v>34.1</v>
      </c>
      <c r="N132" s="40">
        <v>1523.9</v>
      </c>
      <c r="O132" s="40">
        <v>23.5</v>
      </c>
      <c r="P132" s="40">
        <v>4870.3</v>
      </c>
      <c r="Q132" s="40">
        <v>36.799999999999997</v>
      </c>
      <c r="R132" s="27"/>
      <c r="S132" s="40">
        <v>136.49</v>
      </c>
      <c r="T132" s="40">
        <v>2.34</v>
      </c>
      <c r="V132" s="41">
        <v>15866.652068794399</v>
      </c>
      <c r="W132" s="27">
        <v>971.74833747124205</v>
      </c>
      <c r="X132" s="41">
        <v>172.64497993135001</v>
      </c>
      <c r="Y132" s="27">
        <v>11.2570978327471</v>
      </c>
      <c r="Z132" s="41">
        <v>176569.14499838199</v>
      </c>
      <c r="AA132" s="27">
        <v>7011.5774333966801</v>
      </c>
      <c r="AB132" s="41">
        <v>104.93296080072901</v>
      </c>
      <c r="AC132" s="27">
        <v>5.6083109662809703</v>
      </c>
      <c r="AD132" s="41">
        <v>21.227373741993802</v>
      </c>
      <c r="AE132" s="27">
        <v>1.42440154504484</v>
      </c>
      <c r="AF132" s="41">
        <v>111.500043894679</v>
      </c>
      <c r="AG132" s="27">
        <v>4.9126237864392301</v>
      </c>
      <c r="AH132" s="41">
        <v>95.295842367343695</v>
      </c>
      <c r="AI132" s="27">
        <v>6.7043451008441304</v>
      </c>
      <c r="AJ132" s="41">
        <v>23.916792638565301</v>
      </c>
      <c r="AK132" s="27">
        <v>1.3640005958458901</v>
      </c>
      <c r="AL132" s="41">
        <v>19.811763753030899</v>
      </c>
      <c r="AM132" s="27">
        <v>1.1328264382869999</v>
      </c>
      <c r="AN132" s="41">
        <v>20.305014033734899</v>
      </c>
      <c r="AO132" s="27">
        <v>1.41620324637066</v>
      </c>
      <c r="AP132" s="41">
        <v>30.742422512330201</v>
      </c>
      <c r="AQ132" s="27">
        <v>1.4879380033278899</v>
      </c>
      <c r="AR132" s="41">
        <v>41.717221602441299</v>
      </c>
      <c r="AS132" s="27">
        <v>2.8392809069267901</v>
      </c>
      <c r="AT132" s="41">
        <v>1.9018934635508</v>
      </c>
      <c r="AU132" s="27">
        <v>0.12653601391896899</v>
      </c>
      <c r="AV132" s="41">
        <v>2.3301393516356601</v>
      </c>
      <c r="AW132" s="27">
        <v>0.14955246044541901</v>
      </c>
      <c r="BB132" s="38">
        <f t="shared" si="4"/>
        <v>706.43260482497419</v>
      </c>
    </row>
    <row r="133" spans="1:54" s="4" customFormat="1" x14ac:dyDescent="0.2">
      <c r="A133" s="4" t="s">
        <v>166</v>
      </c>
      <c r="B133" s="4">
        <v>27705</v>
      </c>
      <c r="C133" s="4">
        <v>61546</v>
      </c>
      <c r="D133" s="5">
        <v>2.7790407949728202</v>
      </c>
      <c r="E133" s="5">
        <v>1.4434990847037801</v>
      </c>
      <c r="G133" s="28">
        <v>2.5949409840549902</v>
      </c>
      <c r="H133" s="28">
        <v>0.43865204753522602</v>
      </c>
      <c r="I133" s="29">
        <v>0.80855013765413797</v>
      </c>
      <c r="J133" s="29">
        <v>4.1652392455164403E-2</v>
      </c>
      <c r="K133" s="28">
        <v>-0.16709895593017399</v>
      </c>
      <c r="L133" s="40">
        <v>3843</v>
      </c>
      <c r="M133" s="40">
        <v>92.2</v>
      </c>
      <c r="N133" s="40">
        <v>2105</v>
      </c>
      <c r="O133" s="40">
        <v>153</v>
      </c>
      <c r="P133" s="40">
        <v>4936.3</v>
      </c>
      <c r="Q133" s="40">
        <v>36.700000000000003</v>
      </c>
      <c r="R133" s="40"/>
      <c r="S133" s="40">
        <v>83.23</v>
      </c>
      <c r="T133" s="40">
        <v>7.02</v>
      </c>
      <c r="V133" s="41">
        <v>47427.998846366201</v>
      </c>
      <c r="W133" s="27">
        <v>10443.825398094999</v>
      </c>
      <c r="X133" s="41">
        <v>278.54416581997299</v>
      </c>
      <c r="Y133" s="27">
        <v>23.935216095403501</v>
      </c>
      <c r="Z133" s="41">
        <v>153921.73925879001</v>
      </c>
      <c r="AA133" s="27">
        <v>7093.91271704274</v>
      </c>
      <c r="AB133" s="41">
        <v>183.49599370247</v>
      </c>
      <c r="AC133" s="27">
        <v>9.3626756304355201</v>
      </c>
      <c r="AD133" s="41">
        <v>22.226689281427898</v>
      </c>
      <c r="AE133" s="27">
        <v>2.9731464554022802</v>
      </c>
      <c r="AF133" s="41">
        <v>122.28806449958699</v>
      </c>
      <c r="AG133" s="27">
        <v>13.0182177000928</v>
      </c>
      <c r="AH133" s="41">
        <v>109.123043512501</v>
      </c>
      <c r="AI133" s="27">
        <v>6.5972719456119702</v>
      </c>
      <c r="AJ133" s="41">
        <v>42.989372382225199</v>
      </c>
      <c r="AK133" s="27">
        <v>8.1184456159162206</v>
      </c>
      <c r="AL133" s="41">
        <v>29.1380646401111</v>
      </c>
      <c r="AM133" s="27">
        <v>1.2927027039674399</v>
      </c>
      <c r="AN133" s="41">
        <v>34.1398761775392</v>
      </c>
      <c r="AO133" s="27">
        <v>4.6947599560873003</v>
      </c>
      <c r="AP133" s="41">
        <v>59.450977634386099</v>
      </c>
      <c r="AQ133" s="27">
        <v>13.736693436343799</v>
      </c>
      <c r="AR133" s="41">
        <v>66.371904387321393</v>
      </c>
      <c r="AS133" s="27">
        <v>9.5765129287884907</v>
      </c>
      <c r="AT133" s="41">
        <v>2.0876302864756</v>
      </c>
      <c r="AU133" s="27">
        <v>8.1433286569484495E-2</v>
      </c>
      <c r="AV133" s="41">
        <v>2.8681978069290701</v>
      </c>
      <c r="AW133" s="27">
        <v>0.34773937594183402</v>
      </c>
      <c r="BB133" s="38">
        <f t="shared" si="4"/>
        <v>734.69498367512392</v>
      </c>
    </row>
    <row r="134" spans="1:54" s="4" customFormat="1" x14ac:dyDescent="0.2">
      <c r="A134" s="4" t="s">
        <v>167</v>
      </c>
      <c r="B134" s="4">
        <v>27615</v>
      </c>
      <c r="C134" s="4">
        <v>61338</v>
      </c>
      <c r="D134" s="5">
        <v>2.7709661722799899</v>
      </c>
      <c r="E134" s="5">
        <v>0.92937662370108098</v>
      </c>
      <c r="G134" s="28">
        <v>2.3573349950194999</v>
      </c>
      <c r="H134" s="28">
        <v>0.238631727252788</v>
      </c>
      <c r="I134" s="29">
        <v>0.84767933886172298</v>
      </c>
      <c r="J134" s="29">
        <v>6.3837620373412604E-2</v>
      </c>
      <c r="K134" s="28">
        <v>-0.51142464997280701</v>
      </c>
      <c r="L134" s="40">
        <v>3982.4</v>
      </c>
      <c r="M134" s="40">
        <v>76.8</v>
      </c>
      <c r="N134" s="40">
        <v>2277.4</v>
      </c>
      <c r="O134" s="40">
        <v>97.6</v>
      </c>
      <c r="P134" s="40">
        <v>5003.3999999999996</v>
      </c>
      <c r="Q134" s="40">
        <v>53.4</v>
      </c>
      <c r="R134" s="40"/>
      <c r="S134" s="42" t="s">
        <v>231</v>
      </c>
      <c r="T134" s="42" t="s">
        <v>231</v>
      </c>
      <c r="V134" s="41">
        <v>27736.460748957899</v>
      </c>
      <c r="W134" s="27">
        <v>6568.1489941392401</v>
      </c>
      <c r="X134" s="41">
        <v>185.643650302575</v>
      </c>
      <c r="Y134" s="27">
        <v>24.3610663662093</v>
      </c>
      <c r="Z134" s="41">
        <v>178324.36791828799</v>
      </c>
      <c r="AA134" s="27">
        <v>16851.622931863702</v>
      </c>
      <c r="AB134" s="41">
        <v>112.930547431728</v>
      </c>
      <c r="AC134" s="27">
        <v>17.3492554140369</v>
      </c>
      <c r="AD134" s="41">
        <v>16.994755671125201</v>
      </c>
      <c r="AE134" s="27">
        <v>1.3346861988196499</v>
      </c>
      <c r="AF134" s="41">
        <v>110.50074025719699</v>
      </c>
      <c r="AG134" s="27">
        <v>6.7928272633389604</v>
      </c>
      <c r="AH134" s="41">
        <v>128.27488913095101</v>
      </c>
      <c r="AI134" s="27">
        <v>12.5325319308114</v>
      </c>
      <c r="AJ134" s="41">
        <v>55.656635013644703</v>
      </c>
      <c r="AK134" s="27">
        <v>4.9790932055026298</v>
      </c>
      <c r="AL134" s="41">
        <v>36.0605233136721</v>
      </c>
      <c r="AM134" s="27">
        <v>3.8099607216156701</v>
      </c>
      <c r="AN134" s="41">
        <v>46.656050463561499</v>
      </c>
      <c r="AO134" s="27">
        <v>2.71149310030916</v>
      </c>
      <c r="AP134" s="41">
        <v>91.660006805501098</v>
      </c>
      <c r="AQ134" s="27">
        <v>15.303114469475499</v>
      </c>
      <c r="AR134" s="41">
        <v>95.029454997865798</v>
      </c>
      <c r="AS134" s="27">
        <v>14.058543303373799</v>
      </c>
      <c r="AT134" s="41">
        <v>2.49276572261933</v>
      </c>
      <c r="AU134" s="27">
        <v>0.40503798460204798</v>
      </c>
      <c r="AV134" s="41">
        <v>2.1860282046891899</v>
      </c>
      <c r="AW134" s="27">
        <v>0.35981523309864699</v>
      </c>
      <c r="BB134" s="38">
        <f t="shared" si="4"/>
        <v>710.05625229246721</v>
      </c>
    </row>
    <row r="135" spans="1:54" s="4" customFormat="1" x14ac:dyDescent="0.2">
      <c r="A135" s="4" t="s">
        <v>168</v>
      </c>
      <c r="B135" s="4">
        <v>27624</v>
      </c>
      <c r="C135" s="4">
        <v>61375</v>
      </c>
      <c r="D135" s="5">
        <v>3.1165947816547099</v>
      </c>
      <c r="E135" s="5">
        <v>1.5913635409131801</v>
      </c>
      <c r="G135" s="28">
        <v>3.1397074988415001</v>
      </c>
      <c r="H135" s="28">
        <v>0.36613042376937799</v>
      </c>
      <c r="I135" s="29">
        <v>0.79034333561033998</v>
      </c>
      <c r="J135" s="29">
        <v>2.88644019150592E-2</v>
      </c>
      <c r="K135" s="28">
        <v>-8.9417694302134906E-2</v>
      </c>
      <c r="L135" s="40">
        <v>3629.8</v>
      </c>
      <c r="M135" s="40">
        <v>62.4</v>
      </c>
      <c r="N135" s="40">
        <v>1782.3</v>
      </c>
      <c r="O135" s="40">
        <v>91.7</v>
      </c>
      <c r="P135" s="40">
        <v>4903.7</v>
      </c>
      <c r="Q135" s="40">
        <v>26.1</v>
      </c>
      <c r="R135" s="27"/>
      <c r="S135" s="40">
        <v>115.86</v>
      </c>
      <c r="T135" s="40">
        <v>6.77</v>
      </c>
      <c r="V135" s="41">
        <v>20176.463678632499</v>
      </c>
      <c r="W135" s="27">
        <v>2653.39664477011</v>
      </c>
      <c r="X135" s="41">
        <v>182.191041429931</v>
      </c>
      <c r="Y135" s="27">
        <v>9.6405573508552909</v>
      </c>
      <c r="Z135" s="41">
        <v>180320.38598225801</v>
      </c>
      <c r="AA135" s="27">
        <v>4376.9293005222398</v>
      </c>
      <c r="AB135" s="41">
        <v>127.66659055113</v>
      </c>
      <c r="AC135" s="27">
        <v>14.346687861210301</v>
      </c>
      <c r="AD135" s="41">
        <v>21.062772365974102</v>
      </c>
      <c r="AE135" s="27">
        <v>1.26145283134808</v>
      </c>
      <c r="AF135" s="41">
        <v>107.455172016921</v>
      </c>
      <c r="AG135" s="27">
        <v>5.0360451885333601</v>
      </c>
      <c r="AH135" s="41">
        <v>101.26311873640699</v>
      </c>
      <c r="AI135" s="27">
        <v>4.6904388075340897</v>
      </c>
      <c r="AJ135" s="41">
        <v>32.501731678456501</v>
      </c>
      <c r="AK135" s="27">
        <v>2.1436929887857201</v>
      </c>
      <c r="AL135" s="41">
        <v>29.814622506741099</v>
      </c>
      <c r="AM135" s="27">
        <v>1.4217473713468201</v>
      </c>
      <c r="AN135" s="41">
        <v>27.8423408689486</v>
      </c>
      <c r="AO135" s="27">
        <v>1.82572936890365</v>
      </c>
      <c r="AP135" s="41">
        <v>47.489962539287397</v>
      </c>
      <c r="AQ135" s="27">
        <v>3.5455750208680601</v>
      </c>
      <c r="AR135" s="41">
        <v>62.454564044377101</v>
      </c>
      <c r="AS135" s="27">
        <v>3.8725470982961099</v>
      </c>
      <c r="AT135" s="41">
        <v>1.65045600905728</v>
      </c>
      <c r="AU135" s="27">
        <v>0.122476990226034</v>
      </c>
      <c r="AV135" s="41">
        <v>2.5091440159467999</v>
      </c>
      <c r="AW135" s="27">
        <v>0.14622055449677501</v>
      </c>
      <c r="BB135" s="38">
        <f t="shared" si="4"/>
        <v>716.1671608512271</v>
      </c>
    </row>
    <row r="136" spans="1:54" s="4" customFormat="1" x14ac:dyDescent="0.2">
      <c r="A136" s="4" t="s">
        <v>169</v>
      </c>
      <c r="B136" s="4">
        <v>27492</v>
      </c>
      <c r="C136" s="4">
        <v>61923</v>
      </c>
      <c r="D136" s="5">
        <v>3.4742196077042</v>
      </c>
      <c r="E136" s="5">
        <v>0.38511353151543098</v>
      </c>
      <c r="G136" s="28">
        <v>2.4718806755396501</v>
      </c>
      <c r="H136" s="28">
        <v>0.61938486459304898</v>
      </c>
      <c r="I136" s="29">
        <v>0.77277720737869104</v>
      </c>
      <c r="J136" s="29">
        <v>4.5455007363754497E-2</v>
      </c>
      <c r="K136" s="28">
        <v>0.72914315603940505</v>
      </c>
      <c r="L136" s="40">
        <v>3845</v>
      </c>
      <c r="M136" s="40">
        <v>105</v>
      </c>
      <c r="N136" s="40">
        <v>2191</v>
      </c>
      <c r="O136" s="40">
        <v>233</v>
      </c>
      <c r="P136" s="40">
        <v>4871.8</v>
      </c>
      <c r="Q136" s="40">
        <v>42</v>
      </c>
      <c r="R136" s="40"/>
      <c r="S136" s="40">
        <v>203.9</v>
      </c>
      <c r="T136" s="40">
        <v>25.2</v>
      </c>
      <c r="V136" s="41">
        <v>19778.270366410801</v>
      </c>
      <c r="W136" s="27">
        <v>7757.4890499520397</v>
      </c>
      <c r="X136" s="41">
        <v>182.50940575598099</v>
      </c>
      <c r="Y136" s="27">
        <v>12.956071329759499</v>
      </c>
      <c r="Z136" s="41">
        <v>178949.44289618701</v>
      </c>
      <c r="AA136" s="27">
        <v>13236.2628372648</v>
      </c>
      <c r="AB136" s="41">
        <v>102.66774042275399</v>
      </c>
      <c r="AC136" s="27">
        <v>9.8166652271215007</v>
      </c>
      <c r="AD136" s="41">
        <v>26.919116694545401</v>
      </c>
      <c r="AE136" s="27">
        <v>2.8001720672360202</v>
      </c>
      <c r="AF136" s="41">
        <v>157.06336060977901</v>
      </c>
      <c r="AG136" s="27">
        <v>10.688391685543801</v>
      </c>
      <c r="AH136" s="41">
        <v>148.959467301053</v>
      </c>
      <c r="AI136" s="27">
        <v>9.3097953079485691</v>
      </c>
      <c r="AJ136" s="41">
        <v>45.119180888110499</v>
      </c>
      <c r="AK136" s="27">
        <v>2.9652959610710998</v>
      </c>
      <c r="AL136" s="41">
        <v>27.881322240390599</v>
      </c>
      <c r="AM136" s="27">
        <v>2.1358868396416302</v>
      </c>
      <c r="AN136" s="41">
        <v>35.811931295095498</v>
      </c>
      <c r="AO136" s="27">
        <v>4.4602486197187101</v>
      </c>
      <c r="AP136" s="41">
        <v>54.226442800285596</v>
      </c>
      <c r="AQ136" s="27">
        <v>12.5915306415537</v>
      </c>
      <c r="AR136" s="41">
        <v>57.968533310362297</v>
      </c>
      <c r="AS136" s="27">
        <v>6.9250276867857998</v>
      </c>
      <c r="AT136" s="41">
        <v>7.3525238899439698</v>
      </c>
      <c r="AU136" s="27">
        <v>3.13967086774865</v>
      </c>
      <c r="AV136" s="41">
        <v>2.39087109608993</v>
      </c>
      <c r="AW136" s="27">
        <v>0.33353277251526298</v>
      </c>
      <c r="BB136" s="38">
        <f t="shared" si="4"/>
        <v>705.36109545978718</v>
      </c>
    </row>
    <row r="137" spans="1:54" s="4" customFormat="1" x14ac:dyDescent="0.2">
      <c r="A137" s="4" t="s">
        <v>170</v>
      </c>
      <c r="B137" s="4">
        <v>27561</v>
      </c>
      <c r="C137" s="4">
        <v>61906</v>
      </c>
      <c r="D137" s="5">
        <v>2.6472526222495798</v>
      </c>
      <c r="E137" s="5">
        <v>0.94934052126776802</v>
      </c>
      <c r="G137" s="28">
        <v>1.82254198978239</v>
      </c>
      <c r="H137" s="28">
        <v>0.33690819194786098</v>
      </c>
      <c r="I137" s="29">
        <v>0.810164997146268</v>
      </c>
      <c r="J137" s="29">
        <v>7.5514418108668394E-2</v>
      </c>
      <c r="K137" s="28">
        <v>0.59303761397684795</v>
      </c>
      <c r="L137" s="40">
        <v>4196.3999999999996</v>
      </c>
      <c r="M137" s="40">
        <v>75.8</v>
      </c>
      <c r="N137" s="40">
        <v>2823</v>
      </c>
      <c r="O137" s="40">
        <v>214</v>
      </c>
      <c r="P137" s="40">
        <v>4939.1000000000004</v>
      </c>
      <c r="Q137" s="40">
        <v>66.3</v>
      </c>
      <c r="R137" s="40"/>
      <c r="S137" s="40">
        <v>111.1</v>
      </c>
      <c r="T137" s="40">
        <v>10.3</v>
      </c>
      <c r="V137" s="41">
        <v>19795.932735534501</v>
      </c>
      <c r="W137" s="27">
        <v>3021.5118887878698</v>
      </c>
      <c r="X137" s="41">
        <v>157.37154462551501</v>
      </c>
      <c r="Y137" s="27">
        <v>8.9431638407758403</v>
      </c>
      <c r="Z137" s="41">
        <v>169305.47123207699</v>
      </c>
      <c r="AA137" s="27">
        <v>8636.3405111127595</v>
      </c>
      <c r="AB137" s="41">
        <v>104.49583960824999</v>
      </c>
      <c r="AC137" s="27">
        <v>7.00937838737517</v>
      </c>
      <c r="AD137" s="41">
        <v>19.600626118759799</v>
      </c>
      <c r="AE137" s="27">
        <v>0.95502654193808201</v>
      </c>
      <c r="AF137" s="41">
        <v>112.781834870018</v>
      </c>
      <c r="AG137" s="27">
        <v>2.8005943888741398</v>
      </c>
      <c r="AH137" s="41">
        <v>114.339001399829</v>
      </c>
      <c r="AI137" s="27">
        <v>7.0850450784277301</v>
      </c>
      <c r="AJ137" s="41">
        <v>38.539298021695998</v>
      </c>
      <c r="AK137" s="27">
        <v>3.08564808231429</v>
      </c>
      <c r="AL137" s="41">
        <v>21.464992739765499</v>
      </c>
      <c r="AM137" s="27">
        <v>1.4571603505602999</v>
      </c>
      <c r="AN137" s="41">
        <v>33.630376696899297</v>
      </c>
      <c r="AO137" s="27">
        <v>4.1856062515346597</v>
      </c>
      <c r="AP137" s="41">
        <v>53.905770557296997</v>
      </c>
      <c r="AQ137" s="27">
        <v>6.7349471166035704</v>
      </c>
      <c r="AR137" s="41">
        <v>60.317776238721599</v>
      </c>
      <c r="AS137" s="27">
        <v>7.4973009799651296</v>
      </c>
      <c r="AT137" s="41">
        <v>1.8188527374525401</v>
      </c>
      <c r="AU137" s="27">
        <v>0.20432152635191</v>
      </c>
      <c r="AV137" s="41">
        <v>1.58753302235882</v>
      </c>
      <c r="AW137" s="27">
        <v>0.12922131640962001</v>
      </c>
      <c r="BB137" s="38">
        <f t="shared" si="4"/>
        <v>706.22746612890819</v>
      </c>
    </row>
    <row r="138" spans="1:54" s="4" customFormat="1" x14ac:dyDescent="0.2">
      <c r="A138" s="4" t="s">
        <v>171</v>
      </c>
      <c r="B138" s="4">
        <v>27643</v>
      </c>
      <c r="C138" s="4">
        <v>61978</v>
      </c>
      <c r="D138" s="5">
        <v>4.4033034826695898</v>
      </c>
      <c r="E138" s="5">
        <v>1.77286347795126</v>
      </c>
      <c r="G138" s="28">
        <v>1.6687415729603901</v>
      </c>
      <c r="H138" s="28">
        <v>0.30225149230145998</v>
      </c>
      <c r="I138" s="29">
        <v>0.82302680850104004</v>
      </c>
      <c r="J138" s="29">
        <v>6.0764301454353402E-2</v>
      </c>
      <c r="K138" s="28">
        <v>0.69827793834229102</v>
      </c>
      <c r="L138" s="40">
        <v>4298</v>
      </c>
      <c r="M138" s="40">
        <v>69.2</v>
      </c>
      <c r="N138" s="40">
        <v>3025</v>
      </c>
      <c r="O138" s="40">
        <v>217</v>
      </c>
      <c r="P138" s="40">
        <v>4961.3999999999996</v>
      </c>
      <c r="Q138" s="40">
        <v>52.5</v>
      </c>
      <c r="R138" s="40"/>
      <c r="S138" s="40">
        <v>59.01</v>
      </c>
      <c r="T138" s="40">
        <v>5.28</v>
      </c>
      <c r="V138" s="41">
        <v>16445.781041358401</v>
      </c>
      <c r="W138" s="27">
        <v>1781.82885576176</v>
      </c>
      <c r="X138" s="41">
        <v>247.978731867964</v>
      </c>
      <c r="Y138" s="27">
        <v>16.082496664048101</v>
      </c>
      <c r="Z138" s="41">
        <v>164370.40594171401</v>
      </c>
      <c r="AA138" s="27">
        <v>8481.8629703513998</v>
      </c>
      <c r="AB138" s="41">
        <v>239.26848886060199</v>
      </c>
      <c r="AC138" s="27">
        <v>49.010604046314597</v>
      </c>
      <c r="AD138" s="41">
        <v>27.063369246158299</v>
      </c>
      <c r="AE138" s="27">
        <v>3.9938902685912501</v>
      </c>
      <c r="AF138" s="41">
        <v>147.08272041448399</v>
      </c>
      <c r="AG138" s="27">
        <v>21.4144649258693</v>
      </c>
      <c r="AH138" s="41">
        <v>122.354782945034</v>
      </c>
      <c r="AI138" s="27">
        <v>14.9597044201108</v>
      </c>
      <c r="AJ138" s="41">
        <v>34.569973368574701</v>
      </c>
      <c r="AK138" s="27">
        <v>3.7880601408441201</v>
      </c>
      <c r="AL138" s="41">
        <v>23.749445600042701</v>
      </c>
      <c r="AM138" s="27">
        <v>1.7018088243381599</v>
      </c>
      <c r="AN138" s="41">
        <v>31.8864881798523</v>
      </c>
      <c r="AO138" s="27">
        <v>3.9425240844763501</v>
      </c>
      <c r="AP138" s="41">
        <v>47.365154963064697</v>
      </c>
      <c r="AQ138" s="27">
        <v>4.6108473104814003</v>
      </c>
      <c r="AR138" s="41">
        <v>58.942052160761797</v>
      </c>
      <c r="AS138" s="27">
        <v>4.3117121737974502</v>
      </c>
      <c r="AT138" s="41">
        <v>1.5438758760129301</v>
      </c>
      <c r="AU138" s="27">
        <v>7.61334034147996E-2</v>
      </c>
      <c r="AV138" s="41">
        <v>2.4977104097081</v>
      </c>
      <c r="AW138" s="27">
        <v>0.34715014204059003</v>
      </c>
      <c r="BB138" s="38">
        <f t="shared" si="4"/>
        <v>748.69517716962628</v>
      </c>
    </row>
    <row r="139" spans="1:54" s="4" customFormat="1" x14ac:dyDescent="0.2">
      <c r="A139" s="4" t="s">
        <v>172</v>
      </c>
      <c r="B139" s="4">
        <v>27620</v>
      </c>
      <c r="C139" s="4">
        <v>61936</v>
      </c>
      <c r="D139" s="5">
        <v>3.8644154155025001</v>
      </c>
      <c r="E139" s="5">
        <v>0.72405243796388097</v>
      </c>
      <c r="G139" s="28">
        <v>3.0122740989127799</v>
      </c>
      <c r="H139" s="28">
        <v>0.86965765767153302</v>
      </c>
      <c r="I139" s="29">
        <v>0.82029851413185795</v>
      </c>
      <c r="J139" s="29">
        <v>3.5163571161113301E-2</v>
      </c>
      <c r="K139" s="28">
        <v>1</v>
      </c>
      <c r="L139" s="42" t="s">
        <v>231</v>
      </c>
      <c r="M139" s="42" t="s">
        <v>231</v>
      </c>
      <c r="N139" s="42" t="s">
        <v>231</v>
      </c>
      <c r="O139" s="42" t="s">
        <v>231</v>
      </c>
      <c r="P139" s="42" t="s">
        <v>231</v>
      </c>
      <c r="Q139" s="42" t="s">
        <v>231</v>
      </c>
      <c r="R139" s="42"/>
      <c r="S139" s="42" t="s">
        <v>231</v>
      </c>
      <c r="T139" s="42" t="s">
        <v>231</v>
      </c>
      <c r="V139" s="41">
        <v>13716.7529455167</v>
      </c>
      <c r="W139" s="27">
        <v>1099.83890637375</v>
      </c>
      <c r="X139" s="41">
        <v>201.18258679521799</v>
      </c>
      <c r="Y139" s="27">
        <v>11.4209120363178</v>
      </c>
      <c r="Z139" s="41">
        <v>174093.634339235</v>
      </c>
      <c r="AA139" s="27">
        <v>33212.439274508899</v>
      </c>
      <c r="AB139" s="41">
        <v>198.51024537231899</v>
      </c>
      <c r="AC139" s="27">
        <v>15.472154363343099</v>
      </c>
      <c r="AD139" s="41">
        <v>24.981865914872699</v>
      </c>
      <c r="AE139" s="27">
        <v>5.6267098823805801</v>
      </c>
      <c r="AF139" s="41">
        <v>129.07408518715701</v>
      </c>
      <c r="AG139" s="27">
        <v>16.146453293566701</v>
      </c>
      <c r="AH139" s="41">
        <v>134.57119340788401</v>
      </c>
      <c r="AI139" s="27">
        <v>12.2435438638724</v>
      </c>
      <c r="AJ139" s="41">
        <v>54.406700995937001</v>
      </c>
      <c r="AK139" s="27">
        <v>10.3897836020294</v>
      </c>
      <c r="AL139" s="41">
        <v>27.169249365503099</v>
      </c>
      <c r="AM139" s="27">
        <v>0.89893884298323501</v>
      </c>
      <c r="AN139" s="41">
        <v>43.6202095057957</v>
      </c>
      <c r="AO139" s="27">
        <v>4.6556664258955696</v>
      </c>
      <c r="AP139" s="41">
        <v>81.6697215980641</v>
      </c>
      <c r="AQ139" s="27">
        <v>5.8483114173202999</v>
      </c>
      <c r="AR139" s="41">
        <v>92.155086904628007</v>
      </c>
      <c r="AS139" s="27">
        <v>15.9962086103278</v>
      </c>
      <c r="AT139" s="41">
        <v>3.6465051634199801</v>
      </c>
      <c r="AU139" s="27">
        <v>0.63467548541116003</v>
      </c>
      <c r="AV139" s="41">
        <v>2.3800553788946899</v>
      </c>
      <c r="AW139" s="27">
        <v>5.7678265597242498E-2</v>
      </c>
      <c r="BB139" s="38">
        <f t="shared" si="4"/>
        <v>738.80369597193089</v>
      </c>
    </row>
    <row r="140" spans="1:54" s="4" customFormat="1" x14ac:dyDescent="0.2">
      <c r="A140" s="4" t="s">
        <v>158</v>
      </c>
      <c r="B140" s="4">
        <v>27845</v>
      </c>
      <c r="C140" s="4">
        <v>61391</v>
      </c>
      <c r="D140" s="5">
        <v>1.5089762109185101</v>
      </c>
      <c r="E140" s="5">
        <v>1.0626563662767099</v>
      </c>
      <c r="G140" s="28">
        <v>1.82431874331184</v>
      </c>
      <c r="H140" s="28">
        <v>0.16774738470505399</v>
      </c>
      <c r="I140" s="29">
        <v>0.795323230672766</v>
      </c>
      <c r="J140" s="29">
        <v>2.94585485680414E-2</v>
      </c>
      <c r="K140" s="28">
        <v>-0.20972588442713</v>
      </c>
      <c r="L140" s="40">
        <v>4177.8</v>
      </c>
      <c r="M140" s="40">
        <v>53.7</v>
      </c>
      <c r="N140" s="40">
        <v>2823</v>
      </c>
      <c r="O140" s="40">
        <v>107</v>
      </c>
      <c r="P140" s="40">
        <v>4912.7</v>
      </c>
      <c r="Q140" s="40">
        <v>26.4</v>
      </c>
      <c r="R140" s="40"/>
      <c r="S140" s="40">
        <v>177.02</v>
      </c>
      <c r="T140" s="40">
        <v>8.16</v>
      </c>
      <c r="V140" s="41">
        <v>36271.031263087898</v>
      </c>
      <c r="W140" s="27">
        <v>4449.1666659828397</v>
      </c>
      <c r="X140" s="41">
        <v>211.28060145598101</v>
      </c>
      <c r="Y140" s="27">
        <v>17.563216416647201</v>
      </c>
      <c r="Z140" s="41">
        <v>200198.32727382099</v>
      </c>
      <c r="AA140" s="27">
        <v>5849.2639659708802</v>
      </c>
      <c r="AB140" s="41">
        <v>98.522638957247295</v>
      </c>
      <c r="AC140" s="27">
        <v>6.32143631804571</v>
      </c>
      <c r="AD140" s="41">
        <v>21.713648424553401</v>
      </c>
      <c r="AE140" s="27">
        <v>1.0939267226268401</v>
      </c>
      <c r="AF140" s="41">
        <v>126.930736576443</v>
      </c>
      <c r="AG140" s="27">
        <v>5.8863899172883301</v>
      </c>
      <c r="AH140" s="41">
        <v>138.48746787428701</v>
      </c>
      <c r="AI140" s="27">
        <v>6.2154094564562801</v>
      </c>
      <c r="AJ140" s="41">
        <v>53.1143108147199</v>
      </c>
      <c r="AK140" s="27">
        <v>2.73507834139137</v>
      </c>
      <c r="AL140" s="41">
        <v>53.204076160309498</v>
      </c>
      <c r="AM140" s="27">
        <v>3.5889418453584701</v>
      </c>
      <c r="AN140" s="41">
        <v>46.0947214313803</v>
      </c>
      <c r="AO140" s="27">
        <v>2.6551193734127798</v>
      </c>
      <c r="AP140" s="41">
        <v>80.710122256101897</v>
      </c>
      <c r="AQ140" s="27">
        <v>4.2103759406956502</v>
      </c>
      <c r="AR140" s="41">
        <v>100.052260489471</v>
      </c>
      <c r="AS140" s="27">
        <v>4.9315687996516298</v>
      </c>
      <c r="AT140" s="41">
        <v>2.3967180787146201</v>
      </c>
      <c r="AU140" s="27">
        <v>0.55487523087660395</v>
      </c>
      <c r="AV140" s="41">
        <v>2.02983850102585</v>
      </c>
      <c r="AW140" s="27">
        <v>0.16253309267857599</v>
      </c>
      <c r="BB140" s="38">
        <f t="shared" si="4"/>
        <v>703.34405394739122</v>
      </c>
    </row>
    <row r="141" spans="1:54" s="4" customFormat="1" x14ac:dyDescent="0.2">
      <c r="A141" s="4" t="s">
        <v>173</v>
      </c>
      <c r="B141" s="4">
        <v>27605</v>
      </c>
      <c r="C141" s="4">
        <v>61899</v>
      </c>
      <c r="D141" s="5">
        <v>2.8139773220015201</v>
      </c>
      <c r="E141" s="5">
        <v>1.0221797711233001</v>
      </c>
      <c r="G141" s="28">
        <v>2.91934820434453</v>
      </c>
      <c r="H141" s="28">
        <v>0.40467405114542898</v>
      </c>
      <c r="I141" s="29">
        <v>0.81821062896596397</v>
      </c>
      <c r="J141" s="29">
        <v>4.4806720273382401E-2</v>
      </c>
      <c r="K141" s="28">
        <v>0.303375214155929</v>
      </c>
      <c r="L141" s="40">
        <v>3735.9</v>
      </c>
      <c r="M141" s="40">
        <v>65</v>
      </c>
      <c r="N141" s="40">
        <v>1899</v>
      </c>
      <c r="O141" s="40">
        <v>113</v>
      </c>
      <c r="P141" s="40">
        <v>4953.1000000000004</v>
      </c>
      <c r="Q141" s="40">
        <v>38.9</v>
      </c>
      <c r="R141" s="27"/>
      <c r="S141" s="40">
        <v>47.17</v>
      </c>
      <c r="T141" s="40">
        <v>3.22</v>
      </c>
      <c r="V141" s="41">
        <v>14955.9715337165</v>
      </c>
      <c r="W141" s="27">
        <v>884.83013518589098</v>
      </c>
      <c r="X141" s="41">
        <v>192.83323614175001</v>
      </c>
      <c r="Y141" s="27">
        <v>16.902372326271301</v>
      </c>
      <c r="Z141" s="41">
        <v>176315.879425269</v>
      </c>
      <c r="AA141" s="27">
        <v>5370.3595016094496</v>
      </c>
      <c r="AB141" s="41">
        <v>214.12116663140799</v>
      </c>
      <c r="AC141" s="27">
        <v>23.656824972005701</v>
      </c>
      <c r="AD141" s="41">
        <v>22.469464995210998</v>
      </c>
      <c r="AE141" s="27">
        <v>1.52600561750699</v>
      </c>
      <c r="AF141" s="41">
        <v>134.758312678804</v>
      </c>
      <c r="AG141" s="27">
        <v>8.2111456541269305</v>
      </c>
      <c r="AH141" s="41">
        <v>140.88149674027599</v>
      </c>
      <c r="AI141" s="27">
        <v>12.3038430557348</v>
      </c>
      <c r="AJ141" s="41">
        <v>49.536389694423299</v>
      </c>
      <c r="AK141" s="27">
        <v>6.2939540723980603</v>
      </c>
      <c r="AL141" s="41">
        <v>27.898245512501401</v>
      </c>
      <c r="AM141" s="27">
        <v>2.9122598507804698</v>
      </c>
      <c r="AN141" s="41">
        <v>42.917206073871803</v>
      </c>
      <c r="AO141" s="27">
        <v>5.4307820497544697</v>
      </c>
      <c r="AP141" s="41">
        <v>74.339745935869303</v>
      </c>
      <c r="AQ141" s="27">
        <v>10.105188523995499</v>
      </c>
      <c r="AR141" s="41">
        <v>80.098895195097199</v>
      </c>
      <c r="AS141" s="27">
        <v>9.4929815794204906</v>
      </c>
      <c r="AT141" s="41">
        <v>2.4979270169829899</v>
      </c>
      <c r="AU141" s="27">
        <v>0.66744421624789096</v>
      </c>
      <c r="AV141" s="41">
        <v>1.9368599236889501</v>
      </c>
      <c r="AW141" s="27">
        <v>0.21676682645647399</v>
      </c>
      <c r="BB141" s="38">
        <f t="shared" si="4"/>
        <v>742.79024617222888</v>
      </c>
    </row>
    <row r="142" spans="1:54" s="4" customFormat="1" x14ac:dyDescent="0.2">
      <c r="A142" s="4" t="s">
        <v>174</v>
      </c>
      <c r="B142" s="4">
        <v>27703</v>
      </c>
      <c r="C142" s="4">
        <v>61683</v>
      </c>
      <c r="D142" s="5">
        <v>1.9981081789511901</v>
      </c>
      <c r="E142" s="5">
        <v>1.6901880153942701</v>
      </c>
      <c r="G142" s="28">
        <v>2.8914225308830299</v>
      </c>
      <c r="H142" s="28">
        <v>0.16444177347951899</v>
      </c>
      <c r="I142" s="29">
        <v>0.82437394949616605</v>
      </c>
      <c r="J142" s="29">
        <v>4.1840609180436902E-2</v>
      </c>
      <c r="K142" s="28">
        <v>0.31846282327608799</v>
      </c>
      <c r="L142" s="40">
        <v>3753.6</v>
      </c>
      <c r="M142" s="40">
        <v>30.7</v>
      </c>
      <c r="N142" s="40">
        <v>1915.6</v>
      </c>
      <c r="O142" s="40">
        <v>45.9</v>
      </c>
      <c r="P142" s="40">
        <v>4963.8</v>
      </c>
      <c r="Q142" s="40">
        <v>36</v>
      </c>
      <c r="R142" s="27"/>
      <c r="S142" s="40">
        <v>30.2</v>
      </c>
      <c r="T142" s="40">
        <v>0.83</v>
      </c>
      <c r="V142" s="41">
        <v>14421.1801111984</v>
      </c>
      <c r="W142" s="27">
        <v>748.65788420934098</v>
      </c>
      <c r="X142" s="41">
        <v>176.61899288492199</v>
      </c>
      <c r="Y142" s="27">
        <v>14.9945840592311</v>
      </c>
      <c r="Z142" s="41">
        <v>184667.02328471901</v>
      </c>
      <c r="AA142" s="27">
        <v>6465.22572670933</v>
      </c>
      <c r="AB142" s="41">
        <v>165.47893171011401</v>
      </c>
      <c r="AC142" s="27">
        <v>28.576063705549299</v>
      </c>
      <c r="AD142" s="41">
        <v>20.0649262352599</v>
      </c>
      <c r="AE142" s="27">
        <v>1.3593169519163</v>
      </c>
      <c r="AF142" s="41">
        <v>101.622341937097</v>
      </c>
      <c r="AG142" s="27">
        <v>5.5084875932825001</v>
      </c>
      <c r="AH142" s="41">
        <v>82.402685242914501</v>
      </c>
      <c r="AI142" s="27">
        <v>4.8920705920789596</v>
      </c>
      <c r="AJ142" s="41">
        <v>19.983196943205702</v>
      </c>
      <c r="AK142" s="27">
        <v>1.4693071185617199</v>
      </c>
      <c r="AL142" s="41">
        <v>21.495377913071401</v>
      </c>
      <c r="AM142" s="27">
        <v>1.3693371495266</v>
      </c>
      <c r="AN142" s="41">
        <v>17.5515652194767</v>
      </c>
      <c r="AO142" s="27">
        <v>1.1357072734639</v>
      </c>
      <c r="AP142" s="41">
        <v>24.189586908092799</v>
      </c>
      <c r="AQ142" s="27">
        <v>1.7537425639966899</v>
      </c>
      <c r="AR142" s="41">
        <v>34.343559860508002</v>
      </c>
      <c r="AS142" s="27">
        <v>2.1691955678659598</v>
      </c>
      <c r="AT142" s="41">
        <v>1.1730692252861901</v>
      </c>
      <c r="AU142" s="27">
        <v>0.20327038542911</v>
      </c>
      <c r="AV142" s="41">
        <v>1.8031387595349799</v>
      </c>
      <c r="AW142" s="27">
        <v>0.117930916332983</v>
      </c>
      <c r="BB142" s="38">
        <f t="shared" si="4"/>
        <v>729.3463073438088</v>
      </c>
    </row>
    <row r="143" spans="1:54" s="4" customFormat="1" x14ac:dyDescent="0.2">
      <c r="A143" s="4" t="s">
        <v>175</v>
      </c>
      <c r="B143" s="4">
        <v>27647</v>
      </c>
      <c r="C143" s="4">
        <v>61695</v>
      </c>
      <c r="D143" s="5">
        <v>2.2210948135130599</v>
      </c>
      <c r="E143" s="5">
        <v>1.8190260520745101</v>
      </c>
      <c r="G143" s="28">
        <v>3.4804950997041901</v>
      </c>
      <c r="H143" s="28">
        <v>0.18645312817078299</v>
      </c>
      <c r="I143" s="29">
        <v>0.80202971239898502</v>
      </c>
      <c r="J143" s="29">
        <v>3.4586212260384802E-2</v>
      </c>
      <c r="K143" s="28">
        <v>0.60601733280705194</v>
      </c>
      <c r="L143" s="40">
        <v>3542.9</v>
      </c>
      <c r="M143" s="40">
        <v>21.8</v>
      </c>
      <c r="N143" s="40">
        <v>1628.3</v>
      </c>
      <c r="O143" s="40">
        <v>39.299999999999997</v>
      </c>
      <c r="P143" s="40">
        <v>4924.7</v>
      </c>
      <c r="Q143" s="40">
        <v>30.7</v>
      </c>
      <c r="R143" s="27"/>
      <c r="S143" s="40">
        <v>77.39</v>
      </c>
      <c r="T143" s="40">
        <v>2.1</v>
      </c>
      <c r="V143" s="41">
        <v>14232.320533604499</v>
      </c>
      <c r="W143" s="27">
        <v>488.59476061079499</v>
      </c>
      <c r="X143" s="41">
        <v>174.724960939819</v>
      </c>
      <c r="Y143" s="27">
        <v>11.5639283763192</v>
      </c>
      <c r="Z143" s="41">
        <v>187513.28885848599</v>
      </c>
      <c r="AA143" s="27">
        <v>5699.3647789951501</v>
      </c>
      <c r="AB143" s="41">
        <v>144.41567679854799</v>
      </c>
      <c r="AC143" s="27">
        <v>14.067344977042801</v>
      </c>
      <c r="AD143" s="41">
        <v>23.634687799220501</v>
      </c>
      <c r="AE143" s="27">
        <v>1.65217007852685</v>
      </c>
      <c r="AF143" s="41">
        <v>114.853704897504</v>
      </c>
      <c r="AG143" s="27">
        <v>6.3311324814381598</v>
      </c>
      <c r="AH143" s="41">
        <v>96.490248324330807</v>
      </c>
      <c r="AI143" s="27">
        <v>5.4768899058106504</v>
      </c>
      <c r="AJ143" s="41">
        <v>23.8642320185673</v>
      </c>
      <c r="AK143" s="27">
        <v>1.0565146115096</v>
      </c>
      <c r="AL143" s="41">
        <v>22.665056996842001</v>
      </c>
      <c r="AM143" s="27">
        <v>0.88330220583743202</v>
      </c>
      <c r="AN143" s="41">
        <v>21.240621096501599</v>
      </c>
      <c r="AO143" s="27">
        <v>1.1075304458092601</v>
      </c>
      <c r="AP143" s="41">
        <v>28.1853332637459</v>
      </c>
      <c r="AQ143" s="27">
        <v>1.2007512472742199</v>
      </c>
      <c r="AR143" s="41">
        <v>39.932420573509702</v>
      </c>
      <c r="AS143" s="27">
        <v>2.5523800389418501</v>
      </c>
      <c r="AT143" s="41">
        <v>1.2637697609651</v>
      </c>
      <c r="AU143" s="27">
        <v>0.10793251290856599</v>
      </c>
      <c r="AV143" s="41">
        <v>2.17924525281241</v>
      </c>
      <c r="AW143" s="27">
        <v>0.10576028669377199</v>
      </c>
      <c r="BB143" s="38">
        <f t="shared" si="4"/>
        <v>722.38622512286679</v>
      </c>
    </row>
    <row r="144" spans="1:54" s="4" customFormat="1" x14ac:dyDescent="0.2">
      <c r="A144" s="4" t="s">
        <v>176</v>
      </c>
      <c r="B144" s="4">
        <v>27835</v>
      </c>
      <c r="C144" s="4">
        <v>61434</v>
      </c>
      <c r="D144" s="5">
        <v>2.8219870045833302</v>
      </c>
      <c r="E144" s="5">
        <v>1.2809027900435599</v>
      </c>
      <c r="G144" s="28">
        <v>3.4433262114356999</v>
      </c>
      <c r="H144" s="28">
        <v>0.21371783871741401</v>
      </c>
      <c r="I144" s="29">
        <v>0.82148032782361602</v>
      </c>
      <c r="J144" s="29">
        <v>4.2926882710557501E-2</v>
      </c>
      <c r="K144" s="28">
        <v>0.24319826466892999</v>
      </c>
      <c r="L144" s="40">
        <v>3578</v>
      </c>
      <c r="M144" s="40">
        <v>34.6</v>
      </c>
      <c r="N144" s="40">
        <v>1645</v>
      </c>
      <c r="O144" s="40">
        <v>44.3</v>
      </c>
      <c r="P144" s="40">
        <v>4958.8</v>
      </c>
      <c r="Q144" s="40">
        <v>37.1</v>
      </c>
      <c r="R144" s="27"/>
      <c r="S144" s="40">
        <v>32.24</v>
      </c>
      <c r="T144" s="40">
        <v>0.98</v>
      </c>
      <c r="V144" s="41">
        <v>14013.0528973646</v>
      </c>
      <c r="W144" s="27">
        <v>1202.81823483588</v>
      </c>
      <c r="X144" s="41">
        <v>182.81512358695201</v>
      </c>
      <c r="Y144" s="27">
        <v>6.4595054915965102</v>
      </c>
      <c r="Z144" s="41">
        <v>188120.543523406</v>
      </c>
      <c r="AA144" s="27">
        <v>6368.691054209</v>
      </c>
      <c r="AB144" s="41">
        <v>106.583863858158</v>
      </c>
      <c r="AC144" s="27">
        <v>6.4325188712774501</v>
      </c>
      <c r="AD144" s="41">
        <v>20.391283874419599</v>
      </c>
      <c r="AE144" s="27">
        <v>0.65040681743082696</v>
      </c>
      <c r="AF144" s="41">
        <v>123.662867484047</v>
      </c>
      <c r="AG144" s="27">
        <v>5.7907951800308402</v>
      </c>
      <c r="AH144" s="41">
        <v>115.540310324245</v>
      </c>
      <c r="AI144" s="27">
        <v>4.58818004087275</v>
      </c>
      <c r="AJ144" s="41">
        <v>36.756770596790602</v>
      </c>
      <c r="AK144" s="27">
        <v>1.8588390563570101</v>
      </c>
      <c r="AL144" s="41">
        <v>37.930975757592897</v>
      </c>
      <c r="AM144" s="27">
        <v>1.75712465930704</v>
      </c>
      <c r="AN144" s="41">
        <v>31.077859295179501</v>
      </c>
      <c r="AO144" s="27">
        <v>2.0447834480518301</v>
      </c>
      <c r="AP144" s="41">
        <v>49.921318838712402</v>
      </c>
      <c r="AQ144" s="27">
        <v>3.4953877109973002</v>
      </c>
      <c r="AR144" s="41">
        <v>67.045792713232402</v>
      </c>
      <c r="AS144" s="27">
        <v>4.5649659609931401</v>
      </c>
      <c r="AT144" s="41">
        <v>2.08134558514167</v>
      </c>
      <c r="AU144" s="27">
        <v>0.36394777614705798</v>
      </c>
      <c r="AV144" s="41">
        <v>2.4386155965397101</v>
      </c>
      <c r="AW144" s="27">
        <v>0.16716091872272101</v>
      </c>
      <c r="BB144" s="38">
        <f t="shared" si="4"/>
        <v>707.20049357685923</v>
      </c>
    </row>
    <row r="145" spans="1:54" s="4" customFormat="1" x14ac:dyDescent="0.2">
      <c r="A145" s="4" t="s">
        <v>159</v>
      </c>
      <c r="B145" s="4">
        <v>27871</v>
      </c>
      <c r="C145" s="4">
        <v>61492</v>
      </c>
      <c r="D145" s="5">
        <v>1.5876247638672201</v>
      </c>
      <c r="E145" s="5">
        <v>1.0173690500507899</v>
      </c>
      <c r="G145" s="28">
        <v>2.9518324126209601</v>
      </c>
      <c r="H145" s="28">
        <v>0.12811121584453999</v>
      </c>
      <c r="I145" s="29">
        <v>0.78687441703439698</v>
      </c>
      <c r="J145" s="29">
        <v>3.5516125576961197E-2</v>
      </c>
      <c r="K145" s="28">
        <v>0.32412505778501899</v>
      </c>
      <c r="L145" s="40">
        <v>3687.2</v>
      </c>
      <c r="M145" s="40">
        <v>25.7</v>
      </c>
      <c r="N145" s="40">
        <v>1881.8</v>
      </c>
      <c r="O145" s="40">
        <v>36</v>
      </c>
      <c r="P145" s="40">
        <v>4897.6000000000004</v>
      </c>
      <c r="Q145" s="40">
        <v>32.200000000000003</v>
      </c>
      <c r="R145" s="27"/>
      <c r="S145" s="40">
        <v>132.57</v>
      </c>
      <c r="T145" s="40">
        <v>2.89</v>
      </c>
      <c r="V145" s="41">
        <v>15446.301933254799</v>
      </c>
      <c r="W145" s="27">
        <v>640.43069593494602</v>
      </c>
      <c r="X145" s="41">
        <v>211.96894982287699</v>
      </c>
      <c r="Y145" s="27">
        <v>11.102432477118599</v>
      </c>
      <c r="Z145" s="41">
        <v>185939.26176694699</v>
      </c>
      <c r="AA145" s="27">
        <v>4590.84186712055</v>
      </c>
      <c r="AB145" s="41">
        <v>180.95234211446601</v>
      </c>
      <c r="AC145" s="27">
        <v>18.683030884157301</v>
      </c>
      <c r="AD145" s="41">
        <v>17.6705708436286</v>
      </c>
      <c r="AE145" s="27">
        <v>0.77449424956170199</v>
      </c>
      <c r="AF145" s="41">
        <v>95.253052217562001</v>
      </c>
      <c r="AG145" s="27">
        <v>4.11069915917831</v>
      </c>
      <c r="AH145" s="41">
        <v>99.701397611145893</v>
      </c>
      <c r="AI145" s="27">
        <v>6.7072992521653703</v>
      </c>
      <c r="AJ145" s="41">
        <v>37.110399874408301</v>
      </c>
      <c r="AK145" s="27">
        <v>3.6386827875101799</v>
      </c>
      <c r="AL145" s="41">
        <v>32.950627129716899</v>
      </c>
      <c r="AM145" s="27">
        <v>2.5280195855279501</v>
      </c>
      <c r="AN145" s="41">
        <v>32.336937225956902</v>
      </c>
      <c r="AO145" s="27">
        <v>3.1425298408998898</v>
      </c>
      <c r="AP145" s="41">
        <v>64.686023317111093</v>
      </c>
      <c r="AQ145" s="27">
        <v>7.7253665386940096</v>
      </c>
      <c r="AR145" s="41">
        <v>78.213376437899598</v>
      </c>
      <c r="AS145" s="27">
        <v>7.0665374705331496</v>
      </c>
      <c r="AT145" s="41">
        <v>2.0629066873503801</v>
      </c>
      <c r="AU145" s="27">
        <v>0.46246120508330102</v>
      </c>
      <c r="AV145" s="41">
        <v>1.69969154745176</v>
      </c>
      <c r="AW145" s="27">
        <v>0.131417165805122</v>
      </c>
      <c r="BB145" s="38">
        <f t="shared" si="4"/>
        <v>733.96921644555516</v>
      </c>
    </row>
    <row r="146" spans="1:54" s="4" customFormat="1" x14ac:dyDescent="0.2">
      <c r="A146" s="4" t="s">
        <v>160</v>
      </c>
      <c r="B146" s="4">
        <v>27712</v>
      </c>
      <c r="C146" s="4">
        <v>61633</v>
      </c>
      <c r="D146" s="5">
        <v>1.2360634055139399</v>
      </c>
      <c r="E146" s="5">
        <v>0.64643223455596599</v>
      </c>
      <c r="G146" s="28">
        <v>1.6683246443792701</v>
      </c>
      <c r="H146" s="28">
        <v>0.133431849850391</v>
      </c>
      <c r="I146" s="29">
        <v>0.79447580266394302</v>
      </c>
      <c r="J146" s="29">
        <v>5.1460502453867699E-2</v>
      </c>
      <c r="K146" s="28">
        <v>9.4755421978476306E-2</v>
      </c>
      <c r="L146" s="40">
        <v>4262.8</v>
      </c>
      <c r="M146" s="40">
        <v>48.4</v>
      </c>
      <c r="N146" s="40">
        <v>3025</v>
      </c>
      <c r="O146" s="40">
        <v>94</v>
      </c>
      <c r="P146" s="40">
        <v>4911.3</v>
      </c>
      <c r="Q146" s="40">
        <v>46.2</v>
      </c>
      <c r="R146" s="40"/>
      <c r="S146" s="40">
        <v>196.61</v>
      </c>
      <c r="T146" s="40">
        <v>7.54</v>
      </c>
      <c r="V146" s="41">
        <v>34601.533115437102</v>
      </c>
      <c r="W146" s="27">
        <v>4144.6084425776598</v>
      </c>
      <c r="X146" s="41">
        <v>158.648024114169</v>
      </c>
      <c r="Y146" s="27">
        <v>13.7791180733684</v>
      </c>
      <c r="Z146" s="41">
        <v>175280.26827852099</v>
      </c>
      <c r="AA146" s="27">
        <v>6447.1647748423802</v>
      </c>
      <c r="AB146" s="41">
        <v>88.192215294656293</v>
      </c>
      <c r="AC146" s="27">
        <v>6.7692534388366301</v>
      </c>
      <c r="AD146" s="41">
        <v>14.1259492780573</v>
      </c>
      <c r="AE146" s="27">
        <v>0.99609216727293903</v>
      </c>
      <c r="AF146" s="41">
        <v>88.355668312894593</v>
      </c>
      <c r="AG146" s="27">
        <v>5.4526999564610001</v>
      </c>
      <c r="AH146" s="41">
        <v>88.2564241245217</v>
      </c>
      <c r="AI146" s="27">
        <v>5.2563119995518797</v>
      </c>
      <c r="AJ146" s="41">
        <v>32.442934005387599</v>
      </c>
      <c r="AK146" s="27">
        <v>2.5797388859389399</v>
      </c>
      <c r="AL146" s="41">
        <v>19.415717155415301</v>
      </c>
      <c r="AM146" s="27">
        <v>1.1564510492773501</v>
      </c>
      <c r="AN146" s="41">
        <v>28.259104660597899</v>
      </c>
      <c r="AO146" s="27">
        <v>2.2513599059422398</v>
      </c>
      <c r="AP146" s="41">
        <v>50.227263052481</v>
      </c>
      <c r="AQ146" s="27">
        <v>4.7065504810993204</v>
      </c>
      <c r="AR146" s="41">
        <v>63.565973949332303</v>
      </c>
      <c r="AS146" s="27">
        <v>7.3472341231509102</v>
      </c>
      <c r="AT146" s="41">
        <v>2.7214672108328801</v>
      </c>
      <c r="AU146" s="27">
        <v>0.97410951954753899</v>
      </c>
      <c r="AV146" s="41">
        <v>1.46495414661531</v>
      </c>
      <c r="AW146" s="27">
        <v>0.108637763687555</v>
      </c>
      <c r="BB146" s="38">
        <f t="shared" si="4"/>
        <v>697.96368294645174</v>
      </c>
    </row>
    <row r="147" spans="1:54" s="4" customFormat="1" x14ac:dyDescent="0.2">
      <c r="A147" s="4" t="s">
        <v>161</v>
      </c>
      <c r="B147" s="4">
        <v>27706</v>
      </c>
      <c r="C147" s="4">
        <v>61727</v>
      </c>
      <c r="D147" s="5">
        <v>5.2501675400411303</v>
      </c>
      <c r="E147" s="5">
        <v>2.0710402414584301</v>
      </c>
      <c r="G147" s="28">
        <v>7.4169598189691799</v>
      </c>
      <c r="H147" s="28">
        <v>0.61437368634781497</v>
      </c>
      <c r="I147" s="29">
        <v>0.72119391186946702</v>
      </c>
      <c r="J147" s="29">
        <v>3.3402381230819699E-2</v>
      </c>
      <c r="K147" s="28">
        <v>0.262408982164133</v>
      </c>
      <c r="L147" s="40">
        <v>2707.9</v>
      </c>
      <c r="M147" s="40">
        <v>39.299999999999997</v>
      </c>
      <c r="N147" s="40">
        <v>815</v>
      </c>
      <c r="O147" s="40">
        <v>31.5</v>
      </c>
      <c r="P147" s="40">
        <v>4772.8999999999996</v>
      </c>
      <c r="Q147" s="40">
        <v>33.200000000000003</v>
      </c>
      <c r="R147" s="27"/>
      <c r="S147" s="40">
        <v>124.6</v>
      </c>
      <c r="T147" s="40">
        <v>5.07</v>
      </c>
      <c r="V147" s="41">
        <v>15667.7317055401</v>
      </c>
      <c r="W147" s="27">
        <v>1242.7310957110401</v>
      </c>
      <c r="X147" s="41">
        <v>433.07455956582402</v>
      </c>
      <c r="Y147" s="27">
        <v>50.696239500922701</v>
      </c>
      <c r="Z147" s="41">
        <v>180586.036199453</v>
      </c>
      <c r="AA147" s="27">
        <v>4357.6757778932697</v>
      </c>
      <c r="AB147" s="41">
        <v>421.42368715273</v>
      </c>
      <c r="AC147" s="27">
        <v>34.279992178796498</v>
      </c>
      <c r="AD147" s="41">
        <v>46.796957942880901</v>
      </c>
      <c r="AE147" s="27">
        <v>3.9780916756303801</v>
      </c>
      <c r="AF147" s="41">
        <v>191.87849178385201</v>
      </c>
      <c r="AG147" s="27">
        <v>13.472342589461199</v>
      </c>
      <c r="AH147" s="41">
        <v>148.284179741321</v>
      </c>
      <c r="AI147" s="27">
        <v>11.0671794908964</v>
      </c>
      <c r="AJ147" s="41">
        <v>34.679613296221902</v>
      </c>
      <c r="AK147" s="27">
        <v>2.93448669169813</v>
      </c>
      <c r="AL147" s="41">
        <v>33.093295117887202</v>
      </c>
      <c r="AM147" s="27">
        <v>2.7001194556773598</v>
      </c>
      <c r="AN147" s="41">
        <v>30.4730878303967</v>
      </c>
      <c r="AO147" s="27">
        <v>2.49939195570248</v>
      </c>
      <c r="AP147" s="41">
        <v>39.308673452522697</v>
      </c>
      <c r="AQ147" s="27">
        <v>3.2163706100756499</v>
      </c>
      <c r="AR147" s="41">
        <v>56.046443938827302</v>
      </c>
      <c r="AS147" s="27">
        <v>4.0462109670906301</v>
      </c>
      <c r="AT147" s="41">
        <v>3.09237783443516</v>
      </c>
      <c r="AU147" s="27">
        <v>0.30909423536358299</v>
      </c>
      <c r="AV147" s="41">
        <v>6.2309959493841296</v>
      </c>
      <c r="AW147" s="27">
        <v>0.71848261283889703</v>
      </c>
      <c r="BB147" s="38">
        <f t="shared" si="4"/>
        <v>779.89531699307031</v>
      </c>
    </row>
    <row r="148" spans="1:54" s="4" customFormat="1" x14ac:dyDescent="0.2">
      <c r="A148" s="4" t="s">
        <v>162</v>
      </c>
      <c r="B148" s="4">
        <v>27623</v>
      </c>
      <c r="C148" s="4">
        <v>61741</v>
      </c>
      <c r="D148" s="5">
        <v>2.0437690706962499</v>
      </c>
      <c r="E148" s="5">
        <v>0.74850943860543295</v>
      </c>
      <c r="G148" s="28">
        <v>2.9575983072552701</v>
      </c>
      <c r="H148" s="28">
        <v>0.153670286632687</v>
      </c>
      <c r="I148" s="29">
        <v>0.78614747583765998</v>
      </c>
      <c r="J148" s="29">
        <v>1.9204156144253401E-2</v>
      </c>
      <c r="K148" s="28">
        <v>0.133523279966105</v>
      </c>
      <c r="L148" s="40">
        <v>3682.8</v>
      </c>
      <c r="M148" s="40">
        <v>26.3</v>
      </c>
      <c r="N148" s="40">
        <v>1876.3</v>
      </c>
      <c r="O148" s="40">
        <v>41.2</v>
      </c>
      <c r="P148" s="40">
        <v>4896.1000000000004</v>
      </c>
      <c r="Q148" s="40">
        <v>17.399999999999999</v>
      </c>
      <c r="R148" s="27"/>
      <c r="S148" s="40">
        <v>134.30000000000001</v>
      </c>
      <c r="T148" s="40">
        <v>3.37</v>
      </c>
      <c r="V148" s="41">
        <v>15154.330956134399</v>
      </c>
      <c r="W148" s="27">
        <v>771.88839172243104</v>
      </c>
      <c r="X148" s="41">
        <v>172.83864212626901</v>
      </c>
      <c r="Y148" s="27">
        <v>11.0432677553855</v>
      </c>
      <c r="Z148" s="41">
        <v>180249.74700954399</v>
      </c>
      <c r="AA148" s="27">
        <v>5215.3225026107302</v>
      </c>
      <c r="AB148" s="41">
        <v>116.755366334702</v>
      </c>
      <c r="AC148" s="27">
        <v>8.0090991950586208</v>
      </c>
      <c r="AD148" s="41">
        <v>23.7588268296556</v>
      </c>
      <c r="AE148" s="27">
        <v>1.40059557106143</v>
      </c>
      <c r="AF148" s="41">
        <v>122.926421489367</v>
      </c>
      <c r="AG148" s="27">
        <v>6.8440882572957502</v>
      </c>
      <c r="AH148" s="41">
        <v>106.55485032307701</v>
      </c>
      <c r="AI148" s="27">
        <v>7.0821202629581697</v>
      </c>
      <c r="AJ148" s="41">
        <v>26.804118525854499</v>
      </c>
      <c r="AK148" s="27">
        <v>1.2045346982788101</v>
      </c>
      <c r="AL148" s="41">
        <v>22.617484736096301</v>
      </c>
      <c r="AM148" s="27">
        <v>1.27725339586397</v>
      </c>
      <c r="AN148" s="41">
        <v>22.355662292963</v>
      </c>
      <c r="AO148" s="27">
        <v>1.1896879642426501</v>
      </c>
      <c r="AP148" s="41">
        <v>31.250057239090001</v>
      </c>
      <c r="AQ148" s="27">
        <v>1.3462699760050101</v>
      </c>
      <c r="AR148" s="41">
        <v>39.202385034688703</v>
      </c>
      <c r="AS148" s="27">
        <v>1.71675388895508</v>
      </c>
      <c r="AT148" s="41">
        <v>2.6045850527034999</v>
      </c>
      <c r="AU148" s="27">
        <v>0.26222398722515999</v>
      </c>
      <c r="AV148" s="41">
        <v>1.91280542778388</v>
      </c>
      <c r="AW148" s="27">
        <v>5.5949503571442898E-2</v>
      </c>
      <c r="BB148" s="38">
        <f t="shared" si="4"/>
        <v>711.70831298001724</v>
      </c>
    </row>
    <row r="149" spans="1:54" s="4" customFormat="1" x14ac:dyDescent="0.2">
      <c r="A149" s="4" t="s">
        <v>163</v>
      </c>
      <c r="B149" s="4">
        <v>27658</v>
      </c>
      <c r="C149" s="4">
        <v>61610</v>
      </c>
      <c r="D149" s="5">
        <v>2.87272138045694</v>
      </c>
      <c r="E149" s="5">
        <v>0.84536080541537695</v>
      </c>
      <c r="G149" s="28">
        <v>1.0109298415747101</v>
      </c>
      <c r="H149" s="28">
        <v>0.17113433877994699</v>
      </c>
      <c r="I149" s="29">
        <v>0.785784390146268</v>
      </c>
      <c r="J149" s="29">
        <v>5.2483136043255899E-2</v>
      </c>
      <c r="K149" s="28">
        <v>0.53523808774679504</v>
      </c>
      <c r="L149" s="40">
        <v>4756.3</v>
      </c>
      <c r="M149" s="40">
        <v>72.3</v>
      </c>
      <c r="N149" s="40">
        <v>4436</v>
      </c>
      <c r="O149" s="40">
        <v>270</v>
      </c>
      <c r="P149" s="40">
        <v>4895.6000000000004</v>
      </c>
      <c r="Q149" s="40">
        <v>47.6</v>
      </c>
      <c r="R149" s="40"/>
      <c r="S149" s="40">
        <v>391</v>
      </c>
      <c r="T149" s="40">
        <v>31.9</v>
      </c>
      <c r="V149" s="41">
        <v>58079.881994625401</v>
      </c>
      <c r="W149" s="27">
        <v>10757.2066337586</v>
      </c>
      <c r="X149" s="41">
        <v>260.29600262705998</v>
      </c>
      <c r="Y149" s="27">
        <v>59.022334151916802</v>
      </c>
      <c r="Z149" s="41">
        <v>190010.87558943199</v>
      </c>
      <c r="AA149" s="27">
        <v>16389.305102092301</v>
      </c>
      <c r="AB149" s="41">
        <v>166.063552282854</v>
      </c>
      <c r="AC149" s="27">
        <v>26.106644134484</v>
      </c>
      <c r="AD149" s="41">
        <v>24.143468239057899</v>
      </c>
      <c r="AE149" s="27">
        <v>3.4720537041252202</v>
      </c>
      <c r="AF149" s="41">
        <v>156.38159327139499</v>
      </c>
      <c r="AG149" s="27">
        <v>27.6457189380172</v>
      </c>
      <c r="AH149" s="41">
        <v>134.71832473152699</v>
      </c>
      <c r="AI149" s="27">
        <v>16.370934781800901</v>
      </c>
      <c r="AJ149" s="41">
        <v>40.959239094683497</v>
      </c>
      <c r="AK149" s="27">
        <v>2.1707614566926101</v>
      </c>
      <c r="AL149" s="41">
        <v>33.834290052053703</v>
      </c>
      <c r="AM149" s="27">
        <v>4.00365596320081</v>
      </c>
      <c r="AN149" s="41">
        <v>33.918850369556097</v>
      </c>
      <c r="AO149" s="27">
        <v>2.22396871672774</v>
      </c>
      <c r="AP149" s="41">
        <v>52.984086234008998</v>
      </c>
      <c r="AQ149" s="27">
        <v>4.0618430366432197</v>
      </c>
      <c r="AR149" s="41">
        <v>61.075660434850398</v>
      </c>
      <c r="AS149" s="27">
        <v>3.2309075142712902</v>
      </c>
      <c r="AT149" s="41">
        <v>4.4705155798324903</v>
      </c>
      <c r="AU149" s="27">
        <v>0.48767154291321202</v>
      </c>
      <c r="AV149" s="41">
        <v>3.71351415879953</v>
      </c>
      <c r="AW149" s="27">
        <v>1.12068281246068</v>
      </c>
      <c r="BB149" s="38">
        <f t="shared" si="4"/>
        <v>729.52788941856829</v>
      </c>
    </row>
    <row r="150" spans="1:54" s="4" customFormat="1" x14ac:dyDescent="0.2">
      <c r="A150" s="4" t="s">
        <v>164</v>
      </c>
      <c r="B150" s="4">
        <v>27660</v>
      </c>
      <c r="C150" s="4">
        <v>61653</v>
      </c>
      <c r="D150" s="5">
        <v>3.0446737219508702</v>
      </c>
      <c r="E150" s="5">
        <v>0.84832112879351096</v>
      </c>
      <c r="G150" s="28">
        <v>3.8022875687379898</v>
      </c>
      <c r="H150" s="28">
        <v>0.29244760603250602</v>
      </c>
      <c r="I150" s="29">
        <v>0.81041068604668698</v>
      </c>
      <c r="J150" s="29">
        <v>5.3693252309218703E-2</v>
      </c>
      <c r="K150" s="28">
        <v>0.57457619368329504</v>
      </c>
      <c r="L150" s="40">
        <v>3466.7</v>
      </c>
      <c r="M150" s="40">
        <v>32.799999999999997</v>
      </c>
      <c r="N150" s="40">
        <v>1506</v>
      </c>
      <c r="O150" s="40">
        <v>51.2</v>
      </c>
      <c r="P150" s="40">
        <v>4939.5</v>
      </c>
      <c r="Q150" s="40">
        <v>47.2</v>
      </c>
      <c r="R150" s="27"/>
      <c r="S150" s="40">
        <v>52.96</v>
      </c>
      <c r="T150" s="40">
        <v>2.0099999999999998</v>
      </c>
      <c r="V150" s="41">
        <v>13783.9393622319</v>
      </c>
      <c r="W150" s="27">
        <v>1496.71070279214</v>
      </c>
      <c r="X150" s="41">
        <v>147.63813605717701</v>
      </c>
      <c r="Y150" s="27">
        <v>18.703623689541601</v>
      </c>
      <c r="Z150" s="41">
        <v>172259.92312261299</v>
      </c>
      <c r="AA150" s="27">
        <v>12314.556518195899</v>
      </c>
      <c r="AB150" s="41">
        <v>124.812400038202</v>
      </c>
      <c r="AC150" s="27">
        <v>12.302970282949801</v>
      </c>
      <c r="AD150" s="41">
        <v>18.3757375926645</v>
      </c>
      <c r="AE150" s="27">
        <v>1.5441233137205399</v>
      </c>
      <c r="AF150" s="41">
        <v>98.007498697030002</v>
      </c>
      <c r="AG150" s="27">
        <v>9.7715009284304006</v>
      </c>
      <c r="AH150" s="41">
        <v>81.658097947023606</v>
      </c>
      <c r="AI150" s="27">
        <v>7.1194930738904301</v>
      </c>
      <c r="AJ150" s="41">
        <v>19.427129946938201</v>
      </c>
      <c r="AK150" s="27">
        <v>1.5212131583417801</v>
      </c>
      <c r="AL150" s="41">
        <v>20.938576514655601</v>
      </c>
      <c r="AM150" s="27">
        <v>1.6166086734849601</v>
      </c>
      <c r="AN150" s="41">
        <v>16.373161376616899</v>
      </c>
      <c r="AO150" s="27">
        <v>1.0562587321861101</v>
      </c>
      <c r="AP150" s="41">
        <v>26.4385155333675</v>
      </c>
      <c r="AQ150" s="27">
        <v>2.4840260024793399</v>
      </c>
      <c r="AR150" s="41">
        <v>36.938222681742403</v>
      </c>
      <c r="AS150" s="27">
        <v>4.4571594543191697</v>
      </c>
      <c r="AT150" s="41">
        <v>2.6449881211814001</v>
      </c>
      <c r="AU150" s="27">
        <v>0.36308264402744</v>
      </c>
      <c r="AV150" s="41">
        <v>2.12005849276182</v>
      </c>
      <c r="AW150" s="27">
        <v>0.20962586010683301</v>
      </c>
      <c r="BB150" s="38">
        <f t="shared" si="4"/>
        <v>715.03491287242753</v>
      </c>
    </row>
    <row r="151" spans="1:54" s="4" customFormat="1" x14ac:dyDescent="0.2">
      <c r="A151" s="4" t="s">
        <v>107</v>
      </c>
      <c r="B151" s="4">
        <v>37814</v>
      </c>
      <c r="C151" s="4">
        <v>69947</v>
      </c>
      <c r="D151" s="5">
        <v>1.4298844294572199</v>
      </c>
      <c r="E151" s="5">
        <v>4.5291620212248498</v>
      </c>
      <c r="G151" s="28">
        <v>3.1651046123650501</v>
      </c>
      <c r="H151" s="28">
        <v>0.16578472846057499</v>
      </c>
      <c r="I151" s="29">
        <v>0.74148342169635195</v>
      </c>
      <c r="J151" s="29">
        <v>3.04843159014128E-2</v>
      </c>
      <c r="K151" s="28">
        <v>0.53562465824910799</v>
      </c>
      <c r="L151" s="40">
        <v>3557.6</v>
      </c>
      <c r="M151" s="40">
        <v>23</v>
      </c>
      <c r="N151" s="40">
        <v>1767.5</v>
      </c>
      <c r="O151" s="40">
        <v>41.5</v>
      </c>
      <c r="P151" s="40">
        <v>4812.7</v>
      </c>
      <c r="Q151" s="40">
        <v>29.4</v>
      </c>
      <c r="R151" s="27"/>
      <c r="S151" s="40">
        <v>238.28</v>
      </c>
      <c r="T151" s="40">
        <v>6.27</v>
      </c>
      <c r="V151" s="41">
        <v>15603.9064786857</v>
      </c>
      <c r="W151" s="27">
        <v>663.09407004331695</v>
      </c>
      <c r="X151" s="41">
        <v>170.302833600734</v>
      </c>
      <c r="Y151" s="27">
        <v>7.8322870501165598</v>
      </c>
      <c r="Z151" s="41">
        <v>192047.310880921</v>
      </c>
      <c r="AA151" s="27">
        <v>5948.8150194646096</v>
      </c>
      <c r="AB151" s="41">
        <v>123.56402219516499</v>
      </c>
      <c r="AC151" s="27">
        <v>5.9994879994681503</v>
      </c>
      <c r="AD151" s="41">
        <v>30.098170758919299</v>
      </c>
      <c r="AE151" s="27">
        <v>1.4550131981725201</v>
      </c>
      <c r="AF151" s="41">
        <v>206.22350301724501</v>
      </c>
      <c r="AG151" s="27">
        <v>8.4406884539585398</v>
      </c>
      <c r="AH151" s="41">
        <v>328.571685107848</v>
      </c>
      <c r="AI151" s="27">
        <v>14.3578634185784</v>
      </c>
      <c r="AJ151" s="41">
        <v>195.79007904222701</v>
      </c>
      <c r="AK151" s="27">
        <v>10.0548800184458</v>
      </c>
      <c r="AL151" s="41">
        <v>52.947794440847403</v>
      </c>
      <c r="AM151" s="27">
        <v>1.9765981059689499</v>
      </c>
      <c r="AN151" s="41">
        <v>166.612545329981</v>
      </c>
      <c r="AO151" s="27">
        <v>7.9187031588165002</v>
      </c>
      <c r="AP151" s="41">
        <v>369.11375065911199</v>
      </c>
      <c r="AQ151" s="27">
        <v>15.7029478644282</v>
      </c>
      <c r="AR151" s="41">
        <v>312.61425279145999</v>
      </c>
      <c r="AS151" s="27">
        <v>14.562339878147601</v>
      </c>
      <c r="AT151" s="41">
        <v>0.37336365168814001</v>
      </c>
      <c r="AU151" s="27">
        <v>2.25894463568036E-2</v>
      </c>
      <c r="AV151" s="41">
        <v>1.7045095797977301</v>
      </c>
      <c r="AW151" s="27">
        <v>7.1173982625481899E-2</v>
      </c>
      <c r="BB151" s="38">
        <f t="shared" si="4"/>
        <v>714.53235471659207</v>
      </c>
    </row>
    <row r="152" spans="1:54" s="4" customFormat="1" x14ac:dyDescent="0.2">
      <c r="A152" s="4" t="s">
        <v>108</v>
      </c>
      <c r="B152" s="4">
        <v>37757</v>
      </c>
      <c r="C152" s="4">
        <v>69924</v>
      </c>
      <c r="D152" s="5">
        <v>1.9492931508183799</v>
      </c>
      <c r="E152" s="5">
        <v>2.2086078201703598</v>
      </c>
      <c r="G152" s="28">
        <v>2.75083050607279</v>
      </c>
      <c r="H152" s="28">
        <v>8.9952406739903804E-2</v>
      </c>
      <c r="I152" s="29">
        <v>0.76267416801951704</v>
      </c>
      <c r="J152" s="29">
        <v>3.6111308336982097E-2</v>
      </c>
      <c r="K152" s="28">
        <v>0.56319019328772602</v>
      </c>
      <c r="L152" s="40">
        <v>3725.7</v>
      </c>
      <c r="M152" s="40">
        <v>19.600000000000001</v>
      </c>
      <c r="N152" s="40">
        <v>1999.4</v>
      </c>
      <c r="O152" s="40">
        <v>28.1</v>
      </c>
      <c r="P152" s="40">
        <v>4853</v>
      </c>
      <c r="Q152" s="40">
        <v>33.799999999999997</v>
      </c>
      <c r="R152" s="40"/>
      <c r="S152" s="40">
        <v>212.73</v>
      </c>
      <c r="T152" s="40">
        <v>3.42</v>
      </c>
      <c r="V152" s="41">
        <v>16461.707215192499</v>
      </c>
      <c r="W152" s="27">
        <v>683.13030018188704</v>
      </c>
      <c r="X152" s="41">
        <v>203.055554638681</v>
      </c>
      <c r="Y152" s="27">
        <v>14.9861519865541</v>
      </c>
      <c r="Z152" s="41">
        <v>190878.30316148201</v>
      </c>
      <c r="AA152" s="27">
        <v>5976.9904479446304</v>
      </c>
      <c r="AB152" s="41">
        <v>125.518173245352</v>
      </c>
      <c r="AC152" s="27">
        <v>7.5165650096359897</v>
      </c>
      <c r="AD152" s="41">
        <v>29.182289037133099</v>
      </c>
      <c r="AE152" s="27">
        <v>1.43165070597595</v>
      </c>
      <c r="AF152" s="41">
        <v>200.96678950537401</v>
      </c>
      <c r="AG152" s="27">
        <v>11.1270317509096</v>
      </c>
      <c r="AH152" s="41">
        <v>297.51254134429001</v>
      </c>
      <c r="AI152" s="27">
        <v>18.154212407928998</v>
      </c>
      <c r="AJ152" s="41">
        <v>168.602311246944</v>
      </c>
      <c r="AK152" s="27">
        <v>11.818619281871401</v>
      </c>
      <c r="AL152" s="41">
        <v>48.534498695468798</v>
      </c>
      <c r="AM152" s="27">
        <v>2.8971883082265699</v>
      </c>
      <c r="AN152" s="41">
        <v>136.442658475809</v>
      </c>
      <c r="AO152" s="27">
        <v>10.319418407681701</v>
      </c>
      <c r="AP152" s="41">
        <v>286.55239362332901</v>
      </c>
      <c r="AQ152" s="27">
        <v>24.919310393099401</v>
      </c>
      <c r="AR152" s="41">
        <v>252.51145472047099</v>
      </c>
      <c r="AS152" s="27">
        <v>19.674043851540901</v>
      </c>
      <c r="AT152" s="41">
        <v>0.95266497444283105</v>
      </c>
      <c r="AU152" s="27">
        <v>0.142938015386429</v>
      </c>
      <c r="AV152" s="41">
        <v>1.9899724344626</v>
      </c>
      <c r="AW152" s="27">
        <v>0.13582279610029299</v>
      </c>
      <c r="BB152" s="38">
        <f t="shared" si="4"/>
        <v>715.31703968172826</v>
      </c>
    </row>
    <row r="153" spans="1:54" s="4" customFormat="1" x14ac:dyDescent="0.2">
      <c r="A153" s="4" t="s">
        <v>109</v>
      </c>
      <c r="B153" s="4">
        <v>37735</v>
      </c>
      <c r="C153" s="4">
        <v>69811</v>
      </c>
      <c r="D153" s="5">
        <v>0.506479776548035</v>
      </c>
      <c r="E153" s="5">
        <v>8.6190810486683809</v>
      </c>
      <c r="G153" s="28">
        <v>7.1369147799680996E-2</v>
      </c>
      <c r="H153" s="28">
        <v>3.3706555188835001E-3</v>
      </c>
      <c r="I153" s="29">
        <v>0.83325031661433602</v>
      </c>
      <c r="J153" s="29">
        <v>2.91602862446587E-2</v>
      </c>
      <c r="K153" s="28">
        <v>7.8794666372527405E-4</v>
      </c>
      <c r="L153" s="42" t="s">
        <v>231</v>
      </c>
      <c r="M153" s="42" t="s">
        <v>231</v>
      </c>
      <c r="N153" s="42" t="s">
        <v>231</v>
      </c>
      <c r="O153" s="42" t="s">
        <v>231</v>
      </c>
      <c r="P153" s="42" t="s">
        <v>231</v>
      </c>
      <c r="Q153" s="42" t="s">
        <v>231</v>
      </c>
      <c r="R153" s="42"/>
      <c r="S153" s="42" t="s">
        <v>231</v>
      </c>
      <c r="T153" s="42" t="s">
        <v>231</v>
      </c>
      <c r="V153" s="41">
        <v>163847.221003588</v>
      </c>
      <c r="W153" s="27">
        <v>13871.753585341299</v>
      </c>
      <c r="X153" s="41">
        <v>166.93046536864799</v>
      </c>
      <c r="Y153" s="27">
        <v>10.290902304831199</v>
      </c>
      <c r="Z153" s="41">
        <v>211797.458668851</v>
      </c>
      <c r="AA153" s="27">
        <v>8872.2388717530303</v>
      </c>
      <c r="AB153" s="41">
        <v>103.511148645083</v>
      </c>
      <c r="AC153" s="27">
        <v>6.4898504302363396</v>
      </c>
      <c r="AD153" s="41">
        <v>23.978079136340199</v>
      </c>
      <c r="AE153" s="27">
        <v>1.6734586631605199</v>
      </c>
      <c r="AF153" s="41">
        <v>180.25862374539599</v>
      </c>
      <c r="AG153" s="27">
        <v>15.988298641011999</v>
      </c>
      <c r="AH153" s="41">
        <v>283.47050105743301</v>
      </c>
      <c r="AI153" s="27">
        <v>19.4062358993611</v>
      </c>
      <c r="AJ153" s="41">
        <v>169.180086293805</v>
      </c>
      <c r="AK153" s="27">
        <v>8.4223041381136206</v>
      </c>
      <c r="AL153" s="41">
        <v>50.461414088600698</v>
      </c>
      <c r="AM153" s="27">
        <v>2.2659733175863801</v>
      </c>
      <c r="AN153" s="41">
        <v>138.38434160092399</v>
      </c>
      <c r="AO153" s="27">
        <v>6.9157448619096504</v>
      </c>
      <c r="AP153" s="41">
        <v>276.274866487682</v>
      </c>
      <c r="AQ153" s="27">
        <v>16.9794548779149</v>
      </c>
      <c r="AR153" s="41">
        <v>243.91177874874799</v>
      </c>
      <c r="AS153" s="27">
        <v>15.0751141050405</v>
      </c>
      <c r="AT153" s="41">
        <v>0.20834732225865099</v>
      </c>
      <c r="AU153" s="27">
        <v>4.3216049445020999E-2</v>
      </c>
      <c r="AV153" s="41">
        <v>1.6162114119944799</v>
      </c>
      <c r="AW153" s="27">
        <v>0.23484071455159</v>
      </c>
      <c r="BB153" s="38">
        <f t="shared" si="4"/>
        <v>705.76251260550976</v>
      </c>
    </row>
    <row r="154" spans="1:54" s="4" customFormat="1" x14ac:dyDescent="0.2">
      <c r="A154" s="4" t="s">
        <v>110</v>
      </c>
      <c r="B154" s="4">
        <v>37723</v>
      </c>
      <c r="C154" s="4">
        <v>69753</v>
      </c>
      <c r="D154" s="5">
        <v>2.5117640392256302</v>
      </c>
      <c r="E154" s="5">
        <v>2.83561976216436</v>
      </c>
      <c r="G154" s="28">
        <v>2.7236729805318598</v>
      </c>
      <c r="H154" s="28">
        <v>7.89886489926723E-2</v>
      </c>
      <c r="I154" s="29">
        <v>0.79021232009971798</v>
      </c>
      <c r="J154" s="29">
        <v>3.0776545046958301E-2</v>
      </c>
      <c r="K154" s="28">
        <v>0.17188258872374901</v>
      </c>
      <c r="L154" s="40">
        <v>3771.6</v>
      </c>
      <c r="M154" s="40">
        <v>22.1</v>
      </c>
      <c r="N154" s="40">
        <v>2018.3</v>
      </c>
      <c r="O154" s="40">
        <v>25.5</v>
      </c>
      <c r="P154" s="40">
        <v>4903.5</v>
      </c>
      <c r="Q154" s="40">
        <v>27.8</v>
      </c>
      <c r="R154" s="40"/>
      <c r="S154" s="40">
        <v>133.91999999999999</v>
      </c>
      <c r="T154" s="40">
        <v>1.95</v>
      </c>
      <c r="V154" s="41">
        <v>16765.0796414492</v>
      </c>
      <c r="W154" s="27">
        <v>577.084669440266</v>
      </c>
      <c r="X154" s="41">
        <v>153.577788836499</v>
      </c>
      <c r="Y154" s="27">
        <v>8.5819741354722101</v>
      </c>
      <c r="Z154" s="41">
        <v>192661.025703469</v>
      </c>
      <c r="AA154" s="27">
        <v>6189.3759246216296</v>
      </c>
      <c r="AB154" s="41">
        <v>104.723178997818</v>
      </c>
      <c r="AC154" s="27">
        <v>7.8616944605635304</v>
      </c>
      <c r="AD154" s="41">
        <v>23.413617162702799</v>
      </c>
      <c r="AE154" s="27">
        <v>1.98510276460205</v>
      </c>
      <c r="AF154" s="41">
        <v>177.89882789447901</v>
      </c>
      <c r="AG154" s="27">
        <v>6.9280511277426697</v>
      </c>
      <c r="AH154" s="41">
        <v>256.86206471089997</v>
      </c>
      <c r="AI154" s="27">
        <v>12.438684181546201</v>
      </c>
      <c r="AJ154" s="41">
        <v>137.05587375226</v>
      </c>
      <c r="AK154" s="27">
        <v>8.1237776037795104</v>
      </c>
      <c r="AL154" s="41">
        <v>44.526136040100504</v>
      </c>
      <c r="AM154" s="27">
        <v>2.2965985385138099</v>
      </c>
      <c r="AN154" s="41">
        <v>110.161596466357</v>
      </c>
      <c r="AO154" s="27">
        <v>5.43804717711871</v>
      </c>
      <c r="AP154" s="41">
        <v>217.90766620397201</v>
      </c>
      <c r="AQ154" s="27">
        <v>13.122187443659501</v>
      </c>
      <c r="AR154" s="41">
        <v>203.57880123558701</v>
      </c>
      <c r="AS154" s="27">
        <v>13.6687700599939</v>
      </c>
      <c r="AT154" s="41">
        <v>0.89845637349864504</v>
      </c>
      <c r="AU154" s="27">
        <v>0.17463910446782499</v>
      </c>
      <c r="AV154" s="41">
        <v>2.1318523655693702</v>
      </c>
      <c r="AW154" s="27">
        <v>0.122611689528204</v>
      </c>
      <c r="BB154" s="38">
        <f t="shared" si="4"/>
        <v>706.33425145767126</v>
      </c>
    </row>
    <row r="155" spans="1:54" s="4" customFormat="1" x14ac:dyDescent="0.2">
      <c r="A155" s="4" t="s">
        <v>111</v>
      </c>
      <c r="B155" s="4">
        <v>37755</v>
      </c>
      <c r="C155" s="4">
        <v>69683</v>
      </c>
      <c r="D155" s="5">
        <v>3.2183947703876798</v>
      </c>
      <c r="E155" s="5">
        <v>7.5938324177013001</v>
      </c>
      <c r="G155" s="28">
        <v>4.2614404978349896</v>
      </c>
      <c r="H155" s="28">
        <v>0.21023815088151701</v>
      </c>
      <c r="I155" s="29">
        <v>0.741724151153623</v>
      </c>
      <c r="J155" s="29">
        <v>3.65269119641983E-2</v>
      </c>
      <c r="K155" s="28">
        <v>0.61214719414542496</v>
      </c>
      <c r="L155" s="40">
        <v>3268.2</v>
      </c>
      <c r="M155" s="40">
        <v>21.2</v>
      </c>
      <c r="N155" s="40">
        <v>1359.3</v>
      </c>
      <c r="O155" s="40">
        <v>30.2</v>
      </c>
      <c r="P155" s="40">
        <v>4813.1000000000004</v>
      </c>
      <c r="Q155" s="40">
        <v>35.200000000000003</v>
      </c>
      <c r="R155" s="27"/>
      <c r="S155" s="40">
        <v>177.48</v>
      </c>
      <c r="T155" s="40">
        <v>4.3099999999999996</v>
      </c>
      <c r="V155" s="41">
        <v>14172.012747634</v>
      </c>
      <c r="W155" s="27">
        <v>844.51443673290498</v>
      </c>
      <c r="X155" s="41">
        <v>298.098268242416</v>
      </c>
      <c r="Y155" s="27">
        <v>18.9263707780012</v>
      </c>
      <c r="Z155" s="41">
        <v>198408.65930775201</v>
      </c>
      <c r="AA155" s="27">
        <v>5358.9022670947497</v>
      </c>
      <c r="AB155" s="41">
        <v>157.94656410122499</v>
      </c>
      <c r="AC155" s="27">
        <v>9.7064720669375006</v>
      </c>
      <c r="AD155" s="41">
        <v>34.132206674009701</v>
      </c>
      <c r="AE155" s="27">
        <v>2.15881678332534</v>
      </c>
      <c r="AF155" s="41">
        <v>229.385229131892</v>
      </c>
      <c r="AG155" s="27">
        <v>14.2093453898032</v>
      </c>
      <c r="AH155" s="41">
        <v>340.74606113361898</v>
      </c>
      <c r="AI155" s="27">
        <v>23.622743776463199</v>
      </c>
      <c r="AJ155" s="41">
        <v>186.563128142556</v>
      </c>
      <c r="AK155" s="27">
        <v>10.4105358075817</v>
      </c>
      <c r="AL155" s="41">
        <v>63.479027681177399</v>
      </c>
      <c r="AM155" s="27">
        <v>3.6719098798926901</v>
      </c>
      <c r="AN155" s="41">
        <v>156.07998234365499</v>
      </c>
      <c r="AO155" s="27">
        <v>4.0740389178414702</v>
      </c>
      <c r="AP155" s="41">
        <v>305.91595113352702</v>
      </c>
      <c r="AQ155" s="27">
        <v>11.377987861549199</v>
      </c>
      <c r="AR155" s="41">
        <v>296.23899716819199</v>
      </c>
      <c r="AS155" s="27">
        <v>16.213540023506201</v>
      </c>
      <c r="AT155" s="41">
        <v>0.47254079207747601</v>
      </c>
      <c r="AU155" s="27">
        <v>4.39310981780342E-2</v>
      </c>
      <c r="AV155" s="41">
        <v>3.3436025322397902</v>
      </c>
      <c r="AW155" s="27">
        <v>0.20209223808738699</v>
      </c>
      <c r="BB155" s="38">
        <f t="shared" si="4"/>
        <v>726.95378020510839</v>
      </c>
    </row>
    <row r="156" spans="1:54" s="4" customFormat="1" x14ac:dyDescent="0.2">
      <c r="A156" s="4" t="s">
        <v>112</v>
      </c>
      <c r="B156" s="4">
        <v>37778</v>
      </c>
      <c r="C156" s="4">
        <v>69723</v>
      </c>
      <c r="D156" s="5">
        <v>4.0209697537721603</v>
      </c>
      <c r="E156" s="5">
        <v>0.88510855579967795</v>
      </c>
      <c r="G156" s="28">
        <v>0.79601802411124201</v>
      </c>
      <c r="H156" s="28">
        <v>5.3539492215630702E-2</v>
      </c>
      <c r="I156" s="29">
        <v>0.82479771980461603</v>
      </c>
      <c r="J156" s="29">
        <v>2.64074537525123E-2</v>
      </c>
      <c r="K156" s="28">
        <v>0.437481731355228</v>
      </c>
      <c r="L156" s="40">
        <v>5039.8</v>
      </c>
      <c r="M156" s="40">
        <v>28.4</v>
      </c>
      <c r="N156" s="40">
        <v>5228</v>
      </c>
      <c r="O156" s="40">
        <v>112</v>
      </c>
      <c r="P156" s="40">
        <v>4964.5</v>
      </c>
      <c r="Q156" s="40">
        <v>22.7</v>
      </c>
      <c r="R156" s="40"/>
      <c r="S156" s="40">
        <v>104.61</v>
      </c>
      <c r="T156" s="40">
        <v>3.24</v>
      </c>
      <c r="V156" s="41">
        <v>16410.272317487099</v>
      </c>
      <c r="W156" s="27">
        <v>1108.21903069564</v>
      </c>
      <c r="X156" s="41">
        <v>292.835308017557</v>
      </c>
      <c r="Y156" s="27">
        <v>17.385951669932901</v>
      </c>
      <c r="Z156" s="41">
        <v>199891.33145533301</v>
      </c>
      <c r="AA156" s="27">
        <v>7767.47972178291</v>
      </c>
      <c r="AB156" s="41">
        <v>136.00619464082101</v>
      </c>
      <c r="AC156" s="27">
        <v>8.4790235678972508</v>
      </c>
      <c r="AD156" s="41">
        <v>33.0729096296877</v>
      </c>
      <c r="AE156" s="27">
        <v>2.3209610423444702</v>
      </c>
      <c r="AF156" s="41">
        <v>232.488286610079</v>
      </c>
      <c r="AG156" s="27">
        <v>12.2465865234982</v>
      </c>
      <c r="AH156" s="41">
        <v>330.50216231634403</v>
      </c>
      <c r="AI156" s="27">
        <v>18.459027773075402</v>
      </c>
      <c r="AJ156" s="41">
        <v>182.73316434373601</v>
      </c>
      <c r="AK156" s="27">
        <v>12.2838163244482</v>
      </c>
      <c r="AL156" s="41">
        <v>61.122304321899797</v>
      </c>
      <c r="AM156" s="27">
        <v>4.6754943275152296</v>
      </c>
      <c r="AN156" s="41">
        <v>151.80483327511101</v>
      </c>
      <c r="AO156" s="27">
        <v>10.113327390042601</v>
      </c>
      <c r="AP156" s="41">
        <v>297.45898778416102</v>
      </c>
      <c r="AQ156" s="27">
        <v>17.988251108864201</v>
      </c>
      <c r="AR156" s="41">
        <v>281.70570035189297</v>
      </c>
      <c r="AS156" s="27">
        <v>14.911541202536901</v>
      </c>
      <c r="AT156" s="41">
        <v>4.18599278153303</v>
      </c>
      <c r="AU156" s="27">
        <v>0.36197738774089799</v>
      </c>
      <c r="AV156" s="41">
        <v>3.4905432064964299</v>
      </c>
      <c r="AW156" s="27">
        <v>0.18085130135552899</v>
      </c>
      <c r="BB156" s="38">
        <f t="shared" si="4"/>
        <v>719.34976649554983</v>
      </c>
    </row>
    <row r="157" spans="1:54" s="4" customFormat="1" x14ac:dyDescent="0.2">
      <c r="A157" s="4" t="s">
        <v>113</v>
      </c>
      <c r="B157" s="4">
        <v>37738</v>
      </c>
      <c r="C157" s="4">
        <v>69873</v>
      </c>
      <c r="D157" s="5">
        <v>2.1907501609814402</v>
      </c>
      <c r="E157" s="5">
        <v>4.2733144540145602</v>
      </c>
      <c r="G157" s="28">
        <v>0.51311950919386096</v>
      </c>
      <c r="H157" s="28">
        <v>3.04315462350567E-2</v>
      </c>
      <c r="I157" s="29">
        <v>0.833907273489642</v>
      </c>
      <c r="J157" s="29">
        <v>4.9758477557686399E-2</v>
      </c>
      <c r="K157" s="28">
        <v>0.61965491209348</v>
      </c>
      <c r="L157" s="40">
        <v>5505.5</v>
      </c>
      <c r="M157" s="40">
        <v>26.1</v>
      </c>
      <c r="N157" s="40">
        <v>6997</v>
      </c>
      <c r="O157" s="40">
        <v>126</v>
      </c>
      <c r="P157" s="40">
        <v>4980.1000000000004</v>
      </c>
      <c r="Q157" s="40">
        <v>42.4</v>
      </c>
      <c r="R157" s="40"/>
      <c r="S157" s="40">
        <v>19.2</v>
      </c>
      <c r="T157" s="40">
        <v>0.56000000000000005</v>
      </c>
      <c r="V157" s="41">
        <v>34341.396197894399</v>
      </c>
      <c r="W157" s="27">
        <v>1628.2224859148801</v>
      </c>
      <c r="X157" s="41">
        <v>148.453866918339</v>
      </c>
      <c r="Y157" s="27">
        <v>10.7841968696401</v>
      </c>
      <c r="Z157" s="41">
        <v>192434.76403048899</v>
      </c>
      <c r="AA157" s="27">
        <v>5111.2167827752201</v>
      </c>
      <c r="AB157" s="41">
        <v>96.418884453720693</v>
      </c>
      <c r="AC157" s="27">
        <v>7.5620445022780398</v>
      </c>
      <c r="AD157" s="41">
        <v>23.195673853704701</v>
      </c>
      <c r="AE157" s="27">
        <v>1.42120695631561</v>
      </c>
      <c r="AF157" s="41">
        <v>195.90722525356199</v>
      </c>
      <c r="AG157" s="27">
        <v>10.945854804186601</v>
      </c>
      <c r="AH157" s="41">
        <v>289.608090489912</v>
      </c>
      <c r="AI157" s="27">
        <v>17.268396505586299</v>
      </c>
      <c r="AJ157" s="41">
        <v>163.40363197798499</v>
      </c>
      <c r="AK157" s="27">
        <v>9.0744544998310204</v>
      </c>
      <c r="AL157" s="41">
        <v>53.114425662391</v>
      </c>
      <c r="AM157" s="27">
        <v>2.8061695291810098</v>
      </c>
      <c r="AN157" s="41">
        <v>132.33142633423901</v>
      </c>
      <c r="AO157" s="27">
        <v>9.1942822733305096</v>
      </c>
      <c r="AP157" s="41">
        <v>257.06182782891398</v>
      </c>
      <c r="AQ157" s="27">
        <v>19.5414587383321</v>
      </c>
      <c r="AR157" s="41">
        <v>242.31901977377501</v>
      </c>
      <c r="AS157" s="27">
        <v>13.758912789302199</v>
      </c>
      <c r="AT157" s="41">
        <v>0.58220225776801404</v>
      </c>
      <c r="AU157" s="27">
        <v>0.14619274421916101</v>
      </c>
      <c r="AV157" s="41">
        <v>2.2081239195939202</v>
      </c>
      <c r="AW157" s="27">
        <v>0.15651892696657699</v>
      </c>
      <c r="BB157" s="38">
        <f t="shared" si="4"/>
        <v>702.2909578440167</v>
      </c>
    </row>
    <row r="158" spans="1:54" s="4" customFormat="1" x14ac:dyDescent="0.2">
      <c r="A158" s="4" t="s">
        <v>137</v>
      </c>
      <c r="B158" s="4">
        <v>38350</v>
      </c>
      <c r="C158" s="4">
        <v>67536</v>
      </c>
      <c r="D158" s="5">
        <v>2.39646419147999</v>
      </c>
      <c r="E158" s="5">
        <v>10.182946901260699</v>
      </c>
      <c r="G158" s="28">
        <v>3.5260443843486402</v>
      </c>
      <c r="H158" s="28">
        <v>0.26952684584285602</v>
      </c>
      <c r="I158" s="29">
        <v>0.82437800876575296</v>
      </c>
      <c r="J158" s="29">
        <v>4.4970243109147899E-2</v>
      </c>
      <c r="K158" s="28">
        <v>-0.227303747810671</v>
      </c>
      <c r="L158" s="40">
        <v>3556</v>
      </c>
      <c r="M158" s="40">
        <v>51.1</v>
      </c>
      <c r="N158" s="40">
        <v>1607.9</v>
      </c>
      <c r="O158" s="40">
        <v>54.4</v>
      </c>
      <c r="P158" s="40">
        <v>4963.8</v>
      </c>
      <c r="Q158" s="40">
        <v>38.799999999999997</v>
      </c>
      <c r="R158" s="27"/>
      <c r="S158" s="40">
        <v>24.73</v>
      </c>
      <c r="T158" s="40">
        <v>0.94</v>
      </c>
      <c r="V158" s="41">
        <v>13506.335952608601</v>
      </c>
      <c r="W158" s="27">
        <v>1135.4425112761601</v>
      </c>
      <c r="X158" s="41">
        <v>160.56791093867699</v>
      </c>
      <c r="Y158" s="27">
        <v>7.2064947671437398</v>
      </c>
      <c r="Z158" s="41">
        <v>179619.61800875</v>
      </c>
      <c r="AA158" s="27">
        <v>9688.7418452639195</v>
      </c>
      <c r="AB158" s="41">
        <v>78.021841998678994</v>
      </c>
      <c r="AC158" s="27">
        <v>4.1625172556579599</v>
      </c>
      <c r="AD158" s="41">
        <v>22.608899519809899</v>
      </c>
      <c r="AE158" s="27">
        <v>1.22298242366634</v>
      </c>
      <c r="AF158" s="41">
        <v>154.23642405908001</v>
      </c>
      <c r="AG158" s="27">
        <v>5.7551692309662199</v>
      </c>
      <c r="AH158" s="41">
        <v>173.76761778808799</v>
      </c>
      <c r="AI158" s="27">
        <v>10.7301767715403</v>
      </c>
      <c r="AJ158" s="41">
        <v>67.580144039563905</v>
      </c>
      <c r="AK158" s="27">
        <v>5.8221554241841398</v>
      </c>
      <c r="AL158" s="41">
        <v>31.6932667997294</v>
      </c>
      <c r="AM158" s="27">
        <v>2.1723457878858201</v>
      </c>
      <c r="AN158" s="41">
        <v>53.983989016325701</v>
      </c>
      <c r="AO158" s="27">
        <v>5.5943163056262701</v>
      </c>
      <c r="AP158" s="41">
        <v>83.012496301438503</v>
      </c>
      <c r="AQ158" s="27">
        <v>6.8509747845738902</v>
      </c>
      <c r="AR158" s="41">
        <v>94.8082070492285</v>
      </c>
      <c r="AS158" s="27">
        <v>7.9517953832620103</v>
      </c>
      <c r="AT158" s="41">
        <v>0.19791596852239601</v>
      </c>
      <c r="AU158" s="27">
        <v>3.6125711701302701E-2</v>
      </c>
      <c r="AV158" s="41">
        <v>1.85975920723583</v>
      </c>
      <c r="AW158" s="27">
        <v>0.120332655985132</v>
      </c>
      <c r="BB158" s="38">
        <f t="shared" si="4"/>
        <v>692.08064058180503</v>
      </c>
    </row>
    <row r="159" spans="1:54" s="4" customFormat="1" x14ac:dyDescent="0.2">
      <c r="A159" s="4" t="s">
        <v>138</v>
      </c>
      <c r="B159" s="4">
        <v>38300</v>
      </c>
      <c r="C159" s="4">
        <v>67666</v>
      </c>
      <c r="D159" s="5">
        <v>3.2791001473487502</v>
      </c>
      <c r="E159" s="5">
        <v>6.1649671496802698</v>
      </c>
      <c r="G159" s="28">
        <v>3.5422567638989402</v>
      </c>
      <c r="H159" s="28">
        <v>0.27680461211378599</v>
      </c>
      <c r="I159" s="29">
        <v>0.819660920997341</v>
      </c>
      <c r="J159" s="29">
        <v>5.0810104967441698E-2</v>
      </c>
      <c r="K159" s="28">
        <v>-0.39322650544821502</v>
      </c>
      <c r="L159" s="40">
        <v>3547.6</v>
      </c>
      <c r="M159" s="40">
        <v>58.1</v>
      </c>
      <c r="N159" s="40">
        <v>1603.9</v>
      </c>
      <c r="O159" s="40">
        <v>56.2</v>
      </c>
      <c r="P159" s="40">
        <v>4955.7</v>
      </c>
      <c r="Q159" s="40">
        <v>44.1</v>
      </c>
      <c r="R159" s="27"/>
      <c r="S159" s="40">
        <v>35.47</v>
      </c>
      <c r="T159" s="40">
        <v>1.4</v>
      </c>
      <c r="V159" s="41">
        <v>24343.881752363901</v>
      </c>
      <c r="W159" s="27">
        <v>3418.91303232787</v>
      </c>
      <c r="X159" s="41">
        <v>342.69204953720299</v>
      </c>
      <c r="Y159" s="27">
        <v>18.567237054768501</v>
      </c>
      <c r="Z159" s="41">
        <v>178256.343495412</v>
      </c>
      <c r="AA159" s="27">
        <v>10706.0645206708</v>
      </c>
      <c r="AB159" s="41">
        <v>204.41506043241199</v>
      </c>
      <c r="AC159" s="27">
        <v>21.9677830642187</v>
      </c>
      <c r="AD159" s="41">
        <v>33.463276580945603</v>
      </c>
      <c r="AE159" s="27">
        <v>1.9761929606855699</v>
      </c>
      <c r="AF159" s="41">
        <v>219.75230482217</v>
      </c>
      <c r="AG159" s="27">
        <v>23.148220214291999</v>
      </c>
      <c r="AH159" s="41">
        <v>263.75091374561299</v>
      </c>
      <c r="AI159" s="27">
        <v>16.341921575500901</v>
      </c>
      <c r="AJ159" s="41">
        <v>115.896861574977</v>
      </c>
      <c r="AK159" s="27">
        <v>8.1086845110715497</v>
      </c>
      <c r="AL159" s="41">
        <v>36.092334769652197</v>
      </c>
      <c r="AM159" s="27">
        <v>2.6606819377350499</v>
      </c>
      <c r="AN159" s="41">
        <v>89.443507371938196</v>
      </c>
      <c r="AO159" s="27">
        <v>10.0551797842139</v>
      </c>
      <c r="AP159" s="41">
        <v>131.82393197258801</v>
      </c>
      <c r="AQ159" s="27">
        <v>14.826140693571</v>
      </c>
      <c r="AR159" s="41">
        <v>121.42381663567799</v>
      </c>
      <c r="AS159" s="27">
        <v>11.236778125175601</v>
      </c>
      <c r="AT159" s="41">
        <v>0.57787023564890905</v>
      </c>
      <c r="AU159" s="27">
        <v>0.140229948054992</v>
      </c>
      <c r="AV159" s="41">
        <v>3.0403602265565599</v>
      </c>
      <c r="AW159" s="27">
        <v>0.23349417890480201</v>
      </c>
      <c r="BB159" s="38">
        <f t="shared" si="4"/>
        <v>740.34358417420754</v>
      </c>
    </row>
    <row r="160" spans="1:54" s="4" customFormat="1" x14ac:dyDescent="0.2">
      <c r="A160" s="4" t="s">
        <v>139</v>
      </c>
      <c r="B160" s="4">
        <v>38363</v>
      </c>
      <c r="C160" s="4">
        <v>67684</v>
      </c>
      <c r="D160" s="5">
        <v>2.8135668185982401</v>
      </c>
      <c r="E160" s="5">
        <v>13.4539749496876</v>
      </c>
      <c r="G160" s="28">
        <v>3.7451520285408302</v>
      </c>
      <c r="H160" s="28">
        <v>0.15162764500805101</v>
      </c>
      <c r="I160" s="29">
        <v>0.79897750456304895</v>
      </c>
      <c r="J160" s="29">
        <v>3.4168271473752801E-2</v>
      </c>
      <c r="K160" s="28">
        <v>0.24903896855614699</v>
      </c>
      <c r="L160" s="40">
        <v>3465.8</v>
      </c>
      <c r="M160" s="40">
        <v>24.9</v>
      </c>
      <c r="N160" s="40">
        <v>1523.9</v>
      </c>
      <c r="O160" s="40">
        <v>27.1</v>
      </c>
      <c r="P160" s="40">
        <v>4919.3</v>
      </c>
      <c r="Q160" s="40">
        <v>30.5</v>
      </c>
      <c r="R160" s="27"/>
      <c r="S160" s="40">
        <v>78.33</v>
      </c>
      <c r="T160" s="40">
        <v>1.56</v>
      </c>
      <c r="V160" s="41">
        <v>16715.341513478899</v>
      </c>
      <c r="W160" s="27">
        <v>1325.4757309276899</v>
      </c>
      <c r="X160" s="41">
        <v>313.35971439177899</v>
      </c>
      <c r="Y160" s="27">
        <v>20.666689750392099</v>
      </c>
      <c r="Z160" s="41">
        <v>189193.031217462</v>
      </c>
      <c r="AA160" s="27">
        <v>6843.8750980323703</v>
      </c>
      <c r="AB160" s="41">
        <v>93.796774082174096</v>
      </c>
      <c r="AC160" s="27">
        <v>6.7872337656239399</v>
      </c>
      <c r="AD160" s="41">
        <v>34.786597836745102</v>
      </c>
      <c r="AE160" s="27">
        <v>1.47956049430303</v>
      </c>
      <c r="AF160" s="41">
        <v>200.89975859178099</v>
      </c>
      <c r="AG160" s="27">
        <v>15.238413453037101</v>
      </c>
      <c r="AH160" s="41">
        <v>209.429391174545</v>
      </c>
      <c r="AI160" s="27">
        <v>12.9491728589069</v>
      </c>
      <c r="AJ160" s="41">
        <v>70.113412560043002</v>
      </c>
      <c r="AK160" s="27">
        <v>5.0657508465164103</v>
      </c>
      <c r="AL160" s="41">
        <v>35.786743040077098</v>
      </c>
      <c r="AM160" s="27">
        <v>1.9857000687039601</v>
      </c>
      <c r="AN160" s="41">
        <v>53.793182673219</v>
      </c>
      <c r="AO160" s="27">
        <v>2.8861709588581599</v>
      </c>
      <c r="AP160" s="41">
        <v>82.817197766292296</v>
      </c>
      <c r="AQ160" s="27">
        <v>6.3388752017525603</v>
      </c>
      <c r="AR160" s="41">
        <v>104.56396841506999</v>
      </c>
      <c r="AS160" s="27">
        <v>9.3923121590684406</v>
      </c>
      <c r="AT160" s="41">
        <v>0.19526085347097499</v>
      </c>
      <c r="AU160" s="27">
        <v>2.2882375716009699E-2</v>
      </c>
      <c r="AV160" s="41">
        <v>2.46315471160535</v>
      </c>
      <c r="AW160" s="27">
        <v>0.236155868705759</v>
      </c>
      <c r="BB160" s="38">
        <f t="shared" si="4"/>
        <v>700.94903976256069</v>
      </c>
    </row>
    <row r="161" spans="1:56" s="4" customFormat="1" x14ac:dyDescent="0.2">
      <c r="A161" s="4" t="s">
        <v>140</v>
      </c>
      <c r="B161" s="4">
        <v>38355</v>
      </c>
      <c r="C161" s="4">
        <v>67591</v>
      </c>
      <c r="D161" s="5">
        <v>1.3493643132022799</v>
      </c>
      <c r="E161" s="5">
        <v>14.7698938937581</v>
      </c>
      <c r="G161" s="28">
        <v>2.18008963028125</v>
      </c>
      <c r="H161" s="28">
        <v>0.121486059156308</v>
      </c>
      <c r="I161" s="29">
        <v>0.83899448582034497</v>
      </c>
      <c r="J161" s="29">
        <v>5.1527035957658E-2</v>
      </c>
      <c r="K161" s="28">
        <v>0.61260980476562399</v>
      </c>
      <c r="L161" s="40">
        <v>4051.1</v>
      </c>
      <c r="M161" s="40">
        <v>25.8</v>
      </c>
      <c r="N161" s="40">
        <v>2433.9</v>
      </c>
      <c r="O161" s="40">
        <v>55.8</v>
      </c>
      <c r="P161" s="40">
        <v>4988.8</v>
      </c>
      <c r="Q161" s="40">
        <v>43.6</v>
      </c>
      <c r="R161" s="40"/>
      <c r="S161" s="42" t="s">
        <v>231</v>
      </c>
      <c r="T161" s="42" t="s">
        <v>231</v>
      </c>
      <c r="V161" s="41">
        <v>14177.1200606894</v>
      </c>
      <c r="W161" s="27">
        <v>874.19818071837597</v>
      </c>
      <c r="X161" s="41">
        <v>126.184034871829</v>
      </c>
      <c r="Y161" s="27">
        <v>8.2657006165848905</v>
      </c>
      <c r="Z161" s="41">
        <v>183005.97128378099</v>
      </c>
      <c r="AA161" s="27">
        <v>6278.60961230059</v>
      </c>
      <c r="AB161" s="41">
        <v>54.227093006876601</v>
      </c>
      <c r="AC161" s="27">
        <v>3.3409495261505602</v>
      </c>
      <c r="AD161" s="41">
        <v>19.7165472756536</v>
      </c>
      <c r="AE161" s="27">
        <v>0.65259249678116904</v>
      </c>
      <c r="AF161" s="41">
        <v>128.41809013836499</v>
      </c>
      <c r="AG161" s="27">
        <v>5.4831806699353898</v>
      </c>
      <c r="AH161" s="41">
        <v>134.63170331726701</v>
      </c>
      <c r="AI161" s="27">
        <v>7.8353097385135397</v>
      </c>
      <c r="AJ161" s="41">
        <v>46.648821984167498</v>
      </c>
      <c r="AK161" s="27">
        <v>3.0177903166551299</v>
      </c>
      <c r="AL161" s="41">
        <v>25.540383568617202</v>
      </c>
      <c r="AM161" s="27">
        <v>1.3245750291360401</v>
      </c>
      <c r="AN161" s="41">
        <v>36.380183278411501</v>
      </c>
      <c r="AO161" s="27">
        <v>3.4670438217105501</v>
      </c>
      <c r="AP161" s="41">
        <v>56.085014842311097</v>
      </c>
      <c r="AQ161" s="27">
        <v>5.4745201362577296</v>
      </c>
      <c r="AR161" s="41">
        <v>67.010154167064499</v>
      </c>
      <c r="AS161" s="27">
        <v>4.34863129595308</v>
      </c>
      <c r="AT161" s="41">
        <v>8.5578351655370394E-2</v>
      </c>
      <c r="AU161" s="27">
        <v>1.52593105237611E-2</v>
      </c>
      <c r="AV161" s="41">
        <v>1.0963128064472201</v>
      </c>
      <c r="AW161" s="27">
        <v>7.15893926901566E-2</v>
      </c>
      <c r="BB161" s="38">
        <f t="shared" si="4"/>
        <v>675.0257269548091</v>
      </c>
    </row>
    <row r="162" spans="1:56" s="4" customFormat="1" x14ac:dyDescent="0.2">
      <c r="A162" s="4" t="s">
        <v>141</v>
      </c>
      <c r="B162" s="4">
        <v>38294</v>
      </c>
      <c r="C162" s="4">
        <v>67560</v>
      </c>
      <c r="D162" s="5">
        <v>8.5739681168785602E-3</v>
      </c>
      <c r="E162" s="5">
        <v>0.16977821681194399</v>
      </c>
      <c r="G162" s="28">
        <v>6.0525341896831104E-3</v>
      </c>
      <c r="H162" s="28">
        <v>1.94480572215675E-3</v>
      </c>
      <c r="I162" s="29">
        <v>0.85051716906812902</v>
      </c>
      <c r="J162" s="29">
        <v>2.67117199563905E-2</v>
      </c>
      <c r="K162" s="28">
        <v>-0.51014368166174595</v>
      </c>
      <c r="L162" s="42" t="s">
        <v>231</v>
      </c>
      <c r="M162" s="42" t="s">
        <v>231</v>
      </c>
      <c r="N162" s="42" t="s">
        <v>231</v>
      </c>
      <c r="O162" s="42" t="s">
        <v>231</v>
      </c>
      <c r="P162" s="42" t="s">
        <v>231</v>
      </c>
      <c r="Q162" s="42" t="s">
        <v>231</v>
      </c>
      <c r="R162" s="42"/>
      <c r="S162" s="42" t="s">
        <v>231</v>
      </c>
      <c r="T162" s="42" t="s">
        <v>231</v>
      </c>
      <c r="V162" s="41">
        <v>202209.22001766</v>
      </c>
      <c r="W162" s="27">
        <v>14182.868217032001</v>
      </c>
      <c r="X162" s="41">
        <v>66.836380384780099</v>
      </c>
      <c r="Y162" s="27">
        <v>5.4297309369615103</v>
      </c>
      <c r="Z162" s="41">
        <v>11008.745891230799</v>
      </c>
      <c r="AA162" s="27">
        <v>1321.87548163773</v>
      </c>
      <c r="AB162" s="41">
        <v>28.773656904053901</v>
      </c>
      <c r="AC162" s="27">
        <v>2.61641643225038</v>
      </c>
      <c r="AD162" s="41">
        <v>1.09314257393198</v>
      </c>
      <c r="AE162" s="27">
        <v>0.18553614980682401</v>
      </c>
      <c r="AF162" s="41">
        <v>5.7454280044153601</v>
      </c>
      <c r="AG162" s="27">
        <v>0.74784812443053705</v>
      </c>
      <c r="AH162" s="41">
        <v>7.7037431068548301</v>
      </c>
      <c r="AI162" s="27">
        <v>1.3016155656178301</v>
      </c>
      <c r="AJ162" s="41">
        <v>3.54863931237941</v>
      </c>
      <c r="AK162" s="27">
        <v>0.53128470555055296</v>
      </c>
      <c r="AL162" s="41">
        <v>0.456271429995531</v>
      </c>
      <c r="AM162" s="27">
        <v>9.8621400672782397E-2</v>
      </c>
      <c r="AN162" s="41">
        <v>4.0438529692359904</v>
      </c>
      <c r="AO162" s="27">
        <v>0.40101779746739402</v>
      </c>
      <c r="AP162" s="41">
        <v>5.5195616467393096</v>
      </c>
      <c r="AQ162" s="27">
        <v>0.54692809198305004</v>
      </c>
      <c r="AR162" s="41">
        <v>5.6791681748903997</v>
      </c>
      <c r="AS162" s="27">
        <v>0.57700751850532905</v>
      </c>
      <c r="AT162" s="41">
        <v>0.19842595951931999</v>
      </c>
      <c r="AU162" s="27">
        <v>4.9457631748397402E-2</v>
      </c>
      <c r="AV162" s="41">
        <v>3.1271281868293102E-2</v>
      </c>
      <c r="AW162" s="27">
        <v>9.3442364423036092E-3</v>
      </c>
      <c r="BB162" s="38">
        <f t="shared" si="4"/>
        <v>646.71415214047943</v>
      </c>
      <c r="BC162" s="38">
        <f>AVERAGE(BB162:BB255)</f>
        <v>646.71415214047943</v>
      </c>
      <c r="BD162" s="38" t="e">
        <f>STDEV(BB162:BB255)</f>
        <v>#DIV/0!</v>
      </c>
    </row>
    <row r="163" spans="1:56" s="4" customFormat="1" x14ac:dyDescent="0.2">
      <c r="D163" s="5"/>
      <c r="E163" s="5"/>
      <c r="G163" s="28"/>
      <c r="H163" s="28"/>
      <c r="I163" s="29"/>
      <c r="J163" s="29"/>
      <c r="K163" s="28"/>
      <c r="L163" s="3"/>
      <c r="M163" s="3"/>
      <c r="N163" s="3"/>
      <c r="O163" s="3"/>
      <c r="P163" s="3"/>
      <c r="Q163" s="3"/>
      <c r="R163" s="5"/>
      <c r="S163" s="3"/>
      <c r="T163" s="3"/>
      <c r="V163" s="24"/>
      <c r="W163" s="5"/>
      <c r="X163" s="24"/>
      <c r="Y163" s="5"/>
      <c r="Z163" s="24"/>
      <c r="AA163" s="5"/>
      <c r="AB163" s="24"/>
      <c r="AC163" s="5"/>
      <c r="AD163" s="24"/>
      <c r="AE163" s="5"/>
      <c r="AF163" s="24"/>
      <c r="AG163" s="5"/>
      <c r="AH163" s="24"/>
      <c r="AI163" s="5"/>
      <c r="AJ163" s="24"/>
      <c r="AK163" s="5"/>
      <c r="AL163" s="24"/>
      <c r="AM163" s="5"/>
      <c r="AN163" s="24"/>
      <c r="AO163" s="5"/>
      <c r="AP163" s="24"/>
      <c r="AQ163" s="5"/>
      <c r="AR163" s="24"/>
      <c r="AS163" s="5"/>
      <c r="AT163" s="24"/>
      <c r="AU163" s="5"/>
      <c r="AV163" s="24"/>
      <c r="AW163" s="5"/>
    </row>
    <row r="164" spans="1:56" s="4" customFormat="1" x14ac:dyDescent="0.2">
      <c r="D164" s="5"/>
      <c r="E164" s="5"/>
      <c r="G164" s="28"/>
      <c r="H164" s="28"/>
      <c r="I164" s="29"/>
      <c r="J164" s="29"/>
      <c r="K164" s="28"/>
      <c r="L164" s="3"/>
      <c r="M164" s="3"/>
      <c r="N164" s="3"/>
      <c r="O164" s="3"/>
      <c r="P164" s="3"/>
      <c r="Q164" s="3"/>
      <c r="R164" s="5"/>
      <c r="S164" s="3"/>
      <c r="T164" s="3"/>
      <c r="V164" s="24"/>
      <c r="W164" s="5"/>
      <c r="X164" s="24"/>
      <c r="Y164" s="5"/>
      <c r="Z164" s="24"/>
      <c r="AA164" s="5"/>
      <c r="AB164" s="24"/>
      <c r="AC164" s="5"/>
      <c r="AD164" s="24"/>
      <c r="AE164" s="5"/>
      <c r="AF164" s="24"/>
      <c r="AG164" s="5"/>
      <c r="AH164" s="24"/>
      <c r="AI164" s="5"/>
      <c r="AJ164" s="24"/>
      <c r="AK164" s="5"/>
      <c r="AL164" s="24"/>
      <c r="AM164" s="5"/>
      <c r="AN164" s="24"/>
      <c r="AO164" s="5"/>
      <c r="AP164" s="24"/>
      <c r="AQ164" s="5"/>
      <c r="AR164" s="24"/>
      <c r="AS164" s="5"/>
      <c r="AT164" s="24"/>
      <c r="AU164" s="5"/>
      <c r="AV164" s="24"/>
      <c r="AW164" s="5"/>
    </row>
    <row r="165" spans="1:56" s="4" customFormat="1" x14ac:dyDescent="0.2">
      <c r="D165" s="5"/>
      <c r="E165" s="5"/>
      <c r="G165" s="28"/>
      <c r="H165" s="28"/>
      <c r="I165" s="29"/>
      <c r="J165" s="29"/>
      <c r="K165" s="28"/>
      <c r="L165" s="3"/>
      <c r="M165" s="3"/>
      <c r="N165" s="3"/>
      <c r="O165" s="3"/>
      <c r="P165" s="3"/>
      <c r="Q165" s="3"/>
      <c r="R165" s="5"/>
      <c r="S165" s="3"/>
      <c r="T165" s="3"/>
      <c r="V165" s="24"/>
      <c r="W165" s="5"/>
      <c r="X165" s="24"/>
      <c r="Y165" s="5"/>
      <c r="Z165" s="24"/>
      <c r="AA165" s="5"/>
      <c r="AB165" s="24"/>
      <c r="AC165" s="5"/>
      <c r="AD165" s="24"/>
      <c r="AE165" s="5"/>
      <c r="AF165" s="24"/>
      <c r="AG165" s="5"/>
      <c r="AH165" s="24"/>
      <c r="AI165" s="5"/>
      <c r="AJ165" s="24"/>
      <c r="AK165" s="5"/>
      <c r="AL165" s="24"/>
      <c r="AM165" s="5"/>
      <c r="AN165" s="24"/>
      <c r="AO165" s="5"/>
      <c r="AP165" s="24"/>
      <c r="AQ165" s="5"/>
      <c r="AR165" s="24"/>
      <c r="AS165" s="5"/>
      <c r="AT165" s="24"/>
      <c r="AU165" s="5"/>
      <c r="AV165" s="24"/>
      <c r="AW165" s="5"/>
    </row>
    <row r="166" spans="1:56" s="4" customFormat="1" x14ac:dyDescent="0.2">
      <c r="D166" s="5"/>
      <c r="E166" s="5"/>
      <c r="G166" s="28"/>
      <c r="H166" s="28"/>
      <c r="I166" s="29"/>
      <c r="J166" s="29"/>
      <c r="K166" s="28"/>
      <c r="L166" s="3"/>
      <c r="M166" s="3"/>
      <c r="N166" s="3"/>
      <c r="O166" s="3"/>
      <c r="P166" s="3"/>
      <c r="Q166" s="3"/>
      <c r="R166" s="5"/>
      <c r="S166" s="3"/>
      <c r="T166" s="3"/>
      <c r="V166" s="24"/>
      <c r="W166" s="5"/>
      <c r="X166" s="24"/>
      <c r="Y166" s="5"/>
      <c r="Z166" s="24"/>
      <c r="AA166" s="5"/>
      <c r="AB166" s="24"/>
      <c r="AC166" s="5"/>
      <c r="AD166" s="24"/>
      <c r="AE166" s="5"/>
      <c r="AF166" s="24"/>
      <c r="AG166" s="5"/>
      <c r="AH166" s="24"/>
      <c r="AI166" s="5"/>
      <c r="AJ166" s="24"/>
      <c r="AK166" s="5"/>
      <c r="AL166" s="24"/>
      <c r="AM166" s="5"/>
      <c r="AN166" s="24"/>
      <c r="AO166" s="5"/>
      <c r="AP166" s="24"/>
      <c r="AQ166" s="5"/>
      <c r="AR166" s="24"/>
      <c r="AS166" s="5"/>
      <c r="AT166" s="24"/>
      <c r="AU166" s="5"/>
      <c r="AV166" s="24"/>
      <c r="AW166" s="5"/>
    </row>
    <row r="167" spans="1:56" s="4" customFormat="1" x14ac:dyDescent="0.2">
      <c r="D167" s="5"/>
      <c r="E167" s="5"/>
      <c r="G167" s="28"/>
      <c r="H167" s="28"/>
      <c r="I167" s="29"/>
      <c r="J167" s="29"/>
      <c r="K167" s="28"/>
      <c r="L167" s="3"/>
      <c r="M167" s="3"/>
      <c r="N167" s="3"/>
      <c r="O167" s="3"/>
      <c r="P167" s="3"/>
      <c r="Q167" s="3"/>
      <c r="R167" s="5"/>
      <c r="S167" s="3"/>
      <c r="T167" s="3"/>
      <c r="V167" s="24"/>
      <c r="W167" s="5"/>
      <c r="X167" s="24"/>
      <c r="Y167" s="5"/>
      <c r="Z167" s="24"/>
      <c r="AA167" s="5"/>
      <c r="AB167" s="24"/>
      <c r="AC167" s="5"/>
      <c r="AD167" s="24"/>
      <c r="AE167" s="5"/>
      <c r="AF167" s="24"/>
      <c r="AG167" s="5"/>
      <c r="AH167" s="24"/>
      <c r="AI167" s="5"/>
      <c r="AJ167" s="24"/>
      <c r="AK167" s="5"/>
      <c r="AL167" s="24"/>
      <c r="AM167" s="5"/>
      <c r="AN167" s="24"/>
      <c r="AO167" s="5"/>
      <c r="AP167" s="24"/>
      <c r="AQ167" s="5"/>
      <c r="AR167" s="24"/>
      <c r="AS167" s="5"/>
      <c r="AT167" s="24"/>
      <c r="AU167" s="5"/>
      <c r="AV167" s="24"/>
      <c r="AW167" s="5"/>
    </row>
    <row r="168" spans="1:56" s="4" customFormat="1" x14ac:dyDescent="0.2">
      <c r="D168" s="5"/>
      <c r="E168" s="5"/>
      <c r="G168" s="28"/>
      <c r="H168" s="28"/>
      <c r="I168" s="29"/>
      <c r="J168" s="29"/>
      <c r="K168" s="28"/>
      <c r="L168" s="3"/>
      <c r="M168" s="3"/>
      <c r="N168" s="3"/>
      <c r="O168" s="3"/>
      <c r="P168" s="3"/>
      <c r="Q168" s="3"/>
      <c r="R168" s="5"/>
      <c r="S168" s="3"/>
      <c r="T168" s="3"/>
      <c r="V168" s="24"/>
      <c r="W168" s="5"/>
      <c r="X168" s="24"/>
      <c r="Y168" s="5"/>
      <c r="Z168" s="24"/>
      <c r="AA168" s="5"/>
      <c r="AB168" s="24"/>
      <c r="AC168" s="5"/>
      <c r="AD168" s="24"/>
      <c r="AE168" s="5"/>
      <c r="AF168" s="24"/>
      <c r="AG168" s="5"/>
      <c r="AH168" s="24"/>
      <c r="AI168" s="5"/>
      <c r="AJ168" s="24"/>
      <c r="AK168" s="5"/>
      <c r="AL168" s="24"/>
      <c r="AM168" s="5"/>
      <c r="AN168" s="24"/>
      <c r="AO168" s="5"/>
      <c r="AP168" s="24"/>
      <c r="AQ168" s="5"/>
      <c r="AR168" s="24"/>
      <c r="AS168" s="5"/>
      <c r="AT168" s="24"/>
      <c r="AU168" s="5"/>
      <c r="AV168" s="24"/>
      <c r="AW168" s="5"/>
    </row>
    <row r="169" spans="1:56" s="4" customFormat="1" x14ac:dyDescent="0.2">
      <c r="D169" s="5"/>
      <c r="E169" s="5"/>
      <c r="G169" s="28"/>
      <c r="H169" s="28"/>
      <c r="I169" s="29"/>
      <c r="J169" s="29"/>
      <c r="K169" s="28"/>
      <c r="L169" s="3"/>
      <c r="M169" s="3"/>
      <c r="N169" s="3"/>
      <c r="O169" s="3"/>
      <c r="P169" s="3"/>
      <c r="Q169" s="3"/>
      <c r="R169" s="5"/>
      <c r="S169" s="3"/>
      <c r="T169" s="3"/>
      <c r="V169" s="24"/>
      <c r="W169" s="5"/>
      <c r="X169" s="24"/>
      <c r="Y169" s="5"/>
      <c r="Z169" s="24"/>
      <c r="AA169" s="5"/>
      <c r="AB169" s="24"/>
      <c r="AC169" s="5"/>
      <c r="AD169" s="24"/>
      <c r="AE169" s="5"/>
      <c r="AF169" s="24"/>
      <c r="AG169" s="5"/>
      <c r="AH169" s="24"/>
      <c r="AI169" s="5"/>
      <c r="AJ169" s="24"/>
      <c r="AK169" s="5"/>
      <c r="AL169" s="24"/>
      <c r="AM169" s="5"/>
      <c r="AN169" s="24"/>
      <c r="AO169" s="5"/>
      <c r="AP169" s="24"/>
      <c r="AQ169" s="5"/>
      <c r="AR169" s="24"/>
      <c r="AS169" s="5"/>
      <c r="AT169" s="24"/>
      <c r="AU169" s="5"/>
      <c r="AV169" s="24"/>
      <c r="AW169" s="5"/>
    </row>
    <row r="170" spans="1:56" s="4" customFormat="1" x14ac:dyDescent="0.2">
      <c r="D170" s="5"/>
      <c r="E170" s="5"/>
      <c r="G170" s="28"/>
      <c r="H170" s="28"/>
      <c r="I170" s="29"/>
      <c r="J170" s="29"/>
      <c r="K170" s="28"/>
      <c r="L170" s="3"/>
      <c r="M170" s="3"/>
      <c r="N170" s="3"/>
      <c r="O170" s="3"/>
      <c r="P170" s="3"/>
      <c r="Q170" s="3"/>
      <c r="R170" s="5"/>
      <c r="S170" s="3"/>
      <c r="T170" s="3"/>
      <c r="V170" s="24"/>
      <c r="W170" s="5"/>
      <c r="X170" s="24"/>
      <c r="Y170" s="5"/>
      <c r="Z170" s="24"/>
      <c r="AA170" s="5"/>
      <c r="AB170" s="24"/>
      <c r="AC170" s="5"/>
      <c r="AD170" s="24"/>
      <c r="AE170" s="5"/>
      <c r="AF170" s="24"/>
      <c r="AG170" s="5"/>
      <c r="AH170" s="24"/>
      <c r="AI170" s="5"/>
      <c r="AJ170" s="24"/>
      <c r="AK170" s="5"/>
      <c r="AL170" s="24"/>
      <c r="AM170" s="5"/>
      <c r="AN170" s="24"/>
      <c r="AO170" s="5"/>
      <c r="AP170" s="24"/>
      <c r="AQ170" s="5"/>
      <c r="AR170" s="24"/>
      <c r="AS170" s="5"/>
      <c r="AT170" s="24"/>
      <c r="AU170" s="5"/>
      <c r="AV170" s="24"/>
      <c r="AW170" s="5"/>
    </row>
    <row r="171" spans="1:56" s="4" customFormat="1" x14ac:dyDescent="0.2">
      <c r="D171" s="5"/>
      <c r="E171" s="5"/>
      <c r="G171" s="28"/>
      <c r="H171" s="28"/>
      <c r="I171" s="29"/>
      <c r="J171" s="29"/>
      <c r="K171" s="28"/>
      <c r="L171" s="3"/>
      <c r="M171" s="3"/>
      <c r="N171" s="3"/>
      <c r="O171" s="3"/>
      <c r="P171" s="3"/>
      <c r="Q171" s="3"/>
      <c r="R171" s="5"/>
      <c r="S171" s="3"/>
      <c r="T171" s="3"/>
      <c r="V171" s="24"/>
      <c r="W171" s="5"/>
      <c r="X171" s="24"/>
      <c r="Y171" s="5"/>
      <c r="Z171" s="24"/>
      <c r="AA171" s="5"/>
      <c r="AB171" s="24"/>
      <c r="AC171" s="5"/>
      <c r="AD171" s="24"/>
      <c r="AE171" s="5"/>
      <c r="AF171" s="24"/>
      <c r="AG171" s="5"/>
      <c r="AH171" s="24"/>
      <c r="AI171" s="5"/>
      <c r="AJ171" s="24"/>
      <c r="AK171" s="5"/>
      <c r="AL171" s="24"/>
      <c r="AM171" s="5"/>
      <c r="AN171" s="24"/>
      <c r="AO171" s="5"/>
      <c r="AP171" s="24"/>
      <c r="AQ171" s="5"/>
      <c r="AR171" s="24"/>
      <c r="AS171" s="5"/>
      <c r="AT171" s="24"/>
      <c r="AU171" s="5"/>
      <c r="AV171" s="24"/>
      <c r="AW171" s="5"/>
    </row>
    <row r="172" spans="1:56" s="4" customFormat="1" x14ac:dyDescent="0.2">
      <c r="D172" s="5"/>
      <c r="E172" s="5"/>
      <c r="G172" s="28"/>
      <c r="H172" s="28"/>
      <c r="I172" s="29"/>
      <c r="J172" s="29"/>
      <c r="K172" s="28"/>
      <c r="L172" s="3"/>
      <c r="M172" s="3"/>
      <c r="N172" s="3"/>
      <c r="O172" s="3"/>
      <c r="P172" s="3"/>
      <c r="Q172" s="3"/>
      <c r="R172" s="5"/>
      <c r="S172" s="3"/>
      <c r="T172" s="3"/>
      <c r="V172" s="24"/>
      <c r="W172" s="5"/>
      <c r="X172" s="24"/>
      <c r="Y172" s="5"/>
      <c r="Z172" s="24"/>
      <c r="AA172" s="5"/>
      <c r="AB172" s="24"/>
      <c r="AC172" s="5"/>
      <c r="AD172" s="24"/>
      <c r="AE172" s="5"/>
      <c r="AF172" s="24"/>
      <c r="AG172" s="5"/>
      <c r="AH172" s="24"/>
      <c r="AI172" s="5"/>
      <c r="AJ172" s="24"/>
      <c r="AK172" s="5"/>
      <c r="AL172" s="24"/>
      <c r="AM172" s="5"/>
      <c r="AN172" s="24"/>
      <c r="AO172" s="5"/>
      <c r="AP172" s="24"/>
      <c r="AQ172" s="5"/>
      <c r="AR172" s="24"/>
      <c r="AS172" s="5"/>
      <c r="AT172" s="24"/>
      <c r="AU172" s="5"/>
      <c r="AV172" s="24"/>
      <c r="AW172" s="5"/>
    </row>
    <row r="173" spans="1:56" s="4" customFormat="1" x14ac:dyDescent="0.2">
      <c r="D173" s="5"/>
      <c r="E173" s="5"/>
      <c r="G173" s="28"/>
      <c r="H173" s="28"/>
      <c r="I173" s="29"/>
      <c r="J173" s="29"/>
      <c r="K173" s="28"/>
      <c r="L173" s="3"/>
      <c r="M173" s="3"/>
      <c r="N173" s="3"/>
      <c r="O173" s="3"/>
      <c r="P173" s="3"/>
      <c r="Q173" s="3"/>
      <c r="R173" s="5"/>
      <c r="S173" s="3"/>
      <c r="T173" s="3"/>
      <c r="V173" s="24"/>
      <c r="W173" s="5"/>
      <c r="X173" s="24"/>
      <c r="Y173" s="5"/>
      <c r="Z173" s="24"/>
      <c r="AA173" s="5"/>
      <c r="AB173" s="24"/>
      <c r="AC173" s="5"/>
      <c r="AD173" s="24"/>
      <c r="AE173" s="5"/>
      <c r="AF173" s="24"/>
      <c r="AG173" s="5"/>
      <c r="AH173" s="24"/>
      <c r="AI173" s="5"/>
      <c r="AJ173" s="24"/>
      <c r="AK173" s="5"/>
      <c r="AL173" s="24"/>
      <c r="AM173" s="5"/>
      <c r="AN173" s="24"/>
      <c r="AO173" s="5"/>
      <c r="AP173" s="24"/>
      <c r="AQ173" s="5"/>
      <c r="AR173" s="24"/>
      <c r="AS173" s="5"/>
      <c r="AT173" s="24"/>
      <c r="AU173" s="5"/>
      <c r="AV173" s="24"/>
      <c r="AW173" s="5"/>
    </row>
    <row r="174" spans="1:56" s="4" customFormat="1" x14ac:dyDescent="0.2">
      <c r="D174" s="5"/>
      <c r="E174" s="5"/>
      <c r="G174" s="28"/>
      <c r="H174" s="28"/>
      <c r="I174" s="29"/>
      <c r="J174" s="29"/>
      <c r="K174" s="28"/>
      <c r="L174" s="3"/>
      <c r="M174" s="3"/>
      <c r="N174" s="3"/>
      <c r="O174" s="3"/>
      <c r="P174" s="3"/>
      <c r="Q174" s="3"/>
      <c r="R174" s="5"/>
      <c r="S174" s="3"/>
      <c r="T174" s="3"/>
      <c r="V174" s="24"/>
      <c r="W174" s="5"/>
      <c r="X174" s="24"/>
      <c r="Y174" s="5"/>
      <c r="Z174" s="24"/>
      <c r="AA174" s="5"/>
      <c r="AB174" s="24"/>
      <c r="AC174" s="5"/>
      <c r="AD174" s="24"/>
      <c r="AE174" s="5"/>
      <c r="AF174" s="24"/>
      <c r="AG174" s="5"/>
      <c r="AH174" s="24"/>
      <c r="AI174" s="5"/>
      <c r="AJ174" s="24"/>
      <c r="AK174" s="5"/>
      <c r="AL174" s="24"/>
      <c r="AM174" s="5"/>
      <c r="AN174" s="24"/>
      <c r="AO174" s="5"/>
      <c r="AP174" s="24"/>
      <c r="AQ174" s="5"/>
      <c r="AR174" s="24"/>
      <c r="AS174" s="5"/>
      <c r="AT174" s="24"/>
      <c r="AU174" s="5"/>
      <c r="AV174" s="24"/>
      <c r="AW174" s="5"/>
    </row>
    <row r="175" spans="1:56" s="4" customFormat="1" x14ac:dyDescent="0.2">
      <c r="D175" s="5"/>
      <c r="E175" s="5"/>
      <c r="G175" s="28"/>
      <c r="H175" s="28"/>
      <c r="I175" s="29"/>
      <c r="J175" s="29"/>
      <c r="K175" s="28"/>
      <c r="L175" s="3"/>
      <c r="M175" s="3"/>
      <c r="N175" s="3"/>
      <c r="O175" s="3"/>
      <c r="P175" s="3"/>
      <c r="Q175" s="3"/>
      <c r="R175" s="5"/>
      <c r="S175" s="3"/>
      <c r="T175" s="3"/>
      <c r="V175" s="24"/>
      <c r="W175" s="5"/>
      <c r="X175" s="24"/>
      <c r="Y175" s="5"/>
      <c r="Z175" s="24"/>
      <c r="AA175" s="5"/>
      <c r="AB175" s="24"/>
      <c r="AC175" s="5"/>
      <c r="AD175" s="24"/>
      <c r="AE175" s="5"/>
      <c r="AF175" s="24"/>
      <c r="AG175" s="5"/>
      <c r="AH175" s="24"/>
      <c r="AI175" s="5"/>
      <c r="AJ175" s="24"/>
      <c r="AK175" s="5"/>
      <c r="AL175" s="24"/>
      <c r="AM175" s="5"/>
      <c r="AN175" s="24"/>
      <c r="AO175" s="5"/>
      <c r="AP175" s="24"/>
      <c r="AQ175" s="5"/>
      <c r="AR175" s="24"/>
      <c r="AS175" s="5"/>
      <c r="AT175" s="24"/>
      <c r="AU175" s="5"/>
      <c r="AV175" s="24"/>
      <c r="AW175" s="5"/>
    </row>
    <row r="176" spans="1:56" s="4" customFormat="1" x14ac:dyDescent="0.2">
      <c r="D176" s="5"/>
      <c r="E176" s="5"/>
      <c r="G176" s="28"/>
      <c r="H176" s="28"/>
      <c r="I176" s="29"/>
      <c r="J176" s="29"/>
      <c r="K176" s="28"/>
      <c r="L176" s="3"/>
      <c r="M176" s="3"/>
      <c r="N176" s="3"/>
      <c r="O176" s="3"/>
      <c r="P176" s="3"/>
      <c r="Q176" s="3"/>
      <c r="R176" s="5"/>
      <c r="S176" s="3"/>
      <c r="T176" s="3"/>
      <c r="V176" s="24"/>
      <c r="W176" s="5"/>
      <c r="X176" s="24"/>
      <c r="Y176" s="5"/>
      <c r="Z176" s="24"/>
      <c r="AA176" s="5"/>
      <c r="AB176" s="24"/>
      <c r="AC176" s="5"/>
      <c r="AD176" s="24"/>
      <c r="AE176" s="5"/>
      <c r="AF176" s="24"/>
      <c r="AG176" s="5"/>
      <c r="AH176" s="24"/>
      <c r="AI176" s="5"/>
      <c r="AJ176" s="24"/>
      <c r="AK176" s="5"/>
      <c r="AL176" s="24"/>
      <c r="AM176" s="5"/>
      <c r="AN176" s="24"/>
      <c r="AO176" s="5"/>
      <c r="AP176" s="24"/>
      <c r="AQ176" s="5"/>
      <c r="AR176" s="24"/>
      <c r="AS176" s="5"/>
      <c r="AT176" s="24"/>
      <c r="AU176" s="5"/>
      <c r="AV176" s="24"/>
      <c r="AW176" s="5"/>
    </row>
    <row r="177" spans="4:49" s="4" customFormat="1" x14ac:dyDescent="0.2">
      <c r="D177" s="5"/>
      <c r="E177" s="5"/>
      <c r="G177" s="28"/>
      <c r="H177" s="28"/>
      <c r="I177" s="29"/>
      <c r="J177" s="29"/>
      <c r="K177" s="28"/>
      <c r="L177" s="3"/>
      <c r="M177" s="3"/>
      <c r="N177" s="3"/>
      <c r="O177" s="3"/>
      <c r="P177" s="3"/>
      <c r="Q177" s="3"/>
      <c r="R177" s="5"/>
      <c r="S177" s="3"/>
      <c r="T177" s="3"/>
      <c r="V177" s="24"/>
      <c r="W177" s="5"/>
      <c r="X177" s="24"/>
      <c r="Y177" s="5"/>
      <c r="Z177" s="24"/>
      <c r="AA177" s="5"/>
      <c r="AB177" s="24"/>
      <c r="AC177" s="5"/>
      <c r="AD177" s="24"/>
      <c r="AE177" s="5"/>
      <c r="AF177" s="24"/>
      <c r="AG177" s="5"/>
      <c r="AH177" s="24"/>
      <c r="AI177" s="5"/>
      <c r="AJ177" s="24"/>
      <c r="AK177" s="5"/>
      <c r="AL177" s="24"/>
      <c r="AM177" s="5"/>
      <c r="AN177" s="24"/>
      <c r="AO177" s="5"/>
      <c r="AP177" s="24"/>
      <c r="AQ177" s="5"/>
      <c r="AR177" s="24"/>
      <c r="AS177" s="5"/>
      <c r="AT177" s="24"/>
      <c r="AU177" s="5"/>
      <c r="AV177" s="24"/>
      <c r="AW177" s="5"/>
    </row>
    <row r="178" spans="4:49" s="4" customFormat="1" x14ac:dyDescent="0.2">
      <c r="D178" s="5"/>
      <c r="E178" s="5"/>
      <c r="G178" s="28"/>
      <c r="H178" s="28"/>
      <c r="I178" s="29"/>
      <c r="J178" s="29"/>
      <c r="K178" s="28"/>
      <c r="L178" s="3"/>
      <c r="M178" s="3"/>
      <c r="N178" s="3"/>
      <c r="O178" s="3"/>
      <c r="P178" s="3"/>
      <c r="Q178" s="3"/>
      <c r="R178" s="5"/>
      <c r="S178" s="3"/>
      <c r="T178" s="3"/>
      <c r="V178" s="24"/>
      <c r="W178" s="5"/>
      <c r="X178" s="24"/>
      <c r="Y178" s="5"/>
      <c r="Z178" s="24"/>
      <c r="AA178" s="5"/>
      <c r="AB178" s="24"/>
      <c r="AC178" s="5"/>
      <c r="AD178" s="24"/>
      <c r="AE178" s="5"/>
      <c r="AF178" s="24"/>
      <c r="AG178" s="5"/>
      <c r="AH178" s="24"/>
      <c r="AI178" s="5"/>
      <c r="AJ178" s="24"/>
      <c r="AK178" s="5"/>
      <c r="AL178" s="24"/>
      <c r="AM178" s="5"/>
      <c r="AN178" s="24"/>
      <c r="AO178" s="5"/>
      <c r="AP178" s="24"/>
      <c r="AQ178" s="5"/>
      <c r="AR178" s="24"/>
      <c r="AS178" s="5"/>
      <c r="AT178" s="24"/>
      <c r="AU178" s="5"/>
      <c r="AV178" s="24"/>
      <c r="AW178" s="5"/>
    </row>
    <row r="179" spans="4:49" s="4" customFormat="1" x14ac:dyDescent="0.2">
      <c r="D179" s="5"/>
      <c r="E179" s="5"/>
      <c r="G179" s="28"/>
      <c r="H179" s="28"/>
      <c r="I179" s="29"/>
      <c r="J179" s="29"/>
      <c r="K179" s="28"/>
      <c r="L179" s="3"/>
      <c r="M179" s="3"/>
      <c r="N179" s="3"/>
      <c r="O179" s="3"/>
      <c r="P179" s="3"/>
      <c r="Q179" s="3"/>
      <c r="R179" s="5"/>
      <c r="S179" s="3"/>
      <c r="T179" s="3"/>
      <c r="V179" s="24"/>
      <c r="W179" s="5"/>
      <c r="X179" s="24"/>
      <c r="Y179" s="5"/>
      <c r="Z179" s="24"/>
      <c r="AA179" s="5"/>
      <c r="AB179" s="24"/>
      <c r="AC179" s="5"/>
      <c r="AD179" s="24"/>
      <c r="AE179" s="5"/>
      <c r="AF179" s="24"/>
      <c r="AG179" s="5"/>
      <c r="AH179" s="24"/>
      <c r="AI179" s="5"/>
      <c r="AJ179" s="24"/>
      <c r="AK179" s="5"/>
      <c r="AL179" s="24"/>
      <c r="AM179" s="5"/>
      <c r="AN179" s="24"/>
      <c r="AO179" s="5"/>
      <c r="AP179" s="24"/>
      <c r="AQ179" s="5"/>
      <c r="AR179" s="24"/>
      <c r="AS179" s="5"/>
      <c r="AT179" s="24"/>
      <c r="AU179" s="5"/>
      <c r="AV179" s="24"/>
      <c r="AW179" s="5"/>
    </row>
    <row r="180" spans="4:49" s="4" customFormat="1" x14ac:dyDescent="0.2">
      <c r="D180" s="5"/>
      <c r="E180" s="5"/>
      <c r="G180" s="28"/>
      <c r="H180" s="28"/>
      <c r="I180" s="29"/>
      <c r="J180" s="29"/>
      <c r="K180" s="28"/>
      <c r="L180" s="3"/>
      <c r="M180" s="3"/>
      <c r="N180" s="3"/>
      <c r="O180" s="3"/>
      <c r="P180" s="3"/>
      <c r="Q180" s="3"/>
      <c r="R180" s="5"/>
      <c r="S180" s="3"/>
      <c r="T180" s="3"/>
      <c r="V180" s="24"/>
      <c r="W180" s="5"/>
      <c r="X180" s="24"/>
      <c r="Y180" s="5"/>
      <c r="Z180" s="24"/>
      <c r="AA180" s="5"/>
      <c r="AB180" s="24"/>
      <c r="AC180" s="5"/>
      <c r="AD180" s="24"/>
      <c r="AE180" s="5"/>
      <c r="AF180" s="24"/>
      <c r="AG180" s="5"/>
      <c r="AH180" s="24"/>
      <c r="AI180" s="5"/>
      <c r="AJ180" s="24"/>
      <c r="AK180" s="5"/>
      <c r="AL180" s="24"/>
      <c r="AM180" s="5"/>
      <c r="AN180" s="24"/>
      <c r="AO180" s="5"/>
      <c r="AP180" s="24"/>
      <c r="AQ180" s="5"/>
      <c r="AR180" s="24"/>
      <c r="AS180" s="5"/>
      <c r="AT180" s="24"/>
      <c r="AU180" s="5"/>
      <c r="AV180" s="24"/>
      <c r="AW180" s="5"/>
    </row>
    <row r="181" spans="4:49" s="4" customFormat="1" x14ac:dyDescent="0.2">
      <c r="D181" s="5"/>
      <c r="E181" s="5"/>
      <c r="G181" s="28"/>
      <c r="H181" s="28"/>
      <c r="I181" s="29"/>
      <c r="J181" s="29"/>
      <c r="K181" s="28"/>
      <c r="L181" s="3"/>
      <c r="M181" s="3"/>
      <c r="N181" s="3"/>
      <c r="O181" s="3"/>
      <c r="P181" s="3"/>
      <c r="Q181" s="3"/>
      <c r="R181" s="5"/>
      <c r="S181" s="3"/>
      <c r="T181" s="3"/>
      <c r="V181" s="24"/>
      <c r="W181" s="5"/>
      <c r="X181" s="24"/>
      <c r="Y181" s="5"/>
      <c r="Z181" s="24"/>
      <c r="AA181" s="5"/>
      <c r="AB181" s="24"/>
      <c r="AC181" s="5"/>
      <c r="AD181" s="24"/>
      <c r="AE181" s="5"/>
      <c r="AF181" s="24"/>
      <c r="AG181" s="5"/>
      <c r="AH181" s="24"/>
      <c r="AI181" s="5"/>
      <c r="AJ181" s="24"/>
      <c r="AK181" s="5"/>
      <c r="AL181" s="24"/>
      <c r="AM181" s="5"/>
      <c r="AN181" s="24"/>
      <c r="AO181" s="5"/>
      <c r="AP181" s="24"/>
      <c r="AQ181" s="5"/>
      <c r="AR181" s="24"/>
      <c r="AS181" s="5"/>
      <c r="AT181" s="24"/>
      <c r="AU181" s="5"/>
      <c r="AV181" s="24"/>
      <c r="AW181" s="5"/>
    </row>
    <row r="182" spans="4:49" s="4" customFormat="1" x14ac:dyDescent="0.2">
      <c r="D182" s="5"/>
      <c r="E182" s="5"/>
      <c r="G182" s="28"/>
      <c r="H182" s="28"/>
      <c r="I182" s="29"/>
      <c r="J182" s="29"/>
      <c r="K182" s="28"/>
      <c r="L182" s="3"/>
      <c r="M182" s="3"/>
      <c r="N182" s="3"/>
      <c r="O182" s="3"/>
      <c r="P182" s="3"/>
      <c r="Q182" s="3"/>
      <c r="R182" s="5"/>
      <c r="S182" s="3"/>
      <c r="T182" s="3"/>
      <c r="V182" s="24"/>
      <c r="W182" s="5"/>
      <c r="X182" s="24"/>
      <c r="Y182" s="5"/>
      <c r="Z182" s="24"/>
      <c r="AA182" s="5"/>
      <c r="AB182" s="24"/>
      <c r="AC182" s="5"/>
      <c r="AD182" s="24"/>
      <c r="AE182" s="5"/>
      <c r="AF182" s="24"/>
      <c r="AG182" s="5"/>
      <c r="AH182" s="24"/>
      <c r="AI182" s="5"/>
      <c r="AJ182" s="24"/>
      <c r="AK182" s="5"/>
      <c r="AL182" s="24"/>
      <c r="AM182" s="5"/>
      <c r="AN182" s="24"/>
      <c r="AO182" s="5"/>
      <c r="AP182" s="24"/>
      <c r="AQ182" s="5"/>
      <c r="AR182" s="24"/>
      <c r="AS182" s="5"/>
      <c r="AT182" s="24"/>
      <c r="AU182" s="5"/>
      <c r="AV182" s="24"/>
      <c r="AW182" s="5"/>
    </row>
    <row r="183" spans="4:49" s="4" customFormat="1" x14ac:dyDescent="0.2">
      <c r="D183" s="5"/>
      <c r="E183" s="5"/>
      <c r="G183" s="28"/>
      <c r="H183" s="28"/>
      <c r="I183" s="29"/>
      <c r="J183" s="29"/>
      <c r="K183" s="28"/>
      <c r="L183" s="3"/>
      <c r="M183" s="3"/>
      <c r="N183" s="3"/>
      <c r="O183" s="3"/>
      <c r="P183" s="3"/>
      <c r="Q183" s="3"/>
      <c r="R183" s="5"/>
      <c r="S183" s="3"/>
      <c r="T183" s="3"/>
      <c r="V183" s="24"/>
      <c r="W183" s="5"/>
      <c r="X183" s="24"/>
      <c r="Y183" s="5"/>
      <c r="Z183" s="24"/>
      <c r="AA183" s="5"/>
      <c r="AB183" s="24"/>
      <c r="AC183" s="5"/>
      <c r="AD183" s="24"/>
      <c r="AE183" s="5"/>
      <c r="AF183" s="24"/>
      <c r="AG183" s="5"/>
      <c r="AH183" s="24"/>
      <c r="AI183" s="5"/>
      <c r="AJ183" s="24"/>
      <c r="AK183" s="5"/>
      <c r="AL183" s="24"/>
      <c r="AM183" s="5"/>
      <c r="AN183" s="24"/>
      <c r="AO183" s="5"/>
      <c r="AP183" s="24"/>
      <c r="AQ183" s="5"/>
      <c r="AR183" s="24"/>
      <c r="AS183" s="5"/>
      <c r="AT183" s="24"/>
      <c r="AU183" s="5"/>
      <c r="AV183" s="24"/>
      <c r="AW183" s="5"/>
    </row>
    <row r="184" spans="4:49" s="4" customFormat="1" x14ac:dyDescent="0.2">
      <c r="D184" s="5"/>
      <c r="E184" s="5"/>
      <c r="G184" s="28"/>
      <c r="H184" s="28"/>
      <c r="I184" s="29"/>
      <c r="J184" s="29"/>
      <c r="K184" s="28"/>
      <c r="L184" s="3"/>
      <c r="M184" s="3"/>
      <c r="N184" s="3"/>
      <c r="O184" s="3"/>
      <c r="P184" s="3"/>
      <c r="Q184" s="3"/>
      <c r="R184" s="5"/>
      <c r="S184" s="3"/>
      <c r="T184" s="3"/>
      <c r="V184" s="24"/>
      <c r="W184" s="5"/>
      <c r="X184" s="24"/>
      <c r="Y184" s="5"/>
      <c r="Z184" s="24"/>
      <c r="AA184" s="5"/>
      <c r="AB184" s="24"/>
      <c r="AC184" s="5"/>
      <c r="AD184" s="24"/>
      <c r="AE184" s="5"/>
      <c r="AF184" s="24"/>
      <c r="AG184" s="5"/>
      <c r="AH184" s="24"/>
      <c r="AI184" s="5"/>
      <c r="AJ184" s="24"/>
      <c r="AK184" s="5"/>
      <c r="AL184" s="24"/>
      <c r="AM184" s="5"/>
      <c r="AN184" s="24"/>
      <c r="AO184" s="5"/>
      <c r="AP184" s="24"/>
      <c r="AQ184" s="5"/>
      <c r="AR184" s="24"/>
      <c r="AS184" s="5"/>
      <c r="AT184" s="24"/>
      <c r="AU184" s="5"/>
      <c r="AV184" s="24"/>
      <c r="AW184" s="5"/>
    </row>
    <row r="185" spans="4:49" s="4" customFormat="1" x14ac:dyDescent="0.2">
      <c r="D185" s="5"/>
      <c r="E185" s="5"/>
      <c r="G185" s="28"/>
      <c r="H185" s="28"/>
      <c r="I185" s="29"/>
      <c r="J185" s="29"/>
      <c r="K185" s="28"/>
      <c r="L185" s="3"/>
      <c r="M185" s="3"/>
      <c r="N185" s="3"/>
      <c r="O185" s="3"/>
      <c r="P185" s="3"/>
      <c r="Q185" s="3"/>
      <c r="R185" s="5"/>
      <c r="S185" s="3"/>
      <c r="T185" s="3"/>
      <c r="V185" s="24"/>
      <c r="W185" s="5"/>
      <c r="X185" s="24"/>
      <c r="Y185" s="5"/>
      <c r="Z185" s="24"/>
      <c r="AA185" s="5"/>
      <c r="AB185" s="24"/>
      <c r="AC185" s="5"/>
      <c r="AD185" s="24"/>
      <c r="AE185" s="5"/>
      <c r="AF185" s="24"/>
      <c r="AG185" s="5"/>
      <c r="AH185" s="24"/>
      <c r="AI185" s="5"/>
      <c r="AJ185" s="24"/>
      <c r="AK185" s="5"/>
      <c r="AL185" s="24"/>
      <c r="AM185" s="5"/>
      <c r="AN185" s="24"/>
      <c r="AO185" s="5"/>
      <c r="AP185" s="24"/>
      <c r="AQ185" s="5"/>
      <c r="AR185" s="24"/>
      <c r="AS185" s="5"/>
      <c r="AT185" s="24"/>
      <c r="AU185" s="5"/>
      <c r="AV185" s="24"/>
      <c r="AW185" s="5"/>
    </row>
    <row r="186" spans="4:49" s="4" customFormat="1" x14ac:dyDescent="0.2">
      <c r="D186" s="5"/>
      <c r="E186" s="5"/>
      <c r="G186" s="28"/>
      <c r="H186" s="28"/>
      <c r="I186" s="29"/>
      <c r="J186" s="29"/>
      <c r="K186" s="28"/>
      <c r="L186" s="3"/>
      <c r="M186" s="3"/>
      <c r="N186" s="3"/>
      <c r="O186" s="3"/>
      <c r="P186" s="3"/>
      <c r="Q186" s="3"/>
      <c r="R186" s="5"/>
      <c r="S186" s="3"/>
      <c r="T186" s="3"/>
      <c r="V186" s="24"/>
      <c r="W186" s="5"/>
      <c r="X186" s="24"/>
      <c r="Y186" s="5"/>
      <c r="Z186" s="24"/>
      <c r="AA186" s="5"/>
      <c r="AB186" s="24"/>
      <c r="AC186" s="5"/>
      <c r="AD186" s="24"/>
      <c r="AE186" s="5"/>
      <c r="AF186" s="24"/>
      <c r="AG186" s="5"/>
      <c r="AH186" s="24"/>
      <c r="AI186" s="5"/>
      <c r="AJ186" s="24"/>
      <c r="AK186" s="5"/>
      <c r="AL186" s="24"/>
      <c r="AM186" s="5"/>
      <c r="AN186" s="24"/>
      <c r="AO186" s="5"/>
      <c r="AP186" s="24"/>
      <c r="AQ186" s="5"/>
      <c r="AR186" s="24"/>
      <c r="AS186" s="5"/>
      <c r="AT186" s="24"/>
      <c r="AU186" s="5"/>
      <c r="AV186" s="24"/>
      <c r="AW186" s="5"/>
    </row>
    <row r="187" spans="4:49" s="4" customFormat="1" x14ac:dyDescent="0.2">
      <c r="D187" s="5"/>
      <c r="E187" s="5"/>
      <c r="G187" s="28"/>
      <c r="H187" s="28"/>
      <c r="I187" s="29"/>
      <c r="J187" s="29"/>
      <c r="K187" s="28"/>
      <c r="L187" s="3"/>
      <c r="M187" s="3"/>
      <c r="N187" s="3"/>
      <c r="O187" s="3"/>
      <c r="P187" s="3"/>
      <c r="Q187" s="3"/>
      <c r="R187" s="5"/>
      <c r="S187" s="3"/>
      <c r="T187" s="3"/>
      <c r="V187" s="24"/>
      <c r="W187" s="5"/>
      <c r="X187" s="24"/>
      <c r="Y187" s="5"/>
      <c r="Z187" s="24"/>
      <c r="AA187" s="5"/>
      <c r="AB187" s="24"/>
      <c r="AC187" s="5"/>
      <c r="AD187" s="24"/>
      <c r="AE187" s="5"/>
      <c r="AF187" s="24"/>
      <c r="AG187" s="5"/>
      <c r="AH187" s="24"/>
      <c r="AI187" s="5"/>
      <c r="AJ187" s="24"/>
      <c r="AK187" s="5"/>
      <c r="AL187" s="24"/>
      <c r="AM187" s="5"/>
      <c r="AN187" s="24"/>
      <c r="AO187" s="5"/>
      <c r="AP187" s="24"/>
      <c r="AQ187" s="5"/>
      <c r="AR187" s="24"/>
      <c r="AS187" s="5"/>
      <c r="AT187" s="24"/>
      <c r="AU187" s="5"/>
      <c r="AV187" s="24"/>
      <c r="AW187" s="5"/>
    </row>
    <row r="188" spans="4:49" s="4" customFormat="1" x14ac:dyDescent="0.2">
      <c r="D188" s="5"/>
      <c r="E188" s="5"/>
      <c r="G188" s="28"/>
      <c r="H188" s="28"/>
      <c r="I188" s="29"/>
      <c r="J188" s="29"/>
      <c r="K188" s="28"/>
      <c r="L188" s="3"/>
      <c r="M188" s="3"/>
      <c r="N188" s="3"/>
      <c r="O188" s="3"/>
      <c r="P188" s="3"/>
      <c r="Q188" s="3"/>
      <c r="R188" s="5"/>
      <c r="S188" s="3"/>
      <c r="T188" s="3"/>
      <c r="V188" s="24"/>
      <c r="W188" s="5"/>
      <c r="X188" s="24"/>
      <c r="Y188" s="5"/>
      <c r="Z188" s="24"/>
      <c r="AA188" s="5"/>
      <c r="AB188" s="24"/>
      <c r="AC188" s="5"/>
      <c r="AD188" s="24"/>
      <c r="AE188" s="5"/>
      <c r="AF188" s="24"/>
      <c r="AG188" s="5"/>
      <c r="AH188" s="24"/>
      <c r="AI188" s="5"/>
      <c r="AJ188" s="24"/>
      <c r="AK188" s="5"/>
      <c r="AL188" s="24"/>
      <c r="AM188" s="5"/>
      <c r="AN188" s="24"/>
      <c r="AO188" s="5"/>
      <c r="AP188" s="24"/>
      <c r="AQ188" s="5"/>
      <c r="AR188" s="24"/>
      <c r="AS188" s="5"/>
      <c r="AT188" s="24"/>
      <c r="AU188" s="5"/>
      <c r="AV188" s="24"/>
      <c r="AW188" s="5"/>
    </row>
    <row r="189" spans="4:49" s="4" customFormat="1" x14ac:dyDescent="0.2">
      <c r="D189" s="5"/>
      <c r="E189" s="5"/>
      <c r="G189" s="28"/>
      <c r="H189" s="28"/>
      <c r="I189" s="29"/>
      <c r="J189" s="29"/>
      <c r="K189" s="28"/>
      <c r="L189" s="3"/>
      <c r="M189" s="3"/>
      <c r="N189" s="3"/>
      <c r="O189" s="3"/>
      <c r="P189" s="3"/>
      <c r="Q189" s="3"/>
      <c r="R189" s="5"/>
      <c r="S189" s="3"/>
      <c r="T189" s="3"/>
      <c r="V189" s="24"/>
      <c r="W189" s="5"/>
      <c r="X189" s="24"/>
      <c r="Y189" s="5"/>
      <c r="Z189" s="24"/>
      <c r="AA189" s="5"/>
      <c r="AB189" s="24"/>
      <c r="AC189" s="5"/>
      <c r="AD189" s="24"/>
      <c r="AE189" s="5"/>
      <c r="AF189" s="24"/>
      <c r="AG189" s="5"/>
      <c r="AH189" s="24"/>
      <c r="AI189" s="5"/>
      <c r="AJ189" s="24"/>
      <c r="AK189" s="5"/>
      <c r="AL189" s="24"/>
      <c r="AM189" s="5"/>
      <c r="AN189" s="24"/>
      <c r="AO189" s="5"/>
      <c r="AP189" s="24"/>
      <c r="AQ189" s="5"/>
      <c r="AR189" s="24"/>
      <c r="AS189" s="5"/>
      <c r="AT189" s="24"/>
      <c r="AU189" s="5"/>
      <c r="AV189" s="24"/>
      <c r="AW189" s="5"/>
    </row>
    <row r="190" spans="4:49" s="4" customFormat="1" x14ac:dyDescent="0.2">
      <c r="D190" s="5"/>
      <c r="E190" s="5"/>
      <c r="G190" s="28"/>
      <c r="H190" s="28"/>
      <c r="I190" s="29"/>
      <c r="J190" s="29"/>
      <c r="K190" s="28"/>
      <c r="L190" s="3"/>
      <c r="M190" s="3"/>
      <c r="N190" s="3"/>
      <c r="O190" s="3"/>
      <c r="P190" s="3"/>
      <c r="Q190" s="3"/>
      <c r="R190" s="5"/>
      <c r="S190" s="3"/>
      <c r="T190" s="3"/>
      <c r="V190" s="24"/>
      <c r="W190" s="5"/>
      <c r="X190" s="24"/>
      <c r="Y190" s="5"/>
      <c r="Z190" s="24"/>
      <c r="AA190" s="5"/>
      <c r="AB190" s="24"/>
      <c r="AC190" s="5"/>
      <c r="AD190" s="24"/>
      <c r="AE190" s="5"/>
      <c r="AF190" s="24"/>
      <c r="AG190" s="5"/>
      <c r="AH190" s="24"/>
      <c r="AI190" s="5"/>
      <c r="AJ190" s="24"/>
      <c r="AK190" s="5"/>
      <c r="AL190" s="24"/>
      <c r="AM190" s="5"/>
      <c r="AN190" s="24"/>
      <c r="AO190" s="5"/>
      <c r="AP190" s="24"/>
      <c r="AQ190" s="5"/>
      <c r="AR190" s="24"/>
      <c r="AS190" s="5"/>
      <c r="AT190" s="24"/>
      <c r="AU190" s="5"/>
      <c r="AV190" s="24"/>
      <c r="AW190" s="5"/>
    </row>
    <row r="191" spans="4:49" s="4" customFormat="1" x14ac:dyDescent="0.2">
      <c r="D191" s="5"/>
      <c r="E191" s="5"/>
      <c r="G191" s="28"/>
      <c r="H191" s="28"/>
      <c r="I191" s="29"/>
      <c r="J191" s="29"/>
      <c r="K191" s="28"/>
      <c r="L191" s="3"/>
      <c r="M191" s="3"/>
      <c r="N191" s="3"/>
      <c r="O191" s="3"/>
      <c r="P191" s="3"/>
      <c r="Q191" s="3"/>
      <c r="R191" s="5"/>
      <c r="S191" s="3"/>
      <c r="T191" s="3"/>
      <c r="V191" s="24"/>
      <c r="W191" s="5"/>
      <c r="X191" s="24"/>
      <c r="Y191" s="5"/>
      <c r="Z191" s="24"/>
      <c r="AA191" s="5"/>
      <c r="AB191" s="24"/>
      <c r="AC191" s="5"/>
      <c r="AD191" s="24"/>
      <c r="AE191" s="5"/>
      <c r="AF191" s="24"/>
      <c r="AG191" s="5"/>
      <c r="AH191" s="24"/>
      <c r="AI191" s="5"/>
      <c r="AJ191" s="24"/>
      <c r="AK191" s="5"/>
      <c r="AL191" s="24"/>
      <c r="AM191" s="5"/>
      <c r="AN191" s="24"/>
      <c r="AO191" s="5"/>
      <c r="AP191" s="24"/>
      <c r="AQ191" s="5"/>
      <c r="AR191" s="24"/>
      <c r="AS191" s="5"/>
      <c r="AT191" s="24"/>
      <c r="AU191" s="5"/>
      <c r="AV191" s="24"/>
      <c r="AW191" s="5"/>
    </row>
    <row r="192" spans="4:49" s="4" customFormat="1" x14ac:dyDescent="0.2">
      <c r="D192" s="5"/>
      <c r="E192" s="5"/>
      <c r="G192" s="28"/>
      <c r="H192" s="28"/>
      <c r="I192" s="29"/>
      <c r="J192" s="29"/>
      <c r="K192" s="28"/>
      <c r="L192" s="3"/>
      <c r="M192" s="3"/>
      <c r="N192" s="3"/>
      <c r="O192" s="3"/>
      <c r="P192" s="3"/>
      <c r="Q192" s="3"/>
      <c r="R192" s="5"/>
      <c r="S192" s="3"/>
      <c r="T192" s="3"/>
      <c r="V192" s="24"/>
      <c r="W192" s="5"/>
      <c r="X192" s="24"/>
      <c r="Y192" s="5"/>
      <c r="Z192" s="24"/>
      <c r="AA192" s="5"/>
      <c r="AB192" s="24"/>
      <c r="AC192" s="5"/>
      <c r="AD192" s="24"/>
      <c r="AE192" s="5"/>
      <c r="AF192" s="24"/>
      <c r="AG192" s="5"/>
      <c r="AH192" s="24"/>
      <c r="AI192" s="5"/>
      <c r="AJ192" s="24"/>
      <c r="AK192" s="5"/>
      <c r="AL192" s="24"/>
      <c r="AM192" s="5"/>
      <c r="AN192" s="24"/>
      <c r="AO192" s="5"/>
      <c r="AP192" s="24"/>
      <c r="AQ192" s="5"/>
      <c r="AR192" s="24"/>
      <c r="AS192" s="5"/>
      <c r="AT192" s="24"/>
      <c r="AU192" s="5"/>
      <c r="AV192" s="24"/>
      <c r="AW192" s="5"/>
    </row>
    <row r="193" spans="4:49" s="4" customFormat="1" x14ac:dyDescent="0.2">
      <c r="D193" s="5"/>
      <c r="E193" s="5"/>
      <c r="G193" s="28"/>
      <c r="H193" s="28"/>
      <c r="I193" s="29"/>
      <c r="J193" s="29"/>
      <c r="K193" s="28"/>
      <c r="L193" s="3"/>
      <c r="M193" s="3"/>
      <c r="N193" s="3"/>
      <c r="O193" s="3"/>
      <c r="P193" s="3"/>
      <c r="Q193" s="3"/>
      <c r="R193" s="5"/>
      <c r="S193" s="3"/>
      <c r="T193" s="3"/>
      <c r="V193" s="24"/>
      <c r="W193" s="5"/>
      <c r="X193" s="24"/>
      <c r="Y193" s="5"/>
      <c r="Z193" s="24"/>
      <c r="AA193" s="5"/>
      <c r="AB193" s="24"/>
      <c r="AC193" s="5"/>
      <c r="AD193" s="24"/>
      <c r="AE193" s="5"/>
      <c r="AF193" s="24"/>
      <c r="AG193" s="5"/>
      <c r="AH193" s="24"/>
      <c r="AI193" s="5"/>
      <c r="AJ193" s="24"/>
      <c r="AK193" s="5"/>
      <c r="AL193" s="24"/>
      <c r="AM193" s="5"/>
      <c r="AN193" s="24"/>
      <c r="AO193" s="5"/>
      <c r="AP193" s="24"/>
      <c r="AQ193" s="5"/>
      <c r="AR193" s="24"/>
      <c r="AS193" s="5"/>
      <c r="AT193" s="24"/>
      <c r="AU193" s="5"/>
      <c r="AV193" s="24"/>
      <c r="AW193" s="5"/>
    </row>
    <row r="194" spans="4:49" s="4" customFormat="1" x14ac:dyDescent="0.2">
      <c r="D194" s="5"/>
      <c r="E194" s="5"/>
      <c r="G194" s="28"/>
      <c r="H194" s="28"/>
      <c r="I194" s="29"/>
      <c r="J194" s="29"/>
      <c r="K194" s="28"/>
      <c r="L194" s="3"/>
      <c r="M194" s="3"/>
      <c r="N194" s="3"/>
      <c r="O194" s="3"/>
      <c r="P194" s="3"/>
      <c r="Q194" s="3"/>
      <c r="R194" s="5"/>
      <c r="S194" s="3"/>
      <c r="T194" s="3"/>
      <c r="V194" s="24"/>
      <c r="W194" s="5"/>
      <c r="X194" s="24"/>
      <c r="Y194" s="5"/>
      <c r="Z194" s="24"/>
      <c r="AA194" s="5"/>
      <c r="AB194" s="24"/>
      <c r="AC194" s="5"/>
      <c r="AD194" s="24"/>
      <c r="AE194" s="5"/>
      <c r="AF194" s="24"/>
      <c r="AG194" s="5"/>
      <c r="AH194" s="24"/>
      <c r="AI194" s="5"/>
      <c r="AJ194" s="24"/>
      <c r="AK194" s="5"/>
      <c r="AL194" s="24"/>
      <c r="AM194" s="5"/>
      <c r="AN194" s="24"/>
      <c r="AO194" s="5"/>
      <c r="AP194" s="24"/>
      <c r="AQ194" s="5"/>
      <c r="AR194" s="24"/>
      <c r="AS194" s="5"/>
      <c r="AT194" s="24"/>
      <c r="AU194" s="5"/>
      <c r="AV194" s="24"/>
      <c r="AW194" s="5"/>
    </row>
    <row r="195" spans="4:49" s="4" customFormat="1" x14ac:dyDescent="0.2">
      <c r="D195" s="5"/>
      <c r="E195" s="5"/>
      <c r="G195" s="28"/>
      <c r="H195" s="28"/>
      <c r="I195" s="29"/>
      <c r="J195" s="29"/>
      <c r="K195" s="28"/>
      <c r="L195" s="3"/>
      <c r="M195" s="3"/>
      <c r="N195" s="3"/>
      <c r="O195" s="3"/>
      <c r="P195" s="3"/>
      <c r="Q195" s="3"/>
      <c r="R195" s="5"/>
      <c r="S195" s="3"/>
      <c r="T195" s="3"/>
      <c r="V195" s="24"/>
      <c r="W195" s="5"/>
      <c r="X195" s="24"/>
      <c r="Y195" s="5"/>
      <c r="Z195" s="24"/>
      <c r="AA195" s="5"/>
      <c r="AB195" s="24"/>
      <c r="AC195" s="5"/>
      <c r="AD195" s="24"/>
      <c r="AE195" s="5"/>
      <c r="AF195" s="24"/>
      <c r="AG195" s="5"/>
      <c r="AH195" s="24"/>
      <c r="AI195" s="5"/>
      <c r="AJ195" s="24"/>
      <c r="AK195" s="5"/>
      <c r="AL195" s="24"/>
      <c r="AM195" s="5"/>
      <c r="AN195" s="24"/>
      <c r="AO195" s="5"/>
      <c r="AP195" s="24"/>
      <c r="AQ195" s="5"/>
      <c r="AR195" s="24"/>
      <c r="AS195" s="5"/>
      <c r="AT195" s="24"/>
      <c r="AU195" s="5"/>
      <c r="AV195" s="24"/>
      <c r="AW195" s="5"/>
    </row>
    <row r="196" spans="4:49" s="4" customFormat="1" x14ac:dyDescent="0.2">
      <c r="D196" s="5"/>
      <c r="E196" s="5"/>
      <c r="G196" s="28"/>
      <c r="H196" s="28"/>
      <c r="I196" s="29"/>
      <c r="J196" s="29"/>
      <c r="K196" s="28"/>
      <c r="L196" s="3"/>
      <c r="M196" s="3"/>
      <c r="N196" s="3"/>
      <c r="O196" s="3"/>
      <c r="P196" s="3"/>
      <c r="Q196" s="3"/>
      <c r="R196" s="5"/>
      <c r="S196" s="3"/>
      <c r="T196" s="3"/>
      <c r="V196" s="24"/>
      <c r="W196" s="5"/>
      <c r="X196" s="24"/>
      <c r="Y196" s="5"/>
      <c r="Z196" s="24"/>
      <c r="AA196" s="5"/>
      <c r="AB196" s="24"/>
      <c r="AC196" s="5"/>
      <c r="AD196" s="24"/>
      <c r="AE196" s="5"/>
      <c r="AF196" s="24"/>
      <c r="AG196" s="5"/>
      <c r="AH196" s="24"/>
      <c r="AI196" s="5"/>
      <c r="AJ196" s="24"/>
      <c r="AK196" s="5"/>
      <c r="AL196" s="24"/>
      <c r="AM196" s="5"/>
      <c r="AN196" s="24"/>
      <c r="AO196" s="5"/>
      <c r="AP196" s="24"/>
      <c r="AQ196" s="5"/>
      <c r="AR196" s="24"/>
      <c r="AS196" s="5"/>
      <c r="AT196" s="24"/>
      <c r="AU196" s="5"/>
      <c r="AV196" s="24"/>
      <c r="AW196" s="5"/>
    </row>
    <row r="197" spans="4:49" s="4" customFormat="1" x14ac:dyDescent="0.2">
      <c r="D197" s="5"/>
      <c r="E197" s="5"/>
      <c r="G197" s="28"/>
      <c r="H197" s="28"/>
      <c r="I197" s="29"/>
      <c r="J197" s="29"/>
      <c r="K197" s="28"/>
      <c r="L197" s="3"/>
      <c r="M197" s="3"/>
      <c r="N197" s="3"/>
      <c r="O197" s="3"/>
      <c r="P197" s="3"/>
      <c r="Q197" s="3"/>
      <c r="R197" s="5"/>
      <c r="S197" s="3"/>
      <c r="T197" s="3"/>
      <c r="V197" s="24"/>
      <c r="W197" s="5"/>
      <c r="X197" s="24"/>
      <c r="Y197" s="5"/>
      <c r="Z197" s="24"/>
      <c r="AA197" s="5"/>
      <c r="AB197" s="24"/>
      <c r="AC197" s="5"/>
      <c r="AD197" s="24"/>
      <c r="AE197" s="5"/>
      <c r="AF197" s="24"/>
      <c r="AG197" s="5"/>
      <c r="AH197" s="24"/>
      <c r="AI197" s="5"/>
      <c r="AJ197" s="24"/>
      <c r="AK197" s="5"/>
      <c r="AL197" s="24"/>
      <c r="AM197" s="5"/>
      <c r="AN197" s="24"/>
      <c r="AO197" s="5"/>
      <c r="AP197" s="24"/>
      <c r="AQ197" s="5"/>
      <c r="AR197" s="24"/>
      <c r="AS197" s="5"/>
      <c r="AT197" s="24"/>
      <c r="AU197" s="5"/>
      <c r="AV197" s="24"/>
      <c r="AW197" s="5"/>
    </row>
    <row r="198" spans="4:49" s="4" customFormat="1" x14ac:dyDescent="0.2">
      <c r="D198" s="5"/>
      <c r="E198" s="5"/>
      <c r="G198" s="28"/>
      <c r="H198" s="28"/>
      <c r="I198" s="29"/>
      <c r="J198" s="29"/>
      <c r="K198" s="28"/>
      <c r="L198" s="3"/>
      <c r="M198" s="3"/>
      <c r="N198" s="3"/>
      <c r="O198" s="3"/>
      <c r="P198" s="3"/>
      <c r="Q198" s="3"/>
      <c r="R198" s="5"/>
      <c r="S198" s="3"/>
      <c r="T198" s="3"/>
      <c r="V198" s="24"/>
      <c r="W198" s="5"/>
      <c r="X198" s="24"/>
      <c r="Y198" s="5"/>
      <c r="Z198" s="24"/>
      <c r="AA198" s="5"/>
      <c r="AB198" s="24"/>
      <c r="AC198" s="5"/>
      <c r="AD198" s="24"/>
      <c r="AE198" s="5"/>
      <c r="AF198" s="24"/>
      <c r="AG198" s="5"/>
      <c r="AH198" s="24"/>
      <c r="AI198" s="5"/>
      <c r="AJ198" s="24"/>
      <c r="AK198" s="5"/>
      <c r="AL198" s="24"/>
      <c r="AM198" s="5"/>
      <c r="AN198" s="24"/>
      <c r="AO198" s="5"/>
      <c r="AP198" s="24"/>
      <c r="AQ198" s="5"/>
      <c r="AR198" s="24"/>
      <c r="AS198" s="5"/>
      <c r="AT198" s="24"/>
      <c r="AU198" s="5"/>
      <c r="AV198" s="24"/>
      <c r="AW198" s="5"/>
    </row>
    <row r="199" spans="4:49" s="4" customFormat="1" x14ac:dyDescent="0.2">
      <c r="D199" s="5"/>
      <c r="E199" s="5"/>
      <c r="G199" s="28"/>
      <c r="H199" s="28"/>
      <c r="I199" s="29"/>
      <c r="J199" s="29"/>
      <c r="K199" s="28"/>
      <c r="L199" s="3"/>
      <c r="M199" s="3"/>
      <c r="N199" s="3"/>
      <c r="O199" s="3"/>
      <c r="P199" s="3"/>
      <c r="Q199" s="3"/>
      <c r="R199" s="5"/>
      <c r="S199" s="3"/>
      <c r="T199" s="3"/>
      <c r="V199" s="24"/>
      <c r="W199" s="5"/>
      <c r="X199" s="24"/>
      <c r="Y199" s="5"/>
      <c r="Z199" s="24"/>
      <c r="AA199" s="5"/>
      <c r="AB199" s="24"/>
      <c r="AC199" s="5"/>
      <c r="AD199" s="24"/>
      <c r="AE199" s="5"/>
      <c r="AF199" s="24"/>
      <c r="AG199" s="5"/>
      <c r="AH199" s="24"/>
      <c r="AI199" s="5"/>
      <c r="AJ199" s="24"/>
      <c r="AK199" s="5"/>
      <c r="AL199" s="24"/>
      <c r="AM199" s="5"/>
      <c r="AN199" s="24"/>
      <c r="AO199" s="5"/>
      <c r="AP199" s="24"/>
      <c r="AQ199" s="5"/>
      <c r="AR199" s="24"/>
      <c r="AS199" s="5"/>
      <c r="AT199" s="24"/>
      <c r="AU199" s="5"/>
      <c r="AV199" s="24"/>
      <c r="AW199" s="5"/>
    </row>
    <row r="200" spans="4:49" s="4" customFormat="1" x14ac:dyDescent="0.2">
      <c r="D200" s="5"/>
      <c r="E200" s="5"/>
      <c r="G200" s="28"/>
      <c r="H200" s="28"/>
      <c r="I200" s="29"/>
      <c r="J200" s="29"/>
      <c r="K200" s="28"/>
      <c r="L200" s="3"/>
      <c r="M200" s="3"/>
      <c r="N200" s="3"/>
      <c r="O200" s="3"/>
      <c r="P200" s="3"/>
      <c r="Q200" s="3"/>
      <c r="R200" s="5"/>
      <c r="S200" s="3"/>
      <c r="T200" s="3"/>
      <c r="V200" s="24"/>
      <c r="W200" s="5"/>
      <c r="X200" s="24"/>
      <c r="Y200" s="5"/>
      <c r="Z200" s="24"/>
      <c r="AA200" s="5"/>
      <c r="AB200" s="24"/>
      <c r="AC200" s="5"/>
      <c r="AD200" s="24"/>
      <c r="AE200" s="5"/>
      <c r="AF200" s="24"/>
      <c r="AG200" s="5"/>
      <c r="AH200" s="24"/>
      <c r="AI200" s="5"/>
      <c r="AJ200" s="24"/>
      <c r="AK200" s="5"/>
      <c r="AL200" s="24"/>
      <c r="AM200" s="5"/>
      <c r="AN200" s="24"/>
      <c r="AO200" s="5"/>
      <c r="AP200" s="24"/>
      <c r="AQ200" s="5"/>
      <c r="AR200" s="24"/>
      <c r="AS200" s="5"/>
      <c r="AT200" s="24"/>
      <c r="AU200" s="5"/>
      <c r="AV200" s="24"/>
      <c r="AW200" s="5"/>
    </row>
    <row r="201" spans="4:49" s="4" customFormat="1" x14ac:dyDescent="0.2">
      <c r="D201" s="5"/>
      <c r="E201" s="5"/>
      <c r="G201" s="28"/>
      <c r="H201" s="28"/>
      <c r="I201" s="29"/>
      <c r="J201" s="29"/>
      <c r="K201" s="28"/>
      <c r="L201" s="3"/>
      <c r="M201" s="3"/>
      <c r="N201" s="3"/>
      <c r="O201" s="3"/>
      <c r="P201" s="3"/>
      <c r="Q201" s="3"/>
      <c r="R201" s="5"/>
      <c r="S201" s="3"/>
      <c r="T201" s="3"/>
      <c r="V201" s="24"/>
      <c r="W201" s="5"/>
      <c r="X201" s="24"/>
      <c r="Y201" s="5"/>
      <c r="Z201" s="24"/>
      <c r="AA201" s="5"/>
      <c r="AB201" s="24"/>
      <c r="AC201" s="5"/>
      <c r="AD201" s="24"/>
      <c r="AE201" s="5"/>
      <c r="AF201" s="24"/>
      <c r="AG201" s="5"/>
      <c r="AH201" s="24"/>
      <c r="AI201" s="5"/>
      <c r="AJ201" s="24"/>
      <c r="AK201" s="5"/>
      <c r="AL201" s="24"/>
      <c r="AM201" s="5"/>
      <c r="AN201" s="24"/>
      <c r="AO201" s="5"/>
      <c r="AP201" s="24"/>
      <c r="AQ201" s="5"/>
      <c r="AR201" s="24"/>
      <c r="AS201" s="5"/>
      <c r="AT201" s="24"/>
      <c r="AU201" s="5"/>
      <c r="AV201" s="24"/>
      <c r="AW201" s="5"/>
    </row>
    <row r="202" spans="4:49" s="4" customFormat="1" x14ac:dyDescent="0.2">
      <c r="D202" s="5"/>
      <c r="E202" s="5"/>
      <c r="G202" s="28"/>
      <c r="H202" s="28"/>
      <c r="I202" s="29"/>
      <c r="J202" s="29"/>
      <c r="K202" s="28"/>
      <c r="L202" s="3"/>
      <c r="M202" s="3"/>
      <c r="N202" s="3"/>
      <c r="O202" s="3"/>
      <c r="P202" s="3"/>
      <c r="Q202" s="3"/>
      <c r="R202" s="5"/>
      <c r="S202" s="3"/>
      <c r="T202" s="3"/>
      <c r="V202" s="24"/>
      <c r="W202" s="5"/>
      <c r="X202" s="24"/>
      <c r="Y202" s="5"/>
      <c r="Z202" s="24"/>
      <c r="AA202" s="5"/>
      <c r="AB202" s="24"/>
      <c r="AC202" s="5"/>
      <c r="AD202" s="24"/>
      <c r="AE202" s="5"/>
      <c r="AF202" s="24"/>
      <c r="AG202" s="5"/>
      <c r="AH202" s="24"/>
      <c r="AI202" s="5"/>
      <c r="AJ202" s="24"/>
      <c r="AK202" s="5"/>
      <c r="AL202" s="24"/>
      <c r="AM202" s="5"/>
      <c r="AN202" s="24"/>
      <c r="AO202" s="5"/>
      <c r="AP202" s="24"/>
      <c r="AQ202" s="5"/>
      <c r="AR202" s="24"/>
      <c r="AS202" s="5"/>
      <c r="AT202" s="24"/>
      <c r="AU202" s="5"/>
      <c r="AV202" s="24"/>
      <c r="AW202" s="5"/>
    </row>
    <row r="203" spans="4:49" s="4" customFormat="1" x14ac:dyDescent="0.2">
      <c r="D203" s="5"/>
      <c r="E203" s="5"/>
      <c r="G203" s="28"/>
      <c r="H203" s="28"/>
      <c r="I203" s="29"/>
      <c r="J203" s="29"/>
      <c r="K203" s="28"/>
      <c r="L203" s="3"/>
      <c r="M203" s="3"/>
      <c r="N203" s="3"/>
      <c r="O203" s="3"/>
      <c r="P203" s="3"/>
      <c r="Q203" s="3"/>
      <c r="R203" s="5"/>
      <c r="S203" s="3"/>
      <c r="T203" s="3"/>
      <c r="V203" s="24"/>
      <c r="W203" s="5"/>
      <c r="X203" s="24"/>
      <c r="Y203" s="5"/>
      <c r="Z203" s="24"/>
      <c r="AA203" s="5"/>
      <c r="AB203" s="24"/>
      <c r="AC203" s="5"/>
      <c r="AD203" s="24"/>
      <c r="AE203" s="5"/>
      <c r="AF203" s="24"/>
      <c r="AG203" s="5"/>
      <c r="AH203" s="24"/>
      <c r="AI203" s="5"/>
      <c r="AJ203" s="24"/>
      <c r="AK203" s="5"/>
      <c r="AL203" s="24"/>
      <c r="AM203" s="5"/>
      <c r="AN203" s="24"/>
      <c r="AO203" s="5"/>
      <c r="AP203" s="24"/>
      <c r="AQ203" s="5"/>
      <c r="AR203" s="24"/>
      <c r="AS203" s="5"/>
      <c r="AT203" s="24"/>
      <c r="AU203" s="5"/>
      <c r="AV203" s="24"/>
      <c r="AW203" s="5"/>
    </row>
    <row r="204" spans="4:49" s="4" customFormat="1" x14ac:dyDescent="0.2">
      <c r="D204" s="5"/>
      <c r="E204" s="5"/>
      <c r="G204" s="28"/>
      <c r="H204" s="28"/>
      <c r="I204" s="29"/>
      <c r="J204" s="29"/>
      <c r="K204" s="28"/>
      <c r="L204" s="3"/>
      <c r="M204" s="3"/>
      <c r="N204" s="3"/>
      <c r="O204" s="3"/>
      <c r="P204" s="3"/>
      <c r="Q204" s="3"/>
      <c r="R204" s="5"/>
      <c r="S204" s="3"/>
      <c r="T204" s="3"/>
      <c r="V204" s="24"/>
      <c r="W204" s="5"/>
      <c r="X204" s="24"/>
      <c r="Y204" s="5"/>
      <c r="Z204" s="24"/>
      <c r="AA204" s="5"/>
      <c r="AB204" s="24"/>
      <c r="AC204" s="5"/>
      <c r="AD204" s="24"/>
      <c r="AE204" s="5"/>
      <c r="AF204" s="24"/>
      <c r="AG204" s="5"/>
      <c r="AH204" s="24"/>
      <c r="AI204" s="5"/>
      <c r="AJ204" s="24"/>
      <c r="AK204" s="5"/>
      <c r="AL204" s="24"/>
      <c r="AM204" s="5"/>
      <c r="AN204" s="24"/>
      <c r="AO204" s="5"/>
      <c r="AP204" s="24"/>
      <c r="AQ204" s="5"/>
      <c r="AR204" s="24"/>
      <c r="AS204" s="5"/>
      <c r="AT204" s="24"/>
      <c r="AU204" s="5"/>
      <c r="AV204" s="24"/>
      <c r="AW204" s="5"/>
    </row>
    <row r="205" spans="4:49" s="4" customFormat="1" x14ac:dyDescent="0.2">
      <c r="D205" s="5"/>
      <c r="E205" s="5"/>
      <c r="G205" s="28"/>
      <c r="H205" s="28"/>
      <c r="I205" s="29"/>
      <c r="J205" s="29"/>
      <c r="K205" s="28"/>
      <c r="L205" s="3"/>
      <c r="M205" s="3"/>
      <c r="N205" s="3"/>
      <c r="O205" s="3"/>
      <c r="P205" s="3"/>
      <c r="Q205" s="3"/>
      <c r="R205" s="5"/>
      <c r="S205" s="3"/>
      <c r="T205" s="3"/>
      <c r="V205" s="24"/>
      <c r="W205" s="5"/>
      <c r="X205" s="24"/>
      <c r="Y205" s="5"/>
      <c r="Z205" s="24"/>
      <c r="AA205" s="5"/>
      <c r="AB205" s="24"/>
      <c r="AC205" s="5"/>
      <c r="AD205" s="24"/>
      <c r="AE205" s="5"/>
      <c r="AF205" s="24"/>
      <c r="AG205" s="5"/>
      <c r="AH205" s="24"/>
      <c r="AI205" s="5"/>
      <c r="AJ205" s="24"/>
      <c r="AK205" s="5"/>
      <c r="AL205" s="24"/>
      <c r="AM205" s="5"/>
      <c r="AN205" s="24"/>
      <c r="AO205" s="5"/>
      <c r="AP205" s="24"/>
      <c r="AQ205" s="5"/>
      <c r="AR205" s="24"/>
      <c r="AS205" s="5"/>
      <c r="AT205" s="24"/>
      <c r="AU205" s="5"/>
      <c r="AV205" s="24"/>
      <c r="AW205" s="5"/>
    </row>
    <row r="206" spans="4:49" s="4" customFormat="1" x14ac:dyDescent="0.2">
      <c r="D206" s="5"/>
      <c r="E206" s="5"/>
      <c r="G206" s="28"/>
      <c r="H206" s="28"/>
      <c r="I206" s="29"/>
      <c r="J206" s="29"/>
      <c r="K206" s="28"/>
      <c r="L206" s="3"/>
      <c r="M206" s="3"/>
      <c r="N206" s="3"/>
      <c r="O206" s="3"/>
      <c r="P206" s="3"/>
      <c r="Q206" s="3"/>
      <c r="R206" s="5"/>
      <c r="S206" s="3"/>
      <c r="T206" s="3"/>
      <c r="V206" s="24"/>
      <c r="W206" s="5"/>
      <c r="X206" s="24"/>
      <c r="Y206" s="5"/>
      <c r="Z206" s="24"/>
      <c r="AA206" s="5"/>
      <c r="AB206" s="24"/>
      <c r="AC206" s="5"/>
      <c r="AD206" s="24"/>
      <c r="AE206" s="5"/>
      <c r="AF206" s="24"/>
      <c r="AG206" s="5"/>
      <c r="AH206" s="24"/>
      <c r="AI206" s="5"/>
      <c r="AJ206" s="24"/>
      <c r="AK206" s="5"/>
      <c r="AL206" s="24"/>
      <c r="AM206" s="5"/>
      <c r="AN206" s="24"/>
      <c r="AO206" s="5"/>
      <c r="AP206" s="24"/>
      <c r="AQ206" s="5"/>
      <c r="AR206" s="24"/>
      <c r="AS206" s="5"/>
      <c r="AT206" s="24"/>
      <c r="AU206" s="5"/>
      <c r="AV206" s="24"/>
      <c r="AW206" s="5"/>
    </row>
    <row r="207" spans="4:49" s="4" customFormat="1" x14ac:dyDescent="0.2">
      <c r="D207" s="5"/>
      <c r="E207" s="5"/>
      <c r="G207" s="28"/>
      <c r="H207" s="28"/>
      <c r="I207" s="29"/>
      <c r="J207" s="29"/>
      <c r="K207" s="28"/>
      <c r="L207" s="3"/>
      <c r="M207" s="3"/>
      <c r="N207" s="3"/>
      <c r="O207" s="3"/>
      <c r="P207" s="3"/>
      <c r="Q207" s="3"/>
      <c r="R207" s="5"/>
      <c r="S207" s="3"/>
      <c r="T207" s="3"/>
      <c r="V207" s="24"/>
      <c r="W207" s="5"/>
      <c r="X207" s="24"/>
      <c r="Y207" s="5"/>
      <c r="Z207" s="24"/>
      <c r="AA207" s="5"/>
      <c r="AB207" s="24"/>
      <c r="AC207" s="5"/>
      <c r="AD207" s="24"/>
      <c r="AE207" s="5"/>
      <c r="AF207" s="24"/>
      <c r="AG207" s="5"/>
      <c r="AH207" s="24"/>
      <c r="AI207" s="5"/>
      <c r="AJ207" s="24"/>
      <c r="AK207" s="5"/>
      <c r="AL207" s="24"/>
      <c r="AM207" s="5"/>
      <c r="AN207" s="24"/>
      <c r="AO207" s="5"/>
      <c r="AP207" s="24"/>
      <c r="AQ207" s="5"/>
      <c r="AR207" s="24"/>
      <c r="AS207" s="5"/>
      <c r="AT207" s="24"/>
      <c r="AU207" s="5"/>
      <c r="AV207" s="24"/>
      <c r="AW207" s="5"/>
    </row>
    <row r="208" spans="4:49" s="4" customFormat="1" x14ac:dyDescent="0.2">
      <c r="D208" s="5"/>
      <c r="E208" s="5"/>
      <c r="G208" s="28"/>
      <c r="H208" s="28"/>
      <c r="I208" s="29"/>
      <c r="J208" s="29"/>
      <c r="K208" s="28"/>
      <c r="L208" s="3"/>
      <c r="M208" s="3"/>
      <c r="N208" s="3"/>
      <c r="O208" s="3"/>
      <c r="P208" s="3"/>
      <c r="Q208" s="3"/>
      <c r="R208" s="5"/>
      <c r="S208" s="3"/>
      <c r="T208" s="3"/>
      <c r="V208" s="24"/>
      <c r="W208" s="5"/>
      <c r="X208" s="24"/>
      <c r="Y208" s="5"/>
      <c r="Z208" s="24"/>
      <c r="AA208" s="5"/>
      <c r="AB208" s="24"/>
      <c r="AC208" s="5"/>
      <c r="AD208" s="24"/>
      <c r="AE208" s="5"/>
      <c r="AF208" s="24"/>
      <c r="AG208" s="5"/>
      <c r="AH208" s="24"/>
      <c r="AI208" s="5"/>
      <c r="AJ208" s="24"/>
      <c r="AK208" s="5"/>
      <c r="AL208" s="24"/>
      <c r="AM208" s="5"/>
      <c r="AN208" s="24"/>
      <c r="AO208" s="5"/>
      <c r="AP208" s="24"/>
      <c r="AQ208" s="5"/>
      <c r="AR208" s="24"/>
      <c r="AS208" s="5"/>
      <c r="AT208" s="24"/>
      <c r="AU208" s="5"/>
      <c r="AV208" s="24"/>
      <c r="AW208" s="5"/>
    </row>
    <row r="209" spans="4:49" s="4" customFormat="1" x14ac:dyDescent="0.2">
      <c r="D209" s="5"/>
      <c r="E209" s="5"/>
      <c r="G209" s="28"/>
      <c r="H209" s="28"/>
      <c r="I209" s="29"/>
      <c r="J209" s="29"/>
      <c r="K209" s="28"/>
      <c r="L209" s="3"/>
      <c r="M209" s="3"/>
      <c r="N209" s="3"/>
      <c r="O209" s="3"/>
      <c r="P209" s="3"/>
      <c r="Q209" s="3"/>
      <c r="R209" s="5"/>
      <c r="S209" s="3"/>
      <c r="T209" s="3"/>
      <c r="V209" s="24"/>
      <c r="W209" s="5"/>
      <c r="X209" s="24"/>
      <c r="Y209" s="5"/>
      <c r="Z209" s="24"/>
      <c r="AA209" s="5"/>
      <c r="AB209" s="24"/>
      <c r="AC209" s="5"/>
      <c r="AD209" s="24"/>
      <c r="AE209" s="5"/>
      <c r="AF209" s="24"/>
      <c r="AG209" s="5"/>
      <c r="AH209" s="24"/>
      <c r="AI209" s="5"/>
      <c r="AJ209" s="24"/>
      <c r="AK209" s="5"/>
      <c r="AL209" s="24"/>
      <c r="AM209" s="5"/>
      <c r="AN209" s="24"/>
      <c r="AO209" s="5"/>
      <c r="AP209" s="24"/>
      <c r="AQ209" s="5"/>
      <c r="AR209" s="24"/>
      <c r="AS209" s="5"/>
      <c r="AT209" s="24"/>
      <c r="AU209" s="5"/>
      <c r="AV209" s="24"/>
      <c r="AW209" s="5"/>
    </row>
    <row r="210" spans="4:49" s="4" customFormat="1" x14ac:dyDescent="0.2">
      <c r="D210" s="5"/>
      <c r="E210" s="5"/>
      <c r="G210" s="28"/>
      <c r="H210" s="28"/>
      <c r="I210" s="29"/>
      <c r="J210" s="29"/>
      <c r="K210" s="28"/>
      <c r="L210" s="3"/>
      <c r="M210" s="3"/>
      <c r="N210" s="3"/>
      <c r="O210" s="3"/>
      <c r="P210" s="3"/>
      <c r="Q210" s="3"/>
      <c r="R210" s="5"/>
      <c r="S210" s="3"/>
      <c r="T210" s="3"/>
      <c r="V210" s="24"/>
      <c r="W210" s="5"/>
      <c r="X210" s="24"/>
      <c r="Y210" s="5"/>
      <c r="Z210" s="24"/>
      <c r="AA210" s="5"/>
      <c r="AB210" s="24"/>
      <c r="AC210" s="5"/>
      <c r="AD210" s="24"/>
      <c r="AE210" s="5"/>
      <c r="AF210" s="24"/>
      <c r="AG210" s="5"/>
      <c r="AH210" s="24"/>
      <c r="AI210" s="5"/>
      <c r="AJ210" s="24"/>
      <c r="AK210" s="5"/>
      <c r="AL210" s="24"/>
      <c r="AM210" s="5"/>
      <c r="AN210" s="24"/>
      <c r="AO210" s="5"/>
      <c r="AP210" s="24"/>
      <c r="AQ210" s="5"/>
      <c r="AR210" s="24"/>
      <c r="AS210" s="5"/>
      <c r="AT210" s="24"/>
      <c r="AU210" s="5"/>
      <c r="AV210" s="24"/>
      <c r="AW210" s="5"/>
    </row>
    <row r="211" spans="4:49" s="4" customFormat="1" x14ac:dyDescent="0.2">
      <c r="D211" s="5"/>
      <c r="E211" s="5"/>
      <c r="G211" s="28"/>
      <c r="H211" s="28"/>
      <c r="I211" s="29"/>
      <c r="J211" s="29"/>
      <c r="K211" s="28"/>
      <c r="L211" s="3"/>
      <c r="M211" s="3"/>
      <c r="N211" s="3"/>
      <c r="O211" s="3"/>
      <c r="P211" s="3"/>
      <c r="Q211" s="3"/>
      <c r="R211" s="5"/>
      <c r="S211" s="3"/>
      <c r="T211" s="3"/>
      <c r="V211" s="24"/>
      <c r="W211" s="5"/>
      <c r="X211" s="24"/>
      <c r="Y211" s="5"/>
      <c r="Z211" s="24"/>
      <c r="AA211" s="5"/>
      <c r="AB211" s="24"/>
      <c r="AC211" s="5"/>
      <c r="AD211" s="24"/>
      <c r="AE211" s="5"/>
      <c r="AF211" s="24"/>
      <c r="AG211" s="5"/>
      <c r="AH211" s="24"/>
      <c r="AI211" s="5"/>
      <c r="AJ211" s="24"/>
      <c r="AK211" s="5"/>
      <c r="AL211" s="24"/>
      <c r="AM211" s="5"/>
      <c r="AN211" s="24"/>
      <c r="AO211" s="5"/>
      <c r="AP211" s="24"/>
      <c r="AQ211" s="5"/>
      <c r="AR211" s="24"/>
      <c r="AS211" s="5"/>
      <c r="AT211" s="24"/>
      <c r="AU211" s="5"/>
      <c r="AV211" s="24"/>
      <c r="AW211" s="5"/>
    </row>
    <row r="212" spans="4:49" x14ac:dyDescent="0.2">
      <c r="D212" s="24"/>
      <c r="E212" s="24"/>
      <c r="G212" s="25"/>
      <c r="H212" s="25"/>
      <c r="I212" s="26"/>
      <c r="J212" s="26"/>
      <c r="K212" s="25"/>
      <c r="L212" s="24"/>
      <c r="M212" s="24"/>
      <c r="N212" s="24"/>
      <c r="O212" s="24"/>
      <c r="P212" s="24"/>
      <c r="Q212" s="24"/>
      <c r="R212" s="24"/>
      <c r="S212" s="24"/>
      <c r="T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</row>
    <row r="213" spans="4:49" x14ac:dyDescent="0.2">
      <c r="D213" s="24"/>
      <c r="E213" s="24"/>
      <c r="G213" s="25"/>
      <c r="H213" s="25"/>
      <c r="I213" s="26"/>
      <c r="J213" s="26"/>
      <c r="K213" s="25"/>
      <c r="L213" s="24"/>
      <c r="M213" s="24"/>
      <c r="N213" s="24"/>
      <c r="O213" s="24"/>
      <c r="P213" s="24"/>
      <c r="Q213" s="24"/>
      <c r="R213" s="24"/>
      <c r="S213" s="24"/>
      <c r="T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</row>
    <row r="214" spans="4:49" x14ac:dyDescent="0.2">
      <c r="D214" s="24"/>
      <c r="E214" s="24"/>
      <c r="G214" s="25"/>
      <c r="H214" s="25"/>
      <c r="I214" s="26"/>
      <c r="J214" s="26"/>
      <c r="K214" s="25"/>
      <c r="L214" s="24"/>
      <c r="M214" s="24"/>
      <c r="N214" s="24"/>
      <c r="O214" s="24"/>
      <c r="P214" s="24"/>
      <c r="Q214" s="24"/>
      <c r="R214" s="24"/>
      <c r="S214" s="24"/>
      <c r="T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</row>
    <row r="215" spans="4:49" x14ac:dyDescent="0.2">
      <c r="D215" s="24"/>
      <c r="E215" s="24"/>
      <c r="G215" s="25"/>
      <c r="H215" s="25"/>
      <c r="I215" s="26"/>
      <c r="J215" s="26"/>
      <c r="K215" s="25"/>
      <c r="L215" s="24"/>
      <c r="M215" s="24"/>
      <c r="N215" s="24"/>
      <c r="O215" s="24"/>
      <c r="P215" s="24"/>
      <c r="Q215" s="24"/>
      <c r="R215" s="24"/>
      <c r="S215" s="24"/>
      <c r="T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</row>
    <row r="216" spans="4:49" x14ac:dyDescent="0.2">
      <c r="D216" s="24"/>
      <c r="E216" s="24"/>
      <c r="G216" s="25"/>
      <c r="H216" s="25"/>
      <c r="I216" s="26"/>
      <c r="J216" s="26"/>
      <c r="K216" s="25"/>
      <c r="L216" s="24"/>
      <c r="M216" s="24"/>
      <c r="N216" s="24"/>
      <c r="O216" s="24"/>
      <c r="P216" s="24"/>
      <c r="Q216" s="24"/>
      <c r="R216" s="24"/>
      <c r="S216" s="24"/>
      <c r="T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</row>
    <row r="217" spans="4:49" x14ac:dyDescent="0.2">
      <c r="D217" s="24"/>
      <c r="E217" s="24"/>
      <c r="G217" s="25"/>
      <c r="H217" s="25"/>
      <c r="I217" s="26"/>
      <c r="J217" s="26"/>
      <c r="K217" s="25"/>
      <c r="L217" s="24"/>
      <c r="M217" s="24"/>
      <c r="N217" s="24"/>
      <c r="O217" s="24"/>
      <c r="P217" s="24"/>
      <c r="Q217" s="24"/>
      <c r="R217" s="24"/>
      <c r="S217" s="24"/>
      <c r="T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</row>
    <row r="218" spans="4:49" x14ac:dyDescent="0.2">
      <c r="D218" s="24"/>
      <c r="E218" s="24"/>
      <c r="G218" s="25"/>
      <c r="H218" s="25"/>
      <c r="I218" s="26"/>
      <c r="J218" s="26"/>
      <c r="K218" s="25"/>
      <c r="L218" s="24"/>
      <c r="M218" s="24"/>
      <c r="N218" s="24"/>
      <c r="O218" s="24"/>
      <c r="P218" s="24"/>
      <c r="Q218" s="24"/>
      <c r="R218" s="24"/>
      <c r="S218" s="24"/>
      <c r="T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</row>
    <row r="219" spans="4:49" x14ac:dyDescent="0.2">
      <c r="D219" s="24"/>
      <c r="E219" s="24"/>
      <c r="G219" s="25"/>
      <c r="H219" s="25"/>
      <c r="I219" s="26"/>
      <c r="J219" s="26"/>
      <c r="K219" s="25"/>
      <c r="L219" s="24"/>
      <c r="M219" s="24"/>
      <c r="N219" s="24"/>
      <c r="O219" s="24"/>
      <c r="P219" s="24"/>
      <c r="Q219" s="24"/>
      <c r="R219" s="24"/>
      <c r="S219" s="24"/>
      <c r="T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</row>
    <row r="220" spans="4:49" x14ac:dyDescent="0.2">
      <c r="D220" s="24"/>
      <c r="E220" s="24"/>
      <c r="G220" s="25"/>
      <c r="H220" s="25"/>
      <c r="I220" s="26"/>
      <c r="J220" s="26"/>
      <c r="K220" s="25"/>
      <c r="L220" s="24"/>
      <c r="M220" s="24"/>
      <c r="N220" s="24"/>
      <c r="O220" s="24"/>
      <c r="P220" s="24"/>
      <c r="Q220" s="24"/>
      <c r="R220" s="24"/>
      <c r="S220" s="24"/>
      <c r="T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</row>
    <row r="221" spans="4:49" x14ac:dyDescent="0.2">
      <c r="D221" s="24"/>
      <c r="E221" s="24"/>
      <c r="G221" s="25"/>
      <c r="H221" s="25"/>
      <c r="I221" s="26"/>
      <c r="J221" s="26"/>
      <c r="K221" s="25"/>
      <c r="L221" s="24"/>
      <c r="M221" s="24"/>
      <c r="N221" s="24"/>
      <c r="O221" s="24"/>
      <c r="P221" s="24"/>
      <c r="Q221" s="24"/>
      <c r="R221" s="24"/>
      <c r="S221" s="24"/>
      <c r="T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</row>
    <row r="222" spans="4:49" x14ac:dyDescent="0.2">
      <c r="D222" s="24"/>
      <c r="E222" s="24"/>
      <c r="G222" s="25"/>
      <c r="H222" s="25"/>
      <c r="I222" s="26"/>
      <c r="J222" s="26"/>
      <c r="K222" s="25"/>
      <c r="L222" s="24"/>
      <c r="M222" s="24"/>
      <c r="N222" s="24"/>
      <c r="O222" s="24"/>
      <c r="P222" s="24"/>
      <c r="Q222" s="24"/>
      <c r="R222" s="24"/>
      <c r="S222" s="24"/>
      <c r="T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</row>
    <row r="223" spans="4:49" x14ac:dyDescent="0.2">
      <c r="D223" s="24"/>
      <c r="E223" s="24"/>
      <c r="G223" s="25"/>
      <c r="H223" s="25"/>
      <c r="I223" s="26"/>
      <c r="J223" s="26"/>
      <c r="K223" s="25"/>
      <c r="L223" s="24"/>
      <c r="M223" s="24"/>
      <c r="N223" s="24"/>
      <c r="O223" s="24"/>
      <c r="P223" s="24"/>
      <c r="Q223" s="24"/>
      <c r="R223" s="24"/>
      <c r="S223" s="24"/>
      <c r="T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</row>
    <row r="224" spans="4:49" x14ac:dyDescent="0.2">
      <c r="D224" s="24"/>
      <c r="E224" s="24"/>
      <c r="G224" s="25"/>
      <c r="H224" s="25"/>
      <c r="I224" s="26"/>
      <c r="J224" s="26"/>
      <c r="K224" s="25"/>
      <c r="L224" s="24"/>
      <c r="M224" s="24"/>
      <c r="N224" s="24"/>
      <c r="O224" s="24"/>
      <c r="P224" s="24"/>
      <c r="Q224" s="24"/>
      <c r="R224" s="24"/>
      <c r="S224" s="24"/>
      <c r="T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</row>
    <row r="225" spans="4:49" x14ac:dyDescent="0.2">
      <c r="D225" s="24"/>
      <c r="E225" s="24"/>
      <c r="G225" s="25"/>
      <c r="H225" s="25"/>
      <c r="I225" s="26"/>
      <c r="J225" s="26"/>
      <c r="K225" s="25"/>
      <c r="L225" s="24"/>
      <c r="M225" s="24"/>
      <c r="N225" s="24"/>
      <c r="O225" s="24"/>
      <c r="P225" s="24"/>
      <c r="Q225" s="24"/>
      <c r="R225" s="24"/>
      <c r="S225" s="24"/>
      <c r="T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</row>
    <row r="226" spans="4:49" x14ac:dyDescent="0.2">
      <c r="D226" s="24"/>
      <c r="E226" s="24"/>
      <c r="G226" s="25"/>
      <c r="H226" s="25"/>
      <c r="I226" s="26"/>
      <c r="J226" s="26"/>
      <c r="K226" s="25"/>
      <c r="L226" s="24"/>
      <c r="M226" s="24"/>
      <c r="N226" s="24"/>
      <c r="O226" s="24"/>
      <c r="P226" s="24"/>
      <c r="Q226" s="24"/>
      <c r="R226" s="24"/>
      <c r="S226" s="24"/>
      <c r="T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</row>
    <row r="227" spans="4:49" x14ac:dyDescent="0.2">
      <c r="D227" s="24"/>
      <c r="E227" s="24"/>
      <c r="G227" s="25"/>
      <c r="H227" s="25"/>
      <c r="I227" s="26"/>
      <c r="J227" s="26"/>
      <c r="K227" s="25"/>
      <c r="L227" s="24"/>
      <c r="M227" s="24"/>
      <c r="N227" s="24"/>
      <c r="O227" s="24"/>
      <c r="P227" s="24"/>
      <c r="Q227" s="24"/>
      <c r="R227" s="24"/>
      <c r="S227" s="24"/>
      <c r="T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  <c r="AK227" s="24"/>
      <c r="AL227" s="24"/>
      <c r="AM227" s="24"/>
      <c r="AN227" s="24"/>
      <c r="AO227" s="24"/>
      <c r="AP227" s="24"/>
      <c r="AQ227" s="24"/>
      <c r="AR227" s="24"/>
      <c r="AS227" s="24"/>
      <c r="AT227" s="24"/>
      <c r="AU227" s="24"/>
      <c r="AV227" s="24"/>
      <c r="AW227" s="24"/>
    </row>
    <row r="228" spans="4:49" x14ac:dyDescent="0.2">
      <c r="D228" s="24"/>
      <c r="E228" s="24"/>
      <c r="G228" s="25"/>
      <c r="H228" s="25"/>
      <c r="I228" s="26"/>
      <c r="J228" s="26"/>
      <c r="K228" s="25"/>
      <c r="L228" s="24"/>
      <c r="M228" s="24"/>
      <c r="N228" s="24"/>
      <c r="O228" s="24"/>
      <c r="P228" s="24"/>
      <c r="Q228" s="24"/>
      <c r="R228" s="24"/>
      <c r="S228" s="24"/>
      <c r="T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  <c r="AK228" s="24"/>
      <c r="AL228" s="24"/>
      <c r="AM228" s="24"/>
      <c r="AN228" s="24"/>
      <c r="AO228" s="24"/>
      <c r="AP228" s="24"/>
      <c r="AQ228" s="24"/>
      <c r="AR228" s="24"/>
      <c r="AS228" s="24"/>
      <c r="AT228" s="24"/>
      <c r="AU228" s="24"/>
      <c r="AV228" s="24"/>
      <c r="AW228" s="24"/>
    </row>
    <row r="229" spans="4:49" x14ac:dyDescent="0.2">
      <c r="D229" s="24"/>
      <c r="E229" s="24"/>
      <c r="G229" s="25"/>
      <c r="H229" s="25"/>
      <c r="I229" s="26"/>
      <c r="J229" s="26"/>
      <c r="K229" s="25"/>
      <c r="L229" s="24"/>
      <c r="M229" s="24"/>
      <c r="N229" s="24"/>
      <c r="O229" s="24"/>
      <c r="P229" s="24"/>
      <c r="Q229" s="24"/>
      <c r="R229" s="24"/>
      <c r="S229" s="24"/>
      <c r="T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  <c r="AK229" s="24"/>
      <c r="AL229" s="24"/>
      <c r="AM229" s="24"/>
      <c r="AN229" s="24"/>
      <c r="AO229" s="24"/>
      <c r="AP229" s="24"/>
      <c r="AQ229" s="24"/>
      <c r="AR229" s="24"/>
      <c r="AS229" s="24"/>
      <c r="AT229" s="24"/>
      <c r="AU229" s="24"/>
      <c r="AV229" s="24"/>
      <c r="AW229" s="24"/>
    </row>
    <row r="230" spans="4:49" x14ac:dyDescent="0.2">
      <c r="D230" s="24"/>
      <c r="E230" s="24"/>
      <c r="G230" s="25"/>
      <c r="H230" s="25"/>
      <c r="I230" s="26"/>
      <c r="J230" s="26"/>
      <c r="K230" s="25"/>
      <c r="L230" s="24"/>
      <c r="M230" s="24"/>
      <c r="N230" s="24"/>
      <c r="O230" s="24"/>
      <c r="P230" s="24"/>
      <c r="Q230" s="24"/>
      <c r="R230" s="24"/>
      <c r="S230" s="24"/>
      <c r="T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  <c r="AK230" s="24"/>
      <c r="AL230" s="24"/>
      <c r="AM230" s="24"/>
      <c r="AN230" s="24"/>
      <c r="AO230" s="24"/>
      <c r="AP230" s="24"/>
      <c r="AQ230" s="24"/>
      <c r="AR230" s="24"/>
      <c r="AS230" s="24"/>
      <c r="AT230" s="24"/>
      <c r="AU230" s="24"/>
      <c r="AV230" s="24"/>
      <c r="AW230" s="24"/>
    </row>
    <row r="231" spans="4:49" x14ac:dyDescent="0.2">
      <c r="D231" s="24"/>
      <c r="E231" s="24"/>
      <c r="G231" s="25"/>
      <c r="H231" s="25"/>
      <c r="I231" s="26"/>
      <c r="J231" s="26"/>
      <c r="K231" s="25"/>
      <c r="L231" s="24"/>
      <c r="M231" s="24"/>
      <c r="N231" s="24"/>
      <c r="O231" s="24"/>
      <c r="P231" s="24"/>
      <c r="Q231" s="24"/>
      <c r="R231" s="24"/>
      <c r="S231" s="24"/>
      <c r="T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  <c r="AK231" s="24"/>
      <c r="AL231" s="24"/>
      <c r="AM231" s="24"/>
      <c r="AN231" s="24"/>
      <c r="AO231" s="24"/>
      <c r="AP231" s="24"/>
      <c r="AQ231" s="24"/>
      <c r="AR231" s="24"/>
      <c r="AS231" s="24"/>
      <c r="AT231" s="24"/>
      <c r="AU231" s="24"/>
      <c r="AV231" s="24"/>
      <c r="AW231" s="24"/>
    </row>
    <row r="232" spans="4:49" x14ac:dyDescent="0.2">
      <c r="D232" s="24"/>
      <c r="E232" s="24"/>
      <c r="G232" s="25"/>
      <c r="H232" s="25"/>
      <c r="I232" s="26"/>
      <c r="J232" s="26"/>
      <c r="K232" s="25"/>
      <c r="L232" s="24"/>
      <c r="M232" s="24"/>
      <c r="N232" s="24"/>
      <c r="O232" s="24"/>
      <c r="P232" s="24"/>
      <c r="Q232" s="24"/>
      <c r="R232" s="24"/>
      <c r="S232" s="24"/>
      <c r="T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4"/>
      <c r="AG232" s="24"/>
      <c r="AH232" s="24"/>
      <c r="AI232" s="24"/>
      <c r="AJ232" s="24"/>
      <c r="AK232" s="24"/>
      <c r="AL232" s="24"/>
      <c r="AM232" s="24"/>
      <c r="AN232" s="24"/>
      <c r="AO232" s="24"/>
      <c r="AP232" s="24"/>
      <c r="AQ232" s="24"/>
      <c r="AR232" s="24"/>
      <c r="AS232" s="24"/>
      <c r="AT232" s="24"/>
      <c r="AU232" s="24"/>
      <c r="AV232" s="24"/>
      <c r="AW232" s="24"/>
    </row>
    <row r="233" spans="4:49" x14ac:dyDescent="0.2">
      <c r="D233" s="24"/>
      <c r="E233" s="24"/>
      <c r="G233" s="25"/>
      <c r="H233" s="25"/>
      <c r="I233" s="26"/>
      <c r="J233" s="26"/>
      <c r="K233" s="25"/>
      <c r="L233" s="24"/>
      <c r="M233" s="24"/>
      <c r="N233" s="24"/>
      <c r="O233" s="24"/>
      <c r="P233" s="24"/>
      <c r="Q233" s="24"/>
      <c r="R233" s="24"/>
      <c r="S233" s="24"/>
      <c r="T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  <c r="AG233" s="24"/>
      <c r="AH233" s="24"/>
      <c r="AI233" s="24"/>
      <c r="AJ233" s="24"/>
      <c r="AK233" s="24"/>
      <c r="AL233" s="24"/>
      <c r="AM233" s="24"/>
      <c r="AN233" s="24"/>
      <c r="AO233" s="24"/>
      <c r="AP233" s="24"/>
      <c r="AQ233" s="24"/>
      <c r="AR233" s="24"/>
      <c r="AS233" s="24"/>
      <c r="AT233" s="24"/>
      <c r="AU233" s="24"/>
      <c r="AV233" s="24"/>
      <c r="AW233" s="24"/>
    </row>
    <row r="234" spans="4:49" x14ac:dyDescent="0.2">
      <c r="D234" s="24"/>
      <c r="E234" s="24"/>
      <c r="G234" s="25"/>
      <c r="H234" s="25"/>
      <c r="I234" s="26"/>
      <c r="J234" s="26"/>
      <c r="K234" s="25"/>
      <c r="L234" s="24"/>
      <c r="M234" s="24"/>
      <c r="N234" s="24"/>
      <c r="O234" s="24"/>
      <c r="P234" s="24"/>
      <c r="Q234" s="24"/>
      <c r="R234" s="24"/>
      <c r="S234" s="24"/>
      <c r="T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  <c r="AG234" s="24"/>
      <c r="AH234" s="24"/>
      <c r="AI234" s="24"/>
      <c r="AJ234" s="24"/>
      <c r="AK234" s="24"/>
      <c r="AL234" s="24"/>
      <c r="AM234" s="24"/>
      <c r="AN234" s="24"/>
      <c r="AO234" s="24"/>
      <c r="AP234" s="24"/>
      <c r="AQ234" s="24"/>
      <c r="AR234" s="24"/>
      <c r="AS234" s="24"/>
      <c r="AT234" s="24"/>
      <c r="AU234" s="24"/>
      <c r="AV234" s="24"/>
      <c r="AW234" s="24"/>
    </row>
    <row r="235" spans="4:49" x14ac:dyDescent="0.2">
      <c r="D235" s="24"/>
      <c r="E235" s="24"/>
      <c r="G235" s="25"/>
      <c r="H235" s="25"/>
      <c r="I235" s="26"/>
      <c r="J235" s="26"/>
      <c r="K235" s="25"/>
      <c r="L235" s="24"/>
      <c r="M235" s="24"/>
      <c r="N235" s="24"/>
      <c r="O235" s="24"/>
      <c r="P235" s="24"/>
      <c r="Q235" s="24"/>
      <c r="R235" s="24"/>
      <c r="S235" s="24"/>
      <c r="T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  <c r="AK235" s="24"/>
      <c r="AL235" s="24"/>
      <c r="AM235" s="24"/>
      <c r="AN235" s="24"/>
      <c r="AO235" s="24"/>
      <c r="AP235" s="24"/>
      <c r="AQ235" s="24"/>
      <c r="AR235" s="24"/>
      <c r="AS235" s="24"/>
      <c r="AT235" s="24"/>
      <c r="AU235" s="24"/>
      <c r="AV235" s="24"/>
      <c r="AW235" s="24"/>
    </row>
    <row r="236" spans="4:49" x14ac:dyDescent="0.2">
      <c r="D236" s="24"/>
      <c r="E236" s="24"/>
      <c r="G236" s="25"/>
      <c r="H236" s="25"/>
      <c r="I236" s="26"/>
      <c r="J236" s="26"/>
      <c r="K236" s="25"/>
      <c r="L236" s="24"/>
      <c r="M236" s="24"/>
      <c r="N236" s="24"/>
      <c r="O236" s="24"/>
      <c r="P236" s="24"/>
      <c r="Q236" s="24"/>
      <c r="R236" s="24"/>
      <c r="S236" s="24"/>
      <c r="T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  <c r="AK236" s="24"/>
      <c r="AL236" s="24"/>
      <c r="AM236" s="24"/>
      <c r="AN236" s="24"/>
      <c r="AO236" s="24"/>
      <c r="AP236" s="24"/>
      <c r="AQ236" s="24"/>
      <c r="AR236" s="24"/>
      <c r="AS236" s="24"/>
      <c r="AT236" s="24"/>
      <c r="AU236" s="24"/>
      <c r="AV236" s="24"/>
      <c r="AW236" s="24"/>
    </row>
    <row r="237" spans="4:49" x14ac:dyDescent="0.2">
      <c r="D237" s="24"/>
      <c r="E237" s="24"/>
      <c r="G237" s="25"/>
      <c r="H237" s="25"/>
      <c r="I237" s="26"/>
      <c r="J237" s="26"/>
      <c r="K237" s="25"/>
      <c r="L237" s="24"/>
      <c r="M237" s="24"/>
      <c r="N237" s="24"/>
      <c r="O237" s="24"/>
      <c r="P237" s="24"/>
      <c r="Q237" s="24"/>
      <c r="R237" s="24"/>
      <c r="S237" s="24"/>
      <c r="T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  <c r="AK237" s="24"/>
      <c r="AL237" s="24"/>
      <c r="AM237" s="24"/>
      <c r="AN237" s="24"/>
      <c r="AO237" s="24"/>
      <c r="AP237" s="24"/>
      <c r="AQ237" s="24"/>
      <c r="AR237" s="24"/>
      <c r="AS237" s="24"/>
      <c r="AT237" s="24"/>
      <c r="AU237" s="24"/>
      <c r="AV237" s="24"/>
      <c r="AW237" s="24"/>
    </row>
    <row r="238" spans="4:49" x14ac:dyDescent="0.2">
      <c r="D238" s="24"/>
      <c r="E238" s="24"/>
      <c r="G238" s="25"/>
      <c r="H238" s="25"/>
      <c r="I238" s="26"/>
      <c r="J238" s="26"/>
      <c r="K238" s="25"/>
      <c r="L238" s="24"/>
      <c r="M238" s="24"/>
      <c r="N238" s="24"/>
      <c r="O238" s="24"/>
      <c r="P238" s="24"/>
      <c r="Q238" s="24"/>
      <c r="R238" s="24"/>
      <c r="S238" s="24"/>
      <c r="T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  <c r="AK238" s="24"/>
      <c r="AL238" s="24"/>
      <c r="AM238" s="24"/>
      <c r="AN238" s="24"/>
      <c r="AO238" s="24"/>
      <c r="AP238" s="24"/>
      <c r="AQ238" s="24"/>
      <c r="AR238" s="24"/>
      <c r="AS238" s="24"/>
      <c r="AT238" s="24"/>
      <c r="AU238" s="24"/>
      <c r="AV238" s="24"/>
      <c r="AW238" s="24"/>
    </row>
    <row r="239" spans="4:49" x14ac:dyDescent="0.2">
      <c r="D239" s="24"/>
      <c r="E239" s="24"/>
      <c r="G239" s="25"/>
      <c r="H239" s="25"/>
      <c r="I239" s="26"/>
      <c r="J239" s="26"/>
      <c r="K239" s="25"/>
      <c r="L239" s="24"/>
      <c r="M239" s="24"/>
      <c r="N239" s="24"/>
      <c r="O239" s="24"/>
      <c r="P239" s="24"/>
      <c r="Q239" s="24"/>
      <c r="R239" s="24"/>
      <c r="S239" s="24"/>
      <c r="T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  <c r="AK239" s="24"/>
      <c r="AL239" s="24"/>
      <c r="AM239" s="24"/>
      <c r="AN239" s="24"/>
      <c r="AO239" s="24"/>
      <c r="AP239" s="24"/>
      <c r="AQ239" s="24"/>
      <c r="AR239" s="24"/>
      <c r="AS239" s="24"/>
      <c r="AT239" s="24"/>
      <c r="AU239" s="24"/>
      <c r="AV239" s="24"/>
      <c r="AW239" s="24"/>
    </row>
    <row r="240" spans="4:49" x14ac:dyDescent="0.2">
      <c r="D240" s="24"/>
      <c r="E240" s="24"/>
      <c r="G240" s="25"/>
      <c r="H240" s="25"/>
      <c r="I240" s="26"/>
      <c r="J240" s="26"/>
      <c r="K240" s="25"/>
      <c r="L240" s="24"/>
      <c r="M240" s="24"/>
      <c r="N240" s="24"/>
      <c r="O240" s="24"/>
      <c r="P240" s="24"/>
      <c r="Q240" s="24"/>
      <c r="R240" s="24"/>
      <c r="S240" s="24"/>
      <c r="T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  <c r="AK240" s="24"/>
      <c r="AL240" s="24"/>
      <c r="AM240" s="24"/>
      <c r="AN240" s="24"/>
      <c r="AO240" s="24"/>
      <c r="AP240" s="24"/>
      <c r="AQ240" s="24"/>
      <c r="AR240" s="24"/>
      <c r="AS240" s="24"/>
      <c r="AT240" s="24"/>
      <c r="AU240" s="24"/>
      <c r="AV240" s="24"/>
      <c r="AW240" s="24"/>
    </row>
    <row r="241" spans="4:49" x14ac:dyDescent="0.2">
      <c r="D241" s="24"/>
      <c r="E241" s="24"/>
      <c r="G241" s="25"/>
      <c r="H241" s="25"/>
      <c r="I241" s="26"/>
      <c r="J241" s="26"/>
      <c r="K241" s="25"/>
      <c r="L241" s="24"/>
      <c r="M241" s="24"/>
      <c r="N241" s="24"/>
      <c r="O241" s="24"/>
      <c r="P241" s="24"/>
      <c r="Q241" s="24"/>
      <c r="R241" s="24"/>
      <c r="S241" s="24"/>
      <c r="T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  <c r="AK241" s="24"/>
      <c r="AL241" s="24"/>
      <c r="AM241" s="24"/>
      <c r="AN241" s="24"/>
      <c r="AO241" s="24"/>
      <c r="AP241" s="24"/>
      <c r="AQ241" s="24"/>
      <c r="AR241" s="24"/>
      <c r="AS241" s="24"/>
      <c r="AT241" s="24"/>
      <c r="AU241" s="24"/>
      <c r="AV241" s="24"/>
      <c r="AW241" s="24"/>
    </row>
    <row r="242" spans="4:49" x14ac:dyDescent="0.2">
      <c r="D242" s="24"/>
      <c r="E242" s="24"/>
      <c r="G242" s="25"/>
      <c r="H242" s="25"/>
      <c r="I242" s="26"/>
      <c r="J242" s="26"/>
      <c r="K242" s="25"/>
      <c r="L242" s="24"/>
      <c r="M242" s="24"/>
      <c r="N242" s="24"/>
      <c r="O242" s="24"/>
      <c r="P242" s="24"/>
      <c r="Q242" s="24"/>
      <c r="R242" s="24"/>
      <c r="S242" s="24"/>
      <c r="T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  <c r="AK242" s="24"/>
      <c r="AL242" s="24"/>
      <c r="AM242" s="24"/>
      <c r="AN242" s="24"/>
      <c r="AO242" s="24"/>
      <c r="AP242" s="24"/>
      <c r="AQ242" s="24"/>
      <c r="AR242" s="24"/>
      <c r="AS242" s="24"/>
      <c r="AT242" s="24"/>
      <c r="AU242" s="24"/>
      <c r="AV242" s="24"/>
      <c r="AW242" s="24"/>
    </row>
    <row r="243" spans="4:49" x14ac:dyDescent="0.2">
      <c r="D243" s="24"/>
      <c r="E243" s="24"/>
      <c r="G243" s="25"/>
      <c r="H243" s="25"/>
      <c r="I243" s="26"/>
      <c r="J243" s="26"/>
      <c r="K243" s="25"/>
      <c r="L243" s="24"/>
      <c r="M243" s="24"/>
      <c r="N243" s="24"/>
      <c r="O243" s="24"/>
      <c r="P243" s="24"/>
      <c r="Q243" s="24"/>
      <c r="R243" s="24"/>
      <c r="S243" s="24"/>
      <c r="T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  <c r="AK243" s="24"/>
      <c r="AL243" s="24"/>
      <c r="AM243" s="24"/>
      <c r="AN243" s="24"/>
      <c r="AO243" s="24"/>
      <c r="AP243" s="24"/>
      <c r="AQ243" s="24"/>
      <c r="AR243" s="24"/>
      <c r="AS243" s="24"/>
      <c r="AT243" s="24"/>
      <c r="AU243" s="24"/>
      <c r="AV243" s="24"/>
      <c r="AW243" s="24"/>
    </row>
    <row r="244" spans="4:49" x14ac:dyDescent="0.2">
      <c r="D244" s="24"/>
      <c r="E244" s="24"/>
      <c r="G244" s="25"/>
      <c r="H244" s="25"/>
      <c r="I244" s="26"/>
      <c r="J244" s="26"/>
      <c r="K244" s="25"/>
      <c r="L244" s="24"/>
      <c r="M244" s="24"/>
      <c r="N244" s="24"/>
      <c r="O244" s="24"/>
      <c r="P244" s="24"/>
      <c r="Q244" s="24"/>
      <c r="R244" s="24"/>
      <c r="S244" s="24"/>
      <c r="T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4"/>
      <c r="AG244" s="24"/>
      <c r="AH244" s="24"/>
      <c r="AI244" s="24"/>
      <c r="AJ244" s="24"/>
      <c r="AK244" s="24"/>
      <c r="AL244" s="24"/>
      <c r="AM244" s="24"/>
      <c r="AN244" s="24"/>
      <c r="AO244" s="24"/>
      <c r="AP244" s="24"/>
      <c r="AQ244" s="24"/>
      <c r="AR244" s="24"/>
      <c r="AS244" s="24"/>
      <c r="AT244" s="24"/>
      <c r="AU244" s="24"/>
      <c r="AV244" s="24"/>
      <c r="AW244" s="24"/>
    </row>
    <row r="245" spans="4:49" x14ac:dyDescent="0.2">
      <c r="D245" s="24"/>
      <c r="E245" s="24"/>
      <c r="G245" s="25"/>
      <c r="H245" s="25"/>
      <c r="I245" s="26"/>
      <c r="J245" s="26"/>
      <c r="K245" s="25"/>
      <c r="L245" s="24"/>
      <c r="M245" s="24"/>
      <c r="N245" s="24"/>
      <c r="O245" s="24"/>
      <c r="P245" s="24"/>
      <c r="Q245" s="24"/>
      <c r="R245" s="24"/>
      <c r="S245" s="24"/>
      <c r="T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  <c r="AG245" s="24"/>
      <c r="AH245" s="24"/>
      <c r="AI245" s="24"/>
      <c r="AJ245" s="24"/>
      <c r="AK245" s="24"/>
      <c r="AL245" s="24"/>
      <c r="AM245" s="24"/>
      <c r="AN245" s="24"/>
      <c r="AO245" s="24"/>
      <c r="AP245" s="24"/>
      <c r="AQ245" s="24"/>
      <c r="AR245" s="24"/>
      <c r="AS245" s="24"/>
      <c r="AT245" s="24"/>
      <c r="AU245" s="24"/>
      <c r="AV245" s="24"/>
      <c r="AW245" s="24"/>
    </row>
    <row r="246" spans="4:49" x14ac:dyDescent="0.2">
      <c r="D246" s="24"/>
      <c r="E246" s="24"/>
      <c r="G246" s="25"/>
      <c r="H246" s="25"/>
      <c r="I246" s="26"/>
      <c r="J246" s="26"/>
      <c r="K246" s="25"/>
      <c r="L246" s="24"/>
      <c r="M246" s="24"/>
      <c r="N246" s="24"/>
      <c r="O246" s="24"/>
      <c r="P246" s="24"/>
      <c r="Q246" s="24"/>
      <c r="R246" s="24"/>
      <c r="S246" s="3"/>
      <c r="T246" s="3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  <c r="AH246" s="24"/>
      <c r="AI246" s="24"/>
      <c r="AJ246" s="24"/>
      <c r="AK246" s="24"/>
      <c r="AL246" s="24"/>
      <c r="AM246" s="24"/>
      <c r="AN246" s="24"/>
      <c r="AO246" s="24"/>
      <c r="AP246" s="24"/>
      <c r="AQ246" s="24"/>
      <c r="AR246" s="24"/>
      <c r="AS246" s="24"/>
      <c r="AT246" s="24"/>
      <c r="AU246" s="24"/>
      <c r="AV246" s="24"/>
      <c r="AW246" s="24"/>
    </row>
    <row r="247" spans="4:49" x14ac:dyDescent="0.2">
      <c r="D247" s="24"/>
      <c r="E247" s="24"/>
      <c r="G247" s="25"/>
      <c r="H247" s="25"/>
      <c r="I247" s="26"/>
      <c r="J247" s="26"/>
      <c r="K247" s="25"/>
      <c r="L247" s="24"/>
      <c r="M247" s="24"/>
      <c r="N247" s="24"/>
      <c r="O247" s="24"/>
      <c r="P247" s="24"/>
      <c r="Q247" s="24"/>
      <c r="R247" s="24"/>
      <c r="S247" s="24"/>
      <c r="T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F247" s="24"/>
      <c r="AG247" s="24"/>
      <c r="AH247" s="24"/>
      <c r="AI247" s="24"/>
      <c r="AJ247" s="24"/>
      <c r="AK247" s="24"/>
      <c r="AL247" s="24"/>
      <c r="AM247" s="24"/>
      <c r="AN247" s="24"/>
      <c r="AO247" s="24"/>
      <c r="AP247" s="24"/>
      <c r="AQ247" s="24"/>
      <c r="AR247" s="24"/>
      <c r="AS247" s="24"/>
      <c r="AT247" s="24"/>
      <c r="AU247" s="24"/>
      <c r="AV247" s="24"/>
      <c r="AW247" s="24"/>
    </row>
    <row r="248" spans="4:49" x14ac:dyDescent="0.2">
      <c r="D248" s="24"/>
      <c r="E248" s="24"/>
      <c r="G248" s="25"/>
      <c r="H248" s="25"/>
      <c r="I248" s="26"/>
      <c r="J248" s="26"/>
      <c r="K248" s="25"/>
      <c r="L248" s="24"/>
      <c r="M248" s="24"/>
      <c r="N248" s="24"/>
      <c r="O248" s="24"/>
      <c r="P248" s="24"/>
      <c r="Q248" s="24"/>
      <c r="R248" s="24"/>
      <c r="S248" s="24"/>
      <c r="T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  <c r="AK248" s="24"/>
      <c r="AL248" s="24"/>
      <c r="AM248" s="24"/>
      <c r="AN248" s="24"/>
      <c r="AO248" s="24"/>
      <c r="AP248" s="24"/>
      <c r="AQ248" s="24"/>
      <c r="AR248" s="24"/>
      <c r="AS248" s="24"/>
      <c r="AT248" s="24"/>
      <c r="AU248" s="24"/>
      <c r="AV248" s="24"/>
      <c r="AW248" s="24"/>
    </row>
    <row r="249" spans="4:49" x14ac:dyDescent="0.2">
      <c r="D249" s="24"/>
      <c r="E249" s="24"/>
      <c r="G249" s="25"/>
      <c r="H249" s="25"/>
      <c r="I249" s="26"/>
      <c r="J249" s="26"/>
      <c r="K249" s="25"/>
      <c r="L249" s="24"/>
      <c r="M249" s="24"/>
      <c r="N249" s="24"/>
      <c r="O249" s="24"/>
      <c r="P249" s="24"/>
      <c r="Q249" s="24"/>
      <c r="R249" s="24"/>
      <c r="S249" s="24"/>
      <c r="T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4"/>
      <c r="AG249" s="24"/>
      <c r="AH249" s="24"/>
      <c r="AI249" s="24"/>
      <c r="AJ249" s="24"/>
      <c r="AK249" s="24"/>
      <c r="AL249" s="24"/>
      <c r="AM249" s="24"/>
      <c r="AN249" s="24"/>
      <c r="AO249" s="24"/>
      <c r="AP249" s="24"/>
      <c r="AQ249" s="24"/>
      <c r="AR249" s="24"/>
      <c r="AS249" s="24"/>
      <c r="AT249" s="24"/>
      <c r="AU249" s="24"/>
      <c r="AV249" s="24"/>
      <c r="AW249" s="24"/>
    </row>
    <row r="250" spans="4:49" x14ac:dyDescent="0.2">
      <c r="D250" s="24"/>
      <c r="E250" s="24"/>
      <c r="G250" s="25"/>
      <c r="H250" s="25"/>
      <c r="I250" s="26"/>
      <c r="J250" s="26"/>
      <c r="K250" s="25"/>
      <c r="L250" s="24"/>
      <c r="M250" s="24"/>
      <c r="N250" s="24"/>
      <c r="O250" s="24"/>
      <c r="P250" s="24"/>
      <c r="Q250" s="24"/>
      <c r="R250" s="24"/>
      <c r="S250" s="24"/>
      <c r="T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  <c r="AG250" s="24"/>
      <c r="AH250" s="24"/>
      <c r="AI250" s="24"/>
      <c r="AJ250" s="24"/>
      <c r="AK250" s="24"/>
      <c r="AL250" s="24"/>
      <c r="AM250" s="24"/>
      <c r="AN250" s="24"/>
      <c r="AO250" s="24"/>
      <c r="AP250" s="24"/>
      <c r="AQ250" s="24"/>
      <c r="AR250" s="24"/>
      <c r="AS250" s="24"/>
      <c r="AT250" s="24"/>
      <c r="AU250" s="24"/>
      <c r="AV250" s="24"/>
      <c r="AW250" s="24"/>
    </row>
    <row r="251" spans="4:49" x14ac:dyDescent="0.2">
      <c r="D251" s="24"/>
      <c r="E251" s="24"/>
      <c r="G251" s="25"/>
      <c r="H251" s="25"/>
      <c r="I251" s="26"/>
      <c r="J251" s="26"/>
      <c r="K251" s="25"/>
      <c r="L251" s="24"/>
      <c r="M251" s="24"/>
      <c r="N251" s="24"/>
      <c r="O251" s="24"/>
      <c r="P251" s="24"/>
      <c r="Q251" s="24"/>
      <c r="R251" s="24"/>
      <c r="S251" s="24"/>
      <c r="T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24"/>
      <c r="AK251" s="24"/>
      <c r="AL251" s="24"/>
      <c r="AM251" s="24"/>
      <c r="AN251" s="24"/>
      <c r="AO251" s="24"/>
      <c r="AP251" s="24"/>
      <c r="AQ251" s="24"/>
      <c r="AR251" s="24"/>
      <c r="AS251" s="24"/>
      <c r="AT251" s="24"/>
      <c r="AU251" s="24"/>
      <c r="AV251" s="24"/>
      <c r="AW251" s="24"/>
    </row>
    <row r="252" spans="4:49" x14ac:dyDescent="0.2">
      <c r="D252" s="24"/>
      <c r="E252" s="24"/>
      <c r="G252" s="25"/>
      <c r="H252" s="25"/>
      <c r="I252" s="26"/>
      <c r="J252" s="26"/>
      <c r="K252" s="25"/>
      <c r="L252" s="24"/>
      <c r="M252" s="24"/>
      <c r="N252" s="24"/>
      <c r="O252" s="24"/>
      <c r="P252" s="24"/>
      <c r="Q252" s="24"/>
      <c r="R252" s="24"/>
      <c r="S252" s="24"/>
      <c r="T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4"/>
      <c r="AG252" s="24"/>
      <c r="AH252" s="24"/>
      <c r="AI252" s="24"/>
      <c r="AJ252" s="24"/>
      <c r="AK252" s="24"/>
      <c r="AL252" s="24"/>
      <c r="AM252" s="24"/>
      <c r="AN252" s="24"/>
      <c r="AO252" s="24"/>
      <c r="AP252" s="24"/>
      <c r="AQ252" s="24"/>
      <c r="AR252" s="24"/>
      <c r="AS252" s="24"/>
      <c r="AT252" s="24"/>
      <c r="AU252" s="24"/>
      <c r="AV252" s="24"/>
      <c r="AW252" s="24"/>
    </row>
    <row r="253" spans="4:49" x14ac:dyDescent="0.2">
      <c r="D253" s="24"/>
      <c r="E253" s="24"/>
      <c r="G253" s="25"/>
      <c r="H253" s="25"/>
      <c r="I253" s="26"/>
      <c r="J253" s="26"/>
      <c r="K253" s="25"/>
      <c r="L253" s="24"/>
      <c r="M253" s="24"/>
      <c r="N253" s="24"/>
      <c r="O253" s="24"/>
      <c r="P253" s="24"/>
      <c r="Q253" s="24"/>
      <c r="R253" s="24"/>
      <c r="S253" s="24"/>
      <c r="T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4"/>
      <c r="AG253" s="24"/>
      <c r="AH253" s="24"/>
      <c r="AI253" s="24"/>
      <c r="AJ253" s="24"/>
      <c r="AK253" s="24"/>
      <c r="AL253" s="24"/>
      <c r="AM253" s="24"/>
      <c r="AN253" s="24"/>
      <c r="AO253" s="24"/>
      <c r="AP253" s="24"/>
      <c r="AQ253" s="24"/>
      <c r="AR253" s="24"/>
      <c r="AS253" s="24"/>
      <c r="AT253" s="24"/>
      <c r="AU253" s="24"/>
      <c r="AV253" s="24"/>
      <c r="AW253" s="24"/>
    </row>
    <row r="254" spans="4:49" x14ac:dyDescent="0.2">
      <c r="D254" s="24"/>
      <c r="E254" s="24"/>
      <c r="G254" s="25"/>
      <c r="H254" s="25"/>
      <c r="I254" s="26"/>
      <c r="J254" s="26"/>
      <c r="K254" s="25"/>
      <c r="L254" s="24"/>
      <c r="M254" s="24"/>
      <c r="N254" s="24"/>
      <c r="O254" s="24"/>
      <c r="P254" s="24"/>
      <c r="Q254" s="24"/>
      <c r="R254" s="24"/>
      <c r="S254" s="24"/>
      <c r="T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F254" s="24"/>
      <c r="AG254" s="24"/>
      <c r="AH254" s="24"/>
      <c r="AI254" s="24"/>
      <c r="AJ254" s="24"/>
      <c r="AK254" s="24"/>
      <c r="AL254" s="24"/>
      <c r="AM254" s="24"/>
      <c r="AN254" s="24"/>
      <c r="AO254" s="24"/>
      <c r="AP254" s="24"/>
      <c r="AQ254" s="24"/>
      <c r="AR254" s="24"/>
      <c r="AS254" s="24"/>
      <c r="AT254" s="24"/>
      <c r="AU254" s="24"/>
      <c r="AV254" s="24"/>
      <c r="AW254" s="24"/>
    </row>
    <row r="255" spans="4:49" x14ac:dyDescent="0.2">
      <c r="D255" s="24"/>
      <c r="E255" s="24"/>
      <c r="G255" s="25"/>
      <c r="H255" s="25"/>
      <c r="I255" s="26"/>
      <c r="J255" s="26"/>
      <c r="K255" s="25"/>
      <c r="L255" s="24"/>
      <c r="M255" s="24"/>
      <c r="N255" s="24"/>
      <c r="O255" s="24"/>
      <c r="P255" s="24"/>
      <c r="Q255" s="24"/>
      <c r="R255" s="24"/>
      <c r="S255" s="24"/>
      <c r="T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F255" s="24"/>
      <c r="AG255" s="24"/>
      <c r="AH255" s="24"/>
      <c r="AI255" s="24"/>
      <c r="AJ255" s="24"/>
      <c r="AK255" s="24"/>
      <c r="AL255" s="24"/>
      <c r="AM255" s="24"/>
      <c r="AN255" s="24"/>
      <c r="AO255" s="24"/>
      <c r="AP255" s="24"/>
      <c r="AQ255" s="24"/>
      <c r="AR255" s="24"/>
      <c r="AS255" s="24"/>
      <c r="AT255" s="24"/>
      <c r="AU255" s="24"/>
      <c r="AV255" s="24"/>
      <c r="AW255" s="24"/>
    </row>
    <row r="256" spans="4:49" x14ac:dyDescent="0.2">
      <c r="D256" s="24"/>
      <c r="E256" s="24"/>
      <c r="G256" s="25"/>
      <c r="H256" s="25"/>
      <c r="I256" s="26"/>
      <c r="J256" s="26"/>
      <c r="K256" s="25"/>
      <c r="L256" s="24"/>
      <c r="M256" s="24"/>
      <c r="N256" s="24"/>
      <c r="O256" s="24"/>
      <c r="P256" s="24"/>
      <c r="Q256" s="24"/>
      <c r="R256" s="24"/>
      <c r="S256" s="24"/>
      <c r="T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F256" s="24"/>
      <c r="AG256" s="24"/>
      <c r="AH256" s="24"/>
      <c r="AI256" s="24"/>
      <c r="AJ256" s="24"/>
      <c r="AK256" s="24"/>
      <c r="AL256" s="24"/>
      <c r="AM256" s="24"/>
      <c r="AN256" s="24"/>
      <c r="AO256" s="24"/>
      <c r="AP256" s="24"/>
      <c r="AQ256" s="24"/>
      <c r="AR256" s="24"/>
      <c r="AS256" s="24"/>
      <c r="AT256" s="24"/>
      <c r="AU256" s="24"/>
      <c r="AV256" s="24"/>
      <c r="AW256" s="24"/>
    </row>
    <row r="257" spans="4:49" x14ac:dyDescent="0.2">
      <c r="D257" s="24"/>
      <c r="E257" s="24"/>
      <c r="G257" s="25"/>
      <c r="H257" s="25"/>
      <c r="I257" s="26"/>
      <c r="J257" s="26"/>
      <c r="K257" s="25"/>
      <c r="L257" s="24"/>
      <c r="M257" s="24"/>
      <c r="N257" s="24"/>
      <c r="O257" s="24"/>
      <c r="P257" s="24"/>
      <c r="Q257" s="24"/>
      <c r="R257" s="24"/>
      <c r="S257" s="24"/>
      <c r="T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F257" s="24"/>
      <c r="AG257" s="24"/>
      <c r="AH257" s="24"/>
      <c r="AI257" s="24"/>
      <c r="AJ257" s="24"/>
      <c r="AK257" s="24"/>
      <c r="AL257" s="24"/>
      <c r="AM257" s="24"/>
      <c r="AN257" s="24"/>
      <c r="AO257" s="24"/>
      <c r="AP257" s="24"/>
      <c r="AQ257" s="24"/>
      <c r="AR257" s="24"/>
      <c r="AS257" s="24"/>
      <c r="AT257" s="24"/>
      <c r="AU257" s="24"/>
      <c r="AV257" s="24"/>
      <c r="AW257" s="24"/>
    </row>
    <row r="258" spans="4:49" x14ac:dyDescent="0.2">
      <c r="D258" s="24"/>
      <c r="E258" s="24"/>
      <c r="G258" s="25"/>
      <c r="H258" s="25"/>
      <c r="I258" s="26"/>
      <c r="J258" s="26"/>
      <c r="K258" s="25"/>
      <c r="L258" s="24"/>
      <c r="M258" s="24"/>
      <c r="N258" s="24"/>
      <c r="O258" s="24"/>
      <c r="P258" s="24"/>
      <c r="Q258" s="24"/>
      <c r="R258" s="24"/>
      <c r="S258" s="24"/>
      <c r="T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F258" s="24"/>
      <c r="AG258" s="24"/>
      <c r="AH258" s="24"/>
      <c r="AI258" s="24"/>
      <c r="AJ258" s="24"/>
      <c r="AK258" s="24"/>
      <c r="AL258" s="24"/>
      <c r="AM258" s="24"/>
      <c r="AN258" s="24"/>
      <c r="AO258" s="24"/>
      <c r="AP258" s="24"/>
      <c r="AQ258" s="24"/>
      <c r="AR258" s="24"/>
      <c r="AS258" s="24"/>
      <c r="AT258" s="24"/>
      <c r="AU258" s="24"/>
      <c r="AV258" s="24"/>
      <c r="AW258" s="24"/>
    </row>
    <row r="259" spans="4:49" x14ac:dyDescent="0.2">
      <c r="D259" s="24"/>
      <c r="E259" s="24"/>
      <c r="G259" s="25"/>
      <c r="H259" s="25"/>
      <c r="I259" s="26"/>
      <c r="J259" s="26"/>
      <c r="K259" s="25"/>
      <c r="L259" s="24"/>
      <c r="M259" s="24"/>
      <c r="N259" s="24"/>
      <c r="O259" s="24"/>
      <c r="P259" s="24"/>
      <c r="Q259" s="24"/>
      <c r="R259" s="24"/>
      <c r="S259" s="24"/>
      <c r="T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F259" s="24"/>
      <c r="AG259" s="24"/>
      <c r="AH259" s="24"/>
      <c r="AI259" s="24"/>
      <c r="AJ259" s="24"/>
      <c r="AK259" s="24"/>
      <c r="AL259" s="24"/>
      <c r="AM259" s="24"/>
      <c r="AN259" s="24"/>
      <c r="AO259" s="24"/>
      <c r="AP259" s="24"/>
      <c r="AQ259" s="24"/>
      <c r="AR259" s="24"/>
      <c r="AS259" s="24"/>
      <c r="AT259" s="24"/>
      <c r="AU259" s="24"/>
      <c r="AV259" s="24"/>
      <c r="AW259" s="24"/>
    </row>
    <row r="260" spans="4:49" x14ac:dyDescent="0.2">
      <c r="D260" s="24"/>
      <c r="E260" s="24"/>
      <c r="G260" s="25"/>
      <c r="H260" s="25"/>
      <c r="I260" s="26"/>
      <c r="J260" s="26"/>
      <c r="K260" s="25"/>
      <c r="L260" s="24"/>
      <c r="M260" s="24"/>
      <c r="N260" s="24"/>
      <c r="O260" s="24"/>
      <c r="P260" s="24"/>
      <c r="Q260" s="24"/>
      <c r="R260" s="24"/>
      <c r="S260" s="24"/>
      <c r="T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F260" s="24"/>
      <c r="AG260" s="24"/>
      <c r="AH260" s="24"/>
      <c r="AI260" s="24"/>
      <c r="AJ260" s="24"/>
      <c r="AK260" s="24"/>
      <c r="AL260" s="24"/>
      <c r="AM260" s="24"/>
      <c r="AN260" s="24"/>
      <c r="AO260" s="24"/>
      <c r="AP260" s="24"/>
      <c r="AQ260" s="24"/>
      <c r="AR260" s="24"/>
      <c r="AS260" s="24"/>
      <c r="AT260" s="24"/>
      <c r="AU260" s="24"/>
      <c r="AV260" s="24"/>
      <c r="AW260" s="24"/>
    </row>
    <row r="261" spans="4:49" x14ac:dyDescent="0.2">
      <c r="D261" s="24"/>
      <c r="E261" s="24"/>
      <c r="G261" s="25"/>
      <c r="H261" s="25"/>
      <c r="I261" s="26"/>
      <c r="J261" s="26"/>
      <c r="K261" s="25"/>
      <c r="L261" s="24"/>
      <c r="M261" s="24"/>
      <c r="N261" s="24"/>
      <c r="O261" s="24"/>
      <c r="P261" s="24"/>
      <c r="Q261" s="24"/>
      <c r="R261" s="24"/>
      <c r="S261" s="24"/>
      <c r="T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  <c r="AF261" s="24"/>
      <c r="AG261" s="24"/>
      <c r="AH261" s="24"/>
      <c r="AI261" s="24"/>
      <c r="AJ261" s="24"/>
      <c r="AK261" s="24"/>
      <c r="AL261" s="24"/>
      <c r="AM261" s="24"/>
      <c r="AN261" s="24"/>
      <c r="AO261" s="24"/>
      <c r="AP261" s="24"/>
      <c r="AQ261" s="24"/>
      <c r="AR261" s="24"/>
      <c r="AS261" s="24"/>
      <c r="AT261" s="24"/>
      <c r="AU261" s="24"/>
      <c r="AV261" s="24"/>
      <c r="AW261" s="24"/>
    </row>
    <row r="262" spans="4:49" x14ac:dyDescent="0.2">
      <c r="D262" s="24"/>
      <c r="E262" s="24"/>
      <c r="G262" s="25"/>
      <c r="H262" s="25"/>
      <c r="I262" s="26"/>
      <c r="J262" s="26"/>
      <c r="K262" s="25"/>
      <c r="L262" s="24"/>
      <c r="M262" s="24"/>
      <c r="N262" s="24"/>
      <c r="O262" s="24"/>
      <c r="P262" s="24"/>
      <c r="Q262" s="24"/>
      <c r="R262" s="24"/>
      <c r="S262" s="24"/>
      <c r="T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F262" s="24"/>
      <c r="AG262" s="24"/>
      <c r="AH262" s="24"/>
      <c r="AI262" s="24"/>
      <c r="AJ262" s="24"/>
      <c r="AK262" s="24"/>
      <c r="AL262" s="24"/>
      <c r="AM262" s="24"/>
      <c r="AN262" s="24"/>
      <c r="AO262" s="24"/>
      <c r="AP262" s="24"/>
      <c r="AQ262" s="24"/>
      <c r="AR262" s="24"/>
      <c r="AS262" s="24"/>
      <c r="AT262" s="24"/>
      <c r="AU262" s="24"/>
      <c r="AV262" s="24"/>
      <c r="AW262" s="24"/>
    </row>
    <row r="263" spans="4:49" x14ac:dyDescent="0.2">
      <c r="D263" s="24"/>
      <c r="E263" s="24"/>
      <c r="G263" s="25"/>
      <c r="H263" s="25"/>
      <c r="I263" s="26"/>
      <c r="J263" s="26"/>
      <c r="K263" s="25"/>
      <c r="L263" s="24"/>
      <c r="M263" s="24"/>
      <c r="N263" s="24"/>
      <c r="O263" s="24"/>
      <c r="P263" s="24"/>
      <c r="Q263" s="24"/>
      <c r="R263" s="24"/>
      <c r="S263" s="24"/>
      <c r="T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24"/>
      <c r="AF263" s="24"/>
      <c r="AG263" s="24"/>
      <c r="AH263" s="24"/>
      <c r="AI263" s="24"/>
      <c r="AJ263" s="24"/>
      <c r="AK263" s="24"/>
      <c r="AL263" s="24"/>
      <c r="AM263" s="24"/>
      <c r="AN263" s="24"/>
      <c r="AO263" s="24"/>
      <c r="AP263" s="24"/>
      <c r="AQ263" s="24"/>
      <c r="AR263" s="24"/>
      <c r="AS263" s="24"/>
      <c r="AT263" s="24"/>
      <c r="AU263" s="24"/>
      <c r="AV263" s="24"/>
      <c r="AW263" s="24"/>
    </row>
    <row r="264" spans="4:49" x14ac:dyDescent="0.2">
      <c r="D264" s="24"/>
      <c r="E264" s="24"/>
      <c r="G264" s="25"/>
      <c r="H264" s="25"/>
      <c r="I264" s="26"/>
      <c r="J264" s="26"/>
      <c r="K264" s="25"/>
      <c r="L264" s="24"/>
      <c r="M264" s="24"/>
      <c r="N264" s="24"/>
      <c r="O264" s="24"/>
      <c r="P264" s="24"/>
      <c r="Q264" s="24"/>
      <c r="R264" s="24"/>
      <c r="S264" s="3"/>
      <c r="T264" s="3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F264" s="24"/>
      <c r="AG264" s="24"/>
      <c r="AH264" s="24"/>
      <c r="AI264" s="24"/>
      <c r="AJ264" s="24"/>
      <c r="AK264" s="24"/>
      <c r="AL264" s="24"/>
      <c r="AM264" s="24"/>
      <c r="AN264" s="24"/>
      <c r="AO264" s="24"/>
      <c r="AP264" s="24"/>
      <c r="AQ264" s="24"/>
      <c r="AR264" s="24"/>
      <c r="AS264" s="24"/>
      <c r="AT264" s="24"/>
      <c r="AU264" s="24"/>
      <c r="AV264" s="24"/>
      <c r="AW264" s="24"/>
    </row>
    <row r="265" spans="4:49" x14ac:dyDescent="0.2">
      <c r="D265" s="24"/>
      <c r="E265" s="24"/>
      <c r="G265" s="25"/>
      <c r="H265" s="25"/>
      <c r="I265" s="26"/>
      <c r="J265" s="26"/>
      <c r="K265" s="25"/>
      <c r="L265" s="24"/>
      <c r="M265" s="24"/>
      <c r="N265" s="24"/>
      <c r="O265" s="24"/>
      <c r="P265" s="24"/>
      <c r="Q265" s="24"/>
      <c r="R265" s="24"/>
      <c r="S265" s="24"/>
      <c r="T265" s="24"/>
      <c r="V265" s="24"/>
      <c r="W265" s="24"/>
      <c r="X265" s="24"/>
      <c r="Y265" s="24"/>
      <c r="Z265" s="24"/>
      <c r="AA265" s="24"/>
      <c r="AB265" s="24"/>
      <c r="AC265" s="24"/>
      <c r="AD265" s="24"/>
      <c r="AE265" s="24"/>
      <c r="AF265" s="24"/>
      <c r="AG265" s="24"/>
      <c r="AH265" s="24"/>
      <c r="AI265" s="24"/>
      <c r="AJ265" s="24"/>
      <c r="AK265" s="24"/>
      <c r="AL265" s="24"/>
      <c r="AM265" s="24"/>
      <c r="AN265" s="24"/>
      <c r="AO265" s="24"/>
      <c r="AP265" s="24"/>
      <c r="AQ265" s="24"/>
      <c r="AR265" s="24"/>
      <c r="AS265" s="24"/>
      <c r="AT265" s="24"/>
      <c r="AU265" s="24"/>
      <c r="AV265" s="24"/>
      <c r="AW265" s="24"/>
    </row>
    <row r="266" spans="4:49" x14ac:dyDescent="0.2">
      <c r="D266" s="24"/>
      <c r="E266" s="24"/>
      <c r="G266" s="25"/>
      <c r="H266" s="25"/>
      <c r="I266" s="26"/>
      <c r="J266" s="26"/>
      <c r="K266" s="25"/>
      <c r="L266" s="24"/>
      <c r="M266" s="24"/>
      <c r="N266" s="24"/>
      <c r="O266" s="24"/>
      <c r="P266" s="24"/>
      <c r="Q266" s="24"/>
      <c r="R266" s="24"/>
      <c r="S266" s="24"/>
      <c r="T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F266" s="24"/>
      <c r="AG266" s="24"/>
      <c r="AH266" s="24"/>
      <c r="AI266" s="24"/>
      <c r="AJ266" s="24"/>
      <c r="AK266" s="24"/>
      <c r="AL266" s="24"/>
      <c r="AM266" s="24"/>
      <c r="AN266" s="24"/>
      <c r="AO266" s="24"/>
      <c r="AP266" s="24"/>
      <c r="AQ266" s="24"/>
      <c r="AR266" s="24"/>
      <c r="AS266" s="24"/>
      <c r="AT266" s="24"/>
      <c r="AU266" s="24"/>
      <c r="AV266" s="24"/>
      <c r="AW266" s="24"/>
    </row>
    <row r="267" spans="4:49" x14ac:dyDescent="0.2">
      <c r="D267" s="24"/>
      <c r="E267" s="24"/>
      <c r="G267" s="25"/>
      <c r="H267" s="25"/>
      <c r="I267" s="26"/>
      <c r="J267" s="26"/>
      <c r="K267" s="25"/>
      <c r="L267" s="24"/>
      <c r="M267" s="24"/>
      <c r="N267" s="24"/>
      <c r="O267" s="24"/>
      <c r="P267" s="24"/>
      <c r="Q267" s="24"/>
      <c r="R267" s="24"/>
      <c r="S267" s="24"/>
      <c r="T267" s="24"/>
      <c r="V267" s="24"/>
      <c r="W267" s="24"/>
      <c r="X267" s="24"/>
      <c r="Y267" s="24"/>
      <c r="Z267" s="24"/>
      <c r="AA267" s="24"/>
      <c r="AB267" s="24"/>
      <c r="AC267" s="24"/>
      <c r="AD267" s="24"/>
      <c r="AE267" s="24"/>
      <c r="AF267" s="24"/>
      <c r="AG267" s="24"/>
      <c r="AH267" s="24"/>
      <c r="AI267" s="24"/>
      <c r="AJ267" s="24"/>
      <c r="AK267" s="24"/>
      <c r="AL267" s="24"/>
      <c r="AM267" s="24"/>
      <c r="AN267" s="24"/>
      <c r="AO267" s="24"/>
      <c r="AP267" s="24"/>
      <c r="AQ267" s="24"/>
      <c r="AR267" s="24"/>
      <c r="AS267" s="24"/>
      <c r="AT267" s="24"/>
      <c r="AU267" s="24"/>
      <c r="AV267" s="24"/>
      <c r="AW267" s="24"/>
    </row>
    <row r="268" spans="4:49" x14ac:dyDescent="0.2">
      <c r="D268" s="24"/>
      <c r="E268" s="24"/>
      <c r="G268" s="25"/>
      <c r="H268" s="25"/>
      <c r="I268" s="26"/>
      <c r="J268" s="26"/>
      <c r="K268" s="25"/>
      <c r="L268" s="24"/>
      <c r="M268" s="24"/>
      <c r="N268" s="24"/>
      <c r="O268" s="24"/>
      <c r="P268" s="24"/>
      <c r="Q268" s="24"/>
      <c r="R268" s="24"/>
      <c r="S268" s="24"/>
      <c r="T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F268" s="24"/>
      <c r="AG268" s="24"/>
      <c r="AH268" s="24"/>
      <c r="AI268" s="24"/>
      <c r="AJ268" s="24"/>
      <c r="AK268" s="24"/>
      <c r="AL268" s="24"/>
      <c r="AM268" s="24"/>
      <c r="AN268" s="24"/>
      <c r="AO268" s="24"/>
      <c r="AP268" s="24"/>
      <c r="AQ268" s="24"/>
      <c r="AR268" s="24"/>
      <c r="AS268" s="24"/>
      <c r="AT268" s="24"/>
      <c r="AU268" s="24"/>
      <c r="AV268" s="24"/>
      <c r="AW268" s="24"/>
    </row>
    <row r="269" spans="4:49" x14ac:dyDescent="0.2">
      <c r="D269" s="24"/>
      <c r="E269" s="24"/>
      <c r="G269" s="25"/>
      <c r="H269" s="25"/>
      <c r="I269" s="26"/>
      <c r="J269" s="26"/>
      <c r="K269" s="25"/>
      <c r="L269" s="24"/>
      <c r="M269" s="24"/>
      <c r="N269" s="24"/>
      <c r="O269" s="24"/>
      <c r="P269" s="24"/>
      <c r="Q269" s="24"/>
      <c r="R269" s="24"/>
      <c r="S269" s="24"/>
      <c r="T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F269" s="24"/>
      <c r="AG269" s="24"/>
      <c r="AH269" s="24"/>
      <c r="AI269" s="24"/>
      <c r="AJ269" s="24"/>
      <c r="AK269" s="24"/>
      <c r="AL269" s="24"/>
      <c r="AM269" s="24"/>
      <c r="AN269" s="24"/>
      <c r="AO269" s="24"/>
      <c r="AP269" s="24"/>
      <c r="AQ269" s="24"/>
      <c r="AR269" s="24"/>
      <c r="AS269" s="24"/>
      <c r="AT269" s="24"/>
      <c r="AU269" s="24"/>
      <c r="AV269" s="24"/>
      <c r="AW269" s="24"/>
    </row>
    <row r="270" spans="4:49" x14ac:dyDescent="0.2">
      <c r="D270" s="24"/>
      <c r="E270" s="24"/>
      <c r="G270" s="25"/>
      <c r="H270" s="25"/>
      <c r="I270" s="26"/>
      <c r="J270" s="26"/>
      <c r="K270" s="25"/>
      <c r="L270" s="24"/>
      <c r="M270" s="24"/>
      <c r="N270" s="24"/>
      <c r="O270" s="24"/>
      <c r="P270" s="24"/>
      <c r="Q270" s="24"/>
      <c r="R270" s="24"/>
      <c r="S270" s="24"/>
      <c r="T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F270" s="24"/>
      <c r="AG270" s="24"/>
      <c r="AH270" s="24"/>
      <c r="AI270" s="24"/>
      <c r="AJ270" s="24"/>
      <c r="AK270" s="24"/>
      <c r="AL270" s="24"/>
      <c r="AM270" s="24"/>
      <c r="AN270" s="24"/>
      <c r="AO270" s="24"/>
      <c r="AP270" s="24"/>
      <c r="AQ270" s="24"/>
      <c r="AR270" s="24"/>
      <c r="AS270" s="24"/>
      <c r="AT270" s="24"/>
      <c r="AU270" s="24"/>
      <c r="AV270" s="24"/>
      <c r="AW270" s="24"/>
    </row>
    <row r="271" spans="4:49" x14ac:dyDescent="0.2">
      <c r="D271" s="24"/>
      <c r="E271" s="24"/>
      <c r="G271" s="25"/>
      <c r="H271" s="25"/>
      <c r="I271" s="26"/>
      <c r="J271" s="26"/>
      <c r="K271" s="25"/>
      <c r="L271" s="24"/>
      <c r="M271" s="24"/>
      <c r="N271" s="24"/>
      <c r="O271" s="24"/>
      <c r="P271" s="24"/>
      <c r="Q271" s="24"/>
      <c r="R271" s="24"/>
      <c r="S271" s="24"/>
      <c r="T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F271" s="24"/>
      <c r="AG271" s="24"/>
      <c r="AH271" s="24"/>
      <c r="AI271" s="24"/>
      <c r="AJ271" s="24"/>
      <c r="AK271" s="24"/>
      <c r="AL271" s="24"/>
      <c r="AM271" s="24"/>
      <c r="AN271" s="24"/>
      <c r="AO271" s="24"/>
      <c r="AP271" s="24"/>
      <c r="AQ271" s="24"/>
      <c r="AR271" s="24"/>
      <c r="AS271" s="24"/>
      <c r="AT271" s="24"/>
      <c r="AU271" s="24"/>
      <c r="AV271" s="24"/>
      <c r="AW271" s="24"/>
    </row>
    <row r="272" spans="4:49" x14ac:dyDescent="0.2">
      <c r="D272" s="24"/>
      <c r="E272" s="24"/>
      <c r="G272" s="25"/>
      <c r="H272" s="25"/>
      <c r="I272" s="26"/>
      <c r="J272" s="26"/>
      <c r="K272" s="25"/>
      <c r="L272" s="24"/>
      <c r="M272" s="24"/>
      <c r="N272" s="24"/>
      <c r="O272" s="24"/>
      <c r="P272" s="24"/>
      <c r="Q272" s="24"/>
      <c r="R272" s="24"/>
      <c r="S272" s="24"/>
      <c r="T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F272" s="24"/>
      <c r="AG272" s="24"/>
      <c r="AH272" s="24"/>
      <c r="AI272" s="24"/>
      <c r="AJ272" s="24"/>
      <c r="AK272" s="24"/>
      <c r="AL272" s="24"/>
      <c r="AM272" s="24"/>
      <c r="AN272" s="24"/>
      <c r="AO272" s="24"/>
      <c r="AP272" s="24"/>
      <c r="AQ272" s="24"/>
      <c r="AR272" s="24"/>
      <c r="AS272" s="24"/>
      <c r="AT272" s="24"/>
      <c r="AU272" s="24"/>
      <c r="AV272" s="24"/>
      <c r="AW272" s="24"/>
    </row>
    <row r="273" spans="4:49" x14ac:dyDescent="0.2">
      <c r="D273" s="24"/>
      <c r="E273" s="24"/>
      <c r="G273" s="25"/>
      <c r="H273" s="25"/>
      <c r="I273" s="26"/>
      <c r="J273" s="26"/>
      <c r="K273" s="25"/>
      <c r="L273" s="24"/>
      <c r="M273" s="24"/>
      <c r="N273" s="24"/>
      <c r="O273" s="24"/>
      <c r="P273" s="24"/>
      <c r="Q273" s="24"/>
      <c r="R273" s="24"/>
      <c r="S273" s="24"/>
      <c r="T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F273" s="24"/>
      <c r="AG273" s="24"/>
      <c r="AH273" s="24"/>
      <c r="AI273" s="24"/>
      <c r="AJ273" s="24"/>
      <c r="AK273" s="24"/>
      <c r="AL273" s="24"/>
      <c r="AM273" s="24"/>
      <c r="AN273" s="24"/>
      <c r="AO273" s="24"/>
      <c r="AP273" s="24"/>
      <c r="AQ273" s="24"/>
      <c r="AR273" s="24"/>
      <c r="AS273" s="24"/>
      <c r="AT273" s="24"/>
      <c r="AU273" s="24"/>
      <c r="AV273" s="24"/>
      <c r="AW273" s="24"/>
    </row>
    <row r="274" spans="4:49" x14ac:dyDescent="0.2">
      <c r="D274" s="24"/>
      <c r="E274" s="24"/>
      <c r="G274" s="25"/>
      <c r="H274" s="25"/>
      <c r="I274" s="26"/>
      <c r="J274" s="26"/>
      <c r="K274" s="25"/>
      <c r="L274" s="24"/>
      <c r="M274" s="24"/>
      <c r="N274" s="24"/>
      <c r="O274" s="24"/>
      <c r="P274" s="24"/>
      <c r="Q274" s="24"/>
      <c r="R274" s="24"/>
      <c r="S274" s="24"/>
      <c r="T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/>
      <c r="AF274" s="24"/>
      <c r="AG274" s="24"/>
      <c r="AH274" s="24"/>
      <c r="AI274" s="24"/>
      <c r="AJ274" s="24"/>
      <c r="AK274" s="24"/>
      <c r="AL274" s="24"/>
      <c r="AM274" s="24"/>
      <c r="AN274" s="24"/>
      <c r="AO274" s="24"/>
      <c r="AP274" s="24"/>
      <c r="AQ274" s="24"/>
      <c r="AR274" s="24"/>
      <c r="AS274" s="24"/>
      <c r="AT274" s="24"/>
      <c r="AU274" s="24"/>
      <c r="AV274" s="24"/>
      <c r="AW274" s="24"/>
    </row>
    <row r="275" spans="4:49" x14ac:dyDescent="0.2">
      <c r="D275" s="24"/>
      <c r="E275" s="24"/>
      <c r="G275" s="25"/>
      <c r="H275" s="25"/>
      <c r="I275" s="26"/>
      <c r="J275" s="26"/>
      <c r="K275" s="25"/>
      <c r="L275" s="24"/>
      <c r="M275" s="24"/>
      <c r="N275" s="24"/>
      <c r="O275" s="24"/>
      <c r="P275" s="24"/>
      <c r="Q275" s="24"/>
      <c r="R275" s="24"/>
      <c r="S275" s="3"/>
      <c r="T275" s="3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F275" s="24"/>
      <c r="AG275" s="24"/>
      <c r="AH275" s="24"/>
      <c r="AI275" s="24"/>
      <c r="AJ275" s="24"/>
      <c r="AK275" s="24"/>
      <c r="AL275" s="24"/>
      <c r="AM275" s="24"/>
      <c r="AN275" s="24"/>
      <c r="AO275" s="24"/>
      <c r="AP275" s="24"/>
      <c r="AQ275" s="24"/>
      <c r="AR275" s="24"/>
      <c r="AS275" s="24"/>
      <c r="AT275" s="24"/>
      <c r="AU275" s="24"/>
      <c r="AV275" s="24"/>
      <c r="AW275" s="24"/>
    </row>
    <row r="276" spans="4:49" x14ac:dyDescent="0.2">
      <c r="D276" s="24"/>
      <c r="E276" s="24"/>
      <c r="G276" s="25"/>
      <c r="H276" s="25"/>
      <c r="I276" s="26"/>
      <c r="J276" s="26"/>
      <c r="K276" s="25"/>
      <c r="L276" s="24"/>
      <c r="M276" s="24"/>
      <c r="N276" s="24"/>
      <c r="O276" s="24"/>
      <c r="P276" s="24"/>
      <c r="Q276" s="24"/>
      <c r="R276" s="24"/>
      <c r="S276" s="3"/>
      <c r="T276" s="3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F276" s="24"/>
      <c r="AG276" s="24"/>
      <c r="AH276" s="24"/>
      <c r="AI276" s="24"/>
      <c r="AJ276" s="24"/>
      <c r="AK276" s="24"/>
      <c r="AL276" s="24"/>
      <c r="AM276" s="24"/>
      <c r="AN276" s="24"/>
      <c r="AO276" s="24"/>
      <c r="AP276" s="24"/>
      <c r="AQ276" s="24"/>
      <c r="AR276" s="24"/>
      <c r="AS276" s="24"/>
      <c r="AT276" s="24"/>
      <c r="AU276" s="24"/>
      <c r="AV276" s="24"/>
      <c r="AW276" s="24"/>
    </row>
    <row r="277" spans="4:49" x14ac:dyDescent="0.2">
      <c r="D277" s="24"/>
      <c r="E277" s="24"/>
      <c r="G277" s="25"/>
      <c r="H277" s="25"/>
      <c r="I277" s="26"/>
      <c r="J277" s="26"/>
      <c r="K277" s="25"/>
      <c r="L277" s="24"/>
      <c r="M277" s="24"/>
      <c r="N277" s="24"/>
      <c r="O277" s="24"/>
      <c r="P277" s="24"/>
      <c r="Q277" s="24"/>
      <c r="R277" s="24"/>
      <c r="S277" s="24"/>
      <c r="T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F277" s="24"/>
      <c r="AG277" s="24"/>
      <c r="AH277" s="24"/>
      <c r="AI277" s="24"/>
      <c r="AJ277" s="24"/>
      <c r="AK277" s="24"/>
      <c r="AL277" s="24"/>
      <c r="AM277" s="24"/>
      <c r="AN277" s="24"/>
      <c r="AO277" s="24"/>
      <c r="AP277" s="24"/>
      <c r="AQ277" s="24"/>
      <c r="AR277" s="24"/>
      <c r="AS277" s="24"/>
      <c r="AT277" s="24"/>
      <c r="AU277" s="24"/>
      <c r="AV277" s="24"/>
      <c r="AW277" s="24"/>
    </row>
    <row r="278" spans="4:49" x14ac:dyDescent="0.2">
      <c r="D278" s="24"/>
      <c r="E278" s="24"/>
      <c r="G278" s="25"/>
      <c r="H278" s="25"/>
      <c r="I278" s="26"/>
      <c r="J278" s="26"/>
      <c r="K278" s="25"/>
      <c r="L278" s="24"/>
      <c r="M278" s="24"/>
      <c r="N278" s="24"/>
      <c r="O278" s="24"/>
      <c r="P278" s="24"/>
      <c r="Q278" s="24"/>
      <c r="R278" s="24"/>
      <c r="S278" s="24"/>
      <c r="T278" s="24"/>
      <c r="V278" s="24"/>
      <c r="W278" s="24"/>
      <c r="X278" s="24"/>
      <c r="Y278" s="24"/>
      <c r="Z278" s="24"/>
      <c r="AA278" s="24"/>
      <c r="AB278" s="24"/>
      <c r="AC278" s="24"/>
      <c r="AD278" s="24"/>
      <c r="AE278" s="24"/>
      <c r="AF278" s="24"/>
      <c r="AG278" s="24"/>
      <c r="AH278" s="24"/>
      <c r="AI278" s="24"/>
      <c r="AJ278" s="24"/>
      <c r="AK278" s="24"/>
      <c r="AL278" s="24"/>
      <c r="AM278" s="24"/>
      <c r="AN278" s="24"/>
      <c r="AO278" s="24"/>
      <c r="AP278" s="24"/>
      <c r="AQ278" s="24"/>
      <c r="AR278" s="24"/>
      <c r="AS278" s="24"/>
      <c r="AT278" s="24"/>
      <c r="AU278" s="24"/>
      <c r="AV278" s="24"/>
      <c r="AW278" s="24"/>
    </row>
    <row r="279" spans="4:49" x14ac:dyDescent="0.2">
      <c r="D279" s="24"/>
      <c r="E279" s="24"/>
      <c r="G279" s="25"/>
      <c r="H279" s="25"/>
      <c r="I279" s="26"/>
      <c r="J279" s="26"/>
      <c r="K279" s="25"/>
      <c r="L279" s="24"/>
      <c r="M279" s="24"/>
      <c r="N279" s="24"/>
      <c r="O279" s="24"/>
      <c r="P279" s="24"/>
      <c r="Q279" s="24"/>
      <c r="R279" s="24"/>
      <c r="S279" s="24"/>
      <c r="T279" s="24"/>
      <c r="V279" s="24"/>
      <c r="W279" s="24"/>
      <c r="X279" s="24"/>
      <c r="Y279" s="24"/>
      <c r="Z279" s="24"/>
      <c r="AA279" s="24"/>
      <c r="AB279" s="24"/>
      <c r="AC279" s="24"/>
      <c r="AD279" s="24"/>
      <c r="AE279" s="24"/>
      <c r="AF279" s="24"/>
      <c r="AG279" s="24"/>
      <c r="AH279" s="24"/>
      <c r="AI279" s="24"/>
      <c r="AJ279" s="24"/>
      <c r="AK279" s="24"/>
      <c r="AL279" s="24"/>
      <c r="AM279" s="24"/>
      <c r="AN279" s="24"/>
      <c r="AO279" s="24"/>
      <c r="AP279" s="24"/>
      <c r="AQ279" s="24"/>
      <c r="AR279" s="24"/>
      <c r="AS279" s="24"/>
      <c r="AT279" s="24"/>
      <c r="AU279" s="24"/>
      <c r="AV279" s="24"/>
      <c r="AW279" s="24"/>
    </row>
    <row r="280" spans="4:49" x14ac:dyDescent="0.2">
      <c r="D280" s="24"/>
      <c r="E280" s="24"/>
      <c r="G280" s="25"/>
      <c r="H280" s="25"/>
      <c r="I280" s="26"/>
      <c r="J280" s="26"/>
      <c r="K280" s="25"/>
      <c r="L280" s="24"/>
      <c r="M280" s="24"/>
      <c r="N280" s="24"/>
      <c r="O280" s="24"/>
      <c r="P280" s="24"/>
      <c r="Q280" s="24"/>
      <c r="R280" s="24"/>
      <c r="S280" s="24"/>
      <c r="T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F280" s="24"/>
      <c r="AG280" s="24"/>
      <c r="AH280" s="24"/>
      <c r="AI280" s="24"/>
      <c r="AJ280" s="24"/>
      <c r="AK280" s="24"/>
      <c r="AL280" s="24"/>
      <c r="AM280" s="24"/>
      <c r="AN280" s="24"/>
      <c r="AO280" s="24"/>
      <c r="AP280" s="24"/>
      <c r="AQ280" s="24"/>
      <c r="AR280" s="24"/>
      <c r="AS280" s="24"/>
      <c r="AT280" s="24"/>
      <c r="AU280" s="24"/>
      <c r="AV280" s="24"/>
      <c r="AW280" s="24"/>
    </row>
    <row r="281" spans="4:49" x14ac:dyDescent="0.2">
      <c r="D281" s="24"/>
      <c r="E281" s="24"/>
      <c r="G281" s="25"/>
      <c r="H281" s="25"/>
      <c r="I281" s="26"/>
      <c r="J281" s="26"/>
      <c r="K281" s="25"/>
      <c r="L281" s="24"/>
      <c r="M281" s="24"/>
      <c r="N281" s="24"/>
      <c r="O281" s="24"/>
      <c r="P281" s="24"/>
      <c r="Q281" s="24"/>
      <c r="R281" s="24"/>
      <c r="S281" s="24"/>
      <c r="T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/>
      <c r="AF281" s="24"/>
      <c r="AG281" s="24"/>
      <c r="AH281" s="24"/>
      <c r="AI281" s="24"/>
      <c r="AJ281" s="24"/>
      <c r="AK281" s="24"/>
      <c r="AL281" s="24"/>
      <c r="AM281" s="24"/>
      <c r="AN281" s="24"/>
      <c r="AO281" s="24"/>
      <c r="AP281" s="24"/>
      <c r="AQ281" s="24"/>
      <c r="AR281" s="24"/>
      <c r="AS281" s="24"/>
      <c r="AT281" s="24"/>
      <c r="AU281" s="24"/>
      <c r="AV281" s="24"/>
      <c r="AW281" s="24"/>
    </row>
    <row r="282" spans="4:49" x14ac:dyDescent="0.2">
      <c r="D282" s="24"/>
      <c r="E282" s="24"/>
      <c r="G282" s="25"/>
      <c r="H282" s="25"/>
      <c r="I282" s="26"/>
      <c r="J282" s="26"/>
      <c r="K282" s="25"/>
      <c r="L282" s="24"/>
      <c r="M282" s="24"/>
      <c r="N282" s="24"/>
      <c r="O282" s="24"/>
      <c r="P282" s="24"/>
      <c r="Q282" s="24"/>
      <c r="R282" s="24"/>
      <c r="S282" s="24"/>
      <c r="T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F282" s="24"/>
      <c r="AG282" s="24"/>
      <c r="AH282" s="24"/>
      <c r="AI282" s="24"/>
      <c r="AJ282" s="24"/>
      <c r="AK282" s="24"/>
      <c r="AL282" s="24"/>
      <c r="AM282" s="24"/>
      <c r="AN282" s="24"/>
      <c r="AO282" s="24"/>
      <c r="AP282" s="24"/>
      <c r="AQ282" s="24"/>
      <c r="AR282" s="24"/>
      <c r="AS282" s="24"/>
      <c r="AT282" s="24"/>
      <c r="AU282" s="24"/>
      <c r="AV282" s="24"/>
      <c r="AW282" s="24"/>
    </row>
    <row r="283" spans="4:49" x14ac:dyDescent="0.2">
      <c r="D283" s="24"/>
      <c r="E283" s="24"/>
      <c r="G283" s="25"/>
      <c r="H283" s="25"/>
      <c r="I283" s="26"/>
      <c r="J283" s="26"/>
      <c r="K283" s="25"/>
      <c r="L283" s="24"/>
      <c r="M283" s="24"/>
      <c r="N283" s="24"/>
      <c r="O283" s="24"/>
      <c r="P283" s="24"/>
      <c r="Q283" s="24"/>
      <c r="R283" s="24"/>
      <c r="S283" s="24"/>
      <c r="T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F283" s="24"/>
      <c r="AG283" s="24"/>
      <c r="AH283" s="24"/>
      <c r="AI283" s="24"/>
      <c r="AJ283" s="24"/>
      <c r="AK283" s="24"/>
      <c r="AL283" s="24"/>
      <c r="AM283" s="24"/>
      <c r="AN283" s="24"/>
      <c r="AO283" s="24"/>
      <c r="AP283" s="24"/>
      <c r="AQ283" s="24"/>
      <c r="AR283" s="24"/>
      <c r="AS283" s="24"/>
      <c r="AT283" s="24"/>
      <c r="AU283" s="24"/>
      <c r="AV283" s="24"/>
      <c r="AW283" s="24"/>
    </row>
    <row r="284" spans="4:49" x14ac:dyDescent="0.2">
      <c r="D284" s="24"/>
      <c r="E284" s="24"/>
      <c r="G284" s="25"/>
      <c r="H284" s="25"/>
      <c r="I284" s="26"/>
      <c r="J284" s="26"/>
      <c r="K284" s="25"/>
      <c r="L284" s="24"/>
      <c r="M284" s="24"/>
      <c r="N284" s="24"/>
      <c r="O284" s="24"/>
      <c r="P284" s="24"/>
      <c r="Q284" s="24"/>
      <c r="R284" s="24"/>
      <c r="S284" s="24"/>
      <c r="T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F284" s="24"/>
      <c r="AG284" s="24"/>
      <c r="AH284" s="24"/>
      <c r="AI284" s="24"/>
      <c r="AJ284" s="24"/>
      <c r="AK284" s="24"/>
      <c r="AL284" s="24"/>
      <c r="AM284" s="24"/>
      <c r="AN284" s="24"/>
      <c r="AO284" s="24"/>
      <c r="AP284" s="24"/>
      <c r="AQ284" s="24"/>
      <c r="AR284" s="24"/>
      <c r="AS284" s="24"/>
      <c r="AT284" s="24"/>
      <c r="AU284" s="24"/>
      <c r="AV284" s="24"/>
      <c r="AW284" s="24"/>
    </row>
    <row r="285" spans="4:49" x14ac:dyDescent="0.2">
      <c r="D285" s="24"/>
      <c r="E285" s="24"/>
      <c r="G285" s="25"/>
      <c r="H285" s="25"/>
      <c r="I285" s="26"/>
      <c r="J285" s="26"/>
      <c r="K285" s="25"/>
      <c r="L285" s="24"/>
      <c r="M285" s="24"/>
      <c r="N285" s="24"/>
      <c r="O285" s="24"/>
      <c r="P285" s="24"/>
      <c r="Q285" s="24"/>
      <c r="R285" s="24"/>
      <c r="S285" s="24"/>
      <c r="T285" s="24"/>
      <c r="V285" s="24"/>
      <c r="W285" s="24"/>
      <c r="X285" s="24"/>
      <c r="Y285" s="24"/>
      <c r="Z285" s="24"/>
      <c r="AA285" s="24"/>
      <c r="AB285" s="24"/>
      <c r="AC285" s="24"/>
      <c r="AD285" s="24"/>
      <c r="AE285" s="24"/>
      <c r="AF285" s="24"/>
      <c r="AG285" s="24"/>
      <c r="AH285" s="24"/>
      <c r="AI285" s="24"/>
      <c r="AJ285" s="24"/>
      <c r="AK285" s="24"/>
      <c r="AL285" s="24"/>
      <c r="AM285" s="24"/>
      <c r="AN285" s="24"/>
      <c r="AO285" s="24"/>
      <c r="AP285" s="24"/>
      <c r="AQ285" s="24"/>
      <c r="AR285" s="24"/>
      <c r="AS285" s="24"/>
      <c r="AT285" s="24"/>
      <c r="AU285" s="24"/>
      <c r="AV285" s="24"/>
      <c r="AW285" s="24"/>
    </row>
    <row r="286" spans="4:49" x14ac:dyDescent="0.2">
      <c r="D286" s="24"/>
      <c r="E286" s="24"/>
      <c r="G286" s="25"/>
      <c r="H286" s="25"/>
      <c r="I286" s="26"/>
      <c r="J286" s="26"/>
      <c r="K286" s="25"/>
      <c r="L286" s="24"/>
      <c r="M286" s="24"/>
      <c r="N286" s="24"/>
      <c r="O286" s="24"/>
      <c r="P286" s="24"/>
      <c r="Q286" s="24"/>
      <c r="R286" s="24"/>
      <c r="S286" s="24"/>
      <c r="T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F286" s="24"/>
      <c r="AG286" s="24"/>
      <c r="AH286" s="24"/>
      <c r="AI286" s="24"/>
      <c r="AJ286" s="24"/>
      <c r="AK286" s="24"/>
      <c r="AL286" s="24"/>
      <c r="AM286" s="24"/>
      <c r="AN286" s="24"/>
      <c r="AO286" s="24"/>
      <c r="AP286" s="24"/>
      <c r="AQ286" s="24"/>
      <c r="AR286" s="24"/>
      <c r="AS286" s="24"/>
      <c r="AT286" s="24"/>
      <c r="AU286" s="24"/>
      <c r="AV286" s="24"/>
      <c r="AW286" s="24"/>
    </row>
    <row r="287" spans="4:49" x14ac:dyDescent="0.2">
      <c r="D287" s="24"/>
      <c r="E287" s="24"/>
      <c r="G287" s="25"/>
      <c r="H287" s="25"/>
      <c r="I287" s="26"/>
      <c r="J287" s="26"/>
      <c r="K287" s="25"/>
      <c r="L287" s="24"/>
      <c r="M287" s="24"/>
      <c r="N287" s="24"/>
      <c r="O287" s="24"/>
      <c r="P287" s="24"/>
      <c r="Q287" s="24"/>
      <c r="R287" s="24"/>
      <c r="S287" s="24"/>
      <c r="T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F287" s="24"/>
      <c r="AG287" s="24"/>
      <c r="AH287" s="24"/>
      <c r="AI287" s="24"/>
      <c r="AJ287" s="24"/>
      <c r="AK287" s="24"/>
      <c r="AL287" s="24"/>
      <c r="AM287" s="24"/>
      <c r="AN287" s="24"/>
      <c r="AO287" s="24"/>
      <c r="AP287" s="24"/>
      <c r="AQ287" s="24"/>
      <c r="AR287" s="24"/>
      <c r="AS287" s="24"/>
      <c r="AT287" s="24"/>
      <c r="AU287" s="24"/>
      <c r="AV287" s="24"/>
      <c r="AW287" s="24"/>
    </row>
    <row r="288" spans="4:49" x14ac:dyDescent="0.2">
      <c r="D288" s="24"/>
      <c r="E288" s="24"/>
      <c r="G288" s="25"/>
      <c r="H288" s="25"/>
      <c r="I288" s="26"/>
      <c r="J288" s="26"/>
      <c r="K288" s="25"/>
      <c r="L288" s="24"/>
      <c r="M288" s="24"/>
      <c r="N288" s="24"/>
      <c r="O288" s="24"/>
      <c r="P288" s="24"/>
      <c r="Q288" s="24"/>
      <c r="R288" s="24"/>
      <c r="S288" s="24"/>
      <c r="T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F288" s="24"/>
      <c r="AG288" s="24"/>
      <c r="AH288" s="24"/>
      <c r="AI288" s="24"/>
      <c r="AJ288" s="24"/>
      <c r="AK288" s="24"/>
      <c r="AL288" s="24"/>
      <c r="AM288" s="24"/>
      <c r="AN288" s="24"/>
      <c r="AO288" s="24"/>
      <c r="AP288" s="24"/>
      <c r="AQ288" s="24"/>
      <c r="AR288" s="24"/>
      <c r="AS288" s="24"/>
      <c r="AT288" s="24"/>
      <c r="AU288" s="24"/>
      <c r="AV288" s="24"/>
      <c r="AW288" s="24"/>
    </row>
    <row r="289" spans="4:49" x14ac:dyDescent="0.2">
      <c r="D289" s="24"/>
      <c r="E289" s="24"/>
      <c r="G289" s="25"/>
      <c r="H289" s="25"/>
      <c r="I289" s="26"/>
      <c r="J289" s="26"/>
      <c r="K289" s="25"/>
      <c r="L289" s="24"/>
      <c r="M289" s="24"/>
      <c r="N289" s="24"/>
      <c r="O289" s="24"/>
      <c r="P289" s="24"/>
      <c r="Q289" s="24"/>
      <c r="R289" s="24"/>
      <c r="S289" s="24"/>
      <c r="T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F289" s="24"/>
      <c r="AG289" s="24"/>
      <c r="AH289" s="24"/>
      <c r="AI289" s="24"/>
      <c r="AJ289" s="24"/>
      <c r="AK289" s="24"/>
      <c r="AL289" s="24"/>
      <c r="AM289" s="24"/>
      <c r="AN289" s="24"/>
      <c r="AO289" s="24"/>
      <c r="AP289" s="24"/>
      <c r="AQ289" s="24"/>
      <c r="AR289" s="24"/>
      <c r="AS289" s="24"/>
      <c r="AT289" s="24"/>
      <c r="AU289" s="24"/>
      <c r="AV289" s="24"/>
      <c r="AW289" s="24"/>
    </row>
    <row r="290" spans="4:49" x14ac:dyDescent="0.2">
      <c r="D290" s="24"/>
      <c r="E290" s="24"/>
      <c r="G290" s="25"/>
      <c r="H290" s="25"/>
      <c r="I290" s="26"/>
      <c r="J290" s="26"/>
      <c r="K290" s="25"/>
      <c r="L290" s="24"/>
      <c r="M290" s="24"/>
      <c r="N290" s="24"/>
      <c r="O290" s="24"/>
      <c r="P290" s="24"/>
      <c r="Q290" s="24"/>
      <c r="R290" s="24"/>
      <c r="S290" s="24"/>
      <c r="T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F290" s="24"/>
      <c r="AG290" s="24"/>
      <c r="AH290" s="24"/>
      <c r="AI290" s="24"/>
      <c r="AJ290" s="24"/>
      <c r="AK290" s="24"/>
      <c r="AL290" s="24"/>
      <c r="AM290" s="24"/>
      <c r="AN290" s="24"/>
      <c r="AO290" s="24"/>
      <c r="AP290" s="24"/>
      <c r="AQ290" s="24"/>
      <c r="AR290" s="24"/>
      <c r="AS290" s="24"/>
      <c r="AT290" s="24"/>
      <c r="AU290" s="24"/>
      <c r="AV290" s="24"/>
      <c r="AW290" s="24"/>
    </row>
    <row r="291" spans="4:49" x14ac:dyDescent="0.2">
      <c r="D291" s="24"/>
      <c r="E291" s="24"/>
      <c r="G291" s="25"/>
      <c r="H291" s="25"/>
      <c r="I291" s="26"/>
      <c r="J291" s="26"/>
      <c r="K291" s="25"/>
      <c r="L291" s="24"/>
      <c r="M291" s="24"/>
      <c r="N291" s="24"/>
      <c r="O291" s="24"/>
      <c r="P291" s="24"/>
      <c r="Q291" s="24"/>
      <c r="R291" s="24"/>
      <c r="S291" s="24"/>
      <c r="T291" s="24"/>
      <c r="V291" s="24"/>
      <c r="W291" s="24"/>
      <c r="X291" s="24"/>
      <c r="Y291" s="24"/>
      <c r="Z291" s="24"/>
      <c r="AA291" s="24"/>
      <c r="AB291" s="24"/>
      <c r="AC291" s="24"/>
      <c r="AD291" s="24"/>
      <c r="AE291" s="24"/>
      <c r="AF291" s="24"/>
      <c r="AG291" s="24"/>
      <c r="AH291" s="24"/>
      <c r="AI291" s="24"/>
      <c r="AJ291" s="24"/>
      <c r="AK291" s="24"/>
      <c r="AL291" s="24"/>
      <c r="AM291" s="24"/>
      <c r="AN291" s="24"/>
      <c r="AO291" s="24"/>
      <c r="AP291" s="24"/>
      <c r="AQ291" s="24"/>
      <c r="AR291" s="24"/>
      <c r="AS291" s="24"/>
      <c r="AT291" s="24"/>
      <c r="AU291" s="24"/>
      <c r="AV291" s="24"/>
      <c r="AW291" s="24"/>
    </row>
    <row r="292" spans="4:49" x14ac:dyDescent="0.2">
      <c r="D292" s="24"/>
      <c r="E292" s="24"/>
      <c r="G292" s="25"/>
      <c r="H292" s="25"/>
      <c r="I292" s="26"/>
      <c r="J292" s="26"/>
      <c r="K292" s="25"/>
      <c r="L292" s="24"/>
      <c r="M292" s="24"/>
      <c r="N292" s="24"/>
      <c r="O292" s="24"/>
      <c r="P292" s="24"/>
      <c r="Q292" s="24"/>
      <c r="R292" s="24"/>
      <c r="S292" s="3"/>
      <c r="T292" s="3"/>
      <c r="V292" s="24"/>
      <c r="W292" s="24"/>
      <c r="X292" s="24"/>
      <c r="Y292" s="24"/>
      <c r="Z292" s="24"/>
      <c r="AA292" s="24"/>
      <c r="AB292" s="24"/>
      <c r="AC292" s="24"/>
      <c r="AD292" s="24"/>
      <c r="AE292" s="24"/>
      <c r="AF292" s="24"/>
      <c r="AG292" s="24"/>
      <c r="AH292" s="24"/>
      <c r="AI292" s="24"/>
      <c r="AJ292" s="24"/>
      <c r="AK292" s="24"/>
      <c r="AL292" s="24"/>
      <c r="AM292" s="24"/>
      <c r="AN292" s="24"/>
      <c r="AO292" s="24"/>
      <c r="AP292" s="24"/>
      <c r="AQ292" s="24"/>
      <c r="AR292" s="24"/>
      <c r="AS292" s="24"/>
      <c r="AT292" s="24"/>
      <c r="AU292" s="24"/>
      <c r="AV292" s="24"/>
      <c r="AW292" s="24"/>
    </row>
    <row r="293" spans="4:49" x14ac:dyDescent="0.2">
      <c r="D293" s="24"/>
      <c r="E293" s="24"/>
      <c r="G293" s="25"/>
      <c r="H293" s="25"/>
      <c r="I293" s="26"/>
      <c r="J293" s="26"/>
      <c r="K293" s="25"/>
      <c r="L293" s="24"/>
      <c r="M293" s="24"/>
      <c r="N293" s="24"/>
      <c r="O293" s="24"/>
      <c r="P293" s="24"/>
      <c r="Q293" s="24"/>
      <c r="R293" s="24"/>
      <c r="S293" s="24"/>
      <c r="T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F293" s="24"/>
      <c r="AG293" s="24"/>
      <c r="AH293" s="24"/>
      <c r="AI293" s="24"/>
      <c r="AJ293" s="24"/>
      <c r="AK293" s="24"/>
      <c r="AL293" s="24"/>
      <c r="AM293" s="24"/>
      <c r="AN293" s="24"/>
      <c r="AO293" s="24"/>
      <c r="AP293" s="24"/>
      <c r="AQ293" s="24"/>
      <c r="AR293" s="24"/>
      <c r="AS293" s="24"/>
      <c r="AT293" s="24"/>
      <c r="AU293" s="24"/>
      <c r="AV293" s="24"/>
      <c r="AW293" s="24"/>
    </row>
    <row r="294" spans="4:49" x14ac:dyDescent="0.2">
      <c r="D294" s="24"/>
      <c r="E294" s="24"/>
      <c r="G294" s="25"/>
      <c r="H294" s="25"/>
      <c r="I294" s="26"/>
      <c r="J294" s="26"/>
      <c r="K294" s="25"/>
      <c r="L294" s="24"/>
      <c r="M294" s="24"/>
      <c r="N294" s="24"/>
      <c r="O294" s="24"/>
      <c r="P294" s="24"/>
      <c r="Q294" s="24"/>
      <c r="R294" s="24"/>
      <c r="S294" s="24"/>
      <c r="T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F294" s="24"/>
      <c r="AG294" s="24"/>
      <c r="AH294" s="24"/>
      <c r="AI294" s="24"/>
      <c r="AJ294" s="24"/>
      <c r="AK294" s="24"/>
      <c r="AL294" s="24"/>
      <c r="AM294" s="24"/>
      <c r="AN294" s="24"/>
      <c r="AO294" s="24"/>
      <c r="AP294" s="24"/>
      <c r="AQ294" s="24"/>
      <c r="AR294" s="24"/>
      <c r="AS294" s="24"/>
      <c r="AT294" s="24"/>
      <c r="AU294" s="24"/>
      <c r="AV294" s="24"/>
      <c r="AW294" s="24"/>
    </row>
    <row r="295" spans="4:49" x14ac:dyDescent="0.2">
      <c r="D295" s="24"/>
      <c r="E295" s="24"/>
      <c r="G295" s="25"/>
      <c r="H295" s="25"/>
      <c r="I295" s="26"/>
      <c r="J295" s="26"/>
      <c r="K295" s="25"/>
      <c r="L295" s="24"/>
      <c r="M295" s="24"/>
      <c r="N295" s="24"/>
      <c r="O295" s="24"/>
      <c r="P295" s="24"/>
      <c r="Q295" s="24"/>
      <c r="R295" s="24"/>
      <c r="S295" s="24"/>
      <c r="T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F295" s="24"/>
      <c r="AG295" s="24"/>
      <c r="AH295" s="24"/>
      <c r="AI295" s="24"/>
      <c r="AJ295" s="24"/>
      <c r="AK295" s="24"/>
      <c r="AL295" s="24"/>
      <c r="AM295" s="24"/>
      <c r="AN295" s="24"/>
      <c r="AO295" s="24"/>
      <c r="AP295" s="24"/>
      <c r="AQ295" s="24"/>
      <c r="AR295" s="24"/>
      <c r="AS295" s="24"/>
      <c r="AT295" s="24"/>
      <c r="AU295" s="24"/>
      <c r="AV295" s="24"/>
      <c r="AW295" s="24"/>
    </row>
    <row r="296" spans="4:49" x14ac:dyDescent="0.2">
      <c r="D296" s="24"/>
      <c r="E296" s="24"/>
      <c r="G296" s="25"/>
      <c r="H296" s="25"/>
      <c r="I296" s="26"/>
      <c r="J296" s="26"/>
      <c r="K296" s="25"/>
      <c r="L296" s="24"/>
      <c r="M296" s="24"/>
      <c r="N296" s="24"/>
      <c r="O296" s="24"/>
      <c r="P296" s="24"/>
      <c r="Q296" s="24"/>
      <c r="R296" s="24"/>
      <c r="S296" s="24"/>
      <c r="T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24"/>
      <c r="AF296" s="24"/>
      <c r="AG296" s="24"/>
      <c r="AH296" s="24"/>
      <c r="AI296" s="24"/>
      <c r="AJ296" s="24"/>
      <c r="AK296" s="24"/>
      <c r="AL296" s="24"/>
      <c r="AM296" s="24"/>
      <c r="AN296" s="24"/>
      <c r="AO296" s="24"/>
      <c r="AP296" s="24"/>
      <c r="AQ296" s="24"/>
      <c r="AR296" s="24"/>
      <c r="AS296" s="24"/>
      <c r="AT296" s="24"/>
      <c r="AU296" s="24"/>
      <c r="AV296" s="24"/>
      <c r="AW296" s="24"/>
    </row>
    <row r="297" spans="4:49" x14ac:dyDescent="0.2">
      <c r="D297" s="24"/>
      <c r="E297" s="24"/>
      <c r="G297" s="25"/>
      <c r="H297" s="25"/>
      <c r="I297" s="26"/>
      <c r="J297" s="26"/>
      <c r="K297" s="25"/>
      <c r="L297" s="24"/>
      <c r="M297" s="24"/>
      <c r="N297" s="24"/>
      <c r="O297" s="24"/>
      <c r="P297" s="24"/>
      <c r="Q297" s="24"/>
      <c r="R297" s="24"/>
      <c r="S297" s="24"/>
      <c r="T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F297" s="24"/>
      <c r="AG297" s="24"/>
      <c r="AH297" s="24"/>
      <c r="AI297" s="24"/>
      <c r="AJ297" s="24"/>
      <c r="AK297" s="24"/>
      <c r="AL297" s="24"/>
      <c r="AM297" s="24"/>
      <c r="AN297" s="24"/>
      <c r="AO297" s="24"/>
      <c r="AP297" s="24"/>
      <c r="AQ297" s="24"/>
      <c r="AR297" s="24"/>
      <c r="AS297" s="24"/>
      <c r="AT297" s="24"/>
      <c r="AU297" s="24"/>
      <c r="AV297" s="24"/>
      <c r="AW297" s="24"/>
    </row>
    <row r="298" spans="4:49" x14ac:dyDescent="0.2">
      <c r="D298" s="24"/>
      <c r="E298" s="24"/>
      <c r="G298" s="25"/>
      <c r="H298" s="25"/>
      <c r="I298" s="26"/>
      <c r="J298" s="26"/>
      <c r="K298" s="25"/>
      <c r="L298" s="24"/>
      <c r="M298" s="24"/>
      <c r="N298" s="24"/>
      <c r="O298" s="24"/>
      <c r="P298" s="24"/>
      <c r="Q298" s="24"/>
      <c r="R298" s="24"/>
      <c r="S298" s="24"/>
      <c r="T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F298" s="24"/>
      <c r="AG298" s="24"/>
      <c r="AH298" s="24"/>
      <c r="AI298" s="24"/>
      <c r="AJ298" s="24"/>
      <c r="AK298" s="24"/>
      <c r="AL298" s="24"/>
      <c r="AM298" s="24"/>
      <c r="AN298" s="24"/>
      <c r="AO298" s="24"/>
      <c r="AP298" s="24"/>
      <c r="AQ298" s="24"/>
      <c r="AR298" s="24"/>
      <c r="AS298" s="24"/>
      <c r="AT298" s="24"/>
      <c r="AU298" s="24"/>
      <c r="AV298" s="24"/>
      <c r="AW298" s="24"/>
    </row>
    <row r="299" spans="4:49" x14ac:dyDescent="0.2">
      <c r="D299" s="24"/>
      <c r="E299" s="24"/>
      <c r="G299" s="25"/>
      <c r="H299" s="25"/>
      <c r="I299" s="26"/>
      <c r="J299" s="26"/>
      <c r="K299" s="25"/>
      <c r="L299" s="24"/>
      <c r="M299" s="24"/>
      <c r="N299" s="24"/>
      <c r="O299" s="24"/>
      <c r="P299" s="24"/>
      <c r="Q299" s="24"/>
      <c r="R299" s="24"/>
      <c r="S299" s="24"/>
      <c r="T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F299" s="24"/>
      <c r="AG299" s="24"/>
      <c r="AH299" s="24"/>
      <c r="AI299" s="24"/>
      <c r="AJ299" s="24"/>
      <c r="AK299" s="24"/>
      <c r="AL299" s="24"/>
      <c r="AM299" s="24"/>
      <c r="AN299" s="24"/>
      <c r="AO299" s="24"/>
      <c r="AP299" s="24"/>
      <c r="AQ299" s="24"/>
      <c r="AR299" s="24"/>
      <c r="AS299" s="24"/>
      <c r="AT299" s="24"/>
      <c r="AU299" s="24"/>
      <c r="AV299" s="24"/>
      <c r="AW299" s="24"/>
    </row>
    <row r="300" spans="4:49" x14ac:dyDescent="0.2">
      <c r="D300" s="24"/>
      <c r="E300" s="24"/>
      <c r="G300" s="25"/>
      <c r="H300" s="25"/>
      <c r="I300" s="26"/>
      <c r="J300" s="26"/>
      <c r="K300" s="25"/>
      <c r="L300" s="24"/>
      <c r="M300" s="24"/>
      <c r="N300" s="24"/>
      <c r="O300" s="24"/>
      <c r="P300" s="24"/>
      <c r="Q300" s="24"/>
      <c r="R300" s="24"/>
      <c r="S300" s="24"/>
      <c r="T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24"/>
      <c r="AF300" s="24"/>
      <c r="AG300" s="24"/>
      <c r="AH300" s="24"/>
      <c r="AI300" s="24"/>
      <c r="AJ300" s="24"/>
      <c r="AK300" s="24"/>
      <c r="AL300" s="24"/>
      <c r="AM300" s="24"/>
      <c r="AN300" s="24"/>
      <c r="AO300" s="24"/>
      <c r="AP300" s="24"/>
      <c r="AQ300" s="24"/>
      <c r="AR300" s="24"/>
      <c r="AS300" s="24"/>
      <c r="AT300" s="24"/>
      <c r="AU300" s="24"/>
      <c r="AV300" s="24"/>
      <c r="AW300" s="24"/>
    </row>
    <row r="301" spans="4:49" x14ac:dyDescent="0.2">
      <c r="D301" s="24"/>
      <c r="E301" s="24"/>
      <c r="G301" s="25"/>
      <c r="H301" s="25"/>
      <c r="I301" s="26"/>
      <c r="J301" s="26"/>
      <c r="K301" s="25"/>
      <c r="L301" s="24"/>
      <c r="M301" s="24"/>
      <c r="N301" s="24"/>
      <c r="O301" s="24"/>
      <c r="P301" s="24"/>
      <c r="Q301" s="24"/>
      <c r="R301" s="24"/>
      <c r="S301" s="24"/>
      <c r="T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F301" s="24"/>
      <c r="AG301" s="24"/>
      <c r="AH301" s="24"/>
      <c r="AI301" s="24"/>
      <c r="AJ301" s="24"/>
      <c r="AK301" s="24"/>
      <c r="AL301" s="24"/>
      <c r="AM301" s="24"/>
      <c r="AN301" s="24"/>
      <c r="AO301" s="24"/>
      <c r="AP301" s="24"/>
      <c r="AQ301" s="24"/>
      <c r="AR301" s="24"/>
      <c r="AS301" s="24"/>
      <c r="AT301" s="24"/>
      <c r="AU301" s="24"/>
      <c r="AV301" s="24"/>
      <c r="AW301" s="24"/>
    </row>
    <row r="302" spans="4:49" x14ac:dyDescent="0.2">
      <c r="D302" s="24"/>
      <c r="E302" s="24"/>
      <c r="G302" s="25"/>
      <c r="H302" s="25"/>
      <c r="I302" s="26"/>
      <c r="J302" s="26"/>
      <c r="K302" s="25"/>
      <c r="L302" s="24"/>
      <c r="M302" s="24"/>
      <c r="N302" s="24"/>
      <c r="O302" s="24"/>
      <c r="P302" s="24"/>
      <c r="Q302" s="24"/>
      <c r="R302" s="24"/>
      <c r="S302" s="24"/>
      <c r="T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24"/>
      <c r="AF302" s="24"/>
      <c r="AG302" s="24"/>
      <c r="AH302" s="24"/>
      <c r="AI302" s="24"/>
      <c r="AJ302" s="24"/>
      <c r="AK302" s="24"/>
      <c r="AL302" s="24"/>
      <c r="AM302" s="24"/>
      <c r="AN302" s="24"/>
      <c r="AO302" s="24"/>
      <c r="AP302" s="24"/>
      <c r="AQ302" s="24"/>
      <c r="AR302" s="24"/>
      <c r="AS302" s="24"/>
      <c r="AT302" s="24"/>
      <c r="AU302" s="24"/>
      <c r="AV302" s="24"/>
      <c r="AW302" s="24"/>
    </row>
    <row r="303" spans="4:49" x14ac:dyDescent="0.2">
      <c r="D303" s="24"/>
      <c r="E303" s="24"/>
      <c r="G303" s="25"/>
      <c r="H303" s="25"/>
      <c r="I303" s="26"/>
      <c r="J303" s="26"/>
      <c r="K303" s="25"/>
      <c r="L303" s="24"/>
      <c r="M303" s="24"/>
      <c r="N303" s="24"/>
      <c r="O303" s="24"/>
      <c r="P303" s="24"/>
      <c r="Q303" s="24"/>
      <c r="R303" s="24"/>
      <c r="S303" s="24"/>
      <c r="T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F303" s="24"/>
      <c r="AG303" s="24"/>
      <c r="AH303" s="24"/>
      <c r="AI303" s="24"/>
      <c r="AJ303" s="24"/>
      <c r="AK303" s="24"/>
      <c r="AL303" s="24"/>
      <c r="AM303" s="24"/>
      <c r="AN303" s="24"/>
      <c r="AO303" s="24"/>
      <c r="AP303" s="24"/>
      <c r="AQ303" s="24"/>
      <c r="AR303" s="24"/>
      <c r="AS303" s="24"/>
      <c r="AT303" s="24"/>
      <c r="AU303" s="24"/>
      <c r="AV303" s="24"/>
      <c r="AW303" s="24"/>
    </row>
    <row r="304" spans="4:49" x14ac:dyDescent="0.2">
      <c r="D304" s="24"/>
      <c r="E304" s="24"/>
      <c r="G304" s="25"/>
      <c r="H304" s="25"/>
      <c r="I304" s="26"/>
      <c r="J304" s="26"/>
      <c r="K304" s="25"/>
      <c r="L304" s="24"/>
      <c r="M304" s="24"/>
      <c r="N304" s="24"/>
      <c r="O304" s="24"/>
      <c r="P304" s="24"/>
      <c r="Q304" s="24"/>
      <c r="R304" s="24"/>
      <c r="S304" s="24"/>
      <c r="T304" s="24"/>
      <c r="V304" s="24"/>
      <c r="W304" s="24"/>
      <c r="X304" s="24"/>
      <c r="Y304" s="24"/>
      <c r="Z304" s="24"/>
      <c r="AA304" s="24"/>
      <c r="AB304" s="24"/>
      <c r="AC304" s="24"/>
      <c r="AD304" s="24"/>
      <c r="AE304" s="24"/>
      <c r="AF304" s="24"/>
      <c r="AG304" s="24"/>
      <c r="AH304" s="24"/>
      <c r="AI304" s="24"/>
      <c r="AJ304" s="24"/>
      <c r="AK304" s="24"/>
      <c r="AL304" s="24"/>
      <c r="AM304" s="24"/>
      <c r="AN304" s="24"/>
      <c r="AO304" s="24"/>
      <c r="AP304" s="24"/>
      <c r="AQ304" s="24"/>
      <c r="AR304" s="24"/>
      <c r="AS304" s="24"/>
      <c r="AT304" s="24"/>
      <c r="AU304" s="24"/>
      <c r="AV304" s="24"/>
      <c r="AW304" s="24"/>
    </row>
    <row r="305" spans="4:49" x14ac:dyDescent="0.2">
      <c r="D305" s="24"/>
      <c r="E305" s="24"/>
      <c r="G305" s="25"/>
      <c r="H305" s="25"/>
      <c r="I305" s="26"/>
      <c r="J305" s="26"/>
      <c r="K305" s="25"/>
      <c r="L305" s="24"/>
      <c r="M305" s="24"/>
      <c r="N305" s="24"/>
      <c r="O305" s="24"/>
      <c r="P305" s="24"/>
      <c r="Q305" s="24"/>
      <c r="R305" s="24"/>
      <c r="S305" s="24"/>
      <c r="T305" s="24"/>
      <c r="V305" s="24"/>
      <c r="W305" s="24"/>
      <c r="X305" s="24"/>
      <c r="Y305" s="24"/>
      <c r="Z305" s="24"/>
      <c r="AA305" s="24"/>
      <c r="AB305" s="24"/>
      <c r="AC305" s="24"/>
      <c r="AD305" s="24"/>
      <c r="AE305" s="24"/>
      <c r="AF305" s="24"/>
      <c r="AG305" s="24"/>
      <c r="AH305" s="24"/>
      <c r="AI305" s="24"/>
      <c r="AJ305" s="24"/>
      <c r="AK305" s="24"/>
      <c r="AL305" s="24"/>
      <c r="AM305" s="24"/>
      <c r="AN305" s="24"/>
      <c r="AO305" s="24"/>
      <c r="AP305" s="24"/>
      <c r="AQ305" s="24"/>
      <c r="AR305" s="24"/>
      <c r="AS305" s="24"/>
      <c r="AT305" s="24"/>
      <c r="AU305" s="24"/>
      <c r="AV305" s="24"/>
      <c r="AW305" s="24"/>
    </row>
    <row r="306" spans="4:49" x14ac:dyDescent="0.2">
      <c r="D306" s="24"/>
      <c r="E306" s="24"/>
      <c r="G306" s="25"/>
      <c r="H306" s="25"/>
      <c r="I306" s="26"/>
      <c r="J306" s="26"/>
      <c r="K306" s="25"/>
      <c r="L306" s="24"/>
      <c r="M306" s="24"/>
      <c r="N306" s="24"/>
      <c r="O306" s="24"/>
      <c r="P306" s="24"/>
      <c r="Q306" s="24"/>
      <c r="R306" s="24"/>
      <c r="S306" s="24"/>
      <c r="T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/>
      <c r="AF306" s="24"/>
      <c r="AG306" s="24"/>
      <c r="AH306" s="24"/>
      <c r="AI306" s="24"/>
      <c r="AJ306" s="24"/>
      <c r="AK306" s="24"/>
      <c r="AL306" s="24"/>
      <c r="AM306" s="24"/>
      <c r="AN306" s="24"/>
      <c r="AO306" s="24"/>
      <c r="AP306" s="24"/>
      <c r="AQ306" s="24"/>
      <c r="AR306" s="24"/>
      <c r="AS306" s="24"/>
      <c r="AT306" s="24"/>
      <c r="AU306" s="24"/>
      <c r="AV306" s="24"/>
      <c r="AW306" s="24"/>
    </row>
    <row r="307" spans="4:49" x14ac:dyDescent="0.2">
      <c r="D307" s="24"/>
      <c r="E307" s="24"/>
      <c r="G307" s="25"/>
      <c r="H307" s="25"/>
      <c r="I307" s="26"/>
      <c r="J307" s="26"/>
      <c r="K307" s="25"/>
      <c r="L307" s="24"/>
      <c r="M307" s="24"/>
      <c r="N307" s="24"/>
      <c r="O307" s="24"/>
      <c r="P307" s="24"/>
      <c r="Q307" s="24"/>
      <c r="R307" s="24"/>
      <c r="S307" s="3"/>
      <c r="T307" s="3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F307" s="24"/>
      <c r="AG307" s="24"/>
      <c r="AH307" s="24"/>
      <c r="AI307" s="24"/>
      <c r="AJ307" s="24"/>
      <c r="AK307" s="24"/>
      <c r="AL307" s="24"/>
      <c r="AM307" s="24"/>
      <c r="AN307" s="24"/>
      <c r="AO307" s="24"/>
      <c r="AP307" s="24"/>
      <c r="AQ307" s="24"/>
      <c r="AR307" s="24"/>
      <c r="AS307" s="24"/>
      <c r="AT307" s="24"/>
      <c r="AU307" s="24"/>
      <c r="AV307" s="24"/>
      <c r="AW307" s="24"/>
    </row>
    <row r="308" spans="4:49" x14ac:dyDescent="0.2">
      <c r="D308" s="24"/>
      <c r="E308" s="24"/>
      <c r="G308" s="25"/>
      <c r="H308" s="25"/>
      <c r="I308" s="26"/>
      <c r="J308" s="26"/>
      <c r="K308" s="25"/>
      <c r="L308" s="24"/>
      <c r="M308" s="24"/>
      <c r="N308" s="24"/>
      <c r="O308" s="24"/>
      <c r="P308" s="24"/>
      <c r="Q308" s="24"/>
      <c r="R308" s="24"/>
      <c r="S308" s="3"/>
      <c r="T308" s="3"/>
      <c r="V308" s="24"/>
      <c r="W308" s="24"/>
      <c r="X308" s="24"/>
      <c r="Y308" s="24"/>
      <c r="Z308" s="24"/>
      <c r="AA308" s="24"/>
      <c r="AB308" s="24"/>
      <c r="AC308" s="24"/>
      <c r="AD308" s="24"/>
      <c r="AE308" s="24"/>
      <c r="AF308" s="24"/>
      <c r="AG308" s="24"/>
      <c r="AH308" s="24"/>
      <c r="AI308" s="24"/>
      <c r="AJ308" s="24"/>
      <c r="AK308" s="24"/>
      <c r="AL308" s="24"/>
      <c r="AM308" s="24"/>
      <c r="AN308" s="24"/>
      <c r="AO308" s="24"/>
      <c r="AP308" s="24"/>
      <c r="AQ308" s="24"/>
      <c r="AR308" s="24"/>
      <c r="AS308" s="24"/>
      <c r="AT308" s="24"/>
      <c r="AU308" s="24"/>
      <c r="AV308" s="24"/>
      <c r="AW308" s="24"/>
    </row>
    <row r="309" spans="4:49" x14ac:dyDescent="0.2">
      <c r="D309" s="24"/>
      <c r="E309" s="24"/>
      <c r="G309" s="25"/>
      <c r="H309" s="25"/>
      <c r="I309" s="26"/>
      <c r="J309" s="26"/>
      <c r="K309" s="25"/>
      <c r="L309" s="24"/>
      <c r="M309" s="24"/>
      <c r="N309" s="24"/>
      <c r="O309" s="24"/>
      <c r="P309" s="24"/>
      <c r="Q309" s="24"/>
      <c r="R309" s="24"/>
      <c r="S309" s="24"/>
      <c r="T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F309" s="24"/>
      <c r="AG309" s="24"/>
      <c r="AH309" s="24"/>
      <c r="AI309" s="24"/>
      <c r="AJ309" s="24"/>
      <c r="AK309" s="24"/>
      <c r="AL309" s="24"/>
      <c r="AM309" s="24"/>
      <c r="AN309" s="24"/>
      <c r="AO309" s="24"/>
      <c r="AP309" s="24"/>
      <c r="AQ309" s="24"/>
      <c r="AR309" s="24"/>
      <c r="AS309" s="24"/>
      <c r="AT309" s="24"/>
      <c r="AU309" s="24"/>
      <c r="AV309" s="24"/>
      <c r="AW309" s="24"/>
    </row>
    <row r="310" spans="4:49" x14ac:dyDescent="0.2">
      <c r="D310" s="24"/>
      <c r="E310" s="24"/>
      <c r="G310" s="25"/>
      <c r="H310" s="25"/>
      <c r="I310" s="26"/>
      <c r="J310" s="26"/>
      <c r="K310" s="25"/>
      <c r="L310" s="24"/>
      <c r="M310" s="24"/>
      <c r="N310" s="24"/>
      <c r="O310" s="24"/>
      <c r="P310" s="24"/>
      <c r="Q310" s="24"/>
      <c r="R310" s="24"/>
      <c r="S310" s="24"/>
      <c r="T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F310" s="24"/>
      <c r="AG310" s="24"/>
      <c r="AH310" s="24"/>
      <c r="AI310" s="24"/>
      <c r="AJ310" s="24"/>
      <c r="AK310" s="24"/>
      <c r="AL310" s="24"/>
      <c r="AM310" s="24"/>
      <c r="AN310" s="24"/>
      <c r="AO310" s="24"/>
      <c r="AP310" s="24"/>
      <c r="AQ310" s="24"/>
      <c r="AR310" s="24"/>
      <c r="AS310" s="24"/>
      <c r="AT310" s="24"/>
      <c r="AU310" s="24"/>
      <c r="AV310" s="24"/>
      <c r="AW310" s="24"/>
    </row>
    <row r="311" spans="4:49" x14ac:dyDescent="0.2">
      <c r="D311" s="24"/>
      <c r="E311" s="24"/>
      <c r="G311" s="25"/>
      <c r="H311" s="25"/>
      <c r="I311" s="26"/>
      <c r="J311" s="26"/>
      <c r="K311" s="25"/>
      <c r="L311" s="24"/>
      <c r="M311" s="24"/>
      <c r="N311" s="24"/>
      <c r="O311" s="24"/>
      <c r="P311" s="24"/>
      <c r="Q311" s="24"/>
      <c r="R311" s="24"/>
      <c r="S311" s="24"/>
      <c r="T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F311" s="24"/>
      <c r="AG311" s="24"/>
      <c r="AH311" s="24"/>
      <c r="AI311" s="24"/>
      <c r="AJ311" s="24"/>
      <c r="AK311" s="24"/>
      <c r="AL311" s="24"/>
      <c r="AM311" s="24"/>
      <c r="AN311" s="24"/>
      <c r="AO311" s="24"/>
      <c r="AP311" s="24"/>
      <c r="AQ311" s="24"/>
      <c r="AR311" s="24"/>
      <c r="AS311" s="24"/>
      <c r="AT311" s="24"/>
      <c r="AU311" s="24"/>
      <c r="AV311" s="24"/>
      <c r="AW311" s="24"/>
    </row>
    <row r="312" spans="4:49" x14ac:dyDescent="0.2">
      <c r="D312" s="24"/>
      <c r="E312" s="24"/>
      <c r="G312" s="25"/>
      <c r="H312" s="25"/>
      <c r="I312" s="26"/>
      <c r="J312" s="26"/>
      <c r="K312" s="25"/>
      <c r="L312" s="24"/>
      <c r="M312" s="24"/>
      <c r="N312" s="24"/>
      <c r="O312" s="24"/>
      <c r="P312" s="24"/>
      <c r="Q312" s="24"/>
      <c r="R312" s="24"/>
      <c r="S312" s="24"/>
      <c r="T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F312" s="24"/>
      <c r="AG312" s="24"/>
      <c r="AH312" s="24"/>
      <c r="AI312" s="24"/>
      <c r="AJ312" s="24"/>
      <c r="AK312" s="24"/>
      <c r="AL312" s="24"/>
      <c r="AM312" s="24"/>
      <c r="AN312" s="24"/>
      <c r="AO312" s="24"/>
      <c r="AP312" s="24"/>
      <c r="AQ312" s="24"/>
      <c r="AR312" s="24"/>
      <c r="AS312" s="24"/>
      <c r="AT312" s="24"/>
      <c r="AU312" s="24"/>
      <c r="AV312" s="24"/>
      <c r="AW312" s="24"/>
    </row>
    <row r="313" spans="4:49" x14ac:dyDescent="0.2">
      <c r="D313" s="24"/>
      <c r="E313" s="24"/>
      <c r="G313" s="25"/>
      <c r="H313" s="25"/>
      <c r="I313" s="26"/>
      <c r="J313" s="26"/>
      <c r="K313" s="25"/>
      <c r="L313" s="24"/>
      <c r="M313" s="24"/>
      <c r="N313" s="24"/>
      <c r="O313" s="24"/>
      <c r="P313" s="24"/>
      <c r="Q313" s="24"/>
      <c r="R313" s="24"/>
      <c r="S313" s="24"/>
      <c r="T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  <c r="AF313" s="24"/>
      <c r="AG313" s="24"/>
      <c r="AH313" s="24"/>
      <c r="AI313" s="24"/>
      <c r="AJ313" s="24"/>
      <c r="AK313" s="24"/>
      <c r="AL313" s="24"/>
      <c r="AM313" s="24"/>
      <c r="AN313" s="24"/>
      <c r="AO313" s="24"/>
      <c r="AP313" s="24"/>
      <c r="AQ313" s="24"/>
      <c r="AR313" s="24"/>
      <c r="AS313" s="24"/>
      <c r="AT313" s="24"/>
      <c r="AU313" s="24"/>
      <c r="AV313" s="24"/>
      <c r="AW313" s="24"/>
    </row>
    <row r="314" spans="4:49" x14ac:dyDescent="0.2">
      <c r="D314" s="24"/>
      <c r="E314" s="24"/>
      <c r="G314" s="25"/>
      <c r="H314" s="25"/>
      <c r="I314" s="26"/>
      <c r="J314" s="26"/>
      <c r="K314" s="25"/>
      <c r="L314" s="24"/>
      <c r="M314" s="24"/>
      <c r="N314" s="24"/>
      <c r="O314" s="24"/>
      <c r="P314" s="24"/>
      <c r="Q314" s="24"/>
      <c r="R314" s="24"/>
      <c r="S314" s="3"/>
      <c r="T314" s="3"/>
      <c r="V314" s="24"/>
      <c r="W314" s="24"/>
      <c r="X314" s="24"/>
      <c r="Y314" s="24"/>
      <c r="Z314" s="24"/>
      <c r="AA314" s="24"/>
      <c r="AB314" s="24"/>
      <c r="AC314" s="24"/>
      <c r="AD314" s="24"/>
      <c r="AE314" s="24"/>
      <c r="AF314" s="24"/>
      <c r="AG314" s="24"/>
      <c r="AH314" s="24"/>
      <c r="AI314" s="24"/>
      <c r="AJ314" s="24"/>
      <c r="AK314" s="24"/>
      <c r="AL314" s="24"/>
      <c r="AM314" s="24"/>
      <c r="AN314" s="24"/>
      <c r="AO314" s="24"/>
      <c r="AP314" s="24"/>
      <c r="AQ314" s="24"/>
      <c r="AR314" s="24"/>
      <c r="AS314" s="24"/>
      <c r="AT314" s="24"/>
      <c r="AU314" s="24"/>
      <c r="AV314" s="24"/>
      <c r="AW314" s="24"/>
    </row>
    <row r="315" spans="4:49" x14ac:dyDescent="0.2">
      <c r="D315" s="24"/>
      <c r="E315" s="24"/>
      <c r="G315" s="25"/>
      <c r="H315" s="25"/>
      <c r="I315" s="26"/>
      <c r="J315" s="26"/>
      <c r="K315" s="25"/>
      <c r="L315" s="24"/>
      <c r="M315" s="24"/>
      <c r="N315" s="24"/>
      <c r="O315" s="24"/>
      <c r="P315" s="24"/>
      <c r="Q315" s="24"/>
      <c r="R315" s="24"/>
      <c r="S315" s="3"/>
      <c r="T315" s="3"/>
      <c r="V315" s="24"/>
      <c r="W315" s="24"/>
      <c r="X315" s="24"/>
      <c r="Y315" s="24"/>
      <c r="Z315" s="24"/>
      <c r="AA315" s="24"/>
      <c r="AB315" s="24"/>
      <c r="AC315" s="24"/>
      <c r="AD315" s="24"/>
      <c r="AE315" s="24"/>
      <c r="AF315" s="24"/>
      <c r="AG315" s="24"/>
      <c r="AH315" s="24"/>
      <c r="AI315" s="24"/>
      <c r="AJ315" s="24"/>
      <c r="AK315" s="24"/>
      <c r="AL315" s="24"/>
      <c r="AM315" s="24"/>
      <c r="AN315" s="24"/>
      <c r="AO315" s="24"/>
      <c r="AP315" s="24"/>
      <c r="AQ315" s="24"/>
      <c r="AR315" s="24"/>
      <c r="AS315" s="24"/>
      <c r="AT315" s="24"/>
      <c r="AU315" s="24"/>
      <c r="AV315" s="24"/>
      <c r="AW315" s="24"/>
    </row>
    <row r="316" spans="4:49" x14ac:dyDescent="0.2">
      <c r="D316" s="24"/>
      <c r="E316" s="24"/>
      <c r="G316" s="25"/>
      <c r="H316" s="25"/>
      <c r="I316" s="26"/>
      <c r="J316" s="26"/>
      <c r="K316" s="25"/>
      <c r="L316" s="24"/>
      <c r="M316" s="24"/>
      <c r="N316" s="24"/>
      <c r="O316" s="24"/>
      <c r="P316" s="24"/>
      <c r="Q316" s="24"/>
      <c r="R316" s="24"/>
      <c r="S316" s="24"/>
      <c r="T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F316" s="24"/>
      <c r="AG316" s="24"/>
      <c r="AH316" s="24"/>
      <c r="AI316" s="24"/>
      <c r="AJ316" s="24"/>
      <c r="AK316" s="24"/>
      <c r="AL316" s="24"/>
      <c r="AM316" s="24"/>
      <c r="AN316" s="24"/>
      <c r="AO316" s="24"/>
      <c r="AP316" s="24"/>
      <c r="AQ316" s="24"/>
      <c r="AR316" s="24"/>
      <c r="AS316" s="24"/>
      <c r="AT316" s="24"/>
      <c r="AU316" s="24"/>
      <c r="AV316" s="24"/>
      <c r="AW316" s="24"/>
    </row>
    <row r="317" spans="4:49" x14ac:dyDescent="0.2">
      <c r="D317" s="24"/>
      <c r="E317" s="24"/>
      <c r="G317" s="25"/>
      <c r="H317" s="25"/>
      <c r="I317" s="26"/>
      <c r="J317" s="26"/>
      <c r="K317" s="25"/>
      <c r="L317" s="24"/>
      <c r="M317" s="24"/>
      <c r="N317" s="24"/>
      <c r="O317" s="24"/>
      <c r="P317" s="24"/>
      <c r="Q317" s="24"/>
      <c r="R317" s="24"/>
      <c r="S317" s="24"/>
      <c r="T317" s="24"/>
      <c r="V317" s="24"/>
      <c r="W317" s="24"/>
      <c r="X317" s="24"/>
      <c r="Y317" s="24"/>
      <c r="Z317" s="24"/>
      <c r="AA317" s="24"/>
      <c r="AB317" s="24"/>
      <c r="AC317" s="24"/>
      <c r="AD317" s="24"/>
      <c r="AE317" s="24"/>
      <c r="AF317" s="24"/>
      <c r="AG317" s="24"/>
      <c r="AH317" s="24"/>
      <c r="AI317" s="24"/>
      <c r="AJ317" s="24"/>
      <c r="AK317" s="24"/>
      <c r="AL317" s="24"/>
      <c r="AM317" s="24"/>
      <c r="AN317" s="24"/>
      <c r="AO317" s="24"/>
      <c r="AP317" s="24"/>
      <c r="AQ317" s="24"/>
      <c r="AR317" s="24"/>
      <c r="AS317" s="24"/>
      <c r="AT317" s="24"/>
      <c r="AU317" s="24"/>
      <c r="AV317" s="24"/>
      <c r="AW317" s="24"/>
    </row>
    <row r="318" spans="4:49" x14ac:dyDescent="0.2">
      <c r="D318" s="24"/>
      <c r="E318" s="24"/>
      <c r="G318" s="25"/>
      <c r="H318" s="25"/>
      <c r="I318" s="26"/>
      <c r="J318" s="26"/>
      <c r="K318" s="25"/>
      <c r="L318" s="24"/>
      <c r="M318" s="24"/>
      <c r="N318" s="24"/>
      <c r="O318" s="24"/>
      <c r="P318" s="24"/>
      <c r="Q318" s="24"/>
      <c r="R318" s="24"/>
      <c r="S318" s="24"/>
      <c r="T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F318" s="24"/>
      <c r="AG318" s="24"/>
      <c r="AH318" s="24"/>
      <c r="AI318" s="24"/>
      <c r="AJ318" s="24"/>
      <c r="AK318" s="24"/>
      <c r="AL318" s="24"/>
      <c r="AM318" s="24"/>
      <c r="AN318" s="24"/>
      <c r="AO318" s="24"/>
      <c r="AP318" s="24"/>
      <c r="AQ318" s="24"/>
      <c r="AR318" s="24"/>
      <c r="AS318" s="24"/>
      <c r="AT318" s="24"/>
      <c r="AU318" s="24"/>
      <c r="AV318" s="24"/>
      <c r="AW318" s="24"/>
    </row>
    <row r="319" spans="4:49" x14ac:dyDescent="0.2">
      <c r="D319" s="24"/>
      <c r="E319" s="24"/>
      <c r="G319" s="25"/>
      <c r="H319" s="25"/>
      <c r="I319" s="26"/>
      <c r="J319" s="26"/>
      <c r="K319" s="25"/>
      <c r="L319" s="24"/>
      <c r="M319" s="24"/>
      <c r="N319" s="24"/>
      <c r="O319" s="24"/>
      <c r="P319" s="24"/>
      <c r="Q319" s="24"/>
      <c r="R319" s="24"/>
      <c r="S319" s="24"/>
      <c r="T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24"/>
      <c r="AF319" s="24"/>
      <c r="AG319" s="24"/>
      <c r="AH319" s="24"/>
      <c r="AI319" s="24"/>
      <c r="AJ319" s="24"/>
      <c r="AK319" s="24"/>
      <c r="AL319" s="24"/>
      <c r="AM319" s="24"/>
      <c r="AN319" s="24"/>
      <c r="AO319" s="24"/>
      <c r="AP319" s="24"/>
      <c r="AQ319" s="24"/>
      <c r="AR319" s="24"/>
      <c r="AS319" s="24"/>
      <c r="AT319" s="24"/>
      <c r="AU319" s="24"/>
      <c r="AV319" s="24"/>
      <c r="AW319" s="24"/>
    </row>
    <row r="320" spans="4:49" x14ac:dyDescent="0.2">
      <c r="D320" s="24"/>
      <c r="E320" s="24"/>
      <c r="G320" s="25"/>
      <c r="H320" s="25"/>
      <c r="I320" s="26"/>
      <c r="J320" s="26"/>
      <c r="K320" s="25"/>
      <c r="L320" s="24"/>
      <c r="M320" s="24"/>
      <c r="N320" s="24"/>
      <c r="O320" s="24"/>
      <c r="P320" s="24"/>
      <c r="Q320" s="24"/>
      <c r="R320" s="24"/>
      <c r="S320" s="24"/>
      <c r="T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F320" s="24"/>
      <c r="AG320" s="24"/>
      <c r="AH320" s="24"/>
      <c r="AI320" s="24"/>
      <c r="AJ320" s="24"/>
      <c r="AK320" s="24"/>
      <c r="AL320" s="24"/>
      <c r="AM320" s="24"/>
      <c r="AN320" s="24"/>
      <c r="AO320" s="24"/>
      <c r="AP320" s="24"/>
      <c r="AQ320" s="24"/>
      <c r="AR320" s="24"/>
      <c r="AS320" s="24"/>
      <c r="AT320" s="24"/>
      <c r="AU320" s="24"/>
      <c r="AV320" s="24"/>
      <c r="AW320" s="24"/>
    </row>
    <row r="321" spans="4:49" x14ac:dyDescent="0.2">
      <c r="D321" s="24"/>
      <c r="E321" s="24"/>
      <c r="G321" s="25"/>
      <c r="H321" s="25"/>
      <c r="I321" s="26"/>
      <c r="J321" s="26"/>
      <c r="K321" s="25"/>
      <c r="L321" s="24"/>
      <c r="M321" s="24"/>
      <c r="N321" s="24"/>
      <c r="O321" s="24"/>
      <c r="P321" s="24"/>
      <c r="Q321" s="24"/>
      <c r="R321" s="24"/>
      <c r="S321" s="24"/>
      <c r="T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F321" s="24"/>
      <c r="AG321" s="24"/>
      <c r="AH321" s="24"/>
      <c r="AI321" s="24"/>
      <c r="AJ321" s="24"/>
      <c r="AK321" s="24"/>
      <c r="AL321" s="24"/>
      <c r="AM321" s="24"/>
      <c r="AN321" s="24"/>
      <c r="AO321" s="24"/>
      <c r="AP321" s="24"/>
      <c r="AQ321" s="24"/>
      <c r="AR321" s="24"/>
      <c r="AS321" s="24"/>
      <c r="AT321" s="24"/>
      <c r="AU321" s="24"/>
      <c r="AV321" s="24"/>
      <c r="AW321" s="24"/>
    </row>
    <row r="322" spans="4:49" x14ac:dyDescent="0.2">
      <c r="D322" s="24"/>
      <c r="E322" s="24"/>
      <c r="G322" s="25"/>
      <c r="H322" s="25"/>
      <c r="I322" s="26"/>
      <c r="J322" s="26"/>
      <c r="K322" s="25"/>
      <c r="L322" s="24"/>
      <c r="M322" s="24"/>
      <c r="N322" s="24"/>
      <c r="O322" s="24"/>
      <c r="P322" s="24"/>
      <c r="Q322" s="24"/>
      <c r="R322" s="24"/>
      <c r="S322" s="24"/>
      <c r="T322" s="24"/>
      <c r="V322" s="24"/>
      <c r="W322" s="24"/>
      <c r="X322" s="24"/>
      <c r="Y322" s="24"/>
      <c r="Z322" s="24"/>
      <c r="AA322" s="24"/>
      <c r="AB322" s="24"/>
      <c r="AC322" s="24"/>
      <c r="AD322" s="24"/>
      <c r="AE322" s="24"/>
      <c r="AF322" s="24"/>
      <c r="AG322" s="24"/>
      <c r="AH322" s="24"/>
      <c r="AI322" s="24"/>
      <c r="AJ322" s="24"/>
      <c r="AK322" s="24"/>
      <c r="AL322" s="24"/>
      <c r="AM322" s="24"/>
      <c r="AN322" s="24"/>
      <c r="AO322" s="24"/>
      <c r="AP322" s="24"/>
      <c r="AQ322" s="24"/>
      <c r="AR322" s="24"/>
      <c r="AS322" s="24"/>
      <c r="AT322" s="24"/>
      <c r="AU322" s="24"/>
      <c r="AV322" s="24"/>
      <c r="AW322" s="24"/>
    </row>
    <row r="323" spans="4:49" x14ac:dyDescent="0.2">
      <c r="D323" s="24"/>
      <c r="E323" s="24"/>
      <c r="G323" s="25"/>
      <c r="H323" s="25"/>
      <c r="I323" s="26"/>
      <c r="J323" s="26"/>
      <c r="K323" s="25"/>
      <c r="L323" s="24"/>
      <c r="M323" s="24"/>
      <c r="N323" s="24"/>
      <c r="O323" s="24"/>
      <c r="P323" s="24"/>
      <c r="Q323" s="24"/>
      <c r="R323" s="24"/>
      <c r="S323" s="24"/>
      <c r="T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F323" s="24"/>
      <c r="AG323" s="24"/>
      <c r="AH323" s="24"/>
      <c r="AI323" s="24"/>
      <c r="AJ323" s="24"/>
      <c r="AK323" s="24"/>
      <c r="AL323" s="24"/>
      <c r="AM323" s="24"/>
      <c r="AN323" s="24"/>
      <c r="AO323" s="24"/>
      <c r="AP323" s="24"/>
      <c r="AQ323" s="24"/>
      <c r="AR323" s="24"/>
      <c r="AS323" s="24"/>
      <c r="AT323" s="24"/>
      <c r="AU323" s="24"/>
      <c r="AV323" s="24"/>
      <c r="AW323" s="24"/>
    </row>
    <row r="324" spans="4:49" x14ac:dyDescent="0.2">
      <c r="D324" s="24"/>
      <c r="E324" s="24"/>
      <c r="G324" s="25"/>
      <c r="H324" s="25"/>
      <c r="I324" s="26"/>
      <c r="J324" s="26"/>
      <c r="K324" s="25"/>
      <c r="L324" s="24"/>
      <c r="M324" s="24"/>
      <c r="N324" s="24"/>
      <c r="O324" s="24"/>
      <c r="P324" s="24"/>
      <c r="Q324" s="24"/>
      <c r="R324" s="24"/>
      <c r="S324" s="3"/>
      <c r="T324" s="3"/>
      <c r="V324" s="24"/>
      <c r="W324" s="24"/>
      <c r="X324" s="24"/>
      <c r="Y324" s="24"/>
      <c r="Z324" s="24"/>
      <c r="AA324" s="24"/>
      <c r="AB324" s="24"/>
      <c r="AC324" s="24"/>
      <c r="AD324" s="24"/>
      <c r="AE324" s="24"/>
      <c r="AF324" s="24"/>
      <c r="AG324" s="24"/>
      <c r="AH324" s="24"/>
      <c r="AI324" s="24"/>
      <c r="AJ324" s="24"/>
      <c r="AK324" s="24"/>
      <c r="AL324" s="24"/>
      <c r="AM324" s="24"/>
      <c r="AN324" s="24"/>
      <c r="AO324" s="24"/>
      <c r="AP324" s="24"/>
      <c r="AQ324" s="24"/>
      <c r="AR324" s="24"/>
      <c r="AS324" s="24"/>
      <c r="AT324" s="24"/>
      <c r="AU324" s="24"/>
      <c r="AV324" s="24"/>
      <c r="AW324" s="24"/>
    </row>
    <row r="325" spans="4:49" x14ac:dyDescent="0.2">
      <c r="D325" s="24"/>
      <c r="E325" s="24"/>
      <c r="G325" s="25"/>
      <c r="H325" s="25"/>
      <c r="I325" s="26"/>
      <c r="J325" s="26"/>
      <c r="K325" s="25"/>
      <c r="L325" s="24"/>
      <c r="M325" s="24"/>
      <c r="N325" s="24"/>
      <c r="O325" s="24"/>
      <c r="P325" s="24"/>
      <c r="Q325" s="24"/>
      <c r="R325" s="24"/>
      <c r="S325" s="3"/>
      <c r="T325" s="3"/>
      <c r="V325" s="24"/>
      <c r="W325" s="24"/>
      <c r="X325" s="24"/>
      <c r="Y325" s="24"/>
      <c r="Z325" s="24"/>
      <c r="AA325" s="24"/>
      <c r="AB325" s="24"/>
      <c r="AC325" s="24"/>
      <c r="AD325" s="24"/>
      <c r="AE325" s="24"/>
      <c r="AF325" s="24"/>
      <c r="AG325" s="24"/>
      <c r="AH325" s="24"/>
      <c r="AI325" s="24"/>
      <c r="AJ325" s="24"/>
      <c r="AK325" s="24"/>
      <c r="AL325" s="24"/>
      <c r="AM325" s="24"/>
      <c r="AN325" s="24"/>
      <c r="AO325" s="24"/>
      <c r="AP325" s="24"/>
      <c r="AQ325" s="24"/>
      <c r="AR325" s="24"/>
      <c r="AS325" s="24"/>
      <c r="AT325" s="24"/>
      <c r="AU325" s="24"/>
      <c r="AV325" s="24"/>
      <c r="AW325" s="24"/>
    </row>
    <row r="326" spans="4:49" x14ac:dyDescent="0.2">
      <c r="D326" s="24"/>
      <c r="E326" s="24"/>
      <c r="G326" s="25"/>
      <c r="H326" s="25"/>
      <c r="I326" s="26"/>
      <c r="J326" s="26"/>
      <c r="K326" s="25"/>
      <c r="L326" s="24"/>
      <c r="M326" s="24"/>
      <c r="N326" s="24"/>
      <c r="O326" s="24"/>
      <c r="P326" s="24"/>
      <c r="Q326" s="24"/>
      <c r="R326" s="24"/>
      <c r="S326" s="24"/>
      <c r="T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F326" s="24"/>
      <c r="AG326" s="24"/>
      <c r="AH326" s="24"/>
      <c r="AI326" s="24"/>
      <c r="AJ326" s="24"/>
      <c r="AK326" s="24"/>
      <c r="AL326" s="24"/>
      <c r="AM326" s="24"/>
      <c r="AN326" s="24"/>
      <c r="AO326" s="24"/>
      <c r="AP326" s="24"/>
      <c r="AQ326" s="24"/>
      <c r="AR326" s="24"/>
      <c r="AS326" s="24"/>
      <c r="AT326" s="24"/>
      <c r="AU326" s="24"/>
      <c r="AV326" s="24"/>
      <c r="AW326" s="24"/>
    </row>
    <row r="327" spans="4:49" x14ac:dyDescent="0.2">
      <c r="D327" s="24"/>
      <c r="E327" s="24"/>
      <c r="G327" s="25"/>
      <c r="H327" s="25"/>
      <c r="I327" s="26"/>
      <c r="J327" s="26"/>
      <c r="K327" s="25"/>
      <c r="L327" s="24"/>
      <c r="M327" s="24"/>
      <c r="N327" s="24"/>
      <c r="O327" s="24"/>
      <c r="P327" s="24"/>
      <c r="Q327" s="24"/>
      <c r="R327" s="24"/>
      <c r="S327" s="24"/>
      <c r="T327" s="24"/>
      <c r="V327" s="24"/>
      <c r="W327" s="24"/>
      <c r="X327" s="24"/>
      <c r="Y327" s="24"/>
      <c r="Z327" s="24"/>
      <c r="AA327" s="24"/>
      <c r="AB327" s="24"/>
      <c r="AC327" s="24"/>
      <c r="AD327" s="24"/>
      <c r="AE327" s="24"/>
      <c r="AF327" s="24"/>
      <c r="AG327" s="24"/>
      <c r="AH327" s="24"/>
      <c r="AI327" s="24"/>
      <c r="AJ327" s="24"/>
      <c r="AK327" s="24"/>
      <c r="AL327" s="24"/>
      <c r="AM327" s="24"/>
      <c r="AN327" s="24"/>
      <c r="AO327" s="24"/>
      <c r="AP327" s="24"/>
      <c r="AQ327" s="24"/>
      <c r="AR327" s="24"/>
      <c r="AS327" s="24"/>
      <c r="AT327" s="24"/>
      <c r="AU327" s="24"/>
      <c r="AV327" s="24"/>
      <c r="AW327" s="24"/>
    </row>
    <row r="328" spans="4:49" x14ac:dyDescent="0.2">
      <c r="D328" s="24"/>
      <c r="E328" s="24"/>
      <c r="G328" s="25"/>
      <c r="H328" s="25"/>
      <c r="I328" s="26"/>
      <c r="J328" s="26"/>
      <c r="K328" s="25"/>
      <c r="L328" s="24"/>
      <c r="M328" s="24"/>
      <c r="N328" s="24"/>
      <c r="O328" s="24"/>
      <c r="P328" s="24"/>
      <c r="Q328" s="24"/>
      <c r="R328" s="24"/>
      <c r="S328" s="24"/>
      <c r="T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F328" s="24"/>
      <c r="AG328" s="24"/>
      <c r="AH328" s="24"/>
      <c r="AI328" s="24"/>
      <c r="AJ328" s="24"/>
      <c r="AK328" s="24"/>
      <c r="AL328" s="24"/>
      <c r="AM328" s="24"/>
      <c r="AN328" s="24"/>
      <c r="AO328" s="24"/>
      <c r="AP328" s="24"/>
      <c r="AQ328" s="24"/>
      <c r="AR328" s="24"/>
      <c r="AS328" s="24"/>
      <c r="AT328" s="24"/>
      <c r="AU328" s="24"/>
      <c r="AV328" s="24"/>
      <c r="AW328" s="24"/>
    </row>
    <row r="329" spans="4:49" x14ac:dyDescent="0.2">
      <c r="D329" s="24"/>
      <c r="E329" s="24"/>
      <c r="G329" s="25"/>
      <c r="H329" s="25"/>
      <c r="I329" s="26"/>
      <c r="J329" s="26"/>
      <c r="K329" s="25"/>
      <c r="L329" s="24"/>
      <c r="M329" s="24"/>
      <c r="N329" s="24"/>
      <c r="O329" s="24"/>
      <c r="P329" s="24"/>
      <c r="Q329" s="24"/>
      <c r="R329" s="24"/>
      <c r="S329" s="24"/>
      <c r="T329" s="24"/>
      <c r="V329" s="24"/>
      <c r="W329" s="24"/>
      <c r="X329" s="24"/>
      <c r="Y329" s="24"/>
      <c r="Z329" s="24"/>
      <c r="AA329" s="24"/>
      <c r="AB329" s="24"/>
      <c r="AC329" s="24"/>
      <c r="AD329" s="24"/>
      <c r="AE329" s="24"/>
      <c r="AF329" s="24"/>
      <c r="AG329" s="24"/>
      <c r="AH329" s="24"/>
      <c r="AI329" s="24"/>
      <c r="AJ329" s="24"/>
      <c r="AK329" s="24"/>
      <c r="AL329" s="24"/>
      <c r="AM329" s="24"/>
      <c r="AN329" s="24"/>
      <c r="AO329" s="24"/>
      <c r="AP329" s="24"/>
      <c r="AQ329" s="24"/>
      <c r="AR329" s="24"/>
      <c r="AS329" s="24"/>
      <c r="AT329" s="24"/>
      <c r="AU329" s="24"/>
      <c r="AV329" s="24"/>
      <c r="AW329" s="24"/>
    </row>
    <row r="330" spans="4:49" x14ac:dyDescent="0.2">
      <c r="D330" s="24"/>
      <c r="E330" s="24"/>
      <c r="G330" s="25"/>
      <c r="H330" s="25"/>
      <c r="I330" s="26"/>
      <c r="J330" s="26"/>
      <c r="K330" s="25"/>
      <c r="L330" s="24"/>
      <c r="M330" s="24"/>
      <c r="N330" s="24"/>
      <c r="O330" s="24"/>
      <c r="P330" s="24"/>
      <c r="Q330" s="24"/>
      <c r="R330" s="24"/>
      <c r="S330" s="24"/>
      <c r="T330" s="24"/>
      <c r="V330" s="24"/>
      <c r="W330" s="24"/>
      <c r="X330" s="24"/>
      <c r="Y330" s="24"/>
      <c r="Z330" s="24"/>
      <c r="AA330" s="24"/>
      <c r="AB330" s="24"/>
      <c r="AC330" s="24"/>
      <c r="AD330" s="24"/>
      <c r="AE330" s="24"/>
      <c r="AF330" s="24"/>
      <c r="AG330" s="24"/>
      <c r="AH330" s="24"/>
      <c r="AI330" s="24"/>
      <c r="AJ330" s="24"/>
      <c r="AK330" s="24"/>
      <c r="AL330" s="24"/>
      <c r="AM330" s="24"/>
      <c r="AN330" s="24"/>
      <c r="AO330" s="24"/>
      <c r="AP330" s="24"/>
      <c r="AQ330" s="24"/>
      <c r="AR330" s="24"/>
      <c r="AS330" s="24"/>
      <c r="AT330" s="24"/>
      <c r="AU330" s="24"/>
      <c r="AV330" s="24"/>
      <c r="AW330" s="24"/>
    </row>
    <row r="331" spans="4:49" x14ac:dyDescent="0.2">
      <c r="D331" s="24"/>
      <c r="E331" s="24"/>
      <c r="G331" s="25"/>
      <c r="H331" s="25"/>
      <c r="I331" s="26"/>
      <c r="J331" s="26"/>
      <c r="K331" s="25"/>
      <c r="L331" s="24"/>
      <c r="M331" s="24"/>
      <c r="N331" s="24"/>
      <c r="O331" s="24"/>
      <c r="P331" s="24"/>
      <c r="Q331" s="24"/>
      <c r="R331" s="24"/>
      <c r="S331" s="24"/>
      <c r="T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F331" s="24"/>
      <c r="AG331" s="24"/>
      <c r="AH331" s="24"/>
      <c r="AI331" s="24"/>
      <c r="AJ331" s="24"/>
      <c r="AK331" s="24"/>
      <c r="AL331" s="24"/>
      <c r="AM331" s="24"/>
      <c r="AN331" s="24"/>
      <c r="AO331" s="24"/>
      <c r="AP331" s="24"/>
      <c r="AQ331" s="24"/>
      <c r="AR331" s="24"/>
      <c r="AS331" s="24"/>
      <c r="AT331" s="24"/>
      <c r="AU331" s="24"/>
      <c r="AV331" s="24"/>
      <c r="AW331" s="24"/>
    </row>
    <row r="332" spans="4:49" x14ac:dyDescent="0.2">
      <c r="D332" s="24"/>
      <c r="E332" s="24"/>
      <c r="G332" s="25"/>
      <c r="H332" s="25"/>
      <c r="I332" s="26"/>
      <c r="J332" s="26"/>
      <c r="K332" s="25"/>
      <c r="L332" s="24"/>
      <c r="M332" s="24"/>
      <c r="N332" s="24"/>
      <c r="O332" s="24"/>
      <c r="P332" s="24"/>
      <c r="Q332" s="24"/>
      <c r="R332" s="24"/>
      <c r="S332" s="24"/>
      <c r="T332" s="24"/>
      <c r="V332" s="24"/>
      <c r="W332" s="24"/>
      <c r="X332" s="24"/>
      <c r="Y332" s="24"/>
      <c r="Z332" s="24"/>
      <c r="AA332" s="24"/>
      <c r="AB332" s="24"/>
      <c r="AC332" s="24"/>
      <c r="AD332" s="24"/>
      <c r="AE332" s="24"/>
      <c r="AF332" s="24"/>
      <c r="AG332" s="24"/>
      <c r="AH332" s="24"/>
      <c r="AI332" s="24"/>
      <c r="AJ332" s="24"/>
      <c r="AK332" s="24"/>
      <c r="AL332" s="24"/>
      <c r="AM332" s="24"/>
      <c r="AN332" s="24"/>
      <c r="AO332" s="24"/>
      <c r="AP332" s="24"/>
      <c r="AQ332" s="24"/>
      <c r="AR332" s="24"/>
      <c r="AS332" s="24"/>
      <c r="AT332" s="24"/>
      <c r="AU332" s="24"/>
      <c r="AV332" s="24"/>
      <c r="AW332" s="24"/>
    </row>
    <row r="333" spans="4:49" x14ac:dyDescent="0.2">
      <c r="D333" s="24"/>
      <c r="E333" s="24"/>
      <c r="G333" s="25"/>
      <c r="H333" s="25"/>
      <c r="I333" s="26"/>
      <c r="J333" s="26"/>
      <c r="K333" s="25"/>
      <c r="L333" s="24"/>
      <c r="M333" s="24"/>
      <c r="N333" s="24"/>
      <c r="O333" s="24"/>
      <c r="P333" s="24"/>
      <c r="Q333" s="24"/>
      <c r="R333" s="24"/>
      <c r="S333" s="24"/>
      <c r="T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F333" s="24"/>
      <c r="AG333" s="24"/>
      <c r="AH333" s="24"/>
      <c r="AI333" s="24"/>
      <c r="AJ333" s="24"/>
      <c r="AK333" s="24"/>
      <c r="AL333" s="24"/>
      <c r="AM333" s="24"/>
      <c r="AN333" s="24"/>
      <c r="AO333" s="24"/>
      <c r="AP333" s="24"/>
      <c r="AQ333" s="24"/>
      <c r="AR333" s="24"/>
      <c r="AS333" s="24"/>
      <c r="AT333" s="24"/>
      <c r="AU333" s="24"/>
      <c r="AV333" s="24"/>
      <c r="AW333" s="24"/>
    </row>
    <row r="334" spans="4:49" x14ac:dyDescent="0.2">
      <c r="D334" s="24"/>
      <c r="E334" s="24"/>
      <c r="G334" s="25"/>
      <c r="H334" s="25"/>
      <c r="I334" s="26"/>
      <c r="J334" s="26"/>
      <c r="K334" s="25"/>
      <c r="L334" s="24"/>
      <c r="M334" s="24"/>
      <c r="N334" s="24"/>
      <c r="O334" s="24"/>
      <c r="P334" s="24"/>
      <c r="Q334" s="24"/>
      <c r="R334" s="24"/>
      <c r="S334" s="24"/>
      <c r="T334" s="24"/>
      <c r="V334" s="24"/>
      <c r="W334" s="24"/>
      <c r="X334" s="24"/>
      <c r="Y334" s="24"/>
      <c r="Z334" s="24"/>
      <c r="AA334" s="24"/>
      <c r="AB334" s="24"/>
      <c r="AC334" s="24"/>
      <c r="AD334" s="24"/>
      <c r="AE334" s="24"/>
      <c r="AF334" s="24"/>
      <c r="AG334" s="24"/>
      <c r="AH334" s="24"/>
      <c r="AI334" s="24"/>
      <c r="AJ334" s="24"/>
      <c r="AK334" s="24"/>
      <c r="AL334" s="24"/>
      <c r="AM334" s="24"/>
      <c r="AN334" s="24"/>
      <c r="AO334" s="24"/>
      <c r="AP334" s="24"/>
      <c r="AQ334" s="24"/>
      <c r="AR334" s="24"/>
      <c r="AS334" s="24"/>
      <c r="AT334" s="24"/>
      <c r="AU334" s="24"/>
      <c r="AV334" s="24"/>
      <c r="AW334" s="24"/>
    </row>
    <row r="335" spans="4:49" x14ac:dyDescent="0.2">
      <c r="D335" s="24"/>
      <c r="E335" s="24"/>
      <c r="G335" s="25"/>
      <c r="H335" s="25"/>
      <c r="I335" s="26"/>
      <c r="J335" s="26"/>
      <c r="K335" s="25"/>
      <c r="L335" s="24"/>
      <c r="M335" s="24"/>
      <c r="N335" s="24"/>
      <c r="O335" s="24"/>
      <c r="P335" s="24"/>
      <c r="Q335" s="24"/>
      <c r="R335" s="24"/>
      <c r="S335" s="24"/>
      <c r="T335" s="24"/>
      <c r="V335" s="24"/>
      <c r="W335" s="24"/>
      <c r="X335" s="24"/>
      <c r="Y335" s="24"/>
      <c r="Z335" s="24"/>
      <c r="AA335" s="24"/>
      <c r="AB335" s="24"/>
      <c r="AC335" s="24"/>
      <c r="AD335" s="24"/>
      <c r="AE335" s="24"/>
      <c r="AF335" s="24"/>
      <c r="AG335" s="24"/>
      <c r="AH335" s="24"/>
      <c r="AI335" s="24"/>
      <c r="AJ335" s="24"/>
      <c r="AK335" s="24"/>
      <c r="AL335" s="24"/>
      <c r="AM335" s="24"/>
      <c r="AN335" s="24"/>
      <c r="AO335" s="24"/>
      <c r="AP335" s="24"/>
      <c r="AQ335" s="24"/>
      <c r="AR335" s="24"/>
      <c r="AS335" s="24"/>
      <c r="AT335" s="24"/>
      <c r="AU335" s="24"/>
      <c r="AV335" s="24"/>
      <c r="AW335" s="24"/>
    </row>
    <row r="336" spans="4:49" x14ac:dyDescent="0.2">
      <c r="D336" s="24"/>
      <c r="E336" s="24"/>
      <c r="G336" s="25"/>
      <c r="H336" s="25"/>
      <c r="I336" s="26"/>
      <c r="J336" s="26"/>
      <c r="K336" s="25"/>
      <c r="L336" s="24"/>
      <c r="M336" s="24"/>
      <c r="N336" s="24"/>
      <c r="O336" s="24"/>
      <c r="P336" s="24"/>
      <c r="Q336" s="24"/>
      <c r="R336" s="24"/>
      <c r="S336" s="24"/>
      <c r="T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F336" s="24"/>
      <c r="AG336" s="24"/>
      <c r="AH336" s="24"/>
      <c r="AI336" s="24"/>
      <c r="AJ336" s="24"/>
      <c r="AK336" s="24"/>
      <c r="AL336" s="24"/>
      <c r="AM336" s="24"/>
      <c r="AN336" s="24"/>
      <c r="AO336" s="24"/>
      <c r="AP336" s="24"/>
      <c r="AQ336" s="24"/>
      <c r="AR336" s="24"/>
      <c r="AS336" s="24"/>
      <c r="AT336" s="24"/>
      <c r="AU336" s="24"/>
      <c r="AV336" s="24"/>
      <c r="AW336" s="24"/>
    </row>
    <row r="337" spans="4:49" x14ac:dyDescent="0.2">
      <c r="D337" s="24"/>
      <c r="E337" s="24"/>
      <c r="G337" s="25"/>
      <c r="H337" s="25"/>
      <c r="I337" s="26"/>
      <c r="J337" s="26"/>
      <c r="K337" s="25"/>
      <c r="L337" s="24"/>
      <c r="M337" s="24"/>
      <c r="N337" s="24"/>
      <c r="O337" s="24"/>
      <c r="P337" s="24"/>
      <c r="Q337" s="24"/>
      <c r="R337" s="24"/>
      <c r="S337" s="24"/>
      <c r="T337" s="24"/>
      <c r="V337" s="24"/>
      <c r="W337" s="24"/>
      <c r="X337" s="24"/>
      <c r="Y337" s="24"/>
      <c r="Z337" s="24"/>
      <c r="AA337" s="24"/>
      <c r="AB337" s="24"/>
      <c r="AC337" s="24"/>
      <c r="AD337" s="24"/>
      <c r="AE337" s="24"/>
      <c r="AF337" s="24"/>
      <c r="AG337" s="24"/>
      <c r="AH337" s="24"/>
      <c r="AI337" s="24"/>
      <c r="AJ337" s="24"/>
      <c r="AK337" s="24"/>
      <c r="AL337" s="24"/>
      <c r="AM337" s="24"/>
      <c r="AN337" s="24"/>
      <c r="AO337" s="24"/>
      <c r="AP337" s="24"/>
      <c r="AQ337" s="24"/>
      <c r="AR337" s="24"/>
      <c r="AS337" s="24"/>
      <c r="AT337" s="24"/>
      <c r="AU337" s="24"/>
      <c r="AV337" s="24"/>
      <c r="AW337" s="24"/>
    </row>
    <row r="338" spans="4:49" x14ac:dyDescent="0.2">
      <c r="D338" s="24"/>
      <c r="E338" s="24"/>
      <c r="G338" s="25"/>
      <c r="H338" s="25"/>
      <c r="I338" s="26"/>
      <c r="J338" s="26"/>
      <c r="K338" s="25"/>
      <c r="L338" s="24"/>
      <c r="M338" s="24"/>
      <c r="N338" s="24"/>
      <c r="O338" s="24"/>
      <c r="P338" s="24"/>
      <c r="Q338" s="24"/>
      <c r="R338" s="24"/>
      <c r="S338" s="24"/>
      <c r="T338" s="24"/>
      <c r="V338" s="24"/>
      <c r="W338" s="24"/>
      <c r="X338" s="24"/>
      <c r="Y338" s="24"/>
      <c r="Z338" s="24"/>
      <c r="AA338" s="24"/>
      <c r="AB338" s="24"/>
      <c r="AC338" s="24"/>
      <c r="AD338" s="24"/>
      <c r="AE338" s="24"/>
      <c r="AF338" s="24"/>
      <c r="AG338" s="24"/>
      <c r="AH338" s="24"/>
      <c r="AI338" s="24"/>
      <c r="AJ338" s="24"/>
      <c r="AK338" s="24"/>
      <c r="AL338" s="24"/>
      <c r="AM338" s="24"/>
      <c r="AN338" s="24"/>
      <c r="AO338" s="24"/>
      <c r="AP338" s="24"/>
      <c r="AQ338" s="24"/>
      <c r="AR338" s="24"/>
      <c r="AS338" s="24"/>
      <c r="AT338" s="24"/>
      <c r="AU338" s="24"/>
      <c r="AV338" s="24"/>
      <c r="AW338" s="24"/>
    </row>
    <row r="339" spans="4:49" x14ac:dyDescent="0.2">
      <c r="D339" s="24"/>
      <c r="E339" s="24"/>
      <c r="G339" s="25"/>
      <c r="H339" s="25"/>
      <c r="I339" s="26"/>
      <c r="J339" s="26"/>
      <c r="K339" s="25"/>
      <c r="L339" s="24"/>
      <c r="M339" s="24"/>
      <c r="N339" s="24"/>
      <c r="O339" s="24"/>
      <c r="P339" s="24"/>
      <c r="Q339" s="24"/>
      <c r="R339" s="24"/>
      <c r="S339" s="24"/>
      <c r="T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  <c r="AF339" s="24"/>
      <c r="AG339" s="24"/>
      <c r="AH339" s="24"/>
      <c r="AI339" s="24"/>
      <c r="AJ339" s="24"/>
      <c r="AK339" s="24"/>
      <c r="AL339" s="24"/>
      <c r="AM339" s="24"/>
      <c r="AN339" s="24"/>
      <c r="AO339" s="24"/>
      <c r="AP339" s="24"/>
      <c r="AQ339" s="24"/>
      <c r="AR339" s="24"/>
      <c r="AS339" s="24"/>
      <c r="AT339" s="24"/>
      <c r="AU339" s="24"/>
      <c r="AV339" s="24"/>
      <c r="AW339" s="24"/>
    </row>
    <row r="340" spans="4:49" x14ac:dyDescent="0.2">
      <c r="D340" s="24"/>
      <c r="E340" s="24"/>
      <c r="G340" s="25"/>
      <c r="H340" s="25"/>
      <c r="I340" s="26"/>
      <c r="J340" s="26"/>
      <c r="K340" s="25"/>
      <c r="L340" s="24"/>
      <c r="M340" s="24"/>
      <c r="N340" s="24"/>
      <c r="O340" s="24"/>
      <c r="P340" s="24"/>
      <c r="Q340" s="24"/>
      <c r="R340" s="24"/>
      <c r="S340" s="24"/>
      <c r="T340" s="24"/>
      <c r="V340" s="24"/>
      <c r="W340" s="24"/>
      <c r="X340" s="24"/>
      <c r="Y340" s="24"/>
      <c r="Z340" s="24"/>
      <c r="AA340" s="24"/>
      <c r="AB340" s="24"/>
      <c r="AC340" s="24"/>
      <c r="AD340" s="24"/>
      <c r="AE340" s="24"/>
      <c r="AF340" s="24"/>
      <c r="AG340" s="24"/>
      <c r="AH340" s="24"/>
      <c r="AI340" s="24"/>
      <c r="AJ340" s="24"/>
      <c r="AK340" s="24"/>
      <c r="AL340" s="24"/>
      <c r="AM340" s="24"/>
      <c r="AN340" s="24"/>
      <c r="AO340" s="24"/>
      <c r="AP340" s="24"/>
      <c r="AQ340" s="24"/>
      <c r="AR340" s="24"/>
      <c r="AS340" s="24"/>
      <c r="AT340" s="24"/>
      <c r="AU340" s="24"/>
      <c r="AV340" s="24"/>
      <c r="AW340" s="24"/>
    </row>
    <row r="341" spans="4:49" x14ac:dyDescent="0.2">
      <c r="D341" s="24"/>
      <c r="E341" s="24"/>
      <c r="G341" s="25"/>
      <c r="H341" s="25"/>
      <c r="I341" s="26"/>
      <c r="J341" s="26"/>
      <c r="K341" s="25"/>
      <c r="L341" s="24"/>
      <c r="M341" s="24"/>
      <c r="N341" s="24"/>
      <c r="O341" s="24"/>
      <c r="P341" s="24"/>
      <c r="Q341" s="24"/>
      <c r="R341" s="24"/>
      <c r="S341" s="24"/>
      <c r="T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  <c r="AF341" s="24"/>
      <c r="AG341" s="24"/>
      <c r="AH341" s="24"/>
      <c r="AI341" s="24"/>
      <c r="AJ341" s="24"/>
      <c r="AK341" s="24"/>
      <c r="AL341" s="24"/>
      <c r="AM341" s="24"/>
      <c r="AN341" s="24"/>
      <c r="AO341" s="24"/>
      <c r="AP341" s="24"/>
      <c r="AQ341" s="24"/>
      <c r="AR341" s="24"/>
      <c r="AS341" s="24"/>
      <c r="AT341" s="24"/>
      <c r="AU341" s="24"/>
      <c r="AV341" s="24"/>
      <c r="AW341" s="24"/>
    </row>
    <row r="342" spans="4:49" x14ac:dyDescent="0.2">
      <c r="D342" s="24"/>
      <c r="E342" s="24"/>
      <c r="G342" s="25"/>
      <c r="H342" s="25"/>
      <c r="I342" s="26"/>
      <c r="J342" s="26"/>
      <c r="K342" s="25"/>
      <c r="L342" s="24"/>
      <c r="M342" s="24"/>
      <c r="N342" s="24"/>
      <c r="O342" s="24"/>
      <c r="P342" s="24"/>
      <c r="Q342" s="24"/>
      <c r="R342" s="24"/>
      <c r="S342" s="24"/>
      <c r="T342" s="24"/>
      <c r="V342" s="24"/>
      <c r="W342" s="24"/>
      <c r="X342" s="24"/>
      <c r="Y342" s="24"/>
      <c r="Z342" s="24"/>
      <c r="AA342" s="24"/>
      <c r="AB342" s="24"/>
      <c r="AC342" s="24"/>
      <c r="AD342" s="24"/>
      <c r="AE342" s="24"/>
      <c r="AF342" s="24"/>
      <c r="AG342" s="24"/>
      <c r="AH342" s="24"/>
      <c r="AI342" s="24"/>
      <c r="AJ342" s="24"/>
      <c r="AK342" s="24"/>
      <c r="AL342" s="24"/>
      <c r="AM342" s="24"/>
      <c r="AN342" s="24"/>
      <c r="AO342" s="24"/>
      <c r="AP342" s="24"/>
      <c r="AQ342" s="24"/>
      <c r="AR342" s="24"/>
      <c r="AS342" s="24"/>
      <c r="AT342" s="24"/>
      <c r="AU342" s="24"/>
      <c r="AV342" s="24"/>
      <c r="AW342" s="24"/>
    </row>
    <row r="343" spans="4:49" x14ac:dyDescent="0.2">
      <c r="D343" s="24"/>
      <c r="E343" s="24"/>
      <c r="G343" s="25"/>
      <c r="H343" s="25"/>
      <c r="I343" s="26"/>
      <c r="J343" s="26"/>
      <c r="K343" s="25"/>
      <c r="L343" s="24"/>
      <c r="M343" s="24"/>
      <c r="N343" s="24"/>
      <c r="O343" s="24"/>
      <c r="P343" s="24"/>
      <c r="Q343" s="24"/>
      <c r="R343" s="24"/>
      <c r="S343" s="24"/>
      <c r="T343" s="24"/>
      <c r="V343" s="24"/>
      <c r="W343" s="24"/>
      <c r="X343" s="24"/>
      <c r="Y343" s="24"/>
      <c r="Z343" s="24"/>
      <c r="AA343" s="24"/>
      <c r="AB343" s="24"/>
      <c r="AC343" s="24"/>
      <c r="AD343" s="24"/>
      <c r="AE343" s="24"/>
      <c r="AF343" s="24"/>
      <c r="AG343" s="24"/>
      <c r="AH343" s="24"/>
      <c r="AI343" s="24"/>
      <c r="AJ343" s="24"/>
      <c r="AK343" s="24"/>
      <c r="AL343" s="24"/>
      <c r="AM343" s="24"/>
      <c r="AN343" s="24"/>
      <c r="AO343" s="24"/>
      <c r="AP343" s="24"/>
      <c r="AQ343" s="24"/>
      <c r="AR343" s="24"/>
      <c r="AS343" s="24"/>
      <c r="AT343" s="24"/>
      <c r="AU343" s="24"/>
      <c r="AV343" s="24"/>
      <c r="AW343" s="24"/>
    </row>
    <row r="344" spans="4:49" x14ac:dyDescent="0.2">
      <c r="D344" s="24"/>
      <c r="E344" s="24"/>
      <c r="G344" s="25"/>
      <c r="H344" s="25"/>
      <c r="I344" s="26"/>
      <c r="J344" s="26"/>
      <c r="K344" s="25"/>
      <c r="L344" s="24"/>
      <c r="M344" s="24"/>
      <c r="N344" s="24"/>
      <c r="O344" s="24"/>
      <c r="P344" s="24"/>
      <c r="Q344" s="24"/>
      <c r="R344" s="24"/>
      <c r="S344" s="24"/>
      <c r="T344" s="24"/>
      <c r="V344" s="24"/>
      <c r="W344" s="24"/>
      <c r="X344" s="24"/>
      <c r="Y344" s="24"/>
      <c r="Z344" s="24"/>
      <c r="AA344" s="24"/>
      <c r="AB344" s="24"/>
      <c r="AC344" s="24"/>
      <c r="AD344" s="24"/>
      <c r="AE344" s="24"/>
      <c r="AF344" s="24"/>
      <c r="AG344" s="24"/>
      <c r="AH344" s="24"/>
      <c r="AI344" s="24"/>
      <c r="AJ344" s="24"/>
      <c r="AK344" s="24"/>
      <c r="AL344" s="24"/>
      <c r="AM344" s="24"/>
      <c r="AN344" s="24"/>
      <c r="AO344" s="24"/>
      <c r="AP344" s="24"/>
      <c r="AQ344" s="24"/>
      <c r="AR344" s="24"/>
      <c r="AS344" s="24"/>
      <c r="AT344" s="24"/>
      <c r="AU344" s="24"/>
      <c r="AV344" s="24"/>
      <c r="AW344" s="24"/>
    </row>
    <row r="345" spans="4:49" x14ac:dyDescent="0.2">
      <c r="D345" s="24"/>
      <c r="E345" s="24"/>
      <c r="G345" s="25"/>
      <c r="H345" s="25"/>
      <c r="I345" s="26"/>
      <c r="J345" s="26"/>
      <c r="K345" s="25"/>
      <c r="L345" s="24"/>
      <c r="M345" s="24"/>
      <c r="N345" s="24"/>
      <c r="O345" s="24"/>
      <c r="P345" s="24"/>
      <c r="Q345" s="24"/>
      <c r="R345" s="24"/>
      <c r="S345" s="24"/>
      <c r="T345" s="24"/>
      <c r="V345" s="24"/>
      <c r="W345" s="24"/>
      <c r="X345" s="24"/>
      <c r="Y345" s="24"/>
      <c r="Z345" s="24"/>
      <c r="AA345" s="24"/>
      <c r="AB345" s="24"/>
      <c r="AC345" s="24"/>
      <c r="AD345" s="24"/>
      <c r="AE345" s="24"/>
      <c r="AF345" s="24"/>
      <c r="AG345" s="24"/>
      <c r="AH345" s="24"/>
      <c r="AI345" s="24"/>
      <c r="AJ345" s="24"/>
      <c r="AK345" s="24"/>
      <c r="AL345" s="24"/>
      <c r="AM345" s="24"/>
      <c r="AN345" s="24"/>
      <c r="AO345" s="24"/>
      <c r="AP345" s="24"/>
      <c r="AQ345" s="24"/>
      <c r="AR345" s="24"/>
      <c r="AS345" s="24"/>
      <c r="AT345" s="24"/>
      <c r="AU345" s="24"/>
      <c r="AV345" s="24"/>
      <c r="AW345" s="24"/>
    </row>
    <row r="346" spans="4:49" x14ac:dyDescent="0.2">
      <c r="D346" s="24"/>
      <c r="E346" s="24"/>
      <c r="G346" s="25"/>
      <c r="H346" s="25"/>
      <c r="I346" s="26"/>
      <c r="J346" s="26"/>
      <c r="K346" s="25"/>
      <c r="L346" s="24"/>
      <c r="M346" s="24"/>
      <c r="N346" s="24"/>
      <c r="O346" s="24"/>
      <c r="P346" s="24"/>
      <c r="Q346" s="24"/>
      <c r="R346" s="24"/>
      <c r="S346" s="24"/>
      <c r="T346" s="24"/>
      <c r="V346" s="24"/>
      <c r="W346" s="24"/>
      <c r="X346" s="24"/>
      <c r="Y346" s="24"/>
      <c r="Z346" s="24"/>
      <c r="AA346" s="24"/>
      <c r="AB346" s="24"/>
      <c r="AC346" s="24"/>
      <c r="AD346" s="24"/>
      <c r="AE346" s="24"/>
      <c r="AF346" s="24"/>
      <c r="AG346" s="24"/>
      <c r="AH346" s="24"/>
      <c r="AI346" s="24"/>
      <c r="AJ346" s="24"/>
      <c r="AK346" s="24"/>
      <c r="AL346" s="24"/>
      <c r="AM346" s="24"/>
      <c r="AN346" s="24"/>
      <c r="AO346" s="24"/>
      <c r="AP346" s="24"/>
      <c r="AQ346" s="24"/>
      <c r="AR346" s="24"/>
      <c r="AS346" s="24"/>
      <c r="AT346" s="24"/>
      <c r="AU346" s="24"/>
      <c r="AV346" s="24"/>
      <c r="AW346" s="24"/>
    </row>
    <row r="347" spans="4:49" x14ac:dyDescent="0.2">
      <c r="D347" s="24"/>
      <c r="E347" s="24"/>
      <c r="G347" s="25"/>
      <c r="H347" s="25"/>
      <c r="I347" s="26"/>
      <c r="J347" s="26"/>
      <c r="K347" s="25"/>
      <c r="L347" s="24"/>
      <c r="M347" s="24"/>
      <c r="N347" s="24"/>
      <c r="O347" s="24"/>
      <c r="P347" s="24"/>
      <c r="Q347" s="24"/>
      <c r="R347" s="24"/>
      <c r="S347" s="24"/>
      <c r="T347" s="24"/>
      <c r="V347" s="24"/>
      <c r="W347" s="24"/>
      <c r="X347" s="24"/>
      <c r="Y347" s="24"/>
      <c r="Z347" s="24"/>
      <c r="AA347" s="24"/>
      <c r="AB347" s="24"/>
      <c r="AC347" s="24"/>
      <c r="AD347" s="24"/>
      <c r="AE347" s="24"/>
      <c r="AF347" s="24"/>
      <c r="AG347" s="24"/>
      <c r="AH347" s="24"/>
      <c r="AI347" s="24"/>
      <c r="AJ347" s="24"/>
      <c r="AK347" s="24"/>
      <c r="AL347" s="24"/>
      <c r="AM347" s="24"/>
      <c r="AN347" s="24"/>
      <c r="AO347" s="24"/>
      <c r="AP347" s="24"/>
      <c r="AQ347" s="24"/>
      <c r="AR347" s="24"/>
      <c r="AS347" s="24"/>
      <c r="AT347" s="24"/>
      <c r="AU347" s="24"/>
      <c r="AV347" s="24"/>
      <c r="AW347" s="24"/>
    </row>
    <row r="348" spans="4:49" x14ac:dyDescent="0.2">
      <c r="D348" s="24"/>
      <c r="E348" s="24"/>
      <c r="G348" s="25"/>
      <c r="H348" s="25"/>
      <c r="I348" s="26"/>
      <c r="J348" s="26"/>
      <c r="K348" s="25"/>
      <c r="L348" s="24"/>
      <c r="M348" s="24"/>
      <c r="N348" s="24"/>
      <c r="O348" s="24"/>
      <c r="P348" s="24"/>
      <c r="Q348" s="24"/>
      <c r="R348" s="24"/>
      <c r="S348" s="24"/>
      <c r="T348" s="24"/>
      <c r="V348" s="24"/>
      <c r="W348" s="24"/>
      <c r="X348" s="24"/>
      <c r="Y348" s="24"/>
      <c r="Z348" s="24"/>
      <c r="AA348" s="24"/>
      <c r="AB348" s="24"/>
      <c r="AC348" s="24"/>
      <c r="AD348" s="24"/>
      <c r="AE348" s="24"/>
      <c r="AF348" s="24"/>
      <c r="AG348" s="24"/>
      <c r="AH348" s="24"/>
      <c r="AI348" s="24"/>
      <c r="AJ348" s="24"/>
      <c r="AK348" s="24"/>
      <c r="AL348" s="24"/>
      <c r="AM348" s="24"/>
      <c r="AN348" s="24"/>
      <c r="AO348" s="24"/>
      <c r="AP348" s="24"/>
      <c r="AQ348" s="24"/>
      <c r="AR348" s="24"/>
      <c r="AS348" s="24"/>
      <c r="AT348" s="24"/>
      <c r="AU348" s="24"/>
      <c r="AV348" s="24"/>
      <c r="AW348" s="24"/>
    </row>
    <row r="349" spans="4:49" x14ac:dyDescent="0.2">
      <c r="D349" s="24"/>
      <c r="E349" s="24"/>
      <c r="G349" s="25"/>
      <c r="H349" s="25"/>
      <c r="I349" s="26"/>
      <c r="J349" s="26"/>
      <c r="K349" s="25"/>
      <c r="L349" s="24"/>
      <c r="M349" s="24"/>
      <c r="N349" s="24"/>
      <c r="O349" s="24"/>
      <c r="P349" s="24"/>
      <c r="Q349" s="24"/>
      <c r="R349" s="24"/>
      <c r="S349" s="24"/>
      <c r="T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F349" s="24"/>
      <c r="AG349" s="24"/>
      <c r="AH349" s="24"/>
      <c r="AI349" s="24"/>
      <c r="AJ349" s="24"/>
      <c r="AK349" s="24"/>
      <c r="AL349" s="24"/>
      <c r="AM349" s="24"/>
      <c r="AN349" s="24"/>
      <c r="AO349" s="24"/>
      <c r="AP349" s="24"/>
      <c r="AQ349" s="24"/>
      <c r="AR349" s="24"/>
      <c r="AS349" s="24"/>
      <c r="AT349" s="24"/>
      <c r="AU349" s="24"/>
      <c r="AV349" s="24"/>
      <c r="AW349" s="24"/>
    </row>
    <row r="350" spans="4:49" x14ac:dyDescent="0.2">
      <c r="D350" s="24"/>
      <c r="E350" s="24"/>
      <c r="G350" s="25"/>
      <c r="H350" s="25"/>
      <c r="I350" s="26"/>
      <c r="J350" s="26"/>
      <c r="K350" s="25"/>
      <c r="L350" s="24"/>
      <c r="M350" s="24"/>
      <c r="N350" s="24"/>
      <c r="O350" s="24"/>
      <c r="P350" s="24"/>
      <c r="Q350" s="24"/>
      <c r="R350" s="24"/>
      <c r="S350" s="24"/>
      <c r="T350" s="24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4"/>
      <c r="AG350" s="24"/>
      <c r="AH350" s="24"/>
      <c r="AI350" s="24"/>
      <c r="AJ350" s="24"/>
      <c r="AK350" s="24"/>
      <c r="AL350" s="24"/>
      <c r="AM350" s="24"/>
      <c r="AN350" s="24"/>
      <c r="AO350" s="24"/>
      <c r="AP350" s="24"/>
      <c r="AQ350" s="24"/>
      <c r="AR350" s="24"/>
      <c r="AS350" s="24"/>
      <c r="AT350" s="24"/>
      <c r="AU350" s="24"/>
      <c r="AV350" s="24"/>
      <c r="AW350" s="24"/>
    </row>
    <row r="351" spans="4:49" x14ac:dyDescent="0.2">
      <c r="D351" s="24"/>
      <c r="E351" s="24"/>
      <c r="G351" s="25"/>
      <c r="H351" s="25"/>
      <c r="I351" s="26"/>
      <c r="J351" s="26"/>
      <c r="K351" s="25"/>
      <c r="L351" s="24"/>
      <c r="M351" s="24"/>
      <c r="N351" s="24"/>
      <c r="O351" s="24"/>
      <c r="P351" s="24"/>
      <c r="Q351" s="24"/>
      <c r="R351" s="24"/>
      <c r="S351" s="24"/>
      <c r="T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F351" s="24"/>
      <c r="AG351" s="24"/>
      <c r="AH351" s="24"/>
      <c r="AI351" s="24"/>
      <c r="AJ351" s="24"/>
      <c r="AK351" s="24"/>
      <c r="AL351" s="24"/>
      <c r="AM351" s="24"/>
      <c r="AN351" s="24"/>
      <c r="AO351" s="24"/>
      <c r="AP351" s="24"/>
      <c r="AQ351" s="24"/>
      <c r="AR351" s="24"/>
      <c r="AS351" s="24"/>
      <c r="AT351" s="24"/>
      <c r="AU351" s="24"/>
      <c r="AV351" s="24"/>
      <c r="AW351" s="24"/>
    </row>
    <row r="352" spans="4:49" x14ac:dyDescent="0.2">
      <c r="D352" s="24"/>
      <c r="E352" s="24"/>
      <c r="G352" s="25"/>
      <c r="H352" s="25"/>
      <c r="I352" s="26"/>
      <c r="J352" s="26"/>
      <c r="K352" s="25"/>
      <c r="L352" s="24"/>
      <c r="M352" s="24"/>
      <c r="N352" s="24"/>
      <c r="O352" s="24"/>
      <c r="P352" s="24"/>
      <c r="Q352" s="24"/>
      <c r="R352" s="24"/>
      <c r="S352" s="24"/>
      <c r="T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F352" s="24"/>
      <c r="AG352" s="24"/>
      <c r="AH352" s="24"/>
      <c r="AI352" s="24"/>
      <c r="AJ352" s="24"/>
      <c r="AK352" s="24"/>
      <c r="AL352" s="24"/>
      <c r="AM352" s="24"/>
      <c r="AN352" s="24"/>
      <c r="AO352" s="24"/>
      <c r="AP352" s="24"/>
      <c r="AQ352" s="24"/>
      <c r="AR352" s="24"/>
      <c r="AS352" s="24"/>
      <c r="AT352" s="24"/>
      <c r="AU352" s="24"/>
      <c r="AV352" s="24"/>
      <c r="AW352" s="24"/>
    </row>
    <row r="353" spans="4:49" x14ac:dyDescent="0.2">
      <c r="D353" s="24"/>
      <c r="E353" s="24"/>
      <c r="G353" s="25"/>
      <c r="H353" s="25"/>
      <c r="I353" s="26"/>
      <c r="J353" s="26"/>
      <c r="K353" s="25"/>
      <c r="L353" s="24"/>
      <c r="M353" s="24"/>
      <c r="N353" s="24"/>
      <c r="O353" s="24"/>
      <c r="P353" s="24"/>
      <c r="Q353" s="24"/>
      <c r="R353" s="24"/>
      <c r="S353" s="24"/>
      <c r="T353" s="24"/>
      <c r="V353" s="24"/>
      <c r="W353" s="24"/>
      <c r="X353" s="24"/>
      <c r="Y353" s="24"/>
      <c r="Z353" s="24"/>
      <c r="AA353" s="24"/>
      <c r="AB353" s="24"/>
      <c r="AC353" s="24"/>
      <c r="AD353" s="24"/>
      <c r="AE353" s="24"/>
      <c r="AF353" s="24"/>
      <c r="AG353" s="24"/>
      <c r="AH353" s="24"/>
      <c r="AI353" s="24"/>
      <c r="AJ353" s="24"/>
      <c r="AK353" s="24"/>
      <c r="AL353" s="24"/>
      <c r="AM353" s="24"/>
      <c r="AN353" s="24"/>
      <c r="AO353" s="24"/>
      <c r="AP353" s="24"/>
      <c r="AQ353" s="24"/>
      <c r="AR353" s="24"/>
      <c r="AS353" s="24"/>
      <c r="AT353" s="24"/>
      <c r="AU353" s="24"/>
      <c r="AV353" s="24"/>
      <c r="AW353" s="24"/>
    </row>
    <row r="354" spans="4:49" x14ac:dyDescent="0.2">
      <c r="D354" s="24"/>
      <c r="E354" s="24"/>
      <c r="G354" s="25"/>
      <c r="H354" s="25"/>
      <c r="I354" s="26"/>
      <c r="J354" s="26"/>
      <c r="K354" s="25"/>
      <c r="L354" s="24"/>
      <c r="M354" s="24"/>
      <c r="N354" s="24"/>
      <c r="O354" s="24"/>
      <c r="P354" s="24"/>
      <c r="Q354" s="24"/>
      <c r="R354" s="24"/>
      <c r="S354" s="24"/>
      <c r="T354" s="24"/>
      <c r="V354" s="24"/>
      <c r="W354" s="24"/>
      <c r="X354" s="24"/>
      <c r="Y354" s="24"/>
      <c r="Z354" s="24"/>
      <c r="AA354" s="24"/>
      <c r="AB354" s="24"/>
      <c r="AC354" s="24"/>
      <c r="AD354" s="24"/>
      <c r="AE354" s="24"/>
      <c r="AF354" s="24"/>
      <c r="AG354" s="24"/>
      <c r="AH354" s="24"/>
      <c r="AI354" s="24"/>
      <c r="AJ354" s="24"/>
      <c r="AK354" s="24"/>
      <c r="AL354" s="24"/>
      <c r="AM354" s="24"/>
      <c r="AN354" s="24"/>
      <c r="AO354" s="24"/>
      <c r="AP354" s="24"/>
      <c r="AQ354" s="24"/>
      <c r="AR354" s="24"/>
      <c r="AS354" s="24"/>
      <c r="AT354" s="24"/>
      <c r="AU354" s="24"/>
      <c r="AV354" s="24"/>
      <c r="AW354" s="24"/>
    </row>
    <row r="355" spans="4:49" x14ac:dyDescent="0.2">
      <c r="D355" s="24"/>
      <c r="E355" s="24"/>
      <c r="G355" s="25"/>
      <c r="H355" s="25"/>
      <c r="I355" s="26"/>
      <c r="J355" s="26"/>
      <c r="K355" s="25"/>
      <c r="L355" s="24"/>
      <c r="M355" s="24"/>
      <c r="N355" s="24"/>
      <c r="O355" s="24"/>
      <c r="P355" s="24"/>
      <c r="Q355" s="24"/>
      <c r="R355" s="24"/>
      <c r="S355" s="24"/>
      <c r="T355" s="24"/>
      <c r="V355" s="24"/>
      <c r="W355" s="24"/>
      <c r="X355" s="24"/>
      <c r="Y355" s="24"/>
      <c r="Z355" s="24"/>
      <c r="AA355" s="24"/>
      <c r="AB355" s="24"/>
      <c r="AC355" s="24"/>
      <c r="AD355" s="24"/>
      <c r="AE355" s="24"/>
      <c r="AF355" s="24"/>
      <c r="AG355" s="24"/>
      <c r="AH355" s="24"/>
      <c r="AI355" s="24"/>
      <c r="AJ355" s="24"/>
      <c r="AK355" s="24"/>
      <c r="AL355" s="24"/>
      <c r="AM355" s="24"/>
      <c r="AN355" s="24"/>
      <c r="AO355" s="24"/>
      <c r="AP355" s="24"/>
      <c r="AQ355" s="24"/>
      <c r="AR355" s="24"/>
      <c r="AS355" s="24"/>
      <c r="AT355" s="24"/>
      <c r="AU355" s="24"/>
      <c r="AV355" s="24"/>
      <c r="AW355" s="24"/>
    </row>
    <row r="356" spans="4:49" x14ac:dyDescent="0.2">
      <c r="D356" s="24"/>
      <c r="E356" s="24"/>
      <c r="G356" s="25"/>
      <c r="H356" s="25"/>
      <c r="I356" s="26"/>
      <c r="J356" s="26"/>
      <c r="K356" s="25"/>
      <c r="L356" s="24"/>
      <c r="M356" s="24"/>
      <c r="N356" s="24"/>
      <c r="O356" s="24"/>
      <c r="P356" s="24"/>
      <c r="Q356" s="24"/>
      <c r="R356" s="24"/>
      <c r="S356" s="24"/>
      <c r="T356" s="24"/>
      <c r="V356" s="24"/>
      <c r="W356" s="24"/>
      <c r="X356" s="24"/>
      <c r="Y356" s="24"/>
      <c r="Z356" s="24"/>
      <c r="AA356" s="24"/>
      <c r="AB356" s="24"/>
      <c r="AC356" s="24"/>
      <c r="AD356" s="24"/>
      <c r="AE356" s="24"/>
      <c r="AF356" s="24"/>
      <c r="AG356" s="24"/>
      <c r="AH356" s="24"/>
      <c r="AI356" s="24"/>
      <c r="AJ356" s="24"/>
      <c r="AK356" s="24"/>
      <c r="AL356" s="24"/>
      <c r="AM356" s="24"/>
      <c r="AN356" s="24"/>
      <c r="AO356" s="24"/>
      <c r="AP356" s="24"/>
      <c r="AQ356" s="24"/>
      <c r="AR356" s="24"/>
      <c r="AS356" s="24"/>
      <c r="AT356" s="24"/>
      <c r="AU356" s="24"/>
      <c r="AV356" s="24"/>
      <c r="AW356" s="24"/>
    </row>
    <row r="357" spans="4:49" x14ac:dyDescent="0.2">
      <c r="D357" s="24"/>
      <c r="E357" s="24"/>
      <c r="G357" s="25"/>
      <c r="H357" s="25"/>
      <c r="I357" s="26"/>
      <c r="J357" s="26"/>
      <c r="K357" s="25"/>
      <c r="L357" s="24"/>
      <c r="M357" s="24"/>
      <c r="N357" s="24"/>
      <c r="O357" s="24"/>
      <c r="P357" s="24"/>
      <c r="Q357" s="24"/>
      <c r="R357" s="24"/>
      <c r="S357" s="24"/>
      <c r="T357" s="24"/>
      <c r="V357" s="24"/>
      <c r="W357" s="24"/>
      <c r="X357" s="24"/>
      <c r="Y357" s="24"/>
      <c r="Z357" s="24"/>
      <c r="AA357" s="24"/>
      <c r="AB357" s="24"/>
      <c r="AC357" s="24"/>
      <c r="AD357" s="24"/>
      <c r="AE357" s="24"/>
      <c r="AF357" s="24"/>
      <c r="AG357" s="24"/>
      <c r="AH357" s="24"/>
      <c r="AI357" s="24"/>
      <c r="AJ357" s="24"/>
      <c r="AK357" s="24"/>
      <c r="AL357" s="24"/>
      <c r="AM357" s="24"/>
      <c r="AN357" s="24"/>
      <c r="AO357" s="24"/>
      <c r="AP357" s="24"/>
      <c r="AQ357" s="24"/>
      <c r="AR357" s="24"/>
      <c r="AS357" s="24"/>
      <c r="AT357" s="24"/>
      <c r="AU357" s="24"/>
      <c r="AV357" s="24"/>
      <c r="AW357" s="24"/>
    </row>
    <row r="358" spans="4:49" x14ac:dyDescent="0.2">
      <c r="D358" s="24"/>
      <c r="E358" s="24"/>
      <c r="G358" s="25"/>
      <c r="H358" s="25"/>
      <c r="I358" s="26"/>
      <c r="J358" s="26"/>
      <c r="K358" s="25"/>
      <c r="L358" s="24"/>
      <c r="M358" s="24"/>
      <c r="N358" s="24"/>
      <c r="O358" s="24"/>
      <c r="P358" s="24"/>
      <c r="Q358" s="24"/>
      <c r="R358" s="24"/>
      <c r="S358" s="24"/>
      <c r="T358" s="24"/>
      <c r="V358" s="24"/>
      <c r="W358" s="24"/>
      <c r="X358" s="24"/>
      <c r="Y358" s="24"/>
      <c r="Z358" s="24"/>
      <c r="AA358" s="24"/>
      <c r="AB358" s="24"/>
      <c r="AC358" s="24"/>
      <c r="AD358" s="24"/>
      <c r="AE358" s="24"/>
      <c r="AF358" s="24"/>
      <c r="AG358" s="24"/>
      <c r="AH358" s="24"/>
      <c r="AI358" s="24"/>
      <c r="AJ358" s="24"/>
      <c r="AK358" s="24"/>
      <c r="AL358" s="24"/>
      <c r="AM358" s="24"/>
      <c r="AN358" s="24"/>
      <c r="AO358" s="24"/>
      <c r="AP358" s="24"/>
      <c r="AQ358" s="24"/>
      <c r="AR358" s="24"/>
      <c r="AS358" s="24"/>
      <c r="AT358" s="24"/>
      <c r="AU358" s="24"/>
      <c r="AV358" s="24"/>
      <c r="AW358" s="24"/>
    </row>
    <row r="359" spans="4:49" x14ac:dyDescent="0.2">
      <c r="D359" s="24"/>
      <c r="E359" s="24"/>
      <c r="G359" s="25"/>
      <c r="H359" s="25"/>
      <c r="I359" s="26"/>
      <c r="J359" s="26"/>
      <c r="K359" s="25"/>
      <c r="L359" s="24"/>
      <c r="M359" s="24"/>
      <c r="N359" s="24"/>
      <c r="O359" s="24"/>
      <c r="P359" s="24"/>
      <c r="Q359" s="24"/>
      <c r="R359" s="24"/>
      <c r="S359" s="24"/>
      <c r="T359" s="24"/>
      <c r="V359" s="24"/>
      <c r="W359" s="24"/>
      <c r="X359" s="24"/>
      <c r="Y359" s="24"/>
      <c r="Z359" s="24"/>
      <c r="AA359" s="24"/>
      <c r="AB359" s="24"/>
      <c r="AC359" s="24"/>
      <c r="AD359" s="24"/>
      <c r="AE359" s="24"/>
      <c r="AF359" s="24"/>
      <c r="AG359" s="24"/>
      <c r="AH359" s="24"/>
      <c r="AI359" s="24"/>
      <c r="AJ359" s="24"/>
      <c r="AK359" s="24"/>
      <c r="AL359" s="24"/>
      <c r="AM359" s="24"/>
      <c r="AN359" s="24"/>
      <c r="AO359" s="24"/>
      <c r="AP359" s="24"/>
      <c r="AQ359" s="24"/>
      <c r="AR359" s="24"/>
      <c r="AS359" s="24"/>
      <c r="AT359" s="24"/>
      <c r="AU359" s="24"/>
      <c r="AV359" s="24"/>
      <c r="AW359" s="24"/>
    </row>
    <row r="360" spans="4:49" x14ac:dyDescent="0.2">
      <c r="D360" s="24"/>
      <c r="E360" s="24"/>
      <c r="G360" s="25"/>
      <c r="H360" s="25"/>
      <c r="I360" s="26"/>
      <c r="J360" s="26"/>
      <c r="K360" s="25"/>
      <c r="L360" s="24"/>
      <c r="M360" s="24"/>
      <c r="N360" s="24"/>
      <c r="O360" s="24"/>
      <c r="P360" s="24"/>
      <c r="Q360" s="24"/>
      <c r="R360" s="24"/>
      <c r="S360" s="24"/>
      <c r="T360" s="24"/>
      <c r="V360" s="24"/>
      <c r="W360" s="24"/>
      <c r="X360" s="24"/>
      <c r="Y360" s="24"/>
      <c r="Z360" s="24"/>
      <c r="AA360" s="24"/>
      <c r="AB360" s="24"/>
      <c r="AC360" s="24"/>
      <c r="AD360" s="24"/>
      <c r="AE360" s="24"/>
      <c r="AF360" s="24"/>
      <c r="AG360" s="24"/>
      <c r="AH360" s="24"/>
      <c r="AI360" s="24"/>
      <c r="AJ360" s="24"/>
      <c r="AK360" s="24"/>
      <c r="AL360" s="24"/>
      <c r="AM360" s="24"/>
      <c r="AN360" s="24"/>
      <c r="AO360" s="24"/>
      <c r="AP360" s="24"/>
      <c r="AQ360" s="24"/>
      <c r="AR360" s="24"/>
      <c r="AS360" s="24"/>
      <c r="AT360" s="24"/>
      <c r="AU360" s="24"/>
      <c r="AV360" s="24"/>
      <c r="AW360" s="24"/>
    </row>
    <row r="361" spans="4:49" x14ac:dyDescent="0.2">
      <c r="D361" s="24"/>
      <c r="E361" s="24"/>
      <c r="G361" s="25"/>
      <c r="H361" s="25"/>
      <c r="I361" s="26"/>
      <c r="J361" s="26"/>
      <c r="K361" s="25"/>
      <c r="L361" s="24"/>
      <c r="M361" s="24"/>
      <c r="N361" s="24"/>
      <c r="O361" s="24"/>
      <c r="P361" s="24"/>
      <c r="Q361" s="24"/>
      <c r="R361" s="24"/>
      <c r="S361" s="24"/>
      <c r="T361" s="24"/>
      <c r="V361" s="24"/>
      <c r="W361" s="24"/>
      <c r="X361" s="24"/>
      <c r="Y361" s="24"/>
      <c r="Z361" s="24"/>
      <c r="AA361" s="24"/>
      <c r="AB361" s="24"/>
      <c r="AC361" s="24"/>
      <c r="AD361" s="24"/>
      <c r="AE361" s="24"/>
      <c r="AF361" s="24"/>
      <c r="AG361" s="24"/>
      <c r="AH361" s="24"/>
      <c r="AI361" s="24"/>
      <c r="AJ361" s="24"/>
      <c r="AK361" s="24"/>
      <c r="AL361" s="24"/>
      <c r="AM361" s="24"/>
      <c r="AN361" s="24"/>
      <c r="AO361" s="24"/>
      <c r="AP361" s="24"/>
      <c r="AQ361" s="24"/>
      <c r="AR361" s="24"/>
      <c r="AS361" s="24"/>
      <c r="AT361" s="24"/>
      <c r="AU361" s="24"/>
      <c r="AV361" s="24"/>
      <c r="AW361" s="24"/>
    </row>
    <row r="362" spans="4:49" x14ac:dyDescent="0.2">
      <c r="D362" s="24"/>
      <c r="E362" s="24"/>
      <c r="G362" s="25"/>
      <c r="H362" s="25"/>
      <c r="I362" s="26"/>
      <c r="J362" s="26"/>
      <c r="K362" s="25"/>
      <c r="L362" s="24"/>
      <c r="M362" s="24"/>
      <c r="N362" s="24"/>
      <c r="O362" s="24"/>
      <c r="P362" s="24"/>
      <c r="Q362" s="24"/>
      <c r="R362" s="24"/>
      <c r="S362" s="24"/>
      <c r="T362" s="24"/>
      <c r="V362" s="24"/>
      <c r="W362" s="24"/>
      <c r="X362" s="24"/>
      <c r="Y362" s="24"/>
      <c r="Z362" s="24"/>
      <c r="AA362" s="24"/>
      <c r="AB362" s="24"/>
      <c r="AC362" s="24"/>
      <c r="AD362" s="24"/>
      <c r="AE362" s="24"/>
      <c r="AF362" s="24"/>
      <c r="AG362" s="24"/>
      <c r="AH362" s="24"/>
      <c r="AI362" s="24"/>
      <c r="AJ362" s="24"/>
      <c r="AK362" s="24"/>
      <c r="AL362" s="24"/>
      <c r="AM362" s="24"/>
      <c r="AN362" s="24"/>
      <c r="AO362" s="24"/>
      <c r="AP362" s="24"/>
      <c r="AQ362" s="24"/>
      <c r="AR362" s="24"/>
      <c r="AS362" s="24"/>
      <c r="AT362" s="24"/>
      <c r="AU362" s="24"/>
      <c r="AV362" s="24"/>
      <c r="AW362" s="24"/>
    </row>
    <row r="363" spans="4:49" x14ac:dyDescent="0.2">
      <c r="D363" s="24"/>
      <c r="E363" s="24"/>
      <c r="G363" s="25"/>
      <c r="H363" s="25"/>
      <c r="I363" s="26"/>
      <c r="J363" s="26"/>
      <c r="K363" s="25"/>
      <c r="L363" s="24"/>
      <c r="M363" s="24"/>
      <c r="N363" s="24"/>
      <c r="O363" s="24"/>
      <c r="P363" s="24"/>
      <c r="Q363" s="24"/>
      <c r="R363" s="24"/>
      <c r="S363" s="24"/>
      <c r="T363" s="24"/>
      <c r="V363" s="24"/>
      <c r="W363" s="24"/>
      <c r="X363" s="24"/>
      <c r="Y363" s="24"/>
      <c r="Z363" s="24"/>
      <c r="AA363" s="24"/>
      <c r="AB363" s="24"/>
      <c r="AC363" s="24"/>
      <c r="AD363" s="24"/>
      <c r="AE363" s="24"/>
      <c r="AF363" s="24"/>
      <c r="AG363" s="24"/>
      <c r="AH363" s="24"/>
      <c r="AI363" s="24"/>
      <c r="AJ363" s="24"/>
      <c r="AK363" s="24"/>
      <c r="AL363" s="24"/>
      <c r="AM363" s="24"/>
      <c r="AN363" s="24"/>
      <c r="AO363" s="24"/>
      <c r="AP363" s="24"/>
      <c r="AQ363" s="24"/>
      <c r="AR363" s="24"/>
      <c r="AS363" s="24"/>
      <c r="AT363" s="24"/>
      <c r="AU363" s="24"/>
      <c r="AV363" s="24"/>
      <c r="AW363" s="24"/>
    </row>
    <row r="364" spans="4:49" x14ac:dyDescent="0.2">
      <c r="D364" s="24"/>
      <c r="E364" s="24"/>
      <c r="G364" s="25"/>
      <c r="H364" s="25"/>
      <c r="I364" s="26"/>
      <c r="J364" s="26"/>
      <c r="K364" s="25"/>
      <c r="L364" s="24"/>
      <c r="M364" s="24"/>
      <c r="N364" s="24"/>
      <c r="O364" s="24"/>
      <c r="P364" s="24"/>
      <c r="Q364" s="24"/>
      <c r="R364" s="24"/>
      <c r="S364" s="24"/>
      <c r="T364" s="24"/>
      <c r="V364" s="24"/>
      <c r="W364" s="24"/>
      <c r="X364" s="24"/>
      <c r="Y364" s="24"/>
      <c r="Z364" s="24"/>
      <c r="AA364" s="24"/>
      <c r="AB364" s="24"/>
      <c r="AC364" s="24"/>
      <c r="AD364" s="24"/>
      <c r="AE364" s="24"/>
      <c r="AF364" s="24"/>
      <c r="AG364" s="24"/>
      <c r="AH364" s="24"/>
      <c r="AI364" s="24"/>
      <c r="AJ364" s="24"/>
      <c r="AK364" s="24"/>
      <c r="AL364" s="24"/>
      <c r="AM364" s="24"/>
      <c r="AN364" s="24"/>
      <c r="AO364" s="24"/>
      <c r="AP364" s="24"/>
      <c r="AQ364" s="24"/>
      <c r="AR364" s="24"/>
      <c r="AS364" s="24"/>
      <c r="AT364" s="24"/>
      <c r="AU364" s="24"/>
      <c r="AV364" s="24"/>
      <c r="AW364" s="24"/>
    </row>
    <row r="365" spans="4:49" x14ac:dyDescent="0.2">
      <c r="D365" s="24"/>
      <c r="E365" s="24"/>
      <c r="G365" s="25"/>
      <c r="H365" s="25"/>
      <c r="I365" s="26"/>
      <c r="J365" s="26"/>
      <c r="K365" s="25"/>
      <c r="L365" s="24"/>
      <c r="M365" s="24"/>
      <c r="N365" s="24"/>
      <c r="O365" s="24"/>
      <c r="P365" s="24"/>
      <c r="Q365" s="24"/>
      <c r="R365" s="24"/>
      <c r="S365" s="24"/>
      <c r="T365" s="24"/>
      <c r="V365" s="24"/>
      <c r="W365" s="24"/>
      <c r="X365" s="24"/>
      <c r="Y365" s="24"/>
      <c r="Z365" s="24"/>
      <c r="AA365" s="24"/>
      <c r="AB365" s="24"/>
      <c r="AC365" s="24"/>
      <c r="AD365" s="24"/>
      <c r="AE365" s="24"/>
      <c r="AF365" s="24"/>
      <c r="AG365" s="24"/>
      <c r="AH365" s="24"/>
      <c r="AI365" s="24"/>
      <c r="AJ365" s="24"/>
      <c r="AK365" s="24"/>
      <c r="AL365" s="24"/>
      <c r="AM365" s="24"/>
      <c r="AN365" s="24"/>
      <c r="AO365" s="24"/>
      <c r="AP365" s="24"/>
      <c r="AQ365" s="24"/>
      <c r="AR365" s="24"/>
      <c r="AS365" s="24"/>
      <c r="AT365" s="24"/>
      <c r="AU365" s="24"/>
      <c r="AV365" s="24"/>
      <c r="AW365" s="24"/>
    </row>
    <row r="366" spans="4:49" x14ac:dyDescent="0.2">
      <c r="D366" s="24"/>
      <c r="E366" s="24"/>
      <c r="G366" s="25"/>
      <c r="H366" s="25"/>
      <c r="I366" s="26"/>
      <c r="J366" s="26"/>
      <c r="K366" s="25"/>
      <c r="L366" s="24"/>
      <c r="M366" s="24"/>
      <c r="N366" s="24"/>
      <c r="O366" s="24"/>
      <c r="P366" s="24"/>
      <c r="Q366" s="24"/>
      <c r="R366" s="24"/>
      <c r="S366" s="24"/>
      <c r="T366" s="24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F366" s="24"/>
      <c r="AG366" s="24"/>
      <c r="AH366" s="24"/>
      <c r="AI366" s="24"/>
      <c r="AJ366" s="24"/>
      <c r="AK366" s="24"/>
      <c r="AL366" s="24"/>
      <c r="AM366" s="24"/>
      <c r="AN366" s="24"/>
      <c r="AO366" s="24"/>
      <c r="AP366" s="24"/>
      <c r="AQ366" s="24"/>
      <c r="AR366" s="24"/>
      <c r="AS366" s="24"/>
      <c r="AT366" s="24"/>
      <c r="AU366" s="24"/>
      <c r="AV366" s="24"/>
      <c r="AW366" s="24"/>
    </row>
    <row r="367" spans="4:49" x14ac:dyDescent="0.2">
      <c r="D367" s="24"/>
      <c r="E367" s="24"/>
      <c r="G367" s="25"/>
      <c r="H367" s="25"/>
      <c r="I367" s="26"/>
      <c r="J367" s="26"/>
      <c r="K367" s="25"/>
      <c r="L367" s="24"/>
      <c r="M367" s="24"/>
      <c r="N367" s="24"/>
      <c r="O367" s="24"/>
      <c r="P367" s="24"/>
      <c r="Q367" s="24"/>
      <c r="R367" s="24"/>
      <c r="S367" s="24"/>
      <c r="T367" s="24"/>
      <c r="V367" s="24"/>
      <c r="W367" s="24"/>
      <c r="X367" s="24"/>
      <c r="Y367" s="24"/>
      <c r="Z367" s="24"/>
      <c r="AA367" s="24"/>
      <c r="AB367" s="24"/>
      <c r="AC367" s="24"/>
      <c r="AD367" s="24"/>
      <c r="AE367" s="24"/>
      <c r="AF367" s="24"/>
      <c r="AG367" s="24"/>
      <c r="AH367" s="24"/>
      <c r="AI367" s="24"/>
      <c r="AJ367" s="24"/>
      <c r="AK367" s="24"/>
      <c r="AL367" s="24"/>
      <c r="AM367" s="24"/>
      <c r="AN367" s="24"/>
      <c r="AO367" s="24"/>
      <c r="AP367" s="24"/>
      <c r="AQ367" s="24"/>
      <c r="AR367" s="24"/>
      <c r="AS367" s="24"/>
      <c r="AT367" s="24"/>
      <c r="AU367" s="24"/>
      <c r="AV367" s="24"/>
      <c r="AW367" s="24"/>
    </row>
    <row r="368" spans="4:49" x14ac:dyDescent="0.2">
      <c r="D368" s="24"/>
      <c r="E368" s="24"/>
      <c r="G368" s="25"/>
      <c r="H368" s="25"/>
      <c r="I368" s="26"/>
      <c r="J368" s="26"/>
      <c r="K368" s="25"/>
      <c r="L368" s="24"/>
      <c r="M368" s="24"/>
      <c r="N368" s="24"/>
      <c r="O368" s="24"/>
      <c r="P368" s="24"/>
      <c r="Q368" s="24"/>
      <c r="R368" s="24"/>
      <c r="S368" s="24"/>
      <c r="T368" s="24"/>
      <c r="V368" s="24"/>
      <c r="W368" s="24"/>
      <c r="X368" s="24"/>
      <c r="Y368" s="24"/>
      <c r="Z368" s="24"/>
      <c r="AA368" s="24"/>
      <c r="AB368" s="24"/>
      <c r="AC368" s="24"/>
      <c r="AD368" s="24"/>
      <c r="AE368" s="24"/>
      <c r="AF368" s="24"/>
      <c r="AG368" s="24"/>
      <c r="AH368" s="24"/>
      <c r="AI368" s="24"/>
      <c r="AJ368" s="24"/>
      <c r="AK368" s="24"/>
      <c r="AL368" s="24"/>
      <c r="AM368" s="24"/>
      <c r="AN368" s="24"/>
      <c r="AO368" s="24"/>
      <c r="AP368" s="24"/>
      <c r="AQ368" s="24"/>
      <c r="AR368" s="24"/>
      <c r="AS368" s="24"/>
      <c r="AT368" s="24"/>
      <c r="AU368" s="24"/>
      <c r="AV368" s="24"/>
      <c r="AW368" s="24"/>
    </row>
    <row r="369" spans="4:49" x14ac:dyDescent="0.2">
      <c r="D369" s="24"/>
      <c r="E369" s="24"/>
      <c r="G369" s="25"/>
      <c r="H369" s="25"/>
      <c r="I369" s="26"/>
      <c r="J369" s="26"/>
      <c r="K369" s="25"/>
      <c r="L369" s="24"/>
      <c r="M369" s="24"/>
      <c r="N369" s="24"/>
      <c r="O369" s="24"/>
      <c r="P369" s="24"/>
      <c r="Q369" s="24"/>
      <c r="R369" s="24"/>
      <c r="S369" s="24"/>
      <c r="T369" s="24"/>
      <c r="V369" s="24"/>
      <c r="W369" s="24"/>
      <c r="X369" s="24"/>
      <c r="Y369" s="24"/>
      <c r="Z369" s="24"/>
      <c r="AA369" s="24"/>
      <c r="AB369" s="24"/>
      <c r="AC369" s="24"/>
      <c r="AD369" s="24"/>
      <c r="AE369" s="24"/>
      <c r="AF369" s="24"/>
      <c r="AG369" s="24"/>
      <c r="AH369" s="24"/>
      <c r="AI369" s="24"/>
      <c r="AJ369" s="24"/>
      <c r="AK369" s="24"/>
      <c r="AL369" s="24"/>
      <c r="AM369" s="24"/>
      <c r="AN369" s="24"/>
      <c r="AO369" s="24"/>
      <c r="AP369" s="24"/>
      <c r="AQ369" s="24"/>
      <c r="AR369" s="24"/>
      <c r="AS369" s="24"/>
      <c r="AT369" s="24"/>
      <c r="AU369" s="24"/>
      <c r="AV369" s="24"/>
      <c r="AW369" s="24"/>
    </row>
    <row r="370" spans="4:49" x14ac:dyDescent="0.2">
      <c r="D370" s="24"/>
      <c r="E370" s="24"/>
      <c r="G370" s="25"/>
      <c r="H370" s="25"/>
      <c r="I370" s="26"/>
      <c r="J370" s="26"/>
      <c r="K370" s="25"/>
      <c r="L370" s="24"/>
      <c r="M370" s="24"/>
      <c r="N370" s="24"/>
      <c r="O370" s="24"/>
      <c r="P370" s="24"/>
      <c r="Q370" s="24"/>
      <c r="R370" s="24"/>
      <c r="S370" s="24"/>
      <c r="T370" s="24"/>
      <c r="V370" s="24"/>
      <c r="W370" s="24"/>
      <c r="X370" s="24"/>
      <c r="Y370" s="24"/>
      <c r="Z370" s="24"/>
      <c r="AA370" s="24"/>
      <c r="AB370" s="24"/>
      <c r="AC370" s="24"/>
      <c r="AD370" s="24"/>
      <c r="AE370" s="24"/>
      <c r="AF370" s="24"/>
      <c r="AG370" s="24"/>
      <c r="AH370" s="24"/>
      <c r="AI370" s="24"/>
      <c r="AJ370" s="24"/>
      <c r="AK370" s="24"/>
      <c r="AL370" s="24"/>
      <c r="AM370" s="24"/>
      <c r="AN370" s="24"/>
      <c r="AO370" s="24"/>
      <c r="AP370" s="24"/>
      <c r="AQ370" s="24"/>
      <c r="AR370" s="24"/>
      <c r="AS370" s="24"/>
      <c r="AT370" s="24"/>
      <c r="AU370" s="24"/>
      <c r="AV370" s="24"/>
      <c r="AW370" s="24"/>
    </row>
    <row r="371" spans="4:49" x14ac:dyDescent="0.2">
      <c r="D371" s="24"/>
      <c r="E371" s="24"/>
      <c r="G371" s="25"/>
      <c r="H371" s="25"/>
      <c r="I371" s="26"/>
      <c r="J371" s="26"/>
      <c r="K371" s="25"/>
      <c r="L371" s="24"/>
      <c r="M371" s="24"/>
      <c r="N371" s="24"/>
      <c r="O371" s="24"/>
      <c r="P371" s="24"/>
      <c r="Q371" s="24"/>
      <c r="R371" s="24"/>
      <c r="S371" s="24"/>
      <c r="T371" s="24"/>
      <c r="V371" s="24"/>
      <c r="W371" s="24"/>
      <c r="X371" s="24"/>
      <c r="Y371" s="24"/>
      <c r="Z371" s="24"/>
      <c r="AA371" s="24"/>
      <c r="AB371" s="24"/>
      <c r="AC371" s="24"/>
      <c r="AD371" s="24"/>
      <c r="AE371" s="24"/>
      <c r="AF371" s="24"/>
      <c r="AG371" s="24"/>
      <c r="AH371" s="24"/>
      <c r="AI371" s="24"/>
      <c r="AJ371" s="24"/>
      <c r="AK371" s="24"/>
      <c r="AL371" s="24"/>
      <c r="AM371" s="24"/>
      <c r="AN371" s="24"/>
      <c r="AO371" s="24"/>
      <c r="AP371" s="24"/>
      <c r="AQ371" s="24"/>
      <c r="AR371" s="24"/>
      <c r="AS371" s="24"/>
      <c r="AT371" s="24"/>
      <c r="AU371" s="24"/>
      <c r="AV371" s="24"/>
      <c r="AW371" s="24"/>
    </row>
    <row r="372" spans="4:49" x14ac:dyDescent="0.2">
      <c r="D372" s="24"/>
      <c r="E372" s="24"/>
      <c r="G372" s="25"/>
      <c r="H372" s="25"/>
      <c r="I372" s="26"/>
      <c r="J372" s="26"/>
      <c r="K372" s="25"/>
      <c r="L372" s="24"/>
      <c r="M372" s="24"/>
      <c r="N372" s="24"/>
      <c r="O372" s="24"/>
      <c r="P372" s="24"/>
      <c r="Q372" s="24"/>
      <c r="R372" s="24"/>
      <c r="S372" s="24"/>
      <c r="T372" s="24"/>
      <c r="V372" s="24"/>
      <c r="W372" s="24"/>
      <c r="X372" s="24"/>
      <c r="Y372" s="24"/>
      <c r="Z372" s="24"/>
      <c r="AA372" s="24"/>
      <c r="AB372" s="24"/>
      <c r="AC372" s="24"/>
      <c r="AD372" s="24"/>
      <c r="AE372" s="24"/>
      <c r="AF372" s="24"/>
      <c r="AG372" s="24"/>
      <c r="AH372" s="24"/>
      <c r="AI372" s="24"/>
      <c r="AJ372" s="24"/>
      <c r="AK372" s="24"/>
      <c r="AL372" s="24"/>
      <c r="AM372" s="24"/>
      <c r="AN372" s="24"/>
      <c r="AO372" s="24"/>
      <c r="AP372" s="24"/>
      <c r="AQ372" s="24"/>
      <c r="AR372" s="24"/>
      <c r="AS372" s="24"/>
      <c r="AT372" s="24"/>
      <c r="AU372" s="24"/>
      <c r="AV372" s="24"/>
      <c r="AW372" s="24"/>
    </row>
    <row r="373" spans="4:49" x14ac:dyDescent="0.2">
      <c r="D373" s="24"/>
      <c r="E373" s="24"/>
      <c r="G373" s="25"/>
      <c r="H373" s="25"/>
      <c r="I373" s="26"/>
      <c r="J373" s="26"/>
      <c r="K373" s="25"/>
      <c r="L373" s="24"/>
      <c r="M373" s="24"/>
      <c r="N373" s="24"/>
      <c r="O373" s="24"/>
      <c r="P373" s="24"/>
      <c r="Q373" s="24"/>
      <c r="R373" s="24"/>
      <c r="S373" s="24"/>
      <c r="T373" s="24"/>
      <c r="V373" s="24"/>
      <c r="W373" s="24"/>
      <c r="X373" s="24"/>
      <c r="Y373" s="24"/>
      <c r="Z373" s="24"/>
      <c r="AA373" s="24"/>
      <c r="AB373" s="24"/>
      <c r="AC373" s="24"/>
      <c r="AD373" s="24"/>
      <c r="AE373" s="24"/>
      <c r="AF373" s="24"/>
      <c r="AG373" s="24"/>
      <c r="AH373" s="24"/>
      <c r="AI373" s="24"/>
      <c r="AJ373" s="24"/>
      <c r="AK373" s="24"/>
      <c r="AL373" s="24"/>
      <c r="AM373" s="24"/>
      <c r="AN373" s="24"/>
      <c r="AO373" s="24"/>
      <c r="AP373" s="24"/>
      <c r="AQ373" s="24"/>
      <c r="AR373" s="24"/>
      <c r="AS373" s="24"/>
      <c r="AT373" s="24"/>
      <c r="AU373" s="24"/>
      <c r="AV373" s="24"/>
      <c r="AW373" s="24"/>
    </row>
    <row r="374" spans="4:49" x14ac:dyDescent="0.2">
      <c r="D374" s="24"/>
      <c r="E374" s="24"/>
      <c r="G374" s="25"/>
      <c r="H374" s="25"/>
      <c r="I374" s="26"/>
      <c r="J374" s="26"/>
      <c r="K374" s="25"/>
      <c r="L374" s="24"/>
      <c r="M374" s="24"/>
      <c r="N374" s="24"/>
      <c r="O374" s="24"/>
      <c r="P374" s="24"/>
      <c r="Q374" s="24"/>
      <c r="R374" s="24"/>
      <c r="S374" s="24"/>
      <c r="T374" s="24"/>
      <c r="V374" s="24"/>
      <c r="W374" s="24"/>
      <c r="X374" s="24"/>
      <c r="Y374" s="24"/>
      <c r="Z374" s="24"/>
      <c r="AA374" s="24"/>
      <c r="AB374" s="24"/>
      <c r="AC374" s="24"/>
      <c r="AD374" s="24"/>
      <c r="AE374" s="24"/>
      <c r="AF374" s="24"/>
      <c r="AG374" s="24"/>
      <c r="AH374" s="24"/>
      <c r="AI374" s="24"/>
      <c r="AJ374" s="24"/>
      <c r="AK374" s="24"/>
      <c r="AL374" s="24"/>
      <c r="AM374" s="24"/>
      <c r="AN374" s="24"/>
      <c r="AO374" s="24"/>
      <c r="AP374" s="24"/>
      <c r="AQ374" s="24"/>
      <c r="AR374" s="24"/>
      <c r="AS374" s="24"/>
      <c r="AT374" s="24"/>
      <c r="AU374" s="24"/>
      <c r="AV374" s="24"/>
      <c r="AW374" s="24"/>
    </row>
    <row r="375" spans="4:49" x14ac:dyDescent="0.2">
      <c r="D375" s="24"/>
      <c r="E375" s="24"/>
      <c r="G375" s="25"/>
      <c r="H375" s="25"/>
      <c r="I375" s="26"/>
      <c r="J375" s="26"/>
      <c r="K375" s="25"/>
      <c r="L375" s="24"/>
      <c r="M375" s="24"/>
      <c r="N375" s="24"/>
      <c r="O375" s="24"/>
      <c r="P375" s="24"/>
      <c r="Q375" s="24"/>
      <c r="R375" s="24"/>
      <c r="S375" s="24"/>
      <c r="T375" s="24"/>
      <c r="V375" s="24"/>
      <c r="W375" s="24"/>
      <c r="X375" s="24"/>
      <c r="Y375" s="24"/>
      <c r="Z375" s="24"/>
      <c r="AA375" s="24"/>
      <c r="AB375" s="24"/>
      <c r="AC375" s="24"/>
      <c r="AD375" s="24"/>
      <c r="AE375" s="24"/>
      <c r="AF375" s="24"/>
      <c r="AG375" s="24"/>
      <c r="AH375" s="24"/>
      <c r="AI375" s="24"/>
      <c r="AJ375" s="24"/>
      <c r="AK375" s="24"/>
      <c r="AL375" s="24"/>
      <c r="AM375" s="24"/>
      <c r="AN375" s="24"/>
      <c r="AO375" s="24"/>
      <c r="AP375" s="24"/>
      <c r="AQ375" s="24"/>
      <c r="AR375" s="24"/>
      <c r="AS375" s="24"/>
      <c r="AT375" s="24"/>
      <c r="AU375" s="24"/>
      <c r="AV375" s="24"/>
      <c r="AW375" s="24"/>
    </row>
    <row r="376" spans="4:49" x14ac:dyDescent="0.2">
      <c r="D376" s="24"/>
      <c r="E376" s="24"/>
      <c r="G376" s="25"/>
      <c r="H376" s="25"/>
      <c r="I376" s="26"/>
      <c r="J376" s="26"/>
      <c r="K376" s="25"/>
      <c r="L376" s="24"/>
      <c r="M376" s="24"/>
      <c r="N376" s="24"/>
      <c r="O376" s="24"/>
      <c r="P376" s="24"/>
      <c r="Q376" s="24"/>
      <c r="R376" s="24"/>
      <c r="S376" s="24"/>
      <c r="T376" s="24"/>
      <c r="V376" s="24"/>
      <c r="W376" s="24"/>
      <c r="X376" s="24"/>
      <c r="Y376" s="24"/>
      <c r="Z376" s="24"/>
      <c r="AA376" s="24"/>
      <c r="AB376" s="24"/>
      <c r="AC376" s="24"/>
      <c r="AD376" s="24"/>
      <c r="AE376" s="24"/>
      <c r="AF376" s="24"/>
      <c r="AG376" s="24"/>
      <c r="AH376" s="24"/>
      <c r="AI376" s="24"/>
      <c r="AJ376" s="24"/>
      <c r="AK376" s="24"/>
      <c r="AL376" s="24"/>
      <c r="AM376" s="24"/>
      <c r="AN376" s="24"/>
      <c r="AO376" s="24"/>
      <c r="AP376" s="24"/>
      <c r="AQ376" s="24"/>
      <c r="AR376" s="24"/>
      <c r="AS376" s="24"/>
      <c r="AT376" s="24"/>
      <c r="AU376" s="24"/>
      <c r="AV376" s="24"/>
      <c r="AW376" s="24"/>
    </row>
    <row r="377" spans="4:49" x14ac:dyDescent="0.2">
      <c r="D377" s="24"/>
      <c r="E377" s="24"/>
      <c r="G377" s="25"/>
      <c r="H377" s="25"/>
      <c r="I377" s="26"/>
      <c r="J377" s="26"/>
      <c r="K377" s="25"/>
      <c r="L377" s="24"/>
      <c r="M377" s="24"/>
      <c r="N377" s="24"/>
      <c r="O377" s="24"/>
      <c r="P377" s="24"/>
      <c r="Q377" s="24"/>
      <c r="R377" s="24"/>
      <c r="S377" s="24"/>
      <c r="T377" s="24"/>
      <c r="V377" s="24"/>
      <c r="W377" s="24"/>
      <c r="X377" s="24"/>
      <c r="Y377" s="24"/>
      <c r="Z377" s="24"/>
      <c r="AA377" s="24"/>
      <c r="AB377" s="24"/>
      <c r="AC377" s="24"/>
      <c r="AD377" s="24"/>
      <c r="AE377" s="24"/>
      <c r="AF377" s="24"/>
      <c r="AG377" s="24"/>
      <c r="AH377" s="24"/>
      <c r="AI377" s="24"/>
      <c r="AJ377" s="24"/>
      <c r="AK377" s="24"/>
      <c r="AL377" s="24"/>
      <c r="AM377" s="24"/>
      <c r="AN377" s="24"/>
      <c r="AO377" s="24"/>
      <c r="AP377" s="24"/>
      <c r="AQ377" s="24"/>
      <c r="AR377" s="24"/>
      <c r="AS377" s="24"/>
      <c r="AT377" s="24"/>
      <c r="AU377" s="24"/>
      <c r="AV377" s="24"/>
      <c r="AW377" s="24"/>
    </row>
    <row r="378" spans="4:49" x14ac:dyDescent="0.2">
      <c r="D378" s="24"/>
      <c r="E378" s="24"/>
      <c r="G378" s="25"/>
      <c r="H378" s="25"/>
      <c r="I378" s="26"/>
      <c r="J378" s="26"/>
      <c r="K378" s="25"/>
      <c r="L378" s="24"/>
      <c r="M378" s="24"/>
      <c r="N378" s="24"/>
      <c r="O378" s="24"/>
      <c r="P378" s="24"/>
      <c r="Q378" s="24"/>
      <c r="R378" s="24"/>
      <c r="S378" s="24"/>
      <c r="T378" s="24"/>
      <c r="V378" s="24"/>
      <c r="W378" s="24"/>
      <c r="X378" s="24"/>
      <c r="Y378" s="24"/>
      <c r="Z378" s="24"/>
      <c r="AA378" s="24"/>
      <c r="AB378" s="24"/>
      <c r="AC378" s="24"/>
      <c r="AD378" s="24"/>
      <c r="AE378" s="24"/>
      <c r="AF378" s="24"/>
      <c r="AG378" s="24"/>
      <c r="AH378" s="24"/>
      <c r="AI378" s="24"/>
      <c r="AJ378" s="24"/>
      <c r="AK378" s="24"/>
      <c r="AL378" s="24"/>
      <c r="AM378" s="24"/>
      <c r="AN378" s="24"/>
      <c r="AO378" s="24"/>
      <c r="AP378" s="24"/>
      <c r="AQ378" s="24"/>
      <c r="AR378" s="24"/>
      <c r="AS378" s="24"/>
      <c r="AT378" s="24"/>
      <c r="AU378" s="24"/>
      <c r="AV378" s="24"/>
      <c r="AW378" s="24"/>
    </row>
    <row r="379" spans="4:49" x14ac:dyDescent="0.2">
      <c r="D379" s="24"/>
      <c r="E379" s="24"/>
      <c r="G379" s="25"/>
      <c r="H379" s="25"/>
      <c r="I379" s="26"/>
      <c r="J379" s="26"/>
      <c r="K379" s="25"/>
      <c r="L379" s="24"/>
      <c r="M379" s="24"/>
      <c r="N379" s="24"/>
      <c r="O379" s="24"/>
      <c r="P379" s="24"/>
      <c r="Q379" s="24"/>
      <c r="R379" s="24"/>
      <c r="S379" s="24"/>
      <c r="T379" s="24"/>
      <c r="V379" s="24"/>
      <c r="W379" s="24"/>
      <c r="X379" s="24"/>
      <c r="Y379" s="24"/>
      <c r="Z379" s="24"/>
      <c r="AA379" s="24"/>
      <c r="AB379" s="24"/>
      <c r="AC379" s="24"/>
      <c r="AD379" s="24"/>
      <c r="AE379" s="24"/>
      <c r="AF379" s="24"/>
      <c r="AG379" s="24"/>
      <c r="AH379" s="24"/>
      <c r="AI379" s="24"/>
      <c r="AJ379" s="24"/>
      <c r="AK379" s="24"/>
      <c r="AL379" s="24"/>
      <c r="AM379" s="24"/>
      <c r="AN379" s="24"/>
      <c r="AO379" s="24"/>
      <c r="AP379" s="24"/>
      <c r="AQ379" s="24"/>
      <c r="AR379" s="24"/>
      <c r="AS379" s="24"/>
      <c r="AT379" s="24"/>
      <c r="AU379" s="24"/>
      <c r="AV379" s="24"/>
      <c r="AW379" s="24"/>
    </row>
    <row r="380" spans="4:49" x14ac:dyDescent="0.2">
      <c r="D380" s="24"/>
      <c r="E380" s="24"/>
      <c r="G380" s="25"/>
      <c r="H380" s="25"/>
      <c r="I380" s="26"/>
      <c r="J380" s="26"/>
      <c r="K380" s="25"/>
      <c r="L380" s="24"/>
      <c r="M380" s="24"/>
      <c r="N380" s="24"/>
      <c r="O380" s="24"/>
      <c r="P380" s="24"/>
      <c r="Q380" s="24"/>
      <c r="R380" s="24"/>
      <c r="S380" s="24"/>
      <c r="T380" s="24"/>
      <c r="V380" s="24"/>
      <c r="W380" s="24"/>
      <c r="X380" s="24"/>
      <c r="Y380" s="24"/>
      <c r="Z380" s="24"/>
      <c r="AA380" s="24"/>
      <c r="AB380" s="24"/>
      <c r="AC380" s="24"/>
      <c r="AD380" s="24"/>
      <c r="AE380" s="24"/>
      <c r="AF380" s="24"/>
      <c r="AG380" s="24"/>
      <c r="AH380" s="24"/>
      <c r="AI380" s="24"/>
      <c r="AJ380" s="24"/>
      <c r="AK380" s="24"/>
      <c r="AL380" s="24"/>
      <c r="AM380" s="24"/>
      <c r="AN380" s="24"/>
      <c r="AO380" s="24"/>
      <c r="AP380" s="24"/>
      <c r="AQ380" s="24"/>
      <c r="AR380" s="24"/>
      <c r="AS380" s="24"/>
      <c r="AT380" s="24"/>
      <c r="AU380" s="24"/>
      <c r="AV380" s="24"/>
      <c r="AW380" s="24"/>
    </row>
    <row r="381" spans="4:49" x14ac:dyDescent="0.2">
      <c r="D381" s="24"/>
      <c r="E381" s="24"/>
      <c r="G381" s="25"/>
      <c r="H381" s="25"/>
      <c r="I381" s="26"/>
      <c r="J381" s="26"/>
      <c r="K381" s="25"/>
      <c r="L381" s="24"/>
      <c r="M381" s="24"/>
      <c r="N381" s="24"/>
      <c r="O381" s="24"/>
      <c r="P381" s="24"/>
      <c r="Q381" s="24"/>
      <c r="R381" s="24"/>
      <c r="S381" s="24"/>
      <c r="T381" s="24"/>
      <c r="V381" s="24"/>
      <c r="W381" s="24"/>
      <c r="X381" s="24"/>
      <c r="Y381" s="24"/>
      <c r="Z381" s="24"/>
      <c r="AA381" s="24"/>
      <c r="AB381" s="24"/>
      <c r="AC381" s="24"/>
      <c r="AD381" s="24"/>
      <c r="AE381" s="24"/>
      <c r="AF381" s="24"/>
      <c r="AG381" s="24"/>
      <c r="AH381" s="24"/>
      <c r="AI381" s="24"/>
      <c r="AJ381" s="24"/>
      <c r="AK381" s="24"/>
      <c r="AL381" s="24"/>
      <c r="AM381" s="24"/>
      <c r="AN381" s="24"/>
      <c r="AO381" s="24"/>
      <c r="AP381" s="24"/>
      <c r="AQ381" s="24"/>
      <c r="AR381" s="24"/>
      <c r="AS381" s="24"/>
      <c r="AT381" s="24"/>
      <c r="AU381" s="24"/>
      <c r="AV381" s="24"/>
      <c r="AW381" s="24"/>
    </row>
    <row r="382" spans="4:49" x14ac:dyDescent="0.2">
      <c r="D382" s="24"/>
      <c r="E382" s="24"/>
      <c r="G382" s="25"/>
      <c r="H382" s="25"/>
      <c r="I382" s="26"/>
      <c r="J382" s="26"/>
      <c r="K382" s="25"/>
      <c r="L382" s="24"/>
      <c r="M382" s="24"/>
      <c r="N382" s="24"/>
      <c r="O382" s="24"/>
      <c r="P382" s="24"/>
      <c r="Q382" s="24"/>
      <c r="R382" s="24"/>
      <c r="S382" s="24"/>
      <c r="T382" s="24"/>
      <c r="V382" s="24"/>
      <c r="W382" s="24"/>
      <c r="X382" s="24"/>
      <c r="Y382" s="24"/>
      <c r="Z382" s="24"/>
      <c r="AA382" s="24"/>
      <c r="AB382" s="24"/>
      <c r="AC382" s="24"/>
      <c r="AD382" s="24"/>
      <c r="AE382" s="24"/>
      <c r="AF382" s="24"/>
      <c r="AG382" s="24"/>
      <c r="AH382" s="24"/>
      <c r="AI382" s="24"/>
      <c r="AJ382" s="24"/>
      <c r="AK382" s="24"/>
      <c r="AL382" s="24"/>
      <c r="AM382" s="24"/>
      <c r="AN382" s="24"/>
      <c r="AO382" s="24"/>
      <c r="AP382" s="24"/>
      <c r="AQ382" s="24"/>
      <c r="AR382" s="24"/>
      <c r="AS382" s="24"/>
      <c r="AT382" s="24"/>
      <c r="AU382" s="24"/>
      <c r="AV382" s="24"/>
      <c r="AW382" s="24"/>
    </row>
    <row r="383" spans="4:49" x14ac:dyDescent="0.2">
      <c r="D383" s="24"/>
      <c r="E383" s="24"/>
      <c r="G383" s="25"/>
      <c r="H383" s="25"/>
      <c r="I383" s="26"/>
      <c r="J383" s="26"/>
      <c r="K383" s="25"/>
      <c r="L383" s="24"/>
      <c r="M383" s="24"/>
      <c r="N383" s="24"/>
      <c r="O383" s="24"/>
      <c r="P383" s="24"/>
      <c r="Q383" s="24"/>
      <c r="R383" s="24"/>
      <c r="S383" s="24"/>
      <c r="T383" s="24"/>
      <c r="V383" s="24"/>
      <c r="W383" s="24"/>
      <c r="X383" s="24"/>
      <c r="Y383" s="24"/>
      <c r="Z383" s="24"/>
      <c r="AA383" s="24"/>
      <c r="AB383" s="24"/>
      <c r="AC383" s="24"/>
      <c r="AD383" s="24"/>
      <c r="AE383" s="24"/>
      <c r="AF383" s="24"/>
      <c r="AG383" s="24"/>
      <c r="AH383" s="24"/>
      <c r="AI383" s="24"/>
      <c r="AJ383" s="24"/>
      <c r="AK383" s="24"/>
      <c r="AL383" s="24"/>
      <c r="AM383" s="24"/>
      <c r="AN383" s="24"/>
      <c r="AO383" s="24"/>
      <c r="AP383" s="24"/>
      <c r="AQ383" s="24"/>
      <c r="AR383" s="24"/>
      <c r="AS383" s="24"/>
      <c r="AT383" s="24"/>
      <c r="AU383" s="24"/>
      <c r="AV383" s="24"/>
      <c r="AW383" s="24"/>
    </row>
    <row r="384" spans="4:49" x14ac:dyDescent="0.2">
      <c r="D384" s="24"/>
      <c r="E384" s="24"/>
      <c r="G384" s="25"/>
      <c r="H384" s="25"/>
      <c r="I384" s="26"/>
      <c r="J384" s="26"/>
      <c r="K384" s="25"/>
      <c r="L384" s="24"/>
      <c r="M384" s="24"/>
      <c r="N384" s="24"/>
      <c r="O384" s="24"/>
      <c r="P384" s="24"/>
      <c r="Q384" s="24"/>
      <c r="R384" s="24"/>
      <c r="S384" s="24"/>
      <c r="T384" s="24"/>
      <c r="V384" s="24"/>
      <c r="W384" s="24"/>
      <c r="X384" s="24"/>
      <c r="Y384" s="24"/>
      <c r="Z384" s="24"/>
      <c r="AA384" s="24"/>
      <c r="AB384" s="24"/>
      <c r="AC384" s="24"/>
      <c r="AD384" s="24"/>
      <c r="AE384" s="24"/>
      <c r="AF384" s="24"/>
      <c r="AG384" s="24"/>
      <c r="AH384" s="24"/>
      <c r="AI384" s="24"/>
      <c r="AJ384" s="24"/>
      <c r="AK384" s="24"/>
      <c r="AL384" s="24"/>
      <c r="AM384" s="24"/>
      <c r="AN384" s="24"/>
      <c r="AO384" s="24"/>
      <c r="AP384" s="24"/>
      <c r="AQ384" s="24"/>
      <c r="AR384" s="24"/>
      <c r="AS384" s="24"/>
      <c r="AT384" s="24"/>
      <c r="AU384" s="24"/>
      <c r="AV384" s="24"/>
      <c r="AW384" s="24"/>
    </row>
    <row r="385" spans="4:49" x14ac:dyDescent="0.2">
      <c r="D385" s="24"/>
      <c r="E385" s="24"/>
      <c r="G385" s="25"/>
      <c r="H385" s="25"/>
      <c r="I385" s="26"/>
      <c r="J385" s="26"/>
      <c r="K385" s="25"/>
      <c r="L385" s="24"/>
      <c r="M385" s="24"/>
      <c r="N385" s="24"/>
      <c r="O385" s="24"/>
      <c r="P385" s="24"/>
      <c r="Q385" s="24"/>
      <c r="R385" s="24"/>
      <c r="S385" s="24"/>
      <c r="T385" s="24"/>
      <c r="V385" s="24"/>
      <c r="W385" s="24"/>
      <c r="X385" s="24"/>
      <c r="Y385" s="24"/>
      <c r="Z385" s="24"/>
      <c r="AA385" s="24"/>
      <c r="AB385" s="24"/>
      <c r="AC385" s="24"/>
      <c r="AD385" s="24"/>
      <c r="AE385" s="24"/>
      <c r="AF385" s="24"/>
      <c r="AG385" s="24"/>
      <c r="AH385" s="24"/>
      <c r="AI385" s="24"/>
      <c r="AJ385" s="24"/>
      <c r="AK385" s="24"/>
      <c r="AL385" s="24"/>
      <c r="AM385" s="24"/>
      <c r="AN385" s="24"/>
      <c r="AO385" s="24"/>
      <c r="AP385" s="24"/>
      <c r="AQ385" s="24"/>
      <c r="AR385" s="24"/>
      <c r="AS385" s="24"/>
      <c r="AT385" s="24"/>
      <c r="AU385" s="24"/>
      <c r="AV385" s="24"/>
      <c r="AW385" s="24"/>
    </row>
    <row r="386" spans="4:49" x14ac:dyDescent="0.2">
      <c r="D386" s="24"/>
      <c r="E386" s="24"/>
      <c r="G386" s="25"/>
      <c r="H386" s="25"/>
      <c r="I386" s="26"/>
      <c r="J386" s="26"/>
      <c r="K386" s="25"/>
      <c r="L386" s="24"/>
      <c r="M386" s="24"/>
      <c r="N386" s="24"/>
      <c r="O386" s="24"/>
      <c r="P386" s="24"/>
      <c r="Q386" s="24"/>
      <c r="R386" s="24"/>
      <c r="S386" s="24"/>
      <c r="T386" s="24"/>
      <c r="V386" s="24"/>
      <c r="W386" s="24"/>
      <c r="X386" s="24"/>
      <c r="Y386" s="24"/>
      <c r="Z386" s="24"/>
      <c r="AA386" s="24"/>
      <c r="AB386" s="24"/>
      <c r="AC386" s="24"/>
      <c r="AD386" s="24"/>
      <c r="AE386" s="24"/>
      <c r="AF386" s="24"/>
      <c r="AG386" s="24"/>
      <c r="AH386" s="24"/>
      <c r="AI386" s="24"/>
      <c r="AJ386" s="24"/>
      <c r="AK386" s="24"/>
      <c r="AL386" s="24"/>
      <c r="AM386" s="24"/>
      <c r="AN386" s="24"/>
      <c r="AO386" s="24"/>
      <c r="AP386" s="24"/>
      <c r="AQ386" s="24"/>
      <c r="AR386" s="24"/>
      <c r="AS386" s="24"/>
      <c r="AT386" s="24"/>
      <c r="AU386" s="24"/>
      <c r="AV386" s="24"/>
      <c r="AW386" s="24"/>
    </row>
    <row r="387" spans="4:49" x14ac:dyDescent="0.2">
      <c r="D387" s="24"/>
      <c r="E387" s="24"/>
      <c r="G387" s="25"/>
      <c r="H387" s="25"/>
      <c r="I387" s="26"/>
      <c r="J387" s="26"/>
      <c r="K387" s="25"/>
      <c r="L387" s="24"/>
      <c r="M387" s="24"/>
      <c r="N387" s="24"/>
      <c r="O387" s="24"/>
      <c r="P387" s="24"/>
      <c r="Q387" s="24"/>
      <c r="R387" s="24"/>
      <c r="S387" s="24"/>
      <c r="T387" s="24"/>
      <c r="V387" s="24"/>
      <c r="W387" s="24"/>
      <c r="X387" s="24"/>
      <c r="Y387" s="24"/>
      <c r="Z387" s="24"/>
      <c r="AA387" s="24"/>
      <c r="AB387" s="24"/>
      <c r="AC387" s="24"/>
      <c r="AD387" s="24"/>
      <c r="AE387" s="24"/>
      <c r="AF387" s="24"/>
      <c r="AG387" s="24"/>
      <c r="AH387" s="24"/>
      <c r="AI387" s="24"/>
      <c r="AJ387" s="24"/>
      <c r="AK387" s="24"/>
      <c r="AL387" s="24"/>
      <c r="AM387" s="24"/>
      <c r="AN387" s="24"/>
      <c r="AO387" s="24"/>
      <c r="AP387" s="24"/>
      <c r="AQ387" s="24"/>
      <c r="AR387" s="24"/>
      <c r="AS387" s="24"/>
      <c r="AT387" s="24"/>
      <c r="AU387" s="24"/>
      <c r="AV387" s="24"/>
      <c r="AW387" s="24"/>
    </row>
    <row r="388" spans="4:49" x14ac:dyDescent="0.2">
      <c r="D388" s="24"/>
      <c r="E388" s="24"/>
      <c r="G388" s="25"/>
      <c r="H388" s="25"/>
      <c r="I388" s="26"/>
      <c r="J388" s="26"/>
      <c r="K388" s="25"/>
      <c r="L388" s="24"/>
      <c r="M388" s="24"/>
      <c r="N388" s="24"/>
      <c r="O388" s="24"/>
      <c r="P388" s="24"/>
      <c r="Q388" s="24"/>
      <c r="R388" s="24"/>
      <c r="S388" s="24"/>
      <c r="T388" s="24"/>
      <c r="V388" s="24"/>
      <c r="W388" s="24"/>
      <c r="X388" s="24"/>
      <c r="Y388" s="24"/>
      <c r="Z388" s="24"/>
      <c r="AA388" s="24"/>
      <c r="AB388" s="24"/>
      <c r="AC388" s="24"/>
      <c r="AD388" s="24"/>
      <c r="AE388" s="24"/>
      <c r="AF388" s="24"/>
      <c r="AG388" s="24"/>
      <c r="AH388" s="24"/>
      <c r="AI388" s="24"/>
      <c r="AJ388" s="24"/>
      <c r="AK388" s="24"/>
      <c r="AL388" s="24"/>
      <c r="AM388" s="24"/>
      <c r="AN388" s="24"/>
      <c r="AO388" s="24"/>
      <c r="AP388" s="24"/>
      <c r="AQ388" s="24"/>
      <c r="AR388" s="24"/>
      <c r="AS388" s="24"/>
      <c r="AT388" s="24"/>
      <c r="AU388" s="24"/>
      <c r="AV388" s="24"/>
      <c r="AW388" s="24"/>
    </row>
    <row r="389" spans="4:49" x14ac:dyDescent="0.2">
      <c r="D389" s="24"/>
      <c r="E389" s="24"/>
      <c r="G389" s="25"/>
      <c r="H389" s="25"/>
      <c r="I389" s="26"/>
      <c r="J389" s="26"/>
      <c r="K389" s="25"/>
      <c r="L389" s="24"/>
      <c r="M389" s="24"/>
      <c r="N389" s="24"/>
      <c r="O389" s="24"/>
      <c r="P389" s="24"/>
      <c r="Q389" s="24"/>
      <c r="R389" s="24"/>
      <c r="S389" s="3"/>
      <c r="T389" s="3"/>
      <c r="V389" s="24"/>
      <c r="W389" s="24"/>
      <c r="X389" s="24"/>
      <c r="Y389" s="24"/>
      <c r="Z389" s="24"/>
      <c r="AA389" s="24"/>
      <c r="AB389" s="24"/>
      <c r="AC389" s="24"/>
      <c r="AD389" s="24"/>
      <c r="AE389" s="24"/>
      <c r="AF389" s="24"/>
      <c r="AG389" s="24"/>
      <c r="AH389" s="24"/>
      <c r="AI389" s="24"/>
      <c r="AJ389" s="24"/>
      <c r="AK389" s="24"/>
      <c r="AL389" s="24"/>
      <c r="AM389" s="24"/>
      <c r="AN389" s="24"/>
      <c r="AO389" s="24"/>
      <c r="AP389" s="24"/>
      <c r="AQ389" s="24"/>
      <c r="AR389" s="24"/>
      <c r="AS389" s="24"/>
      <c r="AT389" s="24"/>
      <c r="AU389" s="24"/>
      <c r="AV389" s="24"/>
      <c r="AW389" s="24"/>
    </row>
    <row r="390" spans="4:49" x14ac:dyDescent="0.2">
      <c r="D390" s="24"/>
      <c r="E390" s="24"/>
      <c r="G390" s="25"/>
      <c r="H390" s="25"/>
      <c r="I390" s="26"/>
      <c r="J390" s="26"/>
      <c r="K390" s="25"/>
      <c r="L390" s="24"/>
      <c r="M390" s="24"/>
      <c r="N390" s="24"/>
      <c r="O390" s="24"/>
      <c r="P390" s="24"/>
      <c r="Q390" s="24"/>
      <c r="R390" s="24"/>
      <c r="S390" s="3"/>
      <c r="T390" s="3"/>
      <c r="V390" s="24"/>
      <c r="W390" s="24"/>
      <c r="X390" s="24"/>
      <c r="Y390" s="24"/>
      <c r="Z390" s="24"/>
      <c r="AA390" s="24"/>
      <c r="AB390" s="24"/>
      <c r="AC390" s="24"/>
      <c r="AD390" s="24"/>
      <c r="AE390" s="24"/>
      <c r="AF390" s="24"/>
      <c r="AG390" s="24"/>
      <c r="AH390" s="24"/>
      <c r="AI390" s="24"/>
      <c r="AJ390" s="24"/>
      <c r="AK390" s="24"/>
      <c r="AL390" s="24"/>
      <c r="AM390" s="24"/>
      <c r="AN390" s="24"/>
      <c r="AO390" s="24"/>
      <c r="AP390" s="24"/>
      <c r="AQ390" s="24"/>
      <c r="AR390" s="24"/>
      <c r="AS390" s="24"/>
      <c r="AT390" s="24"/>
      <c r="AU390" s="24"/>
      <c r="AV390" s="24"/>
      <c r="AW390" s="24"/>
    </row>
    <row r="391" spans="4:49" x14ac:dyDescent="0.2">
      <c r="D391" s="24"/>
      <c r="E391" s="24"/>
      <c r="G391" s="25"/>
      <c r="H391" s="25"/>
      <c r="I391" s="26"/>
      <c r="J391" s="26"/>
      <c r="K391" s="25"/>
      <c r="L391" s="24"/>
      <c r="M391" s="24"/>
      <c r="N391" s="24"/>
      <c r="O391" s="24"/>
      <c r="P391" s="24"/>
      <c r="Q391" s="24"/>
      <c r="R391" s="24"/>
      <c r="S391" s="24"/>
      <c r="T391" s="24"/>
      <c r="V391" s="24"/>
      <c r="W391" s="24"/>
      <c r="X391" s="24"/>
      <c r="Y391" s="24"/>
      <c r="Z391" s="24"/>
      <c r="AA391" s="24"/>
      <c r="AB391" s="24"/>
      <c r="AC391" s="24"/>
      <c r="AD391" s="24"/>
      <c r="AE391" s="24"/>
      <c r="AF391" s="24"/>
      <c r="AG391" s="24"/>
      <c r="AH391" s="24"/>
      <c r="AI391" s="24"/>
      <c r="AJ391" s="24"/>
      <c r="AK391" s="24"/>
      <c r="AL391" s="24"/>
      <c r="AM391" s="24"/>
      <c r="AN391" s="24"/>
      <c r="AO391" s="24"/>
      <c r="AP391" s="24"/>
      <c r="AQ391" s="24"/>
      <c r="AR391" s="24"/>
      <c r="AS391" s="24"/>
      <c r="AT391" s="24"/>
      <c r="AU391" s="24"/>
      <c r="AV391" s="24"/>
      <c r="AW391" s="24"/>
    </row>
    <row r="392" spans="4:49" x14ac:dyDescent="0.2">
      <c r="D392" s="24"/>
      <c r="E392" s="24"/>
      <c r="G392" s="25"/>
      <c r="H392" s="25"/>
      <c r="I392" s="26"/>
      <c r="J392" s="26"/>
      <c r="K392" s="25"/>
      <c r="L392" s="24"/>
      <c r="M392" s="24"/>
      <c r="N392" s="24"/>
      <c r="O392" s="24"/>
      <c r="P392" s="24"/>
      <c r="Q392" s="24"/>
      <c r="R392" s="24"/>
      <c r="S392" s="24"/>
      <c r="T392" s="24"/>
      <c r="V392" s="24"/>
      <c r="W392" s="24"/>
      <c r="X392" s="24"/>
      <c r="Y392" s="24"/>
      <c r="Z392" s="24"/>
      <c r="AA392" s="24"/>
      <c r="AB392" s="24"/>
      <c r="AC392" s="24"/>
      <c r="AD392" s="24"/>
      <c r="AE392" s="24"/>
      <c r="AF392" s="24"/>
      <c r="AG392" s="24"/>
      <c r="AH392" s="24"/>
      <c r="AI392" s="24"/>
      <c r="AJ392" s="24"/>
      <c r="AK392" s="24"/>
      <c r="AL392" s="24"/>
      <c r="AM392" s="24"/>
      <c r="AN392" s="24"/>
      <c r="AO392" s="24"/>
      <c r="AP392" s="24"/>
      <c r="AQ392" s="24"/>
      <c r="AR392" s="24"/>
      <c r="AS392" s="24"/>
      <c r="AT392" s="24"/>
      <c r="AU392" s="24"/>
      <c r="AV392" s="24"/>
      <c r="AW392" s="24"/>
    </row>
    <row r="393" spans="4:49" x14ac:dyDescent="0.2">
      <c r="D393" s="24"/>
      <c r="E393" s="24"/>
      <c r="G393" s="25"/>
      <c r="H393" s="25"/>
      <c r="I393" s="26"/>
      <c r="J393" s="26"/>
      <c r="K393" s="25"/>
      <c r="L393" s="24"/>
      <c r="M393" s="24"/>
      <c r="N393" s="24"/>
      <c r="O393" s="24"/>
      <c r="P393" s="24"/>
      <c r="Q393" s="24"/>
      <c r="R393" s="24"/>
      <c r="S393" s="24"/>
      <c r="T393" s="24"/>
      <c r="V393" s="24"/>
      <c r="W393" s="24"/>
      <c r="X393" s="24"/>
      <c r="Y393" s="24"/>
      <c r="Z393" s="24"/>
      <c r="AA393" s="24"/>
      <c r="AB393" s="24"/>
      <c r="AC393" s="24"/>
      <c r="AD393" s="24"/>
      <c r="AE393" s="24"/>
      <c r="AF393" s="24"/>
      <c r="AG393" s="24"/>
      <c r="AH393" s="24"/>
      <c r="AI393" s="24"/>
      <c r="AJ393" s="24"/>
      <c r="AK393" s="24"/>
      <c r="AL393" s="24"/>
      <c r="AM393" s="24"/>
      <c r="AN393" s="24"/>
      <c r="AO393" s="24"/>
      <c r="AP393" s="24"/>
      <c r="AQ393" s="24"/>
      <c r="AR393" s="24"/>
      <c r="AS393" s="24"/>
      <c r="AT393" s="24"/>
      <c r="AU393" s="24"/>
      <c r="AV393" s="24"/>
      <c r="AW393" s="24"/>
    </row>
    <row r="394" spans="4:49" x14ac:dyDescent="0.2">
      <c r="D394" s="24"/>
      <c r="E394" s="24"/>
      <c r="G394" s="25"/>
      <c r="H394" s="25"/>
      <c r="I394" s="26"/>
      <c r="J394" s="26"/>
      <c r="K394" s="25"/>
      <c r="L394" s="24"/>
      <c r="M394" s="24"/>
      <c r="N394" s="24"/>
      <c r="O394" s="24"/>
      <c r="P394" s="24"/>
      <c r="Q394" s="24"/>
      <c r="R394" s="24"/>
      <c r="S394" s="24"/>
      <c r="T394" s="24"/>
      <c r="V394" s="24"/>
      <c r="W394" s="24"/>
      <c r="X394" s="24"/>
      <c r="Y394" s="24"/>
      <c r="Z394" s="24"/>
      <c r="AA394" s="24"/>
      <c r="AB394" s="24"/>
      <c r="AC394" s="24"/>
      <c r="AD394" s="24"/>
      <c r="AE394" s="24"/>
      <c r="AF394" s="24"/>
      <c r="AG394" s="24"/>
      <c r="AH394" s="24"/>
      <c r="AI394" s="24"/>
      <c r="AJ394" s="24"/>
      <c r="AK394" s="24"/>
      <c r="AL394" s="24"/>
      <c r="AM394" s="24"/>
      <c r="AN394" s="24"/>
      <c r="AO394" s="24"/>
      <c r="AP394" s="24"/>
      <c r="AQ394" s="24"/>
      <c r="AR394" s="24"/>
      <c r="AS394" s="24"/>
      <c r="AT394" s="24"/>
      <c r="AU394" s="24"/>
      <c r="AV394" s="24"/>
      <c r="AW394" s="24"/>
    </row>
    <row r="395" spans="4:49" x14ac:dyDescent="0.2">
      <c r="D395" s="24"/>
      <c r="E395" s="24"/>
      <c r="G395" s="25"/>
      <c r="H395" s="25"/>
      <c r="I395" s="26"/>
      <c r="J395" s="26"/>
      <c r="K395" s="25"/>
      <c r="L395" s="24"/>
      <c r="M395" s="24"/>
      <c r="N395" s="24"/>
      <c r="O395" s="24"/>
      <c r="P395" s="24"/>
      <c r="Q395" s="24"/>
      <c r="R395" s="24"/>
      <c r="S395" s="24"/>
      <c r="T395" s="24"/>
      <c r="V395" s="24"/>
      <c r="W395" s="24"/>
      <c r="X395" s="24"/>
      <c r="Y395" s="24"/>
      <c r="Z395" s="24"/>
      <c r="AA395" s="24"/>
      <c r="AB395" s="24"/>
      <c r="AC395" s="24"/>
      <c r="AD395" s="24"/>
      <c r="AE395" s="24"/>
      <c r="AF395" s="24"/>
      <c r="AG395" s="24"/>
      <c r="AH395" s="24"/>
      <c r="AI395" s="24"/>
      <c r="AJ395" s="24"/>
      <c r="AK395" s="24"/>
      <c r="AL395" s="24"/>
      <c r="AM395" s="24"/>
      <c r="AN395" s="24"/>
      <c r="AO395" s="24"/>
      <c r="AP395" s="24"/>
      <c r="AQ395" s="24"/>
      <c r="AR395" s="24"/>
      <c r="AS395" s="24"/>
      <c r="AT395" s="24"/>
      <c r="AU395" s="24"/>
      <c r="AV395" s="24"/>
      <c r="AW395" s="24"/>
    </row>
    <row r="396" spans="4:49" x14ac:dyDescent="0.2">
      <c r="D396" s="24"/>
      <c r="E396" s="24"/>
      <c r="G396" s="25"/>
      <c r="H396" s="25"/>
      <c r="I396" s="26"/>
      <c r="J396" s="26"/>
      <c r="K396" s="25"/>
      <c r="L396" s="24"/>
      <c r="M396" s="24"/>
      <c r="N396" s="24"/>
      <c r="O396" s="24"/>
      <c r="P396" s="24"/>
      <c r="Q396" s="24"/>
      <c r="R396" s="24"/>
      <c r="S396" s="24"/>
      <c r="T396" s="24"/>
      <c r="V396" s="24"/>
      <c r="W396" s="24"/>
      <c r="X396" s="24"/>
      <c r="Y396" s="24"/>
      <c r="Z396" s="24"/>
      <c r="AA396" s="24"/>
      <c r="AB396" s="24"/>
      <c r="AC396" s="24"/>
      <c r="AD396" s="24"/>
      <c r="AE396" s="24"/>
      <c r="AF396" s="24"/>
      <c r="AG396" s="24"/>
      <c r="AH396" s="24"/>
      <c r="AI396" s="24"/>
      <c r="AJ396" s="24"/>
      <c r="AK396" s="24"/>
      <c r="AL396" s="24"/>
      <c r="AM396" s="24"/>
      <c r="AN396" s="24"/>
      <c r="AO396" s="24"/>
      <c r="AP396" s="24"/>
      <c r="AQ396" s="24"/>
      <c r="AR396" s="24"/>
      <c r="AS396" s="24"/>
      <c r="AT396" s="24"/>
      <c r="AU396" s="24"/>
      <c r="AV396" s="24"/>
      <c r="AW396" s="24"/>
    </row>
    <row r="397" spans="4:49" x14ac:dyDescent="0.2">
      <c r="D397" s="24"/>
      <c r="E397" s="24"/>
      <c r="G397" s="25"/>
      <c r="H397" s="25"/>
      <c r="I397" s="26"/>
      <c r="J397" s="26"/>
      <c r="K397" s="25"/>
      <c r="L397" s="24"/>
      <c r="M397" s="24"/>
      <c r="N397" s="24"/>
      <c r="O397" s="24"/>
      <c r="P397" s="24"/>
      <c r="Q397" s="24"/>
      <c r="R397" s="24"/>
      <c r="S397" s="24"/>
      <c r="T397" s="24"/>
      <c r="V397" s="24"/>
      <c r="W397" s="24"/>
      <c r="X397" s="24"/>
      <c r="Y397" s="24"/>
      <c r="Z397" s="24"/>
      <c r="AA397" s="24"/>
      <c r="AB397" s="24"/>
      <c r="AC397" s="24"/>
      <c r="AD397" s="24"/>
      <c r="AE397" s="24"/>
      <c r="AF397" s="24"/>
      <c r="AG397" s="24"/>
      <c r="AH397" s="24"/>
      <c r="AI397" s="24"/>
      <c r="AJ397" s="24"/>
      <c r="AK397" s="24"/>
      <c r="AL397" s="24"/>
      <c r="AM397" s="24"/>
      <c r="AN397" s="24"/>
      <c r="AO397" s="24"/>
      <c r="AP397" s="24"/>
      <c r="AQ397" s="24"/>
      <c r="AR397" s="24"/>
      <c r="AS397" s="24"/>
      <c r="AT397" s="24"/>
      <c r="AU397" s="24"/>
      <c r="AV397" s="24"/>
      <c r="AW397" s="24"/>
    </row>
    <row r="398" spans="4:49" x14ac:dyDescent="0.2">
      <c r="D398" s="24"/>
      <c r="E398" s="24"/>
      <c r="G398" s="25"/>
      <c r="H398" s="25"/>
      <c r="I398" s="26"/>
      <c r="J398" s="26"/>
      <c r="K398" s="25"/>
      <c r="L398" s="24"/>
      <c r="M398" s="24"/>
      <c r="N398" s="24"/>
      <c r="O398" s="24"/>
      <c r="P398" s="24"/>
      <c r="Q398" s="24"/>
      <c r="R398" s="24"/>
      <c r="S398" s="24"/>
      <c r="T398" s="24"/>
      <c r="V398" s="24"/>
      <c r="W398" s="24"/>
      <c r="X398" s="24"/>
      <c r="Y398" s="24"/>
      <c r="Z398" s="24"/>
      <c r="AA398" s="24"/>
      <c r="AB398" s="24"/>
      <c r="AC398" s="24"/>
      <c r="AD398" s="24"/>
      <c r="AE398" s="24"/>
      <c r="AF398" s="24"/>
      <c r="AG398" s="24"/>
      <c r="AH398" s="24"/>
      <c r="AI398" s="24"/>
      <c r="AJ398" s="24"/>
      <c r="AK398" s="24"/>
      <c r="AL398" s="24"/>
      <c r="AM398" s="24"/>
      <c r="AN398" s="24"/>
      <c r="AO398" s="24"/>
      <c r="AP398" s="24"/>
      <c r="AQ398" s="24"/>
      <c r="AR398" s="24"/>
      <c r="AS398" s="24"/>
      <c r="AT398" s="24"/>
      <c r="AU398" s="24"/>
      <c r="AV398" s="24"/>
      <c r="AW398" s="24"/>
    </row>
    <row r="399" spans="4:49" x14ac:dyDescent="0.2">
      <c r="D399" s="24"/>
      <c r="E399" s="24"/>
      <c r="G399" s="25"/>
      <c r="H399" s="25"/>
      <c r="I399" s="26"/>
      <c r="J399" s="26"/>
      <c r="K399" s="25"/>
      <c r="L399" s="24"/>
      <c r="M399" s="24"/>
      <c r="N399" s="24"/>
      <c r="O399" s="24"/>
      <c r="P399" s="24"/>
      <c r="Q399" s="24"/>
      <c r="R399" s="24"/>
      <c r="S399" s="24"/>
      <c r="T399" s="24"/>
      <c r="V399" s="24"/>
      <c r="W399" s="24"/>
      <c r="X399" s="24"/>
      <c r="Y399" s="24"/>
      <c r="Z399" s="24"/>
      <c r="AA399" s="24"/>
      <c r="AB399" s="24"/>
      <c r="AC399" s="24"/>
      <c r="AD399" s="24"/>
      <c r="AE399" s="24"/>
      <c r="AF399" s="24"/>
      <c r="AG399" s="24"/>
      <c r="AH399" s="24"/>
      <c r="AI399" s="24"/>
      <c r="AJ399" s="24"/>
      <c r="AK399" s="24"/>
      <c r="AL399" s="24"/>
      <c r="AM399" s="24"/>
      <c r="AN399" s="24"/>
      <c r="AO399" s="24"/>
      <c r="AP399" s="24"/>
      <c r="AQ399" s="24"/>
      <c r="AR399" s="24"/>
      <c r="AS399" s="24"/>
      <c r="AT399" s="24"/>
      <c r="AU399" s="24"/>
      <c r="AV399" s="24"/>
      <c r="AW399" s="24"/>
    </row>
    <row r="400" spans="4:49" x14ac:dyDescent="0.2">
      <c r="D400" s="24"/>
      <c r="E400" s="24"/>
      <c r="G400" s="25"/>
      <c r="H400" s="25"/>
      <c r="I400" s="26"/>
      <c r="J400" s="26"/>
      <c r="K400" s="25"/>
      <c r="L400" s="24"/>
      <c r="M400" s="24"/>
      <c r="N400" s="24"/>
      <c r="O400" s="24"/>
      <c r="P400" s="24"/>
      <c r="Q400" s="24"/>
      <c r="R400" s="24"/>
      <c r="S400" s="24"/>
      <c r="T400" s="24"/>
      <c r="V400" s="24"/>
      <c r="W400" s="24"/>
      <c r="X400" s="24"/>
      <c r="Y400" s="24"/>
      <c r="Z400" s="24"/>
      <c r="AA400" s="24"/>
      <c r="AB400" s="24"/>
      <c r="AC400" s="24"/>
      <c r="AD400" s="24"/>
      <c r="AE400" s="24"/>
      <c r="AF400" s="24"/>
      <c r="AG400" s="24"/>
      <c r="AH400" s="24"/>
      <c r="AI400" s="24"/>
      <c r="AJ400" s="24"/>
      <c r="AK400" s="24"/>
      <c r="AL400" s="24"/>
      <c r="AM400" s="24"/>
      <c r="AN400" s="24"/>
      <c r="AO400" s="24"/>
      <c r="AP400" s="24"/>
      <c r="AQ400" s="24"/>
      <c r="AR400" s="24"/>
      <c r="AS400" s="24"/>
      <c r="AT400" s="24"/>
      <c r="AU400" s="24"/>
      <c r="AV400" s="24"/>
      <c r="AW400" s="24"/>
    </row>
    <row r="401" spans="4:49" x14ac:dyDescent="0.2">
      <c r="D401" s="24"/>
      <c r="E401" s="24"/>
      <c r="G401" s="25"/>
      <c r="H401" s="25"/>
      <c r="I401" s="26"/>
      <c r="J401" s="26"/>
      <c r="K401" s="25"/>
      <c r="L401" s="24"/>
      <c r="M401" s="24"/>
      <c r="N401" s="24"/>
      <c r="O401" s="24"/>
      <c r="P401" s="24"/>
      <c r="Q401" s="24"/>
      <c r="R401" s="24"/>
      <c r="S401" s="24"/>
      <c r="T401" s="24"/>
      <c r="V401" s="24"/>
      <c r="W401" s="24"/>
      <c r="X401" s="24"/>
      <c r="Y401" s="24"/>
      <c r="Z401" s="24"/>
      <c r="AA401" s="24"/>
      <c r="AB401" s="24"/>
      <c r="AC401" s="24"/>
      <c r="AD401" s="24"/>
      <c r="AE401" s="24"/>
      <c r="AF401" s="24"/>
      <c r="AG401" s="24"/>
      <c r="AH401" s="24"/>
      <c r="AI401" s="24"/>
      <c r="AJ401" s="24"/>
      <c r="AK401" s="24"/>
      <c r="AL401" s="24"/>
      <c r="AM401" s="24"/>
      <c r="AN401" s="24"/>
      <c r="AO401" s="24"/>
      <c r="AP401" s="24"/>
      <c r="AQ401" s="24"/>
      <c r="AR401" s="24"/>
      <c r="AS401" s="24"/>
      <c r="AT401" s="24"/>
      <c r="AU401" s="24"/>
      <c r="AV401" s="24"/>
      <c r="AW401" s="24"/>
    </row>
    <row r="402" spans="4:49" x14ac:dyDescent="0.2">
      <c r="D402" s="24"/>
      <c r="E402" s="24"/>
      <c r="G402" s="25"/>
      <c r="H402" s="25"/>
      <c r="I402" s="26"/>
      <c r="J402" s="26"/>
      <c r="K402" s="25"/>
      <c r="L402" s="24"/>
      <c r="M402" s="24"/>
      <c r="N402" s="24"/>
      <c r="O402" s="24"/>
      <c r="P402" s="24"/>
      <c r="Q402" s="24"/>
      <c r="R402" s="24"/>
      <c r="S402" s="24"/>
      <c r="T402" s="24"/>
      <c r="V402" s="24"/>
      <c r="W402" s="24"/>
      <c r="X402" s="24"/>
      <c r="Y402" s="24"/>
      <c r="Z402" s="24"/>
      <c r="AA402" s="24"/>
      <c r="AB402" s="24"/>
      <c r="AC402" s="24"/>
      <c r="AD402" s="24"/>
      <c r="AE402" s="24"/>
      <c r="AF402" s="24"/>
      <c r="AG402" s="24"/>
      <c r="AH402" s="24"/>
      <c r="AI402" s="24"/>
      <c r="AJ402" s="24"/>
      <c r="AK402" s="24"/>
      <c r="AL402" s="24"/>
      <c r="AM402" s="24"/>
      <c r="AN402" s="24"/>
      <c r="AO402" s="24"/>
      <c r="AP402" s="24"/>
      <c r="AQ402" s="24"/>
      <c r="AR402" s="24"/>
      <c r="AS402" s="24"/>
      <c r="AT402" s="24"/>
      <c r="AU402" s="24"/>
      <c r="AV402" s="24"/>
      <c r="AW402" s="24"/>
    </row>
    <row r="403" spans="4:49" x14ac:dyDescent="0.2">
      <c r="D403" s="24"/>
      <c r="E403" s="24"/>
      <c r="G403" s="25"/>
      <c r="H403" s="25"/>
      <c r="I403" s="26"/>
      <c r="J403" s="26"/>
      <c r="K403" s="25"/>
      <c r="L403" s="24"/>
      <c r="M403" s="24"/>
      <c r="N403" s="24"/>
      <c r="O403" s="24"/>
      <c r="P403" s="24"/>
      <c r="Q403" s="24"/>
      <c r="R403" s="24"/>
      <c r="S403" s="24"/>
      <c r="T403" s="24"/>
      <c r="V403" s="24"/>
      <c r="W403" s="24"/>
      <c r="X403" s="24"/>
      <c r="Y403" s="24"/>
      <c r="Z403" s="24"/>
      <c r="AA403" s="24"/>
      <c r="AB403" s="24"/>
      <c r="AC403" s="24"/>
      <c r="AD403" s="24"/>
      <c r="AE403" s="24"/>
      <c r="AF403" s="24"/>
      <c r="AG403" s="24"/>
      <c r="AH403" s="24"/>
      <c r="AI403" s="24"/>
      <c r="AJ403" s="24"/>
      <c r="AK403" s="24"/>
      <c r="AL403" s="24"/>
      <c r="AM403" s="24"/>
      <c r="AN403" s="24"/>
      <c r="AO403" s="24"/>
      <c r="AP403" s="24"/>
      <c r="AQ403" s="24"/>
      <c r="AR403" s="24"/>
      <c r="AS403" s="24"/>
      <c r="AT403" s="24"/>
      <c r="AU403" s="24"/>
      <c r="AV403" s="24"/>
      <c r="AW403" s="24"/>
    </row>
    <row r="404" spans="4:49" x14ac:dyDescent="0.2">
      <c r="D404" s="24"/>
      <c r="E404" s="24"/>
      <c r="G404" s="25"/>
      <c r="H404" s="25"/>
      <c r="I404" s="26"/>
      <c r="J404" s="26"/>
      <c r="K404" s="25"/>
      <c r="L404" s="24"/>
      <c r="M404" s="24"/>
      <c r="N404" s="24"/>
      <c r="O404" s="24"/>
      <c r="P404" s="24"/>
      <c r="Q404" s="24"/>
      <c r="R404" s="24"/>
      <c r="S404" s="24"/>
      <c r="T404" s="24"/>
      <c r="V404" s="24"/>
      <c r="W404" s="24"/>
      <c r="X404" s="24"/>
      <c r="Y404" s="24"/>
      <c r="Z404" s="24"/>
      <c r="AA404" s="24"/>
      <c r="AB404" s="24"/>
      <c r="AC404" s="24"/>
      <c r="AD404" s="24"/>
      <c r="AE404" s="24"/>
      <c r="AF404" s="24"/>
      <c r="AG404" s="24"/>
      <c r="AH404" s="24"/>
      <c r="AI404" s="24"/>
      <c r="AJ404" s="24"/>
      <c r="AK404" s="24"/>
      <c r="AL404" s="24"/>
      <c r="AM404" s="24"/>
      <c r="AN404" s="24"/>
      <c r="AO404" s="24"/>
      <c r="AP404" s="24"/>
      <c r="AQ404" s="24"/>
      <c r="AR404" s="24"/>
      <c r="AS404" s="24"/>
      <c r="AT404" s="24"/>
      <c r="AU404" s="24"/>
      <c r="AV404" s="24"/>
      <c r="AW404" s="24"/>
    </row>
    <row r="405" spans="4:49" x14ac:dyDescent="0.2">
      <c r="D405" s="24"/>
      <c r="E405" s="24"/>
      <c r="G405" s="25"/>
      <c r="H405" s="25"/>
      <c r="I405" s="26"/>
      <c r="J405" s="26"/>
      <c r="K405" s="25"/>
      <c r="L405" s="24"/>
      <c r="M405" s="24"/>
      <c r="N405" s="24"/>
      <c r="O405" s="24"/>
      <c r="P405" s="24"/>
      <c r="Q405" s="24"/>
      <c r="R405" s="24"/>
      <c r="S405" s="24"/>
      <c r="T405" s="24"/>
      <c r="V405" s="24"/>
      <c r="W405" s="24"/>
      <c r="X405" s="24"/>
      <c r="Y405" s="24"/>
      <c r="Z405" s="24"/>
      <c r="AA405" s="24"/>
      <c r="AB405" s="24"/>
      <c r="AC405" s="24"/>
      <c r="AD405" s="24"/>
      <c r="AE405" s="24"/>
      <c r="AF405" s="24"/>
      <c r="AG405" s="24"/>
      <c r="AH405" s="24"/>
      <c r="AI405" s="24"/>
      <c r="AJ405" s="24"/>
      <c r="AK405" s="24"/>
      <c r="AL405" s="24"/>
      <c r="AM405" s="24"/>
      <c r="AN405" s="24"/>
      <c r="AO405" s="24"/>
      <c r="AP405" s="24"/>
      <c r="AQ405" s="24"/>
      <c r="AR405" s="24"/>
      <c r="AS405" s="24"/>
      <c r="AT405" s="24"/>
      <c r="AU405" s="24"/>
      <c r="AV405" s="24"/>
      <c r="AW405" s="24"/>
    </row>
    <row r="406" spans="4:49" x14ac:dyDescent="0.2">
      <c r="D406" s="24"/>
      <c r="E406" s="24"/>
      <c r="G406" s="25"/>
      <c r="H406" s="25"/>
      <c r="I406" s="26"/>
      <c r="J406" s="26"/>
      <c r="K406" s="25"/>
      <c r="L406" s="24"/>
      <c r="M406" s="24"/>
      <c r="N406" s="24"/>
      <c r="O406" s="24"/>
      <c r="P406" s="24"/>
      <c r="Q406" s="24"/>
      <c r="R406" s="24"/>
      <c r="S406" s="24"/>
      <c r="T406" s="24"/>
      <c r="V406" s="24"/>
      <c r="W406" s="24"/>
      <c r="X406" s="24"/>
      <c r="Y406" s="24"/>
      <c r="Z406" s="24"/>
      <c r="AA406" s="24"/>
      <c r="AB406" s="24"/>
      <c r="AC406" s="24"/>
      <c r="AD406" s="24"/>
      <c r="AE406" s="24"/>
      <c r="AF406" s="24"/>
      <c r="AG406" s="24"/>
      <c r="AH406" s="24"/>
      <c r="AI406" s="24"/>
      <c r="AJ406" s="24"/>
      <c r="AK406" s="24"/>
      <c r="AL406" s="24"/>
      <c r="AM406" s="24"/>
      <c r="AN406" s="24"/>
      <c r="AO406" s="24"/>
      <c r="AP406" s="24"/>
      <c r="AQ406" s="24"/>
      <c r="AR406" s="24"/>
      <c r="AS406" s="24"/>
      <c r="AT406" s="24"/>
      <c r="AU406" s="24"/>
      <c r="AV406" s="24"/>
      <c r="AW406" s="24"/>
    </row>
    <row r="407" spans="4:49" x14ac:dyDescent="0.2">
      <c r="D407" s="24"/>
      <c r="E407" s="24"/>
      <c r="G407" s="25"/>
      <c r="H407" s="25"/>
      <c r="I407" s="26"/>
      <c r="J407" s="26"/>
      <c r="K407" s="25"/>
      <c r="L407" s="24"/>
      <c r="M407" s="24"/>
      <c r="N407" s="24"/>
      <c r="O407" s="24"/>
      <c r="P407" s="24"/>
      <c r="Q407" s="24"/>
      <c r="R407" s="24"/>
      <c r="S407" s="24"/>
      <c r="T407" s="24"/>
      <c r="V407" s="24"/>
      <c r="W407" s="24"/>
      <c r="X407" s="24"/>
      <c r="Y407" s="24"/>
      <c r="Z407" s="24"/>
      <c r="AA407" s="24"/>
      <c r="AB407" s="24"/>
      <c r="AC407" s="24"/>
      <c r="AD407" s="24"/>
      <c r="AE407" s="24"/>
      <c r="AF407" s="24"/>
      <c r="AG407" s="24"/>
      <c r="AH407" s="24"/>
      <c r="AI407" s="24"/>
      <c r="AJ407" s="24"/>
      <c r="AK407" s="24"/>
      <c r="AL407" s="24"/>
      <c r="AM407" s="24"/>
      <c r="AN407" s="24"/>
      <c r="AO407" s="24"/>
      <c r="AP407" s="24"/>
      <c r="AQ407" s="24"/>
      <c r="AR407" s="24"/>
      <c r="AS407" s="24"/>
      <c r="AT407" s="24"/>
      <c r="AU407" s="24"/>
      <c r="AV407" s="24"/>
      <c r="AW407" s="24"/>
    </row>
    <row r="408" spans="4:49" x14ac:dyDescent="0.2">
      <c r="D408" s="24"/>
      <c r="E408" s="24"/>
      <c r="G408" s="25"/>
      <c r="H408" s="25"/>
      <c r="I408" s="26"/>
      <c r="J408" s="26"/>
      <c r="K408" s="25"/>
      <c r="L408" s="24"/>
      <c r="M408" s="24"/>
      <c r="N408" s="24"/>
      <c r="O408" s="24"/>
      <c r="P408" s="24"/>
      <c r="Q408" s="24"/>
      <c r="R408" s="24"/>
      <c r="S408" s="24"/>
      <c r="T408" s="24"/>
      <c r="V408" s="24"/>
      <c r="W408" s="24"/>
      <c r="X408" s="24"/>
      <c r="Y408" s="24"/>
      <c r="Z408" s="24"/>
      <c r="AA408" s="24"/>
      <c r="AB408" s="24"/>
      <c r="AC408" s="24"/>
      <c r="AD408" s="24"/>
      <c r="AE408" s="24"/>
      <c r="AF408" s="24"/>
      <c r="AG408" s="24"/>
      <c r="AH408" s="24"/>
      <c r="AI408" s="24"/>
      <c r="AJ408" s="24"/>
      <c r="AK408" s="24"/>
      <c r="AL408" s="24"/>
      <c r="AM408" s="24"/>
      <c r="AN408" s="24"/>
      <c r="AO408" s="24"/>
      <c r="AP408" s="24"/>
      <c r="AQ408" s="24"/>
      <c r="AR408" s="24"/>
      <c r="AS408" s="24"/>
      <c r="AT408" s="24"/>
      <c r="AU408" s="24"/>
      <c r="AV408" s="24"/>
      <c r="AW408" s="24"/>
    </row>
    <row r="409" spans="4:49" x14ac:dyDescent="0.2">
      <c r="D409" s="24"/>
      <c r="E409" s="24"/>
      <c r="G409" s="25"/>
      <c r="H409" s="25"/>
      <c r="I409" s="26"/>
      <c r="J409" s="26"/>
      <c r="K409" s="25"/>
      <c r="L409" s="24"/>
      <c r="M409" s="24"/>
      <c r="N409" s="24"/>
      <c r="O409" s="24"/>
      <c r="P409" s="24"/>
      <c r="Q409" s="24"/>
      <c r="R409" s="24"/>
      <c r="S409" s="24"/>
      <c r="T409" s="24"/>
      <c r="V409" s="24"/>
      <c r="W409" s="24"/>
      <c r="X409" s="24"/>
      <c r="Y409" s="24"/>
      <c r="Z409" s="24"/>
      <c r="AA409" s="24"/>
      <c r="AB409" s="24"/>
      <c r="AC409" s="24"/>
      <c r="AD409" s="24"/>
      <c r="AE409" s="24"/>
      <c r="AF409" s="24"/>
      <c r="AG409" s="24"/>
      <c r="AH409" s="24"/>
      <c r="AI409" s="24"/>
      <c r="AJ409" s="24"/>
      <c r="AK409" s="24"/>
      <c r="AL409" s="24"/>
      <c r="AM409" s="24"/>
      <c r="AN409" s="24"/>
      <c r="AO409" s="24"/>
      <c r="AP409" s="24"/>
      <c r="AQ409" s="24"/>
      <c r="AR409" s="24"/>
      <c r="AS409" s="24"/>
      <c r="AT409" s="24"/>
      <c r="AU409" s="24"/>
      <c r="AV409" s="24"/>
      <c r="AW409" s="24"/>
    </row>
    <row r="410" spans="4:49" x14ac:dyDescent="0.2">
      <c r="D410" s="24"/>
      <c r="E410" s="24"/>
      <c r="G410" s="25"/>
      <c r="H410" s="25"/>
      <c r="I410" s="26"/>
      <c r="J410" s="26"/>
      <c r="K410" s="25"/>
      <c r="L410" s="24"/>
      <c r="M410" s="24"/>
      <c r="N410" s="24"/>
      <c r="O410" s="24"/>
      <c r="P410" s="24"/>
      <c r="Q410" s="24"/>
      <c r="R410" s="24"/>
      <c r="S410" s="24"/>
      <c r="T410" s="24"/>
      <c r="V410" s="24"/>
      <c r="W410" s="24"/>
      <c r="X410" s="24"/>
      <c r="Y410" s="24"/>
      <c r="Z410" s="24"/>
      <c r="AA410" s="24"/>
      <c r="AB410" s="24"/>
      <c r="AC410" s="24"/>
      <c r="AD410" s="24"/>
      <c r="AE410" s="24"/>
      <c r="AF410" s="24"/>
      <c r="AG410" s="24"/>
      <c r="AH410" s="24"/>
      <c r="AI410" s="24"/>
      <c r="AJ410" s="24"/>
      <c r="AK410" s="24"/>
      <c r="AL410" s="24"/>
      <c r="AM410" s="24"/>
      <c r="AN410" s="24"/>
      <c r="AO410" s="24"/>
      <c r="AP410" s="24"/>
      <c r="AQ410" s="24"/>
      <c r="AR410" s="24"/>
      <c r="AS410" s="24"/>
      <c r="AT410" s="24"/>
      <c r="AU410" s="24"/>
      <c r="AV410" s="24"/>
      <c r="AW410" s="24"/>
    </row>
    <row r="411" spans="4:49" x14ac:dyDescent="0.2">
      <c r="D411" s="24"/>
      <c r="E411" s="24"/>
      <c r="G411" s="25"/>
      <c r="H411" s="25"/>
      <c r="I411" s="26"/>
      <c r="J411" s="26"/>
      <c r="K411" s="25"/>
      <c r="L411" s="24"/>
      <c r="M411" s="24"/>
      <c r="N411" s="24"/>
      <c r="O411" s="24"/>
      <c r="P411" s="24"/>
      <c r="Q411" s="24"/>
      <c r="R411" s="24"/>
      <c r="S411" s="24"/>
      <c r="T411" s="24"/>
      <c r="V411" s="24"/>
      <c r="W411" s="24"/>
      <c r="X411" s="24"/>
      <c r="Y411" s="24"/>
      <c r="Z411" s="24"/>
      <c r="AA411" s="24"/>
      <c r="AB411" s="24"/>
      <c r="AC411" s="24"/>
      <c r="AD411" s="24"/>
      <c r="AE411" s="24"/>
      <c r="AF411" s="24"/>
      <c r="AG411" s="24"/>
      <c r="AH411" s="24"/>
      <c r="AI411" s="24"/>
      <c r="AJ411" s="24"/>
      <c r="AK411" s="24"/>
      <c r="AL411" s="24"/>
      <c r="AM411" s="24"/>
      <c r="AN411" s="24"/>
      <c r="AO411" s="24"/>
      <c r="AP411" s="24"/>
      <c r="AQ411" s="24"/>
      <c r="AR411" s="24"/>
      <c r="AS411" s="24"/>
      <c r="AT411" s="24"/>
      <c r="AU411" s="24"/>
      <c r="AV411" s="24"/>
      <c r="AW411" s="24"/>
    </row>
    <row r="412" spans="4:49" x14ac:dyDescent="0.2">
      <c r="D412" s="24"/>
      <c r="E412" s="24"/>
      <c r="G412" s="25"/>
      <c r="H412" s="25"/>
      <c r="I412" s="26"/>
      <c r="J412" s="26"/>
      <c r="K412" s="25"/>
      <c r="L412" s="24"/>
      <c r="M412" s="24"/>
      <c r="N412" s="24"/>
      <c r="O412" s="24"/>
      <c r="P412" s="24"/>
      <c r="Q412" s="24"/>
      <c r="R412" s="24"/>
      <c r="S412" s="24"/>
      <c r="T412" s="24"/>
      <c r="V412" s="24"/>
      <c r="W412" s="24"/>
      <c r="X412" s="24"/>
      <c r="Y412" s="24"/>
      <c r="Z412" s="24"/>
      <c r="AA412" s="24"/>
      <c r="AB412" s="24"/>
      <c r="AC412" s="24"/>
      <c r="AD412" s="24"/>
      <c r="AE412" s="24"/>
      <c r="AF412" s="24"/>
      <c r="AG412" s="24"/>
      <c r="AH412" s="24"/>
      <c r="AI412" s="24"/>
      <c r="AJ412" s="24"/>
      <c r="AK412" s="24"/>
      <c r="AL412" s="24"/>
      <c r="AM412" s="24"/>
      <c r="AN412" s="24"/>
      <c r="AO412" s="24"/>
      <c r="AP412" s="24"/>
      <c r="AQ412" s="24"/>
      <c r="AR412" s="24"/>
      <c r="AS412" s="24"/>
      <c r="AT412" s="24"/>
      <c r="AU412" s="24"/>
      <c r="AV412" s="24"/>
      <c r="AW412" s="24"/>
    </row>
    <row r="413" spans="4:49" x14ac:dyDescent="0.2">
      <c r="D413" s="24"/>
      <c r="E413" s="24"/>
      <c r="G413" s="25"/>
      <c r="H413" s="25"/>
      <c r="I413" s="26"/>
      <c r="J413" s="26"/>
      <c r="K413" s="25"/>
      <c r="L413" s="24"/>
      <c r="M413" s="24"/>
      <c r="N413" s="24"/>
      <c r="O413" s="24"/>
      <c r="P413" s="24"/>
      <c r="Q413" s="24"/>
      <c r="R413" s="24"/>
      <c r="S413" s="24"/>
      <c r="T413" s="24"/>
      <c r="V413" s="24"/>
      <c r="W413" s="24"/>
      <c r="X413" s="24"/>
      <c r="Y413" s="24"/>
      <c r="Z413" s="24"/>
      <c r="AA413" s="24"/>
      <c r="AB413" s="24"/>
      <c r="AC413" s="24"/>
      <c r="AD413" s="24"/>
      <c r="AE413" s="24"/>
      <c r="AF413" s="24"/>
      <c r="AG413" s="24"/>
      <c r="AH413" s="24"/>
      <c r="AI413" s="24"/>
      <c r="AJ413" s="24"/>
      <c r="AK413" s="24"/>
      <c r="AL413" s="24"/>
      <c r="AM413" s="24"/>
      <c r="AN413" s="24"/>
      <c r="AO413" s="24"/>
      <c r="AP413" s="24"/>
      <c r="AQ413" s="24"/>
      <c r="AR413" s="24"/>
      <c r="AS413" s="24"/>
      <c r="AT413" s="24"/>
      <c r="AU413" s="24"/>
      <c r="AV413" s="24"/>
      <c r="AW413" s="24"/>
    </row>
    <row r="414" spans="4:49" x14ac:dyDescent="0.2">
      <c r="D414" s="24"/>
      <c r="E414" s="24"/>
      <c r="G414" s="25"/>
      <c r="H414" s="25"/>
      <c r="I414" s="26"/>
      <c r="J414" s="26"/>
      <c r="K414" s="25"/>
      <c r="L414" s="24"/>
      <c r="M414" s="24"/>
      <c r="N414" s="24"/>
      <c r="O414" s="24"/>
      <c r="P414" s="24"/>
      <c r="Q414" s="24"/>
      <c r="R414" s="24"/>
      <c r="S414" s="24"/>
      <c r="T414" s="24"/>
      <c r="V414" s="24"/>
      <c r="W414" s="24"/>
      <c r="X414" s="24"/>
      <c r="Y414" s="24"/>
      <c r="Z414" s="24"/>
      <c r="AA414" s="24"/>
      <c r="AB414" s="24"/>
      <c r="AC414" s="24"/>
      <c r="AD414" s="24"/>
      <c r="AE414" s="24"/>
      <c r="AF414" s="24"/>
      <c r="AG414" s="24"/>
      <c r="AH414" s="24"/>
      <c r="AI414" s="24"/>
      <c r="AJ414" s="24"/>
      <c r="AK414" s="24"/>
      <c r="AL414" s="24"/>
      <c r="AM414" s="24"/>
      <c r="AN414" s="24"/>
      <c r="AO414" s="24"/>
      <c r="AP414" s="24"/>
      <c r="AQ414" s="24"/>
      <c r="AR414" s="24"/>
      <c r="AS414" s="24"/>
      <c r="AT414" s="24"/>
      <c r="AU414" s="24"/>
      <c r="AV414" s="24"/>
      <c r="AW414" s="24"/>
    </row>
    <row r="415" spans="4:49" x14ac:dyDescent="0.2">
      <c r="D415" s="24"/>
      <c r="E415" s="24"/>
      <c r="G415" s="25"/>
      <c r="H415" s="25"/>
      <c r="I415" s="26"/>
      <c r="J415" s="26"/>
      <c r="K415" s="25"/>
      <c r="L415" s="24"/>
      <c r="M415" s="24"/>
      <c r="N415" s="24"/>
      <c r="O415" s="24"/>
      <c r="P415" s="24"/>
      <c r="Q415" s="24"/>
      <c r="R415" s="24"/>
      <c r="S415" s="24"/>
      <c r="T415" s="24"/>
      <c r="V415" s="24"/>
      <c r="W415" s="24"/>
      <c r="X415" s="24"/>
      <c r="Y415" s="24"/>
      <c r="Z415" s="24"/>
      <c r="AA415" s="24"/>
      <c r="AB415" s="24"/>
      <c r="AC415" s="24"/>
      <c r="AD415" s="24"/>
      <c r="AE415" s="24"/>
      <c r="AF415" s="24"/>
      <c r="AG415" s="24"/>
      <c r="AH415" s="24"/>
      <c r="AI415" s="24"/>
      <c r="AJ415" s="24"/>
      <c r="AK415" s="24"/>
      <c r="AL415" s="24"/>
      <c r="AM415" s="24"/>
      <c r="AN415" s="24"/>
      <c r="AO415" s="24"/>
      <c r="AP415" s="24"/>
      <c r="AQ415" s="24"/>
      <c r="AR415" s="24"/>
      <c r="AS415" s="24"/>
      <c r="AT415" s="24"/>
      <c r="AU415" s="24"/>
      <c r="AV415" s="24"/>
      <c r="AW415" s="24"/>
    </row>
    <row r="416" spans="4:49" x14ac:dyDescent="0.2">
      <c r="D416" s="24"/>
      <c r="E416" s="24"/>
      <c r="G416" s="25"/>
      <c r="H416" s="25"/>
      <c r="I416" s="26"/>
      <c r="J416" s="26"/>
      <c r="K416" s="25"/>
      <c r="L416" s="24"/>
      <c r="M416" s="24"/>
      <c r="N416" s="24"/>
      <c r="O416" s="24"/>
      <c r="P416" s="24"/>
      <c r="Q416" s="24"/>
      <c r="R416" s="24"/>
      <c r="S416" s="24"/>
      <c r="T416" s="24"/>
      <c r="V416" s="24"/>
      <c r="W416" s="24"/>
      <c r="X416" s="24"/>
      <c r="Y416" s="24"/>
      <c r="Z416" s="24"/>
      <c r="AA416" s="24"/>
      <c r="AB416" s="24"/>
      <c r="AC416" s="24"/>
      <c r="AD416" s="24"/>
      <c r="AE416" s="24"/>
      <c r="AF416" s="24"/>
      <c r="AG416" s="24"/>
      <c r="AH416" s="24"/>
      <c r="AI416" s="24"/>
      <c r="AJ416" s="24"/>
      <c r="AK416" s="24"/>
      <c r="AL416" s="24"/>
      <c r="AM416" s="24"/>
      <c r="AN416" s="24"/>
      <c r="AO416" s="24"/>
      <c r="AP416" s="24"/>
      <c r="AQ416" s="24"/>
      <c r="AR416" s="24"/>
      <c r="AS416" s="24"/>
      <c r="AT416" s="24"/>
      <c r="AU416" s="24"/>
      <c r="AV416" s="24"/>
      <c r="AW416" s="24"/>
    </row>
    <row r="417" spans="4:49" x14ac:dyDescent="0.2">
      <c r="D417" s="24"/>
      <c r="E417" s="24"/>
      <c r="G417" s="25"/>
      <c r="H417" s="25"/>
      <c r="I417" s="26"/>
      <c r="J417" s="26"/>
      <c r="K417" s="25"/>
      <c r="L417" s="24"/>
      <c r="M417" s="24"/>
      <c r="N417" s="24"/>
      <c r="O417" s="24"/>
      <c r="P417" s="24"/>
      <c r="Q417" s="24"/>
      <c r="R417" s="24"/>
      <c r="S417" s="24"/>
      <c r="T417" s="24"/>
      <c r="V417" s="24"/>
      <c r="W417" s="24"/>
      <c r="X417" s="24"/>
      <c r="Y417" s="24"/>
      <c r="Z417" s="24"/>
      <c r="AA417" s="24"/>
      <c r="AB417" s="24"/>
      <c r="AC417" s="24"/>
      <c r="AD417" s="24"/>
      <c r="AE417" s="24"/>
      <c r="AF417" s="24"/>
      <c r="AG417" s="24"/>
      <c r="AH417" s="24"/>
      <c r="AI417" s="24"/>
      <c r="AJ417" s="24"/>
      <c r="AK417" s="24"/>
      <c r="AL417" s="24"/>
      <c r="AM417" s="24"/>
      <c r="AN417" s="24"/>
      <c r="AO417" s="24"/>
      <c r="AP417" s="24"/>
      <c r="AQ417" s="24"/>
      <c r="AR417" s="24"/>
      <c r="AS417" s="24"/>
      <c r="AT417" s="24"/>
      <c r="AU417" s="24"/>
      <c r="AV417" s="24"/>
      <c r="AW417" s="24"/>
    </row>
    <row r="418" spans="4:49" x14ac:dyDescent="0.2">
      <c r="D418" s="24"/>
      <c r="E418" s="24"/>
      <c r="G418" s="25"/>
      <c r="H418" s="25"/>
      <c r="I418" s="26"/>
      <c r="J418" s="26"/>
      <c r="K418" s="25"/>
      <c r="L418" s="24"/>
      <c r="M418" s="24"/>
      <c r="N418" s="24"/>
      <c r="O418" s="24"/>
      <c r="P418" s="24"/>
      <c r="Q418" s="24"/>
      <c r="R418" s="24"/>
      <c r="S418" s="24"/>
      <c r="T418" s="24"/>
      <c r="V418" s="24"/>
      <c r="W418" s="24"/>
      <c r="X418" s="24"/>
      <c r="Y418" s="24"/>
      <c r="Z418" s="24"/>
      <c r="AA418" s="24"/>
      <c r="AB418" s="24"/>
      <c r="AC418" s="24"/>
      <c r="AD418" s="24"/>
      <c r="AE418" s="24"/>
      <c r="AF418" s="24"/>
      <c r="AG418" s="24"/>
      <c r="AH418" s="24"/>
      <c r="AI418" s="24"/>
      <c r="AJ418" s="24"/>
      <c r="AK418" s="24"/>
      <c r="AL418" s="24"/>
      <c r="AM418" s="24"/>
      <c r="AN418" s="24"/>
      <c r="AO418" s="24"/>
      <c r="AP418" s="24"/>
      <c r="AQ418" s="24"/>
      <c r="AR418" s="24"/>
      <c r="AS418" s="24"/>
      <c r="AT418" s="24"/>
      <c r="AU418" s="24"/>
      <c r="AV418" s="24"/>
      <c r="AW418" s="24"/>
    </row>
    <row r="419" spans="4:49" x14ac:dyDescent="0.2">
      <c r="D419" s="24"/>
      <c r="E419" s="24"/>
      <c r="G419" s="25"/>
      <c r="H419" s="25"/>
      <c r="I419" s="26"/>
      <c r="J419" s="26"/>
      <c r="K419" s="25"/>
      <c r="L419" s="24"/>
      <c r="M419" s="24"/>
      <c r="N419" s="24"/>
      <c r="O419" s="24"/>
      <c r="P419" s="24"/>
      <c r="Q419" s="24"/>
      <c r="R419" s="24"/>
      <c r="S419" s="24"/>
      <c r="T419" s="24"/>
      <c r="V419" s="24"/>
      <c r="W419" s="24"/>
      <c r="X419" s="24"/>
      <c r="Y419" s="24"/>
      <c r="Z419" s="24"/>
      <c r="AA419" s="24"/>
      <c r="AB419" s="24"/>
      <c r="AC419" s="24"/>
      <c r="AD419" s="24"/>
      <c r="AE419" s="24"/>
      <c r="AF419" s="24"/>
      <c r="AG419" s="24"/>
      <c r="AH419" s="24"/>
      <c r="AI419" s="24"/>
      <c r="AJ419" s="24"/>
      <c r="AK419" s="24"/>
      <c r="AL419" s="24"/>
      <c r="AM419" s="24"/>
      <c r="AN419" s="24"/>
      <c r="AO419" s="24"/>
      <c r="AP419" s="24"/>
      <c r="AQ419" s="24"/>
      <c r="AR419" s="24"/>
      <c r="AS419" s="24"/>
      <c r="AT419" s="24"/>
      <c r="AU419" s="24"/>
      <c r="AV419" s="24"/>
      <c r="AW419" s="24"/>
    </row>
    <row r="420" spans="4:49" x14ac:dyDescent="0.2">
      <c r="D420" s="24"/>
      <c r="E420" s="24"/>
      <c r="G420" s="25"/>
      <c r="H420" s="25"/>
      <c r="I420" s="26"/>
      <c r="J420" s="26"/>
      <c r="K420" s="25"/>
      <c r="L420" s="24"/>
      <c r="M420" s="24"/>
      <c r="N420" s="24"/>
      <c r="O420" s="24"/>
      <c r="P420" s="24"/>
      <c r="Q420" s="24"/>
      <c r="R420" s="24"/>
      <c r="S420" s="24"/>
      <c r="T420" s="24"/>
      <c r="V420" s="24"/>
      <c r="W420" s="24"/>
      <c r="X420" s="24"/>
      <c r="Y420" s="24"/>
      <c r="Z420" s="24"/>
      <c r="AA420" s="24"/>
      <c r="AB420" s="24"/>
      <c r="AC420" s="24"/>
      <c r="AD420" s="24"/>
      <c r="AE420" s="24"/>
      <c r="AF420" s="24"/>
      <c r="AG420" s="24"/>
      <c r="AH420" s="24"/>
      <c r="AI420" s="24"/>
      <c r="AJ420" s="24"/>
      <c r="AK420" s="24"/>
      <c r="AL420" s="24"/>
      <c r="AM420" s="24"/>
      <c r="AN420" s="24"/>
      <c r="AO420" s="24"/>
      <c r="AP420" s="24"/>
      <c r="AQ420" s="24"/>
      <c r="AR420" s="24"/>
      <c r="AS420" s="24"/>
      <c r="AT420" s="24"/>
      <c r="AU420" s="24"/>
      <c r="AV420" s="24"/>
      <c r="AW420" s="24"/>
    </row>
    <row r="421" spans="4:49" x14ac:dyDescent="0.2">
      <c r="D421" s="24"/>
      <c r="E421" s="24"/>
      <c r="G421" s="25"/>
      <c r="H421" s="25"/>
      <c r="I421" s="26"/>
      <c r="J421" s="26"/>
      <c r="K421" s="25"/>
      <c r="L421" s="24"/>
      <c r="M421" s="24"/>
      <c r="N421" s="24"/>
      <c r="O421" s="24"/>
      <c r="P421" s="24"/>
      <c r="Q421" s="24"/>
      <c r="R421" s="24"/>
      <c r="S421" s="24"/>
      <c r="T421" s="24"/>
      <c r="V421" s="24"/>
      <c r="W421" s="24"/>
      <c r="X421" s="24"/>
      <c r="Y421" s="24"/>
      <c r="Z421" s="24"/>
      <c r="AA421" s="24"/>
      <c r="AB421" s="24"/>
      <c r="AC421" s="24"/>
      <c r="AD421" s="24"/>
      <c r="AE421" s="24"/>
      <c r="AF421" s="24"/>
      <c r="AG421" s="24"/>
      <c r="AH421" s="24"/>
      <c r="AI421" s="24"/>
      <c r="AJ421" s="24"/>
      <c r="AK421" s="24"/>
      <c r="AL421" s="24"/>
      <c r="AM421" s="24"/>
      <c r="AN421" s="24"/>
      <c r="AO421" s="24"/>
      <c r="AP421" s="24"/>
      <c r="AQ421" s="24"/>
      <c r="AR421" s="24"/>
      <c r="AS421" s="24"/>
      <c r="AT421" s="24"/>
      <c r="AU421" s="24"/>
      <c r="AV421" s="24"/>
      <c r="AW421" s="24"/>
    </row>
    <row r="422" spans="4:49" x14ac:dyDescent="0.2">
      <c r="D422" s="24"/>
      <c r="E422" s="24"/>
      <c r="G422" s="25"/>
      <c r="H422" s="25"/>
      <c r="I422" s="26"/>
      <c r="J422" s="26"/>
      <c r="K422" s="25"/>
      <c r="L422" s="24"/>
      <c r="M422" s="24"/>
      <c r="N422" s="24"/>
      <c r="O422" s="24"/>
      <c r="P422" s="24"/>
      <c r="Q422" s="24"/>
      <c r="R422" s="24"/>
      <c r="S422" s="24"/>
      <c r="T422" s="24"/>
      <c r="V422" s="24"/>
      <c r="W422" s="24"/>
      <c r="X422" s="24"/>
      <c r="Y422" s="24"/>
      <c r="Z422" s="24"/>
      <c r="AA422" s="24"/>
      <c r="AB422" s="24"/>
      <c r="AC422" s="24"/>
      <c r="AD422" s="24"/>
      <c r="AE422" s="24"/>
      <c r="AF422" s="24"/>
      <c r="AG422" s="24"/>
      <c r="AH422" s="24"/>
      <c r="AI422" s="24"/>
      <c r="AJ422" s="24"/>
      <c r="AK422" s="24"/>
      <c r="AL422" s="24"/>
      <c r="AM422" s="24"/>
      <c r="AN422" s="24"/>
      <c r="AO422" s="24"/>
      <c r="AP422" s="24"/>
      <c r="AQ422" s="24"/>
      <c r="AR422" s="24"/>
      <c r="AS422" s="24"/>
      <c r="AT422" s="24"/>
      <c r="AU422" s="24"/>
      <c r="AV422" s="24"/>
      <c r="AW422" s="24"/>
    </row>
    <row r="423" spans="4:49" x14ac:dyDescent="0.2">
      <c r="D423" s="24"/>
      <c r="E423" s="24"/>
      <c r="G423" s="25"/>
      <c r="H423" s="25"/>
      <c r="I423" s="26"/>
      <c r="J423" s="26"/>
      <c r="K423" s="25"/>
      <c r="L423" s="24"/>
      <c r="M423" s="24"/>
      <c r="N423" s="24"/>
      <c r="O423" s="24"/>
      <c r="P423" s="24"/>
      <c r="Q423" s="24"/>
      <c r="R423" s="24"/>
      <c r="S423" s="24"/>
      <c r="T423" s="24"/>
      <c r="V423" s="24"/>
      <c r="W423" s="24"/>
      <c r="X423" s="24"/>
      <c r="Y423" s="24"/>
      <c r="Z423" s="24"/>
      <c r="AA423" s="24"/>
      <c r="AB423" s="24"/>
      <c r="AC423" s="24"/>
      <c r="AD423" s="24"/>
      <c r="AE423" s="24"/>
      <c r="AF423" s="24"/>
      <c r="AG423" s="24"/>
      <c r="AH423" s="24"/>
      <c r="AI423" s="24"/>
      <c r="AJ423" s="24"/>
      <c r="AK423" s="24"/>
      <c r="AL423" s="24"/>
      <c r="AM423" s="24"/>
      <c r="AN423" s="24"/>
      <c r="AO423" s="24"/>
      <c r="AP423" s="24"/>
      <c r="AQ423" s="24"/>
      <c r="AR423" s="24"/>
      <c r="AS423" s="24"/>
      <c r="AT423" s="24"/>
      <c r="AU423" s="24"/>
      <c r="AV423" s="24"/>
      <c r="AW423" s="24"/>
    </row>
    <row r="424" spans="4:49" x14ac:dyDescent="0.2">
      <c r="D424" s="24"/>
      <c r="E424" s="24"/>
      <c r="G424" s="25"/>
      <c r="H424" s="25"/>
      <c r="I424" s="26"/>
      <c r="J424" s="26"/>
      <c r="K424" s="25"/>
      <c r="L424" s="24"/>
      <c r="M424" s="24"/>
      <c r="N424" s="24"/>
      <c r="O424" s="24"/>
      <c r="P424" s="24"/>
      <c r="Q424" s="24"/>
      <c r="R424" s="24"/>
      <c r="S424" s="24"/>
      <c r="T424" s="24"/>
      <c r="V424" s="24"/>
      <c r="W424" s="24"/>
      <c r="X424" s="24"/>
      <c r="Y424" s="24"/>
      <c r="Z424" s="24"/>
      <c r="AA424" s="24"/>
      <c r="AB424" s="24"/>
      <c r="AC424" s="24"/>
      <c r="AD424" s="24"/>
      <c r="AE424" s="24"/>
      <c r="AF424" s="24"/>
      <c r="AG424" s="24"/>
      <c r="AH424" s="24"/>
      <c r="AI424" s="24"/>
      <c r="AJ424" s="24"/>
      <c r="AK424" s="24"/>
      <c r="AL424" s="24"/>
      <c r="AM424" s="24"/>
      <c r="AN424" s="24"/>
      <c r="AO424" s="24"/>
      <c r="AP424" s="24"/>
      <c r="AQ424" s="24"/>
      <c r="AR424" s="24"/>
      <c r="AS424" s="24"/>
      <c r="AT424" s="24"/>
      <c r="AU424" s="24"/>
      <c r="AV424" s="24"/>
      <c r="AW424" s="24"/>
    </row>
    <row r="425" spans="4:49" x14ac:dyDescent="0.2">
      <c r="D425" s="24"/>
      <c r="E425" s="24"/>
      <c r="G425" s="25"/>
      <c r="H425" s="25"/>
      <c r="I425" s="26"/>
      <c r="J425" s="26"/>
      <c r="K425" s="25"/>
      <c r="L425" s="24"/>
      <c r="M425" s="24"/>
      <c r="N425" s="24"/>
      <c r="O425" s="24"/>
      <c r="P425" s="24"/>
      <c r="Q425" s="24"/>
      <c r="R425" s="24"/>
      <c r="S425" s="24"/>
      <c r="T425" s="24"/>
      <c r="V425" s="24"/>
      <c r="W425" s="24"/>
      <c r="X425" s="24"/>
      <c r="Y425" s="24"/>
      <c r="Z425" s="24"/>
      <c r="AA425" s="24"/>
      <c r="AB425" s="24"/>
      <c r="AC425" s="24"/>
      <c r="AD425" s="24"/>
      <c r="AE425" s="24"/>
      <c r="AF425" s="24"/>
      <c r="AG425" s="24"/>
      <c r="AH425" s="24"/>
      <c r="AI425" s="24"/>
      <c r="AJ425" s="24"/>
      <c r="AK425" s="24"/>
      <c r="AL425" s="24"/>
      <c r="AM425" s="24"/>
      <c r="AN425" s="24"/>
      <c r="AO425" s="24"/>
      <c r="AP425" s="24"/>
      <c r="AQ425" s="24"/>
      <c r="AR425" s="24"/>
      <c r="AS425" s="24"/>
      <c r="AT425" s="24"/>
      <c r="AU425" s="24"/>
      <c r="AV425" s="24"/>
      <c r="AW425" s="24"/>
    </row>
    <row r="426" spans="4:49" x14ac:dyDescent="0.2">
      <c r="D426" s="24"/>
      <c r="E426" s="24"/>
      <c r="G426" s="25"/>
      <c r="H426" s="25"/>
      <c r="I426" s="26"/>
      <c r="J426" s="26"/>
      <c r="K426" s="25"/>
      <c r="L426" s="24"/>
      <c r="M426" s="24"/>
      <c r="N426" s="24"/>
      <c r="O426" s="24"/>
      <c r="P426" s="24"/>
      <c r="Q426" s="24"/>
      <c r="R426" s="24"/>
      <c r="S426" s="24"/>
      <c r="T426" s="24"/>
      <c r="V426" s="24"/>
      <c r="W426" s="24"/>
      <c r="X426" s="24"/>
      <c r="Y426" s="24"/>
      <c r="Z426" s="24"/>
      <c r="AA426" s="24"/>
      <c r="AB426" s="24"/>
      <c r="AC426" s="24"/>
      <c r="AD426" s="24"/>
      <c r="AE426" s="24"/>
      <c r="AF426" s="24"/>
      <c r="AG426" s="24"/>
      <c r="AH426" s="24"/>
      <c r="AI426" s="24"/>
      <c r="AJ426" s="24"/>
      <c r="AK426" s="24"/>
      <c r="AL426" s="24"/>
      <c r="AM426" s="24"/>
      <c r="AN426" s="24"/>
      <c r="AO426" s="24"/>
      <c r="AP426" s="24"/>
      <c r="AQ426" s="24"/>
      <c r="AR426" s="24"/>
      <c r="AS426" s="24"/>
      <c r="AT426" s="24"/>
      <c r="AU426" s="24"/>
      <c r="AV426" s="24"/>
      <c r="AW426" s="24"/>
    </row>
    <row r="427" spans="4:49" x14ac:dyDescent="0.2">
      <c r="D427" s="24"/>
      <c r="E427" s="24"/>
      <c r="G427" s="25"/>
      <c r="H427" s="25"/>
      <c r="I427" s="26"/>
      <c r="J427" s="26"/>
      <c r="K427" s="25"/>
      <c r="L427" s="24"/>
      <c r="M427" s="24"/>
      <c r="N427" s="24"/>
      <c r="O427" s="24"/>
      <c r="P427" s="24"/>
      <c r="Q427" s="24"/>
      <c r="R427" s="24"/>
      <c r="S427" s="24"/>
      <c r="T427" s="24"/>
      <c r="V427" s="24"/>
      <c r="W427" s="24"/>
      <c r="X427" s="24"/>
      <c r="Y427" s="24"/>
      <c r="Z427" s="24"/>
      <c r="AA427" s="24"/>
      <c r="AB427" s="24"/>
      <c r="AC427" s="24"/>
      <c r="AD427" s="24"/>
      <c r="AE427" s="24"/>
      <c r="AF427" s="24"/>
      <c r="AG427" s="24"/>
      <c r="AH427" s="24"/>
      <c r="AI427" s="24"/>
      <c r="AJ427" s="24"/>
      <c r="AK427" s="24"/>
      <c r="AL427" s="24"/>
      <c r="AM427" s="24"/>
      <c r="AN427" s="24"/>
      <c r="AO427" s="24"/>
      <c r="AP427" s="24"/>
      <c r="AQ427" s="24"/>
      <c r="AR427" s="24"/>
      <c r="AS427" s="24"/>
      <c r="AT427" s="24"/>
      <c r="AU427" s="24"/>
      <c r="AV427" s="24"/>
      <c r="AW427" s="24"/>
    </row>
    <row r="428" spans="4:49" x14ac:dyDescent="0.2">
      <c r="D428" s="24"/>
      <c r="E428" s="24"/>
      <c r="G428" s="25"/>
      <c r="H428" s="25"/>
      <c r="I428" s="26"/>
      <c r="J428" s="26"/>
      <c r="K428" s="25"/>
      <c r="L428" s="24"/>
      <c r="M428" s="24"/>
      <c r="N428" s="24"/>
      <c r="O428" s="24"/>
      <c r="P428" s="24"/>
      <c r="Q428" s="24"/>
      <c r="R428" s="24"/>
      <c r="S428" s="24"/>
      <c r="T428" s="24"/>
      <c r="V428" s="24"/>
      <c r="W428" s="24"/>
      <c r="X428" s="24"/>
      <c r="Y428" s="24"/>
      <c r="Z428" s="24"/>
      <c r="AA428" s="24"/>
      <c r="AB428" s="24"/>
      <c r="AC428" s="24"/>
      <c r="AD428" s="24"/>
      <c r="AE428" s="24"/>
      <c r="AF428" s="24"/>
      <c r="AG428" s="24"/>
      <c r="AH428" s="24"/>
      <c r="AI428" s="24"/>
      <c r="AJ428" s="24"/>
      <c r="AK428" s="24"/>
      <c r="AL428" s="24"/>
      <c r="AM428" s="24"/>
      <c r="AN428" s="24"/>
      <c r="AO428" s="24"/>
      <c r="AP428" s="24"/>
      <c r="AQ428" s="24"/>
      <c r="AR428" s="24"/>
      <c r="AS428" s="24"/>
      <c r="AT428" s="24"/>
      <c r="AU428" s="24"/>
      <c r="AV428" s="24"/>
      <c r="AW428" s="24"/>
    </row>
    <row r="429" spans="4:49" x14ac:dyDescent="0.2">
      <c r="D429" s="24"/>
      <c r="E429" s="24"/>
      <c r="G429" s="25"/>
      <c r="H429" s="25"/>
      <c r="I429" s="26"/>
      <c r="J429" s="26"/>
      <c r="K429" s="25"/>
      <c r="L429" s="24"/>
      <c r="M429" s="24"/>
      <c r="N429" s="24"/>
      <c r="O429" s="24"/>
      <c r="P429" s="24"/>
      <c r="Q429" s="24"/>
      <c r="R429" s="24"/>
      <c r="S429" s="24"/>
      <c r="T429" s="24"/>
      <c r="V429" s="24"/>
      <c r="W429" s="24"/>
      <c r="X429" s="24"/>
      <c r="Y429" s="24"/>
      <c r="Z429" s="24"/>
      <c r="AA429" s="24"/>
      <c r="AB429" s="24"/>
      <c r="AC429" s="24"/>
      <c r="AD429" s="24"/>
      <c r="AE429" s="24"/>
      <c r="AF429" s="24"/>
      <c r="AG429" s="24"/>
      <c r="AH429" s="24"/>
      <c r="AI429" s="24"/>
      <c r="AJ429" s="24"/>
      <c r="AK429" s="24"/>
      <c r="AL429" s="24"/>
      <c r="AM429" s="24"/>
      <c r="AN429" s="24"/>
      <c r="AO429" s="24"/>
      <c r="AP429" s="24"/>
      <c r="AQ429" s="24"/>
      <c r="AR429" s="24"/>
      <c r="AS429" s="24"/>
      <c r="AT429" s="24"/>
      <c r="AU429" s="24"/>
      <c r="AV429" s="24"/>
      <c r="AW429" s="24"/>
    </row>
    <row r="430" spans="4:49" x14ac:dyDescent="0.2">
      <c r="D430" s="24"/>
      <c r="E430" s="24"/>
      <c r="G430" s="25"/>
      <c r="H430" s="25"/>
      <c r="I430" s="26"/>
      <c r="J430" s="26"/>
      <c r="K430" s="25"/>
      <c r="L430" s="24"/>
      <c r="M430" s="24"/>
      <c r="N430" s="24"/>
      <c r="O430" s="24"/>
      <c r="P430" s="24"/>
      <c r="Q430" s="24"/>
      <c r="R430" s="24"/>
      <c r="S430" s="24"/>
      <c r="T430" s="24"/>
      <c r="V430" s="24"/>
      <c r="W430" s="24"/>
      <c r="X430" s="24"/>
      <c r="Y430" s="24"/>
      <c r="Z430" s="24"/>
      <c r="AA430" s="24"/>
      <c r="AB430" s="24"/>
      <c r="AC430" s="24"/>
      <c r="AD430" s="24"/>
      <c r="AE430" s="24"/>
      <c r="AF430" s="24"/>
      <c r="AG430" s="24"/>
      <c r="AH430" s="24"/>
      <c r="AI430" s="24"/>
      <c r="AJ430" s="24"/>
      <c r="AK430" s="24"/>
      <c r="AL430" s="24"/>
      <c r="AM430" s="24"/>
      <c r="AN430" s="24"/>
      <c r="AO430" s="24"/>
      <c r="AP430" s="24"/>
      <c r="AQ430" s="24"/>
      <c r="AR430" s="24"/>
      <c r="AS430" s="24"/>
      <c r="AT430" s="24"/>
      <c r="AU430" s="24"/>
      <c r="AV430" s="24"/>
      <c r="AW430" s="24"/>
    </row>
    <row r="431" spans="4:49" x14ac:dyDescent="0.2">
      <c r="D431" s="24"/>
      <c r="E431" s="24"/>
      <c r="G431" s="25"/>
      <c r="H431" s="25"/>
      <c r="I431" s="26"/>
      <c r="J431" s="26"/>
      <c r="K431" s="25"/>
      <c r="L431" s="24"/>
      <c r="M431" s="24"/>
      <c r="N431" s="24"/>
      <c r="O431" s="24"/>
      <c r="P431" s="24"/>
      <c r="Q431" s="24"/>
      <c r="R431" s="24"/>
      <c r="S431" s="24"/>
      <c r="T431" s="24"/>
      <c r="V431" s="24"/>
      <c r="W431" s="24"/>
      <c r="X431" s="24"/>
      <c r="Y431" s="24"/>
      <c r="Z431" s="24"/>
      <c r="AA431" s="24"/>
      <c r="AB431" s="24"/>
      <c r="AC431" s="24"/>
      <c r="AD431" s="24"/>
      <c r="AE431" s="24"/>
      <c r="AF431" s="24"/>
      <c r="AG431" s="24"/>
      <c r="AH431" s="24"/>
      <c r="AI431" s="24"/>
      <c r="AJ431" s="24"/>
      <c r="AK431" s="24"/>
      <c r="AL431" s="24"/>
      <c r="AM431" s="24"/>
      <c r="AN431" s="24"/>
      <c r="AO431" s="24"/>
      <c r="AP431" s="24"/>
      <c r="AQ431" s="24"/>
      <c r="AR431" s="24"/>
      <c r="AS431" s="24"/>
      <c r="AT431" s="24"/>
      <c r="AU431" s="24"/>
      <c r="AV431" s="24"/>
      <c r="AW431" s="24"/>
    </row>
    <row r="432" spans="4:49" x14ac:dyDescent="0.2">
      <c r="D432" s="24"/>
      <c r="E432" s="24"/>
      <c r="G432" s="25"/>
      <c r="H432" s="25"/>
      <c r="I432" s="26"/>
      <c r="J432" s="26"/>
      <c r="K432" s="25"/>
      <c r="L432" s="24"/>
      <c r="M432" s="24"/>
      <c r="N432" s="24"/>
      <c r="O432" s="24"/>
      <c r="P432" s="24"/>
      <c r="Q432" s="24"/>
      <c r="R432" s="24"/>
      <c r="S432" s="24"/>
      <c r="T432" s="24"/>
      <c r="V432" s="24"/>
      <c r="W432" s="24"/>
      <c r="X432" s="24"/>
      <c r="Y432" s="24"/>
      <c r="Z432" s="24"/>
      <c r="AA432" s="24"/>
      <c r="AB432" s="24"/>
      <c r="AC432" s="24"/>
      <c r="AD432" s="24"/>
      <c r="AE432" s="24"/>
      <c r="AF432" s="24"/>
      <c r="AG432" s="24"/>
      <c r="AH432" s="24"/>
      <c r="AI432" s="24"/>
      <c r="AJ432" s="24"/>
      <c r="AK432" s="24"/>
      <c r="AL432" s="24"/>
      <c r="AM432" s="24"/>
      <c r="AN432" s="24"/>
      <c r="AO432" s="24"/>
      <c r="AP432" s="24"/>
      <c r="AQ432" s="24"/>
      <c r="AR432" s="24"/>
      <c r="AS432" s="24"/>
      <c r="AT432" s="24"/>
      <c r="AU432" s="24"/>
      <c r="AV432" s="24"/>
      <c r="AW432" s="24"/>
    </row>
    <row r="433" spans="1:49" x14ac:dyDescent="0.2">
      <c r="D433" s="24"/>
      <c r="E433" s="24"/>
      <c r="G433" s="25"/>
      <c r="H433" s="25"/>
      <c r="I433" s="26"/>
      <c r="J433" s="26"/>
      <c r="K433" s="25"/>
      <c r="L433" s="24"/>
      <c r="M433" s="24"/>
      <c r="N433" s="24"/>
      <c r="O433" s="24"/>
      <c r="P433" s="24"/>
      <c r="Q433" s="24"/>
      <c r="R433" s="24"/>
      <c r="S433" s="24"/>
      <c r="T433" s="24"/>
      <c r="V433" s="24"/>
      <c r="W433" s="24"/>
      <c r="X433" s="24"/>
      <c r="Y433" s="24"/>
      <c r="Z433" s="24"/>
      <c r="AA433" s="24"/>
      <c r="AB433" s="24"/>
      <c r="AC433" s="24"/>
      <c r="AD433" s="24"/>
      <c r="AE433" s="24"/>
      <c r="AF433" s="24"/>
      <c r="AG433" s="24"/>
      <c r="AH433" s="24"/>
      <c r="AI433" s="24"/>
      <c r="AJ433" s="24"/>
      <c r="AK433" s="24"/>
      <c r="AL433" s="24"/>
      <c r="AM433" s="24"/>
      <c r="AN433" s="24"/>
      <c r="AO433" s="24"/>
      <c r="AP433" s="24"/>
      <c r="AQ433" s="24"/>
      <c r="AR433" s="24"/>
      <c r="AS433" s="24"/>
      <c r="AT433" s="24"/>
      <c r="AU433" s="24"/>
      <c r="AV433" s="24"/>
      <c r="AW433" s="24"/>
    </row>
    <row r="434" spans="1:49" x14ac:dyDescent="0.2">
      <c r="D434" s="24"/>
      <c r="E434" s="24"/>
      <c r="G434" s="25"/>
      <c r="H434" s="25"/>
      <c r="I434" s="26"/>
      <c r="J434" s="26"/>
      <c r="K434" s="25"/>
      <c r="L434" s="24"/>
      <c r="M434" s="24"/>
      <c r="N434" s="24"/>
      <c r="O434" s="24"/>
      <c r="P434" s="24"/>
      <c r="Q434" s="24"/>
      <c r="R434" s="24"/>
      <c r="S434" s="24"/>
      <c r="T434" s="24"/>
      <c r="V434" s="24"/>
      <c r="W434" s="24"/>
      <c r="X434" s="24"/>
      <c r="Y434" s="24"/>
      <c r="Z434" s="24"/>
      <c r="AA434" s="24"/>
      <c r="AB434" s="24"/>
      <c r="AC434" s="24"/>
      <c r="AD434" s="24"/>
      <c r="AE434" s="24"/>
      <c r="AF434" s="24"/>
      <c r="AG434" s="24"/>
      <c r="AH434" s="24"/>
      <c r="AI434" s="24"/>
      <c r="AJ434" s="24"/>
      <c r="AK434" s="24"/>
      <c r="AL434" s="24"/>
      <c r="AM434" s="24"/>
      <c r="AN434" s="24"/>
      <c r="AO434" s="24"/>
      <c r="AP434" s="24"/>
      <c r="AQ434" s="24"/>
      <c r="AR434" s="24"/>
      <c r="AS434" s="24"/>
      <c r="AT434" s="24"/>
      <c r="AU434" s="24"/>
      <c r="AV434" s="24"/>
      <c r="AW434" s="24"/>
    </row>
    <row r="435" spans="1:49" x14ac:dyDescent="0.2">
      <c r="D435" s="24"/>
      <c r="E435" s="24"/>
      <c r="G435" s="25"/>
      <c r="H435" s="25"/>
      <c r="I435" s="26"/>
      <c r="J435" s="26"/>
      <c r="K435" s="25"/>
      <c r="L435" s="24"/>
      <c r="M435" s="24"/>
      <c r="N435" s="24"/>
      <c r="O435" s="24"/>
      <c r="P435" s="24"/>
      <c r="Q435" s="24"/>
      <c r="R435" s="24"/>
      <c r="S435" s="24"/>
      <c r="T435" s="24"/>
      <c r="V435" s="24"/>
      <c r="W435" s="24"/>
      <c r="X435" s="24"/>
      <c r="Y435" s="24"/>
      <c r="Z435" s="24"/>
      <c r="AA435" s="24"/>
      <c r="AB435" s="24"/>
      <c r="AC435" s="24"/>
      <c r="AD435" s="24"/>
      <c r="AE435" s="24"/>
      <c r="AF435" s="24"/>
      <c r="AG435" s="24"/>
      <c r="AH435" s="24"/>
      <c r="AI435" s="24"/>
      <c r="AJ435" s="24"/>
      <c r="AK435" s="24"/>
      <c r="AL435" s="24"/>
      <c r="AM435" s="24"/>
      <c r="AN435" s="24"/>
      <c r="AO435" s="24"/>
      <c r="AP435" s="24"/>
      <c r="AQ435" s="24"/>
      <c r="AR435" s="24"/>
      <c r="AS435" s="24"/>
      <c r="AT435" s="24"/>
      <c r="AU435" s="24"/>
      <c r="AV435" s="24"/>
      <c r="AW435" s="24"/>
    </row>
    <row r="436" spans="1:49" x14ac:dyDescent="0.2">
      <c r="D436" s="24"/>
      <c r="E436" s="24"/>
      <c r="G436" s="25"/>
      <c r="H436" s="25"/>
      <c r="I436" s="26"/>
      <c r="J436" s="26"/>
      <c r="K436" s="25"/>
      <c r="L436" s="24"/>
      <c r="M436" s="24"/>
      <c r="N436" s="24"/>
      <c r="O436" s="24"/>
      <c r="P436" s="24"/>
      <c r="Q436" s="24"/>
      <c r="R436" s="24"/>
      <c r="S436" s="24"/>
      <c r="T436" s="24"/>
      <c r="V436" s="24"/>
      <c r="W436" s="24"/>
      <c r="X436" s="24"/>
      <c r="Y436" s="24"/>
      <c r="Z436" s="24"/>
      <c r="AA436" s="24"/>
      <c r="AB436" s="24"/>
      <c r="AC436" s="24"/>
      <c r="AD436" s="24"/>
      <c r="AE436" s="24"/>
      <c r="AF436" s="24"/>
      <c r="AG436" s="24"/>
      <c r="AH436" s="24"/>
      <c r="AI436" s="24"/>
      <c r="AJ436" s="24"/>
      <c r="AK436" s="24"/>
      <c r="AL436" s="24"/>
      <c r="AM436" s="24"/>
      <c r="AN436" s="24"/>
      <c r="AO436" s="24"/>
      <c r="AP436" s="24"/>
      <c r="AQ436" s="24"/>
      <c r="AR436" s="24"/>
      <c r="AS436" s="24"/>
      <c r="AT436" s="24"/>
      <c r="AU436" s="24"/>
      <c r="AV436" s="24"/>
      <c r="AW436" s="24"/>
    </row>
    <row r="437" spans="1:49" x14ac:dyDescent="0.2">
      <c r="D437" s="24"/>
      <c r="E437" s="24"/>
      <c r="G437" s="25"/>
      <c r="H437" s="25"/>
      <c r="I437" s="26"/>
      <c r="J437" s="26"/>
      <c r="K437" s="25"/>
      <c r="L437" s="24"/>
      <c r="M437" s="24"/>
      <c r="N437" s="24"/>
      <c r="O437" s="24"/>
      <c r="P437" s="24"/>
      <c r="Q437" s="24"/>
      <c r="R437" s="24"/>
      <c r="S437" s="24"/>
      <c r="T437" s="24"/>
      <c r="V437" s="24"/>
      <c r="W437" s="24"/>
      <c r="X437" s="24"/>
      <c r="Y437" s="24"/>
      <c r="Z437" s="24"/>
      <c r="AA437" s="24"/>
      <c r="AB437" s="24"/>
      <c r="AC437" s="24"/>
      <c r="AD437" s="24"/>
      <c r="AE437" s="24"/>
      <c r="AF437" s="24"/>
      <c r="AG437" s="24"/>
      <c r="AH437" s="24"/>
      <c r="AI437" s="24"/>
      <c r="AJ437" s="24"/>
      <c r="AK437" s="24"/>
      <c r="AL437" s="24"/>
      <c r="AM437" s="24"/>
      <c r="AN437" s="24"/>
      <c r="AO437" s="24"/>
      <c r="AP437" s="24"/>
      <c r="AQ437" s="24"/>
      <c r="AR437" s="24"/>
      <c r="AS437" s="24"/>
      <c r="AT437" s="24"/>
      <c r="AU437" s="24"/>
      <c r="AV437" s="24"/>
      <c r="AW437" s="24"/>
    </row>
    <row r="438" spans="1:49" x14ac:dyDescent="0.2">
      <c r="D438" s="24"/>
      <c r="E438" s="24"/>
      <c r="G438" s="25"/>
      <c r="H438" s="25"/>
      <c r="I438" s="26"/>
      <c r="J438" s="26"/>
      <c r="K438" s="25"/>
      <c r="L438" s="24"/>
      <c r="M438" s="24"/>
      <c r="N438" s="24"/>
      <c r="O438" s="24"/>
      <c r="P438" s="24"/>
      <c r="Q438" s="24"/>
      <c r="R438" s="24"/>
      <c r="S438" s="24"/>
      <c r="T438" s="24"/>
      <c r="V438" s="24"/>
      <c r="W438" s="24"/>
      <c r="X438" s="24"/>
      <c r="Y438" s="24"/>
      <c r="Z438" s="24"/>
      <c r="AA438" s="24"/>
      <c r="AB438" s="24"/>
      <c r="AC438" s="24"/>
      <c r="AD438" s="24"/>
      <c r="AE438" s="24"/>
      <c r="AF438" s="24"/>
      <c r="AG438" s="24"/>
      <c r="AH438" s="24"/>
      <c r="AI438" s="24"/>
      <c r="AJ438" s="24"/>
      <c r="AK438" s="24"/>
      <c r="AL438" s="24"/>
      <c r="AM438" s="24"/>
      <c r="AN438" s="24"/>
      <c r="AO438" s="24"/>
      <c r="AP438" s="24"/>
      <c r="AQ438" s="24"/>
      <c r="AR438" s="24"/>
      <c r="AS438" s="24"/>
      <c r="AT438" s="24"/>
      <c r="AU438" s="24"/>
      <c r="AV438" s="24"/>
      <c r="AW438" s="24"/>
    </row>
    <row r="439" spans="1:49" x14ac:dyDescent="0.2">
      <c r="D439" s="24"/>
      <c r="E439" s="24"/>
      <c r="G439" s="25"/>
      <c r="H439" s="25"/>
      <c r="I439" s="26"/>
      <c r="J439" s="26"/>
      <c r="K439" s="25"/>
      <c r="L439" s="24"/>
      <c r="M439" s="24"/>
      <c r="N439" s="24"/>
      <c r="O439" s="24"/>
      <c r="P439" s="24"/>
      <c r="Q439" s="24"/>
      <c r="R439" s="24"/>
      <c r="S439" s="24"/>
      <c r="T439" s="24"/>
      <c r="V439" s="24"/>
      <c r="W439" s="24"/>
      <c r="X439" s="24"/>
      <c r="Y439" s="24"/>
      <c r="Z439" s="24"/>
      <c r="AA439" s="24"/>
      <c r="AB439" s="24"/>
      <c r="AC439" s="24"/>
      <c r="AD439" s="24"/>
      <c r="AE439" s="24"/>
      <c r="AF439" s="24"/>
      <c r="AG439" s="24"/>
      <c r="AH439" s="24"/>
      <c r="AI439" s="24"/>
      <c r="AJ439" s="24"/>
      <c r="AK439" s="24"/>
      <c r="AL439" s="24"/>
      <c r="AM439" s="24"/>
      <c r="AN439" s="24"/>
      <c r="AO439" s="24"/>
      <c r="AP439" s="24"/>
      <c r="AQ439" s="24"/>
      <c r="AR439" s="24"/>
      <c r="AS439" s="24"/>
      <c r="AT439" s="24"/>
      <c r="AU439" s="24"/>
      <c r="AV439" s="24"/>
      <c r="AW439" s="24"/>
    </row>
    <row r="440" spans="1:49" x14ac:dyDescent="0.2">
      <c r="D440" s="24"/>
      <c r="E440" s="24"/>
      <c r="G440" s="25"/>
      <c r="H440" s="25"/>
      <c r="I440" s="26"/>
      <c r="J440" s="26"/>
      <c r="K440" s="25"/>
      <c r="L440" s="24"/>
      <c r="M440" s="24"/>
      <c r="N440" s="24"/>
      <c r="O440" s="24"/>
      <c r="P440" s="24"/>
      <c r="Q440" s="24"/>
      <c r="R440" s="24"/>
      <c r="S440" s="24"/>
      <c r="T440" s="24"/>
      <c r="V440" s="24"/>
      <c r="W440" s="24"/>
      <c r="X440" s="24"/>
      <c r="Y440" s="24"/>
      <c r="Z440" s="24"/>
      <c r="AA440" s="24"/>
      <c r="AB440" s="24"/>
      <c r="AC440" s="24"/>
      <c r="AD440" s="24"/>
      <c r="AE440" s="24"/>
      <c r="AF440" s="24"/>
      <c r="AG440" s="24"/>
      <c r="AH440" s="24"/>
      <c r="AI440" s="24"/>
      <c r="AJ440" s="24"/>
      <c r="AK440" s="24"/>
      <c r="AL440" s="24"/>
      <c r="AM440" s="24"/>
      <c r="AN440" s="24"/>
      <c r="AO440" s="24"/>
      <c r="AP440" s="24"/>
      <c r="AQ440" s="24"/>
      <c r="AR440" s="24"/>
      <c r="AS440" s="24"/>
      <c r="AT440" s="24"/>
      <c r="AU440" s="24"/>
      <c r="AV440" s="24"/>
      <c r="AW440" s="24"/>
    </row>
    <row r="441" spans="1:49" x14ac:dyDescent="0.2">
      <c r="D441" s="24"/>
      <c r="E441" s="24"/>
      <c r="G441" s="25"/>
      <c r="H441" s="25"/>
      <c r="I441" s="26"/>
      <c r="J441" s="26"/>
      <c r="K441" s="25"/>
      <c r="L441" s="24"/>
      <c r="M441" s="24"/>
      <c r="N441" s="24"/>
      <c r="O441" s="24"/>
      <c r="P441" s="24"/>
      <c r="Q441" s="24"/>
      <c r="R441" s="24"/>
      <c r="S441" s="24"/>
      <c r="T441" s="24"/>
      <c r="V441" s="24"/>
      <c r="W441" s="24"/>
      <c r="X441" s="24"/>
      <c r="Y441" s="24"/>
      <c r="Z441" s="24"/>
      <c r="AA441" s="24"/>
      <c r="AB441" s="24"/>
      <c r="AC441" s="24"/>
      <c r="AD441" s="24"/>
      <c r="AE441" s="24"/>
      <c r="AF441" s="24"/>
      <c r="AG441" s="24"/>
      <c r="AH441" s="24"/>
      <c r="AI441" s="24"/>
      <c r="AJ441" s="24"/>
      <c r="AK441" s="24"/>
      <c r="AL441" s="24"/>
      <c r="AM441" s="24"/>
      <c r="AN441" s="24"/>
      <c r="AO441" s="24"/>
      <c r="AP441" s="24"/>
      <c r="AQ441" s="24"/>
      <c r="AR441" s="24"/>
      <c r="AS441" s="24"/>
      <c r="AT441" s="24"/>
      <c r="AU441" s="24"/>
      <c r="AV441" s="24"/>
      <c r="AW441" s="24"/>
    </row>
    <row r="442" spans="1:49" x14ac:dyDescent="0.2">
      <c r="D442" s="24"/>
      <c r="E442" s="24"/>
      <c r="G442" s="25"/>
      <c r="H442" s="25"/>
      <c r="I442" s="26"/>
      <c r="J442" s="26"/>
      <c r="K442" s="25"/>
      <c r="L442" s="24"/>
      <c r="M442" s="24"/>
      <c r="N442" s="24"/>
      <c r="O442" s="24"/>
      <c r="P442" s="24"/>
      <c r="Q442" s="24"/>
      <c r="R442" s="24"/>
      <c r="S442" s="24"/>
      <c r="T442" s="24"/>
      <c r="V442" s="24"/>
      <c r="W442" s="24"/>
      <c r="X442" s="24"/>
      <c r="Y442" s="24"/>
      <c r="Z442" s="24"/>
      <c r="AA442" s="24"/>
      <c r="AB442" s="24"/>
      <c r="AC442" s="24"/>
      <c r="AD442" s="24"/>
      <c r="AE442" s="24"/>
      <c r="AF442" s="24"/>
      <c r="AG442" s="24"/>
      <c r="AH442" s="24"/>
      <c r="AI442" s="24"/>
      <c r="AJ442" s="24"/>
      <c r="AK442" s="24"/>
      <c r="AL442" s="24"/>
      <c r="AM442" s="24"/>
      <c r="AN442" s="24"/>
      <c r="AO442" s="24"/>
      <c r="AP442" s="24"/>
      <c r="AQ442" s="24"/>
      <c r="AR442" s="24"/>
      <c r="AS442" s="24"/>
      <c r="AT442" s="24"/>
      <c r="AU442" s="24"/>
      <c r="AV442" s="24"/>
      <c r="AW442" s="24"/>
    </row>
    <row r="443" spans="1:49" x14ac:dyDescent="0.2">
      <c r="D443" s="24"/>
      <c r="E443" s="24"/>
      <c r="G443" s="25"/>
      <c r="H443" s="25"/>
      <c r="I443" s="26"/>
      <c r="J443" s="26"/>
      <c r="K443" s="25"/>
      <c r="L443" s="24"/>
      <c r="M443" s="24"/>
      <c r="N443" s="24"/>
      <c r="O443" s="24"/>
      <c r="P443" s="24"/>
      <c r="Q443" s="24"/>
      <c r="R443" s="24"/>
      <c r="S443" s="24"/>
      <c r="T443" s="24"/>
      <c r="V443" s="24"/>
      <c r="W443" s="24"/>
      <c r="X443" s="24"/>
      <c r="Y443" s="24"/>
      <c r="Z443" s="24"/>
      <c r="AA443" s="24"/>
      <c r="AB443" s="24"/>
      <c r="AC443" s="24"/>
      <c r="AD443" s="24"/>
      <c r="AE443" s="24"/>
      <c r="AF443" s="24"/>
      <c r="AG443" s="24"/>
      <c r="AH443" s="24"/>
      <c r="AI443" s="24"/>
      <c r="AJ443" s="24"/>
      <c r="AK443" s="24"/>
      <c r="AL443" s="24"/>
      <c r="AM443" s="24"/>
      <c r="AN443" s="24"/>
      <c r="AO443" s="24"/>
      <c r="AP443" s="24"/>
      <c r="AQ443" s="24"/>
      <c r="AR443" s="24"/>
      <c r="AS443" s="24"/>
      <c r="AT443" s="24"/>
      <c r="AU443" s="24"/>
      <c r="AV443" s="24"/>
      <c r="AW443" s="24"/>
    </row>
    <row r="444" spans="1:49" x14ac:dyDescent="0.2">
      <c r="D444" s="24"/>
      <c r="E444" s="24"/>
      <c r="G444" s="25"/>
      <c r="H444" s="25"/>
      <c r="I444" s="26"/>
      <c r="J444" s="26"/>
      <c r="K444" s="25"/>
      <c r="L444" s="24"/>
      <c r="M444" s="24"/>
      <c r="N444" s="24"/>
      <c r="O444" s="24"/>
      <c r="P444" s="24"/>
      <c r="Q444" s="24"/>
      <c r="R444" s="24"/>
      <c r="S444" s="24"/>
      <c r="T444" s="24"/>
      <c r="V444" s="24"/>
      <c r="W444" s="24"/>
      <c r="X444" s="24"/>
      <c r="Y444" s="24"/>
      <c r="Z444" s="24"/>
      <c r="AA444" s="24"/>
      <c r="AB444" s="24"/>
      <c r="AC444" s="24"/>
      <c r="AD444" s="24"/>
      <c r="AE444" s="24"/>
      <c r="AF444" s="24"/>
      <c r="AG444" s="24"/>
      <c r="AH444" s="24"/>
      <c r="AI444" s="24"/>
      <c r="AJ444" s="24"/>
      <c r="AK444" s="24"/>
      <c r="AL444" s="24"/>
      <c r="AM444" s="24"/>
      <c r="AN444" s="24"/>
      <c r="AO444" s="24"/>
      <c r="AP444" s="24"/>
      <c r="AQ444" s="24"/>
      <c r="AR444" s="24"/>
      <c r="AS444" s="24"/>
      <c r="AT444" s="24"/>
      <c r="AU444" s="24"/>
      <c r="AV444" s="24"/>
      <c r="AW444" s="24"/>
    </row>
    <row r="445" spans="1:49" x14ac:dyDescent="0.2">
      <c r="D445" s="24"/>
      <c r="E445" s="24"/>
      <c r="G445" s="25"/>
      <c r="H445" s="25"/>
      <c r="I445" s="26"/>
      <c r="J445" s="26"/>
      <c r="K445" s="25"/>
      <c r="L445" s="24"/>
      <c r="M445" s="24"/>
      <c r="N445" s="24"/>
      <c r="O445" s="24"/>
      <c r="P445" s="24"/>
      <c r="Q445" s="24"/>
      <c r="R445" s="24"/>
      <c r="S445" s="24"/>
      <c r="T445" s="24"/>
      <c r="V445" s="24"/>
      <c r="W445" s="24"/>
      <c r="X445" s="24"/>
      <c r="Y445" s="24"/>
      <c r="Z445" s="24"/>
      <c r="AA445" s="24"/>
      <c r="AB445" s="24"/>
      <c r="AC445" s="24"/>
      <c r="AD445" s="24"/>
      <c r="AE445" s="24"/>
      <c r="AF445" s="24"/>
      <c r="AG445" s="24"/>
      <c r="AH445" s="24"/>
      <c r="AI445" s="24"/>
      <c r="AJ445" s="24"/>
      <c r="AK445" s="24"/>
      <c r="AL445" s="24"/>
      <c r="AM445" s="24"/>
      <c r="AN445" s="24"/>
      <c r="AO445" s="24"/>
      <c r="AP445" s="24"/>
      <c r="AQ445" s="24"/>
      <c r="AR445" s="24"/>
      <c r="AS445" s="24"/>
      <c r="AT445" s="24"/>
      <c r="AU445" s="24"/>
      <c r="AV445" s="24"/>
      <c r="AW445" s="24"/>
    </row>
    <row r="446" spans="1:49" x14ac:dyDescent="0.2">
      <c r="D446" s="24"/>
      <c r="E446" s="24"/>
      <c r="G446" s="25"/>
      <c r="H446" s="25"/>
      <c r="I446" s="26"/>
      <c r="J446" s="26"/>
      <c r="K446" s="25"/>
      <c r="L446" s="24"/>
      <c r="M446" s="24"/>
      <c r="N446" s="24"/>
      <c r="O446" s="24"/>
      <c r="P446" s="24"/>
      <c r="Q446" s="24"/>
      <c r="R446" s="24"/>
      <c r="S446" s="24"/>
      <c r="T446" s="24"/>
    </row>
    <row r="447" spans="1:49" ht="18" x14ac:dyDescent="0.2">
      <c r="A447" s="30" t="s">
        <v>243</v>
      </c>
      <c r="B447" s="31"/>
      <c r="C447" s="31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24"/>
    </row>
    <row r="448" spans="1:49" ht="47" customHeight="1" x14ac:dyDescent="0.2">
      <c r="A448" s="43" t="s">
        <v>242</v>
      </c>
      <c r="B448" s="44"/>
      <c r="C448" s="44"/>
      <c r="D448" s="44"/>
      <c r="E448" s="44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4"/>
      <c r="S448" s="44"/>
      <c r="T448" s="24"/>
    </row>
    <row r="449" spans="1:20" x14ac:dyDescent="0.2">
      <c r="A449" s="39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24"/>
    </row>
    <row r="450" spans="1:20" x14ac:dyDescent="0.2">
      <c r="D450" s="24"/>
      <c r="E450" s="24"/>
      <c r="G450" s="25"/>
      <c r="H450" s="25"/>
      <c r="I450" s="26"/>
      <c r="J450" s="26"/>
      <c r="K450" s="25"/>
      <c r="L450" s="24"/>
      <c r="M450" s="24"/>
      <c r="N450" s="24"/>
      <c r="O450" s="24"/>
      <c r="P450" s="24"/>
      <c r="Q450" s="24"/>
      <c r="R450" s="24"/>
      <c r="S450" s="24"/>
      <c r="T450" s="24"/>
    </row>
  </sheetData>
  <sortState xmlns:xlrd2="http://schemas.microsoft.com/office/spreadsheetml/2017/richdata2" ref="A103:BD162">
    <sortCondition ref="A103:A162"/>
  </sortState>
  <mergeCells count="4">
    <mergeCell ref="A448:S448"/>
    <mergeCell ref="G2:K2"/>
    <mergeCell ref="L2:T2"/>
    <mergeCell ref="V2:AW2"/>
  </mergeCells>
  <pageMargins left="0.7" right="0.25" top="0.75" bottom="0.75" header="0.3" footer="0.3"/>
  <pageSetup scale="1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FA3BB-F8E8-0A47-A594-78D49D9112B0}">
  <sheetPr>
    <pageSetUpPr fitToPage="1"/>
  </sheetPr>
  <dimension ref="A1:BB164"/>
  <sheetViews>
    <sheetView zoomScaleNormal="100" workbookViewId="0">
      <pane xSplit="1" ySplit="5" topLeftCell="B129" activePane="bottomRight" state="frozen"/>
      <selection pane="topRight" activeCell="B1" sqref="B1"/>
      <selection pane="bottomLeft" activeCell="A5" sqref="A5"/>
      <selection pane="bottomRight" activeCell="A156" sqref="A156:XFD156"/>
    </sheetView>
  </sheetViews>
  <sheetFormatPr baseColWidth="10" defaultColWidth="10.1640625" defaultRowHeight="16" x14ac:dyDescent="0.2"/>
  <cols>
    <col min="1" max="1" width="18.6640625" style="4" customWidth="1"/>
    <col min="2" max="2" width="8.1640625" style="4" customWidth="1"/>
    <col min="3" max="3" width="7.5" style="4" customWidth="1"/>
    <col min="4" max="4" width="6.1640625" style="4" customWidth="1"/>
    <col min="5" max="8" width="10.1640625" style="4"/>
    <col min="9" max="9" width="17.33203125" style="4" customWidth="1"/>
    <col min="10" max="13" width="10.1640625" style="4"/>
    <col min="14" max="14" width="11.1640625" style="4" customWidth="1"/>
    <col min="15" max="15" width="10" style="4" customWidth="1"/>
    <col min="16" max="16" width="6.33203125" style="4" customWidth="1"/>
    <col min="17" max="24" width="10.1640625" style="4"/>
    <col min="25" max="26" width="14.5" style="4" bestFit="1" customWidth="1"/>
    <col min="27" max="28" width="11.1640625" style="4" bestFit="1" customWidth="1"/>
    <col min="29" max="29" width="13.33203125" style="4" bestFit="1" customWidth="1"/>
    <col min="30" max="30" width="12.33203125" style="4" bestFit="1" customWidth="1"/>
    <col min="31" max="31" width="13.33203125" style="4" bestFit="1" customWidth="1"/>
    <col min="32" max="33" width="12.1640625" style="4" bestFit="1" customWidth="1"/>
    <col min="34" max="34" width="11" style="4" bestFit="1" customWidth="1"/>
    <col min="35" max="35" width="10.5" style="4" bestFit="1" customWidth="1"/>
    <col min="36" max="36" width="11" style="4" bestFit="1" customWidth="1"/>
    <col min="37" max="37" width="10.5" style="4" bestFit="1" customWidth="1"/>
    <col min="38" max="38" width="11" style="4" bestFit="1" customWidth="1"/>
    <col min="39" max="39" width="10.5" style="4" bestFit="1" customWidth="1"/>
    <col min="40" max="40" width="11" style="4" bestFit="1" customWidth="1"/>
    <col min="41" max="41" width="10.5" style="4" bestFit="1" customWidth="1"/>
    <col min="42" max="42" width="11" style="4" bestFit="1" customWidth="1"/>
    <col min="43" max="43" width="10.5" style="4" bestFit="1" customWidth="1"/>
    <col min="44" max="48" width="11" style="4" bestFit="1" customWidth="1"/>
    <col min="49" max="49" width="12.1640625" style="4" bestFit="1" customWidth="1"/>
    <col min="50" max="50" width="12.33203125" style="4" bestFit="1" customWidth="1"/>
    <col min="51" max="51" width="12.1640625" style="4" bestFit="1" customWidth="1"/>
    <col min="52" max="54" width="11" style="4" bestFit="1" customWidth="1"/>
    <col min="55" max="16384" width="10.1640625" style="4"/>
  </cols>
  <sheetData>
    <row r="1" spans="1:54" ht="17" thickBot="1" x14ac:dyDescent="0.25">
      <c r="A1" s="22" t="s">
        <v>245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2" spans="1:54" s="2" customFormat="1" x14ac:dyDescent="0.2">
      <c r="A2" s="11"/>
      <c r="B2" s="11"/>
      <c r="C2" s="11"/>
      <c r="G2" s="53" t="s">
        <v>247</v>
      </c>
      <c r="H2" s="54"/>
      <c r="I2" s="54"/>
      <c r="J2" s="54"/>
      <c r="K2" s="55"/>
      <c r="L2" s="56" t="s">
        <v>246</v>
      </c>
      <c r="M2" s="57"/>
      <c r="N2" s="57"/>
      <c r="O2" s="57"/>
      <c r="P2" s="57"/>
      <c r="Q2" s="57"/>
      <c r="R2" s="57"/>
      <c r="S2" s="57"/>
      <c r="T2" s="57"/>
      <c r="U2" s="57"/>
      <c r="V2" s="17"/>
      <c r="W2" s="16"/>
      <c r="Y2" s="11" t="s">
        <v>230</v>
      </c>
      <c r="AA2" s="58" t="s">
        <v>229</v>
      </c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</row>
    <row r="3" spans="1:54" s="2" customFormat="1" x14ac:dyDescent="0.2">
      <c r="D3" s="11" t="s">
        <v>228</v>
      </c>
      <c r="E3" s="11" t="s">
        <v>227</v>
      </c>
      <c r="F3" s="11"/>
      <c r="G3" s="11" t="s">
        <v>226</v>
      </c>
      <c r="H3" s="11" t="s">
        <v>224</v>
      </c>
      <c r="I3" s="11" t="s">
        <v>225</v>
      </c>
      <c r="J3" s="11" t="s">
        <v>224</v>
      </c>
      <c r="K3" s="15" t="s">
        <v>223</v>
      </c>
      <c r="L3" s="11" t="s">
        <v>222</v>
      </c>
      <c r="M3" s="11" t="s">
        <v>218</v>
      </c>
      <c r="N3" s="11" t="s">
        <v>221</v>
      </c>
      <c r="O3" s="11" t="s">
        <v>218</v>
      </c>
      <c r="P3" s="11" t="s">
        <v>220</v>
      </c>
      <c r="Q3" s="11" t="s">
        <v>218</v>
      </c>
      <c r="R3" s="11"/>
      <c r="S3" s="14" t="s">
        <v>219</v>
      </c>
      <c r="T3" s="11" t="s">
        <v>218</v>
      </c>
      <c r="V3" s="11" t="s">
        <v>217</v>
      </c>
      <c r="AA3" s="13" t="s">
        <v>204</v>
      </c>
      <c r="AB3" s="13" t="s">
        <v>203</v>
      </c>
      <c r="AC3" s="13" t="s">
        <v>202</v>
      </c>
      <c r="AD3" s="13" t="s">
        <v>201</v>
      </c>
      <c r="AE3" s="13" t="s">
        <v>200</v>
      </c>
      <c r="AF3" s="13" t="s">
        <v>199</v>
      </c>
      <c r="AG3" s="13" t="s">
        <v>198</v>
      </c>
      <c r="AH3" s="13" t="s">
        <v>197</v>
      </c>
      <c r="AI3" s="13" t="s">
        <v>196</v>
      </c>
      <c r="AJ3" s="13" t="s">
        <v>195</v>
      </c>
      <c r="AK3" s="13" t="s">
        <v>194</v>
      </c>
      <c r="AL3" s="13" t="s">
        <v>193</v>
      </c>
      <c r="AM3" s="13" t="s">
        <v>192</v>
      </c>
      <c r="AN3" s="13" t="s">
        <v>191</v>
      </c>
      <c r="AO3" s="13" t="s">
        <v>190</v>
      </c>
      <c r="AP3" s="13" t="s">
        <v>189</v>
      </c>
      <c r="AQ3" s="13" t="s">
        <v>188</v>
      </c>
      <c r="AR3" s="13" t="s">
        <v>187</v>
      </c>
      <c r="AS3" s="13" t="s">
        <v>186</v>
      </c>
      <c r="AT3" s="13" t="s">
        <v>185</v>
      </c>
      <c r="AU3" s="13" t="s">
        <v>184</v>
      </c>
      <c r="AV3" s="13" t="s">
        <v>183</v>
      </c>
      <c r="AW3" s="13" t="s">
        <v>182</v>
      </c>
      <c r="AX3" s="13" t="s">
        <v>181</v>
      </c>
      <c r="AY3" s="13" t="s">
        <v>180</v>
      </c>
      <c r="AZ3" s="13" t="s">
        <v>179</v>
      </c>
      <c r="BA3" s="13" t="s">
        <v>178</v>
      </c>
      <c r="BB3" s="13" t="s">
        <v>177</v>
      </c>
    </row>
    <row r="4" spans="1:54" s="2" customFormat="1" x14ac:dyDescent="0.2">
      <c r="A4" s="11" t="s">
        <v>216</v>
      </c>
      <c r="B4" s="11" t="s">
        <v>233</v>
      </c>
      <c r="C4" s="11" t="s">
        <v>232</v>
      </c>
      <c r="D4" s="11" t="s">
        <v>215</v>
      </c>
      <c r="E4" s="11"/>
      <c r="F4" s="11"/>
      <c r="G4" s="11" t="s">
        <v>214</v>
      </c>
      <c r="H4" s="11" t="s">
        <v>213</v>
      </c>
      <c r="I4" s="11" t="s">
        <v>214</v>
      </c>
      <c r="J4" s="11" t="s">
        <v>213</v>
      </c>
      <c r="K4" s="11" t="s">
        <v>212</v>
      </c>
      <c r="L4" s="11" t="s">
        <v>211</v>
      </c>
      <c r="M4" s="11" t="s">
        <v>209</v>
      </c>
      <c r="N4" s="11" t="s">
        <v>211</v>
      </c>
      <c r="O4" s="11" t="s">
        <v>209</v>
      </c>
      <c r="P4" s="11" t="s">
        <v>211</v>
      </c>
      <c r="Q4" s="11" t="s">
        <v>209</v>
      </c>
      <c r="R4" s="11"/>
      <c r="S4" s="11" t="s">
        <v>210</v>
      </c>
      <c r="T4" s="11" t="s">
        <v>209</v>
      </c>
      <c r="V4" s="11" t="s">
        <v>208</v>
      </c>
      <c r="W4" s="11" t="s">
        <v>207</v>
      </c>
    </row>
    <row r="5" spans="1:54" s="2" customFormat="1" x14ac:dyDescent="0.2">
      <c r="A5" s="12"/>
      <c r="B5" s="12"/>
      <c r="C5" s="12"/>
      <c r="D5" s="12"/>
      <c r="E5" s="12"/>
      <c r="G5" s="11"/>
      <c r="H5" s="11"/>
      <c r="I5" s="11"/>
      <c r="J5" s="11"/>
      <c r="K5" s="11" t="s">
        <v>206</v>
      </c>
      <c r="L5" s="10" t="s">
        <v>205</v>
      </c>
      <c r="M5" s="10" t="s">
        <v>205</v>
      </c>
      <c r="N5" s="10" t="s">
        <v>205</v>
      </c>
      <c r="O5" s="10" t="s">
        <v>205</v>
      </c>
      <c r="P5" s="10" t="s">
        <v>205</v>
      </c>
      <c r="Q5" s="10" t="s">
        <v>205</v>
      </c>
      <c r="R5" s="10"/>
      <c r="S5" s="10" t="s">
        <v>205</v>
      </c>
      <c r="T5" s="10" t="s">
        <v>205</v>
      </c>
    </row>
    <row r="6" spans="1:54" x14ac:dyDescent="0.2">
      <c r="A6" s="4" t="s">
        <v>28</v>
      </c>
      <c r="B6" s="4">
        <v>59189</v>
      </c>
      <c r="C6" s="4">
        <v>28460</v>
      </c>
      <c r="D6" s="5">
        <v>0.41357077428449601</v>
      </c>
      <c r="E6" s="5">
        <v>0.25504076965060302</v>
      </c>
      <c r="G6" s="28">
        <v>0.89854669609231597</v>
      </c>
      <c r="H6" s="28">
        <v>2.1895510876070699E-2</v>
      </c>
      <c r="I6" s="29">
        <v>0.83027710198367499</v>
      </c>
      <c r="J6" s="29">
        <v>3.44305109174785E-2</v>
      </c>
      <c r="K6" s="28">
        <v>-0.26743325902012299</v>
      </c>
      <c r="L6" s="42" t="s">
        <v>231</v>
      </c>
      <c r="M6" s="42" t="s">
        <v>231</v>
      </c>
      <c r="N6" s="42" t="s">
        <v>231</v>
      </c>
      <c r="O6" s="42" t="s">
        <v>231</v>
      </c>
      <c r="P6" s="42" t="s">
        <v>231</v>
      </c>
      <c r="Q6" s="42" t="s">
        <v>231</v>
      </c>
      <c r="R6" s="42"/>
      <c r="S6" s="42" t="s">
        <v>231</v>
      </c>
      <c r="T6" s="42" t="s">
        <v>231</v>
      </c>
      <c r="V6" s="42" t="s">
        <v>231</v>
      </c>
      <c r="W6" s="42" t="s">
        <v>231</v>
      </c>
      <c r="AA6" s="24">
        <v>76440.640920477395</v>
      </c>
      <c r="AB6" s="5">
        <v>3589.0534277624201</v>
      </c>
      <c r="AC6" s="24">
        <v>552.19200667711004</v>
      </c>
      <c r="AD6" s="5">
        <v>30.202077411497498</v>
      </c>
      <c r="AE6" s="24">
        <v>17223.966368755999</v>
      </c>
      <c r="AF6" s="5">
        <v>680.15978271873496</v>
      </c>
      <c r="AG6" s="24">
        <v>137.68670373461401</v>
      </c>
      <c r="AH6" s="5">
        <v>7.07612515266164</v>
      </c>
      <c r="AI6" s="24">
        <v>13.522767864060601</v>
      </c>
      <c r="AJ6" s="5">
        <v>0.68388812232170304</v>
      </c>
      <c r="AK6" s="24">
        <v>35.040678798378103</v>
      </c>
      <c r="AL6" s="5">
        <v>1.90720967272877</v>
      </c>
      <c r="AM6" s="24">
        <v>24.410855692623102</v>
      </c>
      <c r="AN6" s="5">
        <v>1.6148016644413401</v>
      </c>
      <c r="AO6" s="24">
        <v>5.5694748195111998</v>
      </c>
      <c r="AP6" s="5">
        <v>0.33995133261457799</v>
      </c>
      <c r="AQ6" s="24">
        <v>1.98353319815638</v>
      </c>
      <c r="AR6" s="5">
        <v>0.13632569355444701</v>
      </c>
      <c r="AS6" s="24">
        <v>5.6079716448761898</v>
      </c>
      <c r="AT6" s="5">
        <v>0.42075562207568701</v>
      </c>
      <c r="AU6" s="24">
        <v>4.2770164398095298</v>
      </c>
      <c r="AV6" s="5">
        <v>0.28214226701204698</v>
      </c>
      <c r="AW6" s="24">
        <v>1.78026730607779</v>
      </c>
      <c r="AX6" s="5">
        <v>9.9821604391299695E-2</v>
      </c>
      <c r="AY6" s="24">
        <v>1.0523325799683001</v>
      </c>
      <c r="AZ6" s="5">
        <v>5.8743127112450201E-2</v>
      </c>
      <c r="BA6" s="24">
        <v>0.41794268115514999</v>
      </c>
      <c r="BB6" s="5">
        <v>2.4265252471065799E-2</v>
      </c>
    </row>
    <row r="7" spans="1:54" x14ac:dyDescent="0.2">
      <c r="A7" s="4" t="s">
        <v>29</v>
      </c>
      <c r="B7" s="4">
        <v>59144</v>
      </c>
      <c r="C7" s="4">
        <v>28353</v>
      </c>
      <c r="D7" s="5">
        <v>0.39159731795455099</v>
      </c>
      <c r="E7" s="5">
        <v>0.27108866697644801</v>
      </c>
      <c r="G7" s="28">
        <v>0.87021929584190905</v>
      </c>
      <c r="H7" s="28">
        <v>4.1525135682446201E-2</v>
      </c>
      <c r="I7" s="29">
        <v>0.82945930937452705</v>
      </c>
      <c r="J7" s="29">
        <v>4.0132513043575603E-2</v>
      </c>
      <c r="K7" s="28">
        <v>0.46041669679910602</v>
      </c>
      <c r="L7" s="42" t="s">
        <v>231</v>
      </c>
      <c r="M7" s="42" t="s">
        <v>231</v>
      </c>
      <c r="N7" s="42" t="s">
        <v>231</v>
      </c>
      <c r="O7" s="42" t="s">
        <v>231</v>
      </c>
      <c r="P7" s="42" t="s">
        <v>231</v>
      </c>
      <c r="Q7" s="42" t="s">
        <v>231</v>
      </c>
      <c r="R7" s="42"/>
      <c r="S7" s="42" t="s">
        <v>231</v>
      </c>
      <c r="T7" s="42" t="s">
        <v>231</v>
      </c>
      <c r="V7" s="42" t="s">
        <v>231</v>
      </c>
      <c r="W7" s="42" t="s">
        <v>231</v>
      </c>
      <c r="AA7" s="24">
        <v>74979.361997005006</v>
      </c>
      <c r="AB7" s="5">
        <v>2940.5228371189201</v>
      </c>
      <c r="AC7" s="24">
        <v>675.96321975042201</v>
      </c>
      <c r="AD7" s="5">
        <v>40.149561797585903</v>
      </c>
      <c r="AE7" s="24">
        <v>16897.8984321762</v>
      </c>
      <c r="AF7" s="5">
        <v>633.55028098612399</v>
      </c>
      <c r="AG7" s="24">
        <v>136.21222330485199</v>
      </c>
      <c r="AH7" s="5">
        <v>7.7344727977890404</v>
      </c>
      <c r="AI7" s="24">
        <v>13.899608480447901</v>
      </c>
      <c r="AJ7" s="5">
        <v>0.79293503796436404</v>
      </c>
      <c r="AK7" s="24">
        <v>35.563268724123603</v>
      </c>
      <c r="AL7" s="5">
        <v>1.65344522775138</v>
      </c>
      <c r="AM7" s="24">
        <v>24.864878611685899</v>
      </c>
      <c r="AN7" s="5">
        <v>1.2780489647214801</v>
      </c>
      <c r="AO7" s="24">
        <v>5.4835298651109303</v>
      </c>
      <c r="AP7" s="5">
        <v>0.272047488832032</v>
      </c>
      <c r="AQ7" s="24">
        <v>1.95869568171117</v>
      </c>
      <c r="AR7" s="5">
        <v>0.119254822462975</v>
      </c>
      <c r="AS7" s="24">
        <v>5.6484913913489398</v>
      </c>
      <c r="AT7" s="5">
        <v>0.30024526673179402</v>
      </c>
      <c r="AU7" s="24">
        <v>4.19374667094187</v>
      </c>
      <c r="AV7" s="5">
        <v>0.29019741534200499</v>
      </c>
      <c r="AW7" s="24">
        <v>1.77120339177956</v>
      </c>
      <c r="AX7" s="5">
        <v>0.105848608755782</v>
      </c>
      <c r="AY7" s="24">
        <v>1.0454136400457601</v>
      </c>
      <c r="AZ7" s="5">
        <v>6.4486303050625193E-2</v>
      </c>
      <c r="BA7" s="24">
        <v>0.40904097754129298</v>
      </c>
      <c r="BB7" s="5">
        <v>2.3307371602529801E-2</v>
      </c>
    </row>
    <row r="8" spans="1:54" x14ac:dyDescent="0.2">
      <c r="A8" s="4" t="s">
        <v>30</v>
      </c>
      <c r="B8" s="4">
        <v>59169</v>
      </c>
      <c r="C8" s="4">
        <v>28403</v>
      </c>
      <c r="D8" s="5">
        <v>0.38368913273663402</v>
      </c>
      <c r="E8" s="5">
        <v>0.27812123810107803</v>
      </c>
      <c r="G8" s="28">
        <v>0.88106140848186598</v>
      </c>
      <c r="H8" s="28">
        <v>3.2215039483884697E-2</v>
      </c>
      <c r="I8" s="29">
        <v>0.81088159535411297</v>
      </c>
      <c r="J8" s="29">
        <v>3.2438145038495E-2</v>
      </c>
      <c r="K8" s="28">
        <v>0.40933260297715401</v>
      </c>
      <c r="L8" s="42" t="s">
        <v>231</v>
      </c>
      <c r="M8" s="42" t="s">
        <v>231</v>
      </c>
      <c r="N8" s="42" t="s">
        <v>231</v>
      </c>
      <c r="O8" s="42" t="s">
        <v>231</v>
      </c>
      <c r="P8" s="42" t="s">
        <v>231</v>
      </c>
      <c r="Q8" s="42" t="s">
        <v>231</v>
      </c>
      <c r="R8" s="42"/>
      <c r="S8" s="42" t="s">
        <v>231</v>
      </c>
      <c r="T8" s="42" t="s">
        <v>231</v>
      </c>
      <c r="V8" s="42" t="s">
        <v>231</v>
      </c>
      <c r="W8" s="42" t="s">
        <v>231</v>
      </c>
      <c r="AA8" s="24">
        <v>80939.383587955395</v>
      </c>
      <c r="AB8" s="5">
        <v>4544.6572918370402</v>
      </c>
      <c r="AC8" s="24">
        <v>879.992750625241</v>
      </c>
      <c r="AD8" s="5">
        <v>47.657008477752299</v>
      </c>
      <c r="AE8" s="24">
        <v>17561.510105880901</v>
      </c>
      <c r="AF8" s="5">
        <v>815.06917326021403</v>
      </c>
      <c r="AG8" s="24">
        <v>139.47393082283901</v>
      </c>
      <c r="AH8" s="5">
        <v>6.7049625250157101</v>
      </c>
      <c r="AI8" s="24">
        <v>13.8630368084641</v>
      </c>
      <c r="AJ8" s="5">
        <v>0.491759019622516</v>
      </c>
      <c r="AK8" s="24">
        <v>35.929455479939101</v>
      </c>
      <c r="AL8" s="5">
        <v>2.0022380697010802</v>
      </c>
      <c r="AM8" s="24">
        <v>24.9694208433929</v>
      </c>
      <c r="AN8" s="5">
        <v>1.49327901256351</v>
      </c>
      <c r="AO8" s="24">
        <v>5.6571451076966897</v>
      </c>
      <c r="AP8" s="5">
        <v>0.33315296117089099</v>
      </c>
      <c r="AQ8" s="24">
        <v>2.06524209978982</v>
      </c>
      <c r="AR8" s="5">
        <v>0.12917202129012501</v>
      </c>
      <c r="AS8" s="24">
        <v>5.8793991664263103</v>
      </c>
      <c r="AT8" s="5">
        <v>0.35855449231706699</v>
      </c>
      <c r="AU8" s="24">
        <v>4.51185380908393</v>
      </c>
      <c r="AV8" s="5">
        <v>0.279043815862144</v>
      </c>
      <c r="AW8" s="24">
        <v>1.77299505780223</v>
      </c>
      <c r="AX8" s="5">
        <v>0.114580007179047</v>
      </c>
      <c r="AY8" s="24">
        <v>1.0988477000686101</v>
      </c>
      <c r="AZ8" s="5">
        <v>6.3538739647975406E-2</v>
      </c>
      <c r="BA8" s="24">
        <v>0.41462298460034702</v>
      </c>
      <c r="BB8" s="5">
        <v>2.1709755791854201E-2</v>
      </c>
    </row>
    <row r="9" spans="1:54" x14ac:dyDescent="0.2">
      <c r="A9" s="4" t="s">
        <v>31</v>
      </c>
      <c r="B9" s="4">
        <v>59269</v>
      </c>
      <c r="C9" s="4">
        <v>28605</v>
      </c>
      <c r="D9" s="5">
        <v>0.246092701664371</v>
      </c>
      <c r="E9" s="5">
        <v>0.477564538264591</v>
      </c>
      <c r="G9" s="28">
        <v>0.86191547598367202</v>
      </c>
      <c r="H9" s="28">
        <v>3.6397844460734997E-2</v>
      </c>
      <c r="I9" s="29">
        <v>0.87023283852254296</v>
      </c>
      <c r="J9" s="29">
        <v>3.6939859051564203E-2</v>
      </c>
      <c r="K9" s="28">
        <v>0.41879339072303901</v>
      </c>
      <c r="L9" s="42" t="s">
        <v>231</v>
      </c>
      <c r="M9" s="42" t="s">
        <v>231</v>
      </c>
      <c r="N9" s="42" t="s">
        <v>231</v>
      </c>
      <c r="O9" s="42" t="s">
        <v>231</v>
      </c>
      <c r="P9" s="42" t="s">
        <v>231</v>
      </c>
      <c r="Q9" s="42" t="s">
        <v>231</v>
      </c>
      <c r="R9" s="42"/>
      <c r="S9" s="42" t="s">
        <v>231</v>
      </c>
      <c r="T9" s="42" t="s">
        <v>231</v>
      </c>
      <c r="V9" s="42" t="s">
        <v>231</v>
      </c>
      <c r="W9" s="42" t="s">
        <v>231</v>
      </c>
      <c r="AA9" s="24">
        <v>78431.816619555306</v>
      </c>
      <c r="AB9" s="5">
        <v>3423.7333627078301</v>
      </c>
      <c r="AC9" s="24">
        <v>318.77503016752701</v>
      </c>
      <c r="AD9" s="5">
        <v>12.0073320229352</v>
      </c>
      <c r="AE9" s="24">
        <v>17825.525478296298</v>
      </c>
      <c r="AF9" s="5">
        <v>579.95426374108399</v>
      </c>
      <c r="AG9" s="24">
        <v>148.962901247471</v>
      </c>
      <c r="AH9" s="5">
        <v>5.9970126317767898</v>
      </c>
      <c r="AI9" s="24">
        <v>13.614358213815599</v>
      </c>
      <c r="AJ9" s="5">
        <v>0.55856147202651096</v>
      </c>
      <c r="AK9" s="24">
        <v>36.089601284528797</v>
      </c>
      <c r="AL9" s="5">
        <v>1.7569303653103101</v>
      </c>
      <c r="AM9" s="24">
        <v>25.369549929430299</v>
      </c>
      <c r="AN9" s="5">
        <v>0.95911031084005405</v>
      </c>
      <c r="AO9" s="24">
        <v>5.6771070577515701</v>
      </c>
      <c r="AP9" s="5">
        <v>0.39656372070066598</v>
      </c>
      <c r="AQ9" s="24">
        <v>2.1063921534036401</v>
      </c>
      <c r="AR9" s="5">
        <v>0.14131043403652099</v>
      </c>
      <c r="AS9" s="24">
        <v>5.9774985101319702</v>
      </c>
      <c r="AT9" s="5">
        <v>0.30889350025948697</v>
      </c>
      <c r="AU9" s="24">
        <v>4.4018832502970602</v>
      </c>
      <c r="AV9" s="5">
        <v>0.23514987658151901</v>
      </c>
      <c r="AW9" s="24">
        <v>1.7941378543951401</v>
      </c>
      <c r="AX9" s="5">
        <v>0.116579079964013</v>
      </c>
      <c r="AY9" s="24">
        <v>1.0896498926407701</v>
      </c>
      <c r="AZ9" s="5">
        <v>5.4309616767333903E-2</v>
      </c>
      <c r="BA9" s="24">
        <v>0.42129109007295101</v>
      </c>
      <c r="BB9" s="5">
        <v>2.1508204838379199E-2</v>
      </c>
    </row>
    <row r="10" spans="1:54" x14ac:dyDescent="0.2">
      <c r="A10" s="4" t="s">
        <v>32</v>
      </c>
      <c r="B10" s="4">
        <v>59243</v>
      </c>
      <c r="C10" s="4">
        <v>28563</v>
      </c>
      <c r="D10" s="5">
        <v>0.25076635867271202</v>
      </c>
      <c r="E10" s="5">
        <v>0.475386230056422</v>
      </c>
      <c r="G10" s="28">
        <v>0.84837444321801603</v>
      </c>
      <c r="H10" s="28">
        <v>3.2207353571594197E-2</v>
      </c>
      <c r="I10" s="29">
        <v>0.84298303507324401</v>
      </c>
      <c r="J10" s="29">
        <v>3.3334811277313699E-2</v>
      </c>
      <c r="K10" s="28">
        <v>0.62236020622783805</v>
      </c>
      <c r="L10" s="42" t="s">
        <v>231</v>
      </c>
      <c r="M10" s="42" t="s">
        <v>231</v>
      </c>
      <c r="N10" s="42" t="s">
        <v>231</v>
      </c>
      <c r="O10" s="42" t="s">
        <v>231</v>
      </c>
      <c r="P10" s="42" t="s">
        <v>231</v>
      </c>
      <c r="Q10" s="42" t="s">
        <v>231</v>
      </c>
      <c r="R10" s="42"/>
      <c r="S10" s="42" t="s">
        <v>231</v>
      </c>
      <c r="T10" s="42" t="s">
        <v>231</v>
      </c>
      <c r="V10" s="42" t="s">
        <v>231</v>
      </c>
      <c r="W10" s="42" t="s">
        <v>231</v>
      </c>
      <c r="AA10" s="24">
        <v>76912.360429663604</v>
      </c>
      <c r="AB10" s="5">
        <v>4270.5426931723896</v>
      </c>
      <c r="AC10" s="24">
        <v>325.118082722976</v>
      </c>
      <c r="AD10" s="5">
        <v>15.4066533907554</v>
      </c>
      <c r="AE10" s="24">
        <v>17250.032932516599</v>
      </c>
      <c r="AF10" s="5">
        <v>602.108259924442</v>
      </c>
      <c r="AG10" s="24">
        <v>139.791143673992</v>
      </c>
      <c r="AH10" s="5">
        <v>6.6244890897378497</v>
      </c>
      <c r="AI10" s="24">
        <v>13.944061215070199</v>
      </c>
      <c r="AJ10" s="5">
        <v>0.72722167451695496</v>
      </c>
      <c r="AK10" s="24">
        <v>34.9394720657953</v>
      </c>
      <c r="AL10" s="5">
        <v>2.0583366411998898</v>
      </c>
      <c r="AM10" s="24">
        <v>24.706405895656498</v>
      </c>
      <c r="AN10" s="5">
        <v>1.69523360731893</v>
      </c>
      <c r="AO10" s="24">
        <v>5.47452249379013</v>
      </c>
      <c r="AP10" s="5">
        <v>0.3800395692604</v>
      </c>
      <c r="AQ10" s="24">
        <v>1.94146789158091</v>
      </c>
      <c r="AR10" s="5">
        <v>9.5574242517653493E-2</v>
      </c>
      <c r="AS10" s="24">
        <v>5.6435675319338996</v>
      </c>
      <c r="AT10" s="5">
        <v>0.30468863923981299</v>
      </c>
      <c r="AU10" s="24">
        <v>4.1308032754917701</v>
      </c>
      <c r="AV10" s="5">
        <v>0.25351341756510098</v>
      </c>
      <c r="AW10" s="24">
        <v>1.8000860305080499</v>
      </c>
      <c r="AX10" s="5">
        <v>0.141265576265834</v>
      </c>
      <c r="AY10" s="24">
        <v>1.07702548613133</v>
      </c>
      <c r="AZ10" s="5">
        <v>6.0725647423198199E-2</v>
      </c>
      <c r="BA10" s="24">
        <v>0.408011848057099</v>
      </c>
      <c r="BB10" s="5">
        <v>2.07915332216068E-2</v>
      </c>
    </row>
    <row r="11" spans="1:54" x14ac:dyDescent="0.2">
      <c r="A11" s="4" t="s">
        <v>33</v>
      </c>
      <c r="B11" s="4">
        <v>59224</v>
      </c>
      <c r="C11" s="4">
        <v>28513</v>
      </c>
      <c r="D11" s="5">
        <v>0.267328714328956</v>
      </c>
      <c r="E11" s="5">
        <v>0.47875151113598702</v>
      </c>
      <c r="G11" s="28">
        <v>0.861379940164129</v>
      </c>
      <c r="H11" s="28">
        <v>3.6563126202968102E-2</v>
      </c>
      <c r="I11" s="29">
        <v>0.83398560405323396</v>
      </c>
      <c r="J11" s="29">
        <v>2.9708197575738299E-2</v>
      </c>
      <c r="K11" s="28">
        <v>0.56196658788878495</v>
      </c>
      <c r="L11" s="42" t="s">
        <v>231</v>
      </c>
      <c r="M11" s="42" t="s">
        <v>231</v>
      </c>
      <c r="N11" s="42" t="s">
        <v>231</v>
      </c>
      <c r="O11" s="42" t="s">
        <v>231</v>
      </c>
      <c r="P11" s="42" t="s">
        <v>231</v>
      </c>
      <c r="Q11" s="42" t="s">
        <v>231</v>
      </c>
      <c r="R11" s="42"/>
      <c r="S11" s="42" t="s">
        <v>231</v>
      </c>
      <c r="T11" s="42" t="s">
        <v>231</v>
      </c>
      <c r="V11" s="42" t="s">
        <v>231</v>
      </c>
      <c r="W11" s="42" t="s">
        <v>231</v>
      </c>
      <c r="AA11" s="24">
        <v>76606.273494289198</v>
      </c>
      <c r="AB11" s="5">
        <v>4473.1994516245404</v>
      </c>
      <c r="AC11" s="24">
        <v>337.51681088345998</v>
      </c>
      <c r="AD11" s="5">
        <v>19.719601558423399</v>
      </c>
      <c r="AE11" s="24">
        <v>17552.428158166302</v>
      </c>
      <c r="AF11" s="5">
        <v>854.92581571319101</v>
      </c>
      <c r="AG11" s="24">
        <v>133.0513717954</v>
      </c>
      <c r="AH11" s="5">
        <v>7.3597423844292704</v>
      </c>
      <c r="AI11" s="24">
        <v>13.5692343481333</v>
      </c>
      <c r="AJ11" s="5">
        <v>0.67257798473645003</v>
      </c>
      <c r="AK11" s="24">
        <v>34.9836998335632</v>
      </c>
      <c r="AL11" s="5">
        <v>2.0494034557729899</v>
      </c>
      <c r="AM11" s="24">
        <v>24.985737462732999</v>
      </c>
      <c r="AN11" s="5">
        <v>1.6451681382280601</v>
      </c>
      <c r="AO11" s="24">
        <v>5.5585924234569504</v>
      </c>
      <c r="AP11" s="5">
        <v>0.41454095225041898</v>
      </c>
      <c r="AQ11" s="24">
        <v>1.9260607054599601</v>
      </c>
      <c r="AR11" s="5">
        <v>0.11224669349826499</v>
      </c>
      <c r="AS11" s="24">
        <v>5.8284316543243104</v>
      </c>
      <c r="AT11" s="5">
        <v>0.39183841100626399</v>
      </c>
      <c r="AU11" s="24">
        <v>4.28637764552386</v>
      </c>
      <c r="AV11" s="5">
        <v>0.301122048139638</v>
      </c>
      <c r="AW11" s="24">
        <v>1.75632402228369</v>
      </c>
      <c r="AX11" s="5">
        <v>0.13897684122110199</v>
      </c>
      <c r="AY11" s="24">
        <v>1.05921629250653</v>
      </c>
      <c r="AZ11" s="5">
        <v>5.6054227075187098E-2</v>
      </c>
      <c r="BA11" s="24">
        <v>0.41123631923369902</v>
      </c>
      <c r="BB11" s="5">
        <v>1.9406264279503399E-2</v>
      </c>
    </row>
    <row r="12" spans="1:54" x14ac:dyDescent="0.2">
      <c r="A12" s="4" t="s">
        <v>34</v>
      </c>
      <c r="B12" s="4">
        <v>59286</v>
      </c>
      <c r="C12" s="4">
        <v>28653</v>
      </c>
      <c r="D12" s="5">
        <v>0.76483870913386198</v>
      </c>
      <c r="E12" s="5">
        <v>0.39000260754020899</v>
      </c>
      <c r="G12" s="28">
        <v>0.91192173774702301</v>
      </c>
      <c r="H12" s="28">
        <v>2.6554139952389699E-2</v>
      </c>
      <c r="I12" s="29">
        <v>0.86513983716958798</v>
      </c>
      <c r="J12" s="29">
        <v>2.7613806215325699E-2</v>
      </c>
      <c r="K12" s="28">
        <v>0.46245436531824102</v>
      </c>
      <c r="L12" s="42" t="s">
        <v>231</v>
      </c>
      <c r="M12" s="42" t="s">
        <v>231</v>
      </c>
      <c r="N12" s="42" t="s">
        <v>231</v>
      </c>
      <c r="O12" s="42" t="s">
        <v>231</v>
      </c>
      <c r="P12" s="42" t="s">
        <v>231</v>
      </c>
      <c r="Q12" s="42" t="s">
        <v>231</v>
      </c>
      <c r="R12" s="42"/>
      <c r="S12" s="42" t="s">
        <v>231</v>
      </c>
      <c r="T12" s="42" t="s">
        <v>231</v>
      </c>
      <c r="V12" s="42" t="s">
        <v>231</v>
      </c>
      <c r="W12" s="42" t="s">
        <v>231</v>
      </c>
      <c r="AA12" s="24">
        <v>76302.301091131099</v>
      </c>
      <c r="AB12" s="5">
        <v>2944.7410007763101</v>
      </c>
      <c r="AC12" s="24">
        <v>591.87571295764099</v>
      </c>
      <c r="AD12" s="5">
        <v>27.6800860102909</v>
      </c>
      <c r="AE12" s="24">
        <v>17513.293953810102</v>
      </c>
      <c r="AF12" s="5">
        <v>625.49717384660698</v>
      </c>
      <c r="AG12" s="24">
        <v>136.31447181420501</v>
      </c>
      <c r="AH12" s="5">
        <v>4.2128100771723602</v>
      </c>
      <c r="AI12" s="24">
        <v>14.222788690797501</v>
      </c>
      <c r="AJ12" s="5">
        <v>0.670171727223147</v>
      </c>
      <c r="AK12" s="24">
        <v>37.579232766702098</v>
      </c>
      <c r="AL12" s="5">
        <v>1.3070156551982399</v>
      </c>
      <c r="AM12" s="24">
        <v>25.335889098586801</v>
      </c>
      <c r="AN12" s="5">
        <v>0.98362457473251996</v>
      </c>
      <c r="AO12" s="24">
        <v>5.2389646039039501</v>
      </c>
      <c r="AP12" s="5">
        <v>0.26975811032326402</v>
      </c>
      <c r="AQ12" s="24">
        <v>1.88118655137097</v>
      </c>
      <c r="AR12" s="5">
        <v>0.112014577669054</v>
      </c>
      <c r="AS12" s="24">
        <v>5.2449389266002298</v>
      </c>
      <c r="AT12" s="5">
        <v>0.27123777649735298</v>
      </c>
      <c r="AU12" s="24">
        <v>4.0768351634801103</v>
      </c>
      <c r="AV12" s="5">
        <v>0.15721527554605999</v>
      </c>
      <c r="AW12" s="24">
        <v>1.7767862152057301</v>
      </c>
      <c r="AX12" s="5">
        <v>0.125286317818677</v>
      </c>
      <c r="AY12" s="24">
        <v>1.08925669934624</v>
      </c>
      <c r="AZ12" s="5">
        <v>3.1867170590784998E-2</v>
      </c>
      <c r="BA12" s="24">
        <v>0.42070941187272298</v>
      </c>
      <c r="BB12" s="5">
        <v>1.67262000813997E-2</v>
      </c>
    </row>
    <row r="13" spans="1:54" x14ac:dyDescent="0.2">
      <c r="A13" s="4" t="s">
        <v>35</v>
      </c>
      <c r="B13" s="4">
        <v>59309</v>
      </c>
      <c r="C13" s="4">
        <v>28698</v>
      </c>
      <c r="D13" s="5">
        <v>0.87904470787784195</v>
      </c>
      <c r="E13" s="5">
        <v>0.37900569505679199</v>
      </c>
      <c r="G13" s="28">
        <v>0.92538046386787998</v>
      </c>
      <c r="H13" s="28">
        <v>4.7694268510783303E-2</v>
      </c>
      <c r="I13" s="29">
        <v>0.850359515072725</v>
      </c>
      <c r="J13" s="29">
        <v>4.1633754652280003E-2</v>
      </c>
      <c r="K13" s="28">
        <v>0.440601224367899</v>
      </c>
      <c r="L13" s="42" t="s">
        <v>231</v>
      </c>
      <c r="M13" s="42" t="s">
        <v>231</v>
      </c>
      <c r="N13" s="42" t="s">
        <v>231</v>
      </c>
      <c r="O13" s="42" t="s">
        <v>231</v>
      </c>
      <c r="P13" s="42" t="s">
        <v>231</v>
      </c>
      <c r="Q13" s="42" t="s">
        <v>231</v>
      </c>
      <c r="R13" s="42"/>
      <c r="S13" s="42" t="s">
        <v>231</v>
      </c>
      <c r="T13" s="42" t="s">
        <v>231</v>
      </c>
      <c r="V13" s="42" t="s">
        <v>231</v>
      </c>
      <c r="W13" s="42" t="s">
        <v>231</v>
      </c>
      <c r="AA13" s="24">
        <v>74345.738461390603</v>
      </c>
      <c r="AB13" s="5">
        <v>3370.6992095037499</v>
      </c>
      <c r="AC13" s="24">
        <v>445.692657023663</v>
      </c>
      <c r="AD13" s="5">
        <v>20.1584718835073</v>
      </c>
      <c r="AE13" s="24">
        <v>17668.646471931799</v>
      </c>
      <c r="AF13" s="5">
        <v>796.99354265266902</v>
      </c>
      <c r="AG13" s="24">
        <v>135.84946568729299</v>
      </c>
      <c r="AH13" s="5">
        <v>9.4185846725905193</v>
      </c>
      <c r="AI13" s="24">
        <v>13.9661854304985</v>
      </c>
      <c r="AJ13" s="5">
        <v>0.703450616199784</v>
      </c>
      <c r="AK13" s="24">
        <v>36.353367201936997</v>
      </c>
      <c r="AL13" s="5">
        <v>1.9699854961057801</v>
      </c>
      <c r="AM13" s="24">
        <v>25.2854720510846</v>
      </c>
      <c r="AN13" s="5">
        <v>1.3775744989285399</v>
      </c>
      <c r="AO13" s="24">
        <v>5.4021785442288897</v>
      </c>
      <c r="AP13" s="5">
        <v>0.31021308207762799</v>
      </c>
      <c r="AQ13" s="24">
        <v>1.8591829214055799</v>
      </c>
      <c r="AR13" s="5">
        <v>0.11531065008509001</v>
      </c>
      <c r="AS13" s="24">
        <v>5.2286044060277099</v>
      </c>
      <c r="AT13" s="5">
        <v>0.34638293485041299</v>
      </c>
      <c r="AU13" s="24">
        <v>4.1343012104959804</v>
      </c>
      <c r="AV13" s="5">
        <v>0.33815795479409699</v>
      </c>
      <c r="AW13" s="24">
        <v>1.6541695574794399</v>
      </c>
      <c r="AX13" s="5">
        <v>0.14390208846108701</v>
      </c>
      <c r="AY13" s="24">
        <v>1.1199401972118299</v>
      </c>
      <c r="AZ13" s="5">
        <v>5.72059782950445E-2</v>
      </c>
      <c r="BA13" s="24">
        <v>0.41925661328682601</v>
      </c>
      <c r="BB13" s="5">
        <v>2.01262887734431E-2</v>
      </c>
    </row>
    <row r="14" spans="1:54" x14ac:dyDescent="0.2">
      <c r="A14" s="4" t="s">
        <v>36</v>
      </c>
      <c r="B14" s="4">
        <v>59124</v>
      </c>
      <c r="C14" s="4">
        <v>28305</v>
      </c>
      <c r="D14" s="5">
        <v>0.92164763267403704</v>
      </c>
      <c r="E14" s="5">
        <v>0.36964515191528002</v>
      </c>
      <c r="G14" s="28">
        <v>0.89417424463647599</v>
      </c>
      <c r="H14" s="28">
        <v>4.3789383249724E-2</v>
      </c>
      <c r="I14" s="29">
        <v>0.82990799960830997</v>
      </c>
      <c r="J14" s="29">
        <v>3.2099553673208998E-2</v>
      </c>
      <c r="K14" s="28">
        <v>0.400072408889172</v>
      </c>
      <c r="L14" s="42" t="s">
        <v>231</v>
      </c>
      <c r="M14" s="42" t="s">
        <v>231</v>
      </c>
      <c r="N14" s="42" t="s">
        <v>231</v>
      </c>
      <c r="O14" s="42" t="s">
        <v>231</v>
      </c>
      <c r="P14" s="42" t="s">
        <v>231</v>
      </c>
      <c r="Q14" s="42" t="s">
        <v>231</v>
      </c>
      <c r="R14" s="42"/>
      <c r="S14" s="42" t="s">
        <v>231</v>
      </c>
      <c r="T14" s="42" t="s">
        <v>231</v>
      </c>
      <c r="V14" s="42" t="s">
        <v>231</v>
      </c>
      <c r="W14" s="42" t="s">
        <v>231</v>
      </c>
      <c r="AA14" s="24">
        <v>74508.180909933901</v>
      </c>
      <c r="AB14" s="5">
        <v>2885.13187839797</v>
      </c>
      <c r="AC14" s="24">
        <v>369.55354423230398</v>
      </c>
      <c r="AD14" s="5">
        <v>18.100542132313699</v>
      </c>
      <c r="AE14" s="24">
        <v>17407.690769491801</v>
      </c>
      <c r="AF14" s="5">
        <v>369.20988040720698</v>
      </c>
      <c r="AG14" s="24">
        <v>141.41657793318501</v>
      </c>
      <c r="AH14" s="5">
        <v>5.6073557923811599</v>
      </c>
      <c r="AI14" s="24">
        <v>14.4086960068887</v>
      </c>
      <c r="AJ14" s="5">
        <v>0.56529387617930305</v>
      </c>
      <c r="AK14" s="24">
        <v>38.486298111133998</v>
      </c>
      <c r="AL14" s="5">
        <v>1.8188353915569699</v>
      </c>
      <c r="AM14" s="24">
        <v>25.845544487882201</v>
      </c>
      <c r="AN14" s="5">
        <v>1.08593597832105</v>
      </c>
      <c r="AO14" s="24">
        <v>5.5113998917813696</v>
      </c>
      <c r="AP14" s="5">
        <v>0.31664391677237802</v>
      </c>
      <c r="AQ14" s="24">
        <v>1.91266547573595</v>
      </c>
      <c r="AR14" s="5">
        <v>0.101714869751783</v>
      </c>
      <c r="AS14" s="24">
        <v>5.3129397290011697</v>
      </c>
      <c r="AT14" s="5">
        <v>0.20565184651617599</v>
      </c>
      <c r="AU14" s="24">
        <v>4.2311879332396796</v>
      </c>
      <c r="AV14" s="5">
        <v>0.32188587561809301</v>
      </c>
      <c r="AW14" s="24">
        <v>1.72167305767629</v>
      </c>
      <c r="AX14" s="5">
        <v>8.6228633321187201E-2</v>
      </c>
      <c r="AY14" s="24">
        <v>1.11561292137601</v>
      </c>
      <c r="AZ14" s="5">
        <v>5.42022939502632E-2</v>
      </c>
      <c r="BA14" s="24">
        <v>0.40748955164336997</v>
      </c>
      <c r="BB14" s="5">
        <v>1.6769901350301999E-2</v>
      </c>
    </row>
    <row r="15" spans="1:54" x14ac:dyDescent="0.2">
      <c r="A15" s="4" t="s">
        <v>28</v>
      </c>
      <c r="B15" s="4">
        <v>59121</v>
      </c>
      <c r="C15" s="4">
        <v>28410</v>
      </c>
      <c r="D15" s="5">
        <v>0.34398220977944299</v>
      </c>
      <c r="E15" s="5">
        <v>0.38046029515732099</v>
      </c>
      <c r="G15" s="28">
        <v>0.86261360764802297</v>
      </c>
      <c r="H15" s="28">
        <v>4.4957260538395397E-2</v>
      </c>
      <c r="I15" s="29">
        <v>0.84355745843096397</v>
      </c>
      <c r="J15" s="29">
        <v>3.5599418659896499E-2</v>
      </c>
      <c r="K15" s="28">
        <v>0.59221350112389504</v>
      </c>
      <c r="L15" s="42" t="s">
        <v>231</v>
      </c>
      <c r="M15" s="42" t="s">
        <v>231</v>
      </c>
      <c r="N15" s="42" t="s">
        <v>231</v>
      </c>
      <c r="O15" s="42" t="s">
        <v>231</v>
      </c>
      <c r="P15" s="42" t="s">
        <v>231</v>
      </c>
      <c r="Q15" s="42" t="s">
        <v>231</v>
      </c>
      <c r="R15" s="42"/>
      <c r="S15" s="42" t="s">
        <v>231</v>
      </c>
      <c r="T15" s="42" t="s">
        <v>231</v>
      </c>
      <c r="V15" s="42" t="s">
        <v>231</v>
      </c>
      <c r="W15" s="42" t="s">
        <v>231</v>
      </c>
      <c r="AA15" s="24">
        <v>74709.579027293294</v>
      </c>
      <c r="AB15" s="5">
        <v>3871.3342414425902</v>
      </c>
      <c r="AC15" s="24">
        <v>947.58299994456002</v>
      </c>
      <c r="AD15" s="5">
        <v>46.8496745512766</v>
      </c>
      <c r="AE15" s="24">
        <v>16445.239058814201</v>
      </c>
      <c r="AF15" s="5">
        <v>621.348088018407</v>
      </c>
      <c r="AG15" s="24">
        <v>140.40802366792701</v>
      </c>
      <c r="AH15" s="5">
        <v>7.5298083681143098</v>
      </c>
      <c r="AI15" s="24">
        <v>14.0737332542442</v>
      </c>
      <c r="AJ15" s="5">
        <v>0.47563115673841699</v>
      </c>
      <c r="AK15" s="24">
        <v>37.926894633416303</v>
      </c>
      <c r="AL15" s="5">
        <v>1.5441817318011899</v>
      </c>
      <c r="AM15" s="24">
        <v>26.086527917075902</v>
      </c>
      <c r="AN15" s="5">
        <v>0.813456593521098</v>
      </c>
      <c r="AO15" s="24">
        <v>5.5823301723200798</v>
      </c>
      <c r="AP15" s="5">
        <v>0.227328905768688</v>
      </c>
      <c r="AQ15" s="24">
        <v>1.8926559171978601</v>
      </c>
      <c r="AR15" s="5">
        <v>9.1330553001687201E-2</v>
      </c>
      <c r="AS15" s="24">
        <v>5.4553424256009801</v>
      </c>
      <c r="AT15" s="5">
        <v>0.29463941610281502</v>
      </c>
      <c r="AU15" s="24">
        <v>4.1147590511066197</v>
      </c>
      <c r="AV15" s="5">
        <v>0.30615631148248901</v>
      </c>
      <c r="AW15" s="24">
        <v>1.6159537144625999</v>
      </c>
      <c r="AX15" s="5">
        <v>0.115654385399062</v>
      </c>
      <c r="AY15" s="24">
        <v>1.08172659376248</v>
      </c>
      <c r="AZ15" s="5">
        <v>4.66281212445342E-2</v>
      </c>
      <c r="BA15" s="24">
        <v>0.42040383717261098</v>
      </c>
      <c r="BB15" s="5">
        <v>1.3828434193784499E-2</v>
      </c>
    </row>
    <row r="16" spans="1:54" x14ac:dyDescent="0.2">
      <c r="A16" s="4" t="s">
        <v>29</v>
      </c>
      <c r="B16" s="4">
        <v>59078</v>
      </c>
      <c r="C16" s="4">
        <v>28316</v>
      </c>
      <c r="D16" s="5">
        <v>0.37939380899937097</v>
      </c>
      <c r="E16" s="5">
        <v>0.39733612141073299</v>
      </c>
      <c r="G16" s="28">
        <v>0.87358838136643402</v>
      </c>
      <c r="H16" s="28">
        <v>3.9026233735816901E-2</v>
      </c>
      <c r="I16" s="29">
        <v>0.84693096227064701</v>
      </c>
      <c r="J16" s="29">
        <v>3.4517710376704702E-2</v>
      </c>
      <c r="K16" s="28">
        <v>0.331161587314663</v>
      </c>
      <c r="L16" s="42" t="s">
        <v>231</v>
      </c>
      <c r="M16" s="42" t="s">
        <v>231</v>
      </c>
      <c r="N16" s="42" t="s">
        <v>231</v>
      </c>
      <c r="O16" s="42" t="s">
        <v>231</v>
      </c>
      <c r="P16" s="42" t="s">
        <v>231</v>
      </c>
      <c r="Q16" s="42" t="s">
        <v>231</v>
      </c>
      <c r="R16" s="42"/>
      <c r="S16" s="42" t="s">
        <v>231</v>
      </c>
      <c r="T16" s="42" t="s">
        <v>231</v>
      </c>
      <c r="V16" s="42" t="s">
        <v>231</v>
      </c>
      <c r="W16" s="42" t="s">
        <v>231</v>
      </c>
      <c r="AA16" s="24">
        <v>76178.004755394606</v>
      </c>
      <c r="AB16" s="5">
        <v>3752.5849170186798</v>
      </c>
      <c r="AC16" s="24">
        <v>1262.60803855939</v>
      </c>
      <c r="AD16" s="5">
        <v>64.814646731100396</v>
      </c>
      <c r="AE16" s="24">
        <v>16360.6675991516</v>
      </c>
      <c r="AF16" s="5">
        <v>672.39418689060597</v>
      </c>
      <c r="AG16" s="24">
        <v>137.32896916694099</v>
      </c>
      <c r="AH16" s="5">
        <v>5.8549906951481603</v>
      </c>
      <c r="AI16" s="24">
        <v>13.638116700168</v>
      </c>
      <c r="AJ16" s="5">
        <v>0.57516010810854301</v>
      </c>
      <c r="AK16" s="24">
        <v>36.042084582724399</v>
      </c>
      <c r="AL16" s="5">
        <v>1.4164254206117799</v>
      </c>
      <c r="AM16" s="24">
        <v>25.491536375748598</v>
      </c>
      <c r="AN16" s="5">
        <v>1.4890839997557901</v>
      </c>
      <c r="AO16" s="24">
        <v>5.39868210197438</v>
      </c>
      <c r="AP16" s="5">
        <v>0.39410649873341302</v>
      </c>
      <c r="AQ16" s="24">
        <v>2.0102657899557599</v>
      </c>
      <c r="AR16" s="5">
        <v>0.128969526403683</v>
      </c>
      <c r="AS16" s="24">
        <v>5.8259120566571099</v>
      </c>
      <c r="AT16" s="5">
        <v>0.34202888188373498</v>
      </c>
      <c r="AU16" s="24">
        <v>3.9983048167553998</v>
      </c>
      <c r="AV16" s="5">
        <v>0.25583873724244199</v>
      </c>
      <c r="AW16" s="24">
        <v>1.7105386581524999</v>
      </c>
      <c r="AX16" s="5">
        <v>0.15560125245937501</v>
      </c>
      <c r="AY16" s="24">
        <v>1.0706051037941799</v>
      </c>
      <c r="AZ16" s="5">
        <v>5.2350443617190601E-2</v>
      </c>
      <c r="BA16" s="24">
        <v>0.42048944830218099</v>
      </c>
      <c r="BB16" s="5">
        <v>2.5961402571604002E-2</v>
      </c>
    </row>
    <row r="17" spans="1:54" x14ac:dyDescent="0.2">
      <c r="A17" s="4" t="s">
        <v>30</v>
      </c>
      <c r="B17" s="4">
        <v>59099</v>
      </c>
      <c r="C17" s="4">
        <v>28363</v>
      </c>
      <c r="D17" s="5">
        <v>0.40804543039048402</v>
      </c>
      <c r="E17" s="5">
        <v>0.37055631474829398</v>
      </c>
      <c r="G17" s="28">
        <v>0.824373373841507</v>
      </c>
      <c r="H17" s="28">
        <v>4.0258035666316201E-2</v>
      </c>
      <c r="I17" s="29">
        <v>0.83225114719416604</v>
      </c>
      <c r="J17" s="29">
        <v>4.2189420043239799E-2</v>
      </c>
      <c r="K17" s="28">
        <v>0.39920960882446599</v>
      </c>
      <c r="L17" s="42" t="s">
        <v>231</v>
      </c>
      <c r="M17" s="42" t="s">
        <v>231</v>
      </c>
      <c r="N17" s="42" t="s">
        <v>231</v>
      </c>
      <c r="O17" s="42" t="s">
        <v>231</v>
      </c>
      <c r="P17" s="42" t="s">
        <v>231</v>
      </c>
      <c r="Q17" s="42" t="s">
        <v>231</v>
      </c>
      <c r="R17" s="42"/>
      <c r="S17" s="42" t="s">
        <v>231</v>
      </c>
      <c r="T17" s="42" t="s">
        <v>231</v>
      </c>
      <c r="V17" s="42" t="s">
        <v>231</v>
      </c>
      <c r="W17" s="42" t="s">
        <v>231</v>
      </c>
      <c r="AA17" s="24">
        <v>74256.265594049299</v>
      </c>
      <c r="AB17" s="5">
        <v>4522.2017637543304</v>
      </c>
      <c r="AC17" s="24">
        <v>1091.1052524336601</v>
      </c>
      <c r="AD17" s="5">
        <v>50.466286252625402</v>
      </c>
      <c r="AE17" s="24">
        <v>16169.957350647601</v>
      </c>
      <c r="AF17" s="5">
        <v>448.57490749926899</v>
      </c>
      <c r="AG17" s="24">
        <v>134.74851229861</v>
      </c>
      <c r="AH17" s="5">
        <v>9.1252251666069597</v>
      </c>
      <c r="AI17" s="24">
        <v>12.8549550843652</v>
      </c>
      <c r="AJ17" s="5">
        <v>0.59484876048058399</v>
      </c>
      <c r="AK17" s="24">
        <v>35.002260405574901</v>
      </c>
      <c r="AL17" s="5">
        <v>1.81476432715813</v>
      </c>
      <c r="AM17" s="24">
        <v>23.821660976091302</v>
      </c>
      <c r="AN17" s="5">
        <v>1.12580397993297</v>
      </c>
      <c r="AO17" s="24">
        <v>5.4368760954815798</v>
      </c>
      <c r="AP17" s="5">
        <v>0.378846354841397</v>
      </c>
      <c r="AQ17" s="24">
        <v>1.9511976716533499</v>
      </c>
      <c r="AR17" s="5">
        <v>0.15573192302132299</v>
      </c>
      <c r="AS17" s="24">
        <v>5.8339655634994498</v>
      </c>
      <c r="AT17" s="5">
        <v>0.41046618260408901</v>
      </c>
      <c r="AU17" s="24">
        <v>4.0357816994849198</v>
      </c>
      <c r="AV17" s="5">
        <v>0.236403311109572</v>
      </c>
      <c r="AW17" s="24">
        <v>1.6690705389581399</v>
      </c>
      <c r="AX17" s="5">
        <v>0.106228801168128</v>
      </c>
      <c r="AY17" s="24">
        <v>1.03818406888019</v>
      </c>
      <c r="AZ17" s="5">
        <v>6.0023766851991497E-2</v>
      </c>
      <c r="BA17" s="24">
        <v>0.39692831756205199</v>
      </c>
      <c r="BB17" s="5">
        <v>2.2254854572419599E-2</v>
      </c>
    </row>
    <row r="18" spans="1:54" x14ac:dyDescent="0.2">
      <c r="A18" s="4" t="s">
        <v>31</v>
      </c>
      <c r="B18" s="4">
        <v>59143</v>
      </c>
      <c r="C18" s="4">
        <v>28461</v>
      </c>
      <c r="D18" s="5">
        <v>0.30028365713227201</v>
      </c>
      <c r="E18" s="5">
        <v>0.405339676566562</v>
      </c>
      <c r="G18" s="28">
        <v>0.90351441887589201</v>
      </c>
      <c r="H18" s="28">
        <v>3.4706781758389801E-2</v>
      </c>
      <c r="I18" s="29">
        <v>0.88167410312341699</v>
      </c>
      <c r="J18" s="29">
        <v>3.3600338093731801E-2</v>
      </c>
      <c r="K18" s="28">
        <v>0.13824148172645501</v>
      </c>
      <c r="L18" s="42" t="s">
        <v>231</v>
      </c>
      <c r="M18" s="42" t="s">
        <v>231</v>
      </c>
      <c r="N18" s="42" t="s">
        <v>231</v>
      </c>
      <c r="O18" s="42" t="s">
        <v>231</v>
      </c>
      <c r="P18" s="42" t="s">
        <v>231</v>
      </c>
      <c r="Q18" s="42" t="s">
        <v>231</v>
      </c>
      <c r="R18" s="42"/>
      <c r="S18" s="42" t="s">
        <v>231</v>
      </c>
      <c r="T18" s="42" t="s">
        <v>231</v>
      </c>
      <c r="V18" s="42" t="s">
        <v>231</v>
      </c>
      <c r="W18" s="42" t="s">
        <v>231</v>
      </c>
      <c r="AA18" s="24">
        <v>71450.221168276199</v>
      </c>
      <c r="AB18" s="5">
        <v>2404.8715554683899</v>
      </c>
      <c r="AC18" s="24">
        <v>1110.5060954067101</v>
      </c>
      <c r="AD18" s="5">
        <v>43.450115432199198</v>
      </c>
      <c r="AE18" s="24">
        <v>17414.198596455</v>
      </c>
      <c r="AF18" s="5">
        <v>407.51797712229001</v>
      </c>
      <c r="AG18" s="24">
        <v>135.67257443140801</v>
      </c>
      <c r="AH18" s="5">
        <v>5.0734064793791402</v>
      </c>
      <c r="AI18" s="24">
        <v>13.8715030898649</v>
      </c>
      <c r="AJ18" s="5">
        <v>0.47977165318751702</v>
      </c>
      <c r="AK18" s="24">
        <v>38.542372388758999</v>
      </c>
      <c r="AL18" s="5">
        <v>1.9416652550246001</v>
      </c>
      <c r="AM18" s="24">
        <v>26.371057871406201</v>
      </c>
      <c r="AN18" s="5">
        <v>0.98728410114847998</v>
      </c>
      <c r="AO18" s="24">
        <v>5.60369238815891</v>
      </c>
      <c r="AP18" s="5">
        <v>0.21660131546443701</v>
      </c>
      <c r="AQ18" s="24">
        <v>2.0476693756645301</v>
      </c>
      <c r="AR18" s="5">
        <v>0.11672349568438301</v>
      </c>
      <c r="AS18" s="24">
        <v>5.3703172979463503</v>
      </c>
      <c r="AT18" s="5">
        <v>0.29428088474028302</v>
      </c>
      <c r="AU18" s="24">
        <v>4.2695493962545799</v>
      </c>
      <c r="AV18" s="5">
        <v>0.22617587316756799</v>
      </c>
      <c r="AW18" s="24">
        <v>1.7614292547364001</v>
      </c>
      <c r="AX18" s="5">
        <v>0.140209039681882</v>
      </c>
      <c r="AY18" s="24">
        <v>1.1162050287555001</v>
      </c>
      <c r="AZ18" s="5">
        <v>4.6396656114901402E-2</v>
      </c>
      <c r="BA18" s="24">
        <v>0.43871996879521702</v>
      </c>
      <c r="BB18" s="5">
        <v>1.94630375487507E-2</v>
      </c>
    </row>
    <row r="19" spans="1:54" x14ac:dyDescent="0.2">
      <c r="A19" s="4" t="s">
        <v>28</v>
      </c>
      <c r="B19" s="4">
        <v>59064</v>
      </c>
      <c r="C19" s="4">
        <v>28416</v>
      </c>
      <c r="D19" s="5">
        <v>0.40220568567692699</v>
      </c>
      <c r="E19" s="5">
        <v>0.38945271020428601</v>
      </c>
      <c r="G19" s="28">
        <v>0.86360480452908395</v>
      </c>
      <c r="H19" s="28">
        <v>4.1870879846096803E-2</v>
      </c>
      <c r="I19" s="29">
        <v>0.86801513075217795</v>
      </c>
      <c r="J19" s="29">
        <v>4.4655599439837698E-2</v>
      </c>
      <c r="K19" s="28">
        <v>0.62135610953458098</v>
      </c>
      <c r="L19" s="42" t="s">
        <v>231</v>
      </c>
      <c r="M19" s="42" t="s">
        <v>231</v>
      </c>
      <c r="N19" s="42" t="s">
        <v>231</v>
      </c>
      <c r="O19" s="42" t="s">
        <v>231</v>
      </c>
      <c r="P19" s="42" t="s">
        <v>231</v>
      </c>
      <c r="Q19" s="42" t="s">
        <v>231</v>
      </c>
      <c r="R19" s="42"/>
      <c r="S19" s="42" t="s">
        <v>231</v>
      </c>
      <c r="T19" s="42" t="s">
        <v>231</v>
      </c>
      <c r="V19" s="42" t="s">
        <v>231</v>
      </c>
      <c r="W19" s="42" t="s">
        <v>231</v>
      </c>
      <c r="AA19" s="24">
        <v>74207.0768152331</v>
      </c>
      <c r="AB19" s="5">
        <v>3735.8445114804499</v>
      </c>
      <c r="AC19" s="24">
        <v>1198.8870937229101</v>
      </c>
      <c r="AD19" s="5">
        <v>61.818087690873902</v>
      </c>
      <c r="AE19" s="24">
        <v>16882.118669741601</v>
      </c>
      <c r="AF19" s="5">
        <v>521.13696562519999</v>
      </c>
      <c r="AG19" s="24">
        <v>132.81643278094401</v>
      </c>
      <c r="AH19" s="5">
        <v>4.2535825869318398</v>
      </c>
      <c r="AI19" s="24">
        <v>13.424038263031401</v>
      </c>
      <c r="AJ19" s="5">
        <v>0.440572581052046</v>
      </c>
      <c r="AK19" s="24">
        <v>35.345440941856197</v>
      </c>
      <c r="AL19" s="5">
        <v>1.2353366650249</v>
      </c>
      <c r="AM19" s="24">
        <v>24.778319422939099</v>
      </c>
      <c r="AN19" s="5">
        <v>0.95829616375886295</v>
      </c>
      <c r="AO19" s="24">
        <v>5.6451965056395599</v>
      </c>
      <c r="AP19" s="5">
        <v>0.30795447873226001</v>
      </c>
      <c r="AQ19" s="24">
        <v>1.95193976342419</v>
      </c>
      <c r="AR19" s="5">
        <v>9.1727369751589502E-2</v>
      </c>
      <c r="AS19" s="24">
        <v>5.8145611396086396</v>
      </c>
      <c r="AT19" s="5">
        <v>0.28898018529024</v>
      </c>
      <c r="AU19" s="24">
        <v>4.1401623040908104</v>
      </c>
      <c r="AV19" s="5">
        <v>0.21490849993011299</v>
      </c>
      <c r="AW19" s="24">
        <v>1.6703544060120901</v>
      </c>
      <c r="AX19" s="5">
        <v>0.121868922933586</v>
      </c>
      <c r="AY19" s="24">
        <v>1.03074505249433</v>
      </c>
      <c r="AZ19" s="5">
        <v>3.8757054127173597E-2</v>
      </c>
      <c r="BA19" s="24">
        <v>0.41918304785370802</v>
      </c>
      <c r="BB19" s="5">
        <v>1.8966389637987299E-2</v>
      </c>
    </row>
    <row r="20" spans="1:54" x14ac:dyDescent="0.2">
      <c r="A20" s="4" t="s">
        <v>29</v>
      </c>
      <c r="B20" s="4">
        <v>59020</v>
      </c>
      <c r="C20" s="4">
        <v>28323</v>
      </c>
      <c r="D20" s="5">
        <v>0.41199635693436298</v>
      </c>
      <c r="E20" s="5">
        <v>0.393875560284558</v>
      </c>
      <c r="G20" s="28">
        <v>0.82493829463219104</v>
      </c>
      <c r="H20" s="28">
        <v>4.4428003473230802E-2</v>
      </c>
      <c r="I20" s="29">
        <v>0.83260236588912495</v>
      </c>
      <c r="J20" s="29">
        <v>3.4685016947181901E-2</v>
      </c>
      <c r="K20" s="28">
        <v>0.26617150289121699</v>
      </c>
      <c r="L20" s="42" t="s">
        <v>231</v>
      </c>
      <c r="M20" s="42" t="s">
        <v>231</v>
      </c>
      <c r="N20" s="42" t="s">
        <v>231</v>
      </c>
      <c r="O20" s="42" t="s">
        <v>231</v>
      </c>
      <c r="P20" s="42" t="s">
        <v>231</v>
      </c>
      <c r="Q20" s="42" t="s">
        <v>231</v>
      </c>
      <c r="R20" s="42"/>
      <c r="S20" s="42" t="s">
        <v>231</v>
      </c>
      <c r="T20" s="42" t="s">
        <v>231</v>
      </c>
      <c r="V20" s="42" t="s">
        <v>231</v>
      </c>
      <c r="W20" s="42" t="s">
        <v>231</v>
      </c>
      <c r="AA20" s="24">
        <v>74363.826383640393</v>
      </c>
      <c r="AB20" s="5">
        <v>3604.8096050394402</v>
      </c>
      <c r="AC20" s="24">
        <v>1254.8240751442099</v>
      </c>
      <c r="AD20" s="5">
        <v>53.973187295781102</v>
      </c>
      <c r="AE20" s="24">
        <v>17033.095907820501</v>
      </c>
      <c r="AF20" s="5">
        <v>508.64038289807502</v>
      </c>
      <c r="AG20" s="24">
        <v>138.745964630011</v>
      </c>
      <c r="AH20" s="5">
        <v>6.4431075044734101</v>
      </c>
      <c r="AI20" s="24">
        <v>13.8279224358091</v>
      </c>
      <c r="AJ20" s="5">
        <v>0.56153079780702397</v>
      </c>
      <c r="AK20" s="24">
        <v>36.885251230114903</v>
      </c>
      <c r="AL20" s="5">
        <v>1.7306112100705</v>
      </c>
      <c r="AM20" s="24">
        <v>25.4741296326197</v>
      </c>
      <c r="AN20" s="5">
        <v>1.16184544809469</v>
      </c>
      <c r="AO20" s="24">
        <v>5.7111030501488402</v>
      </c>
      <c r="AP20" s="5">
        <v>0.42442808383739999</v>
      </c>
      <c r="AQ20" s="24">
        <v>2.00836970219662</v>
      </c>
      <c r="AR20" s="5">
        <v>0.12872794414101099</v>
      </c>
      <c r="AS20" s="24">
        <v>5.9263542325037601</v>
      </c>
      <c r="AT20" s="5">
        <v>0.36449139584990398</v>
      </c>
      <c r="AU20" s="24">
        <v>4.2158644123727003</v>
      </c>
      <c r="AV20" s="5">
        <v>0.33253199903696201</v>
      </c>
      <c r="AW20" s="24">
        <v>1.61725031031333</v>
      </c>
      <c r="AX20" s="5">
        <v>8.4536449688366502E-2</v>
      </c>
      <c r="AY20" s="24">
        <v>1.0608473360461199</v>
      </c>
      <c r="AZ20" s="5">
        <v>5.78790128570906E-2</v>
      </c>
      <c r="BA20" s="24">
        <v>0.41949422287545601</v>
      </c>
      <c r="BB20" s="5">
        <v>2.6044296784002701E-2</v>
      </c>
    </row>
    <row r="21" spans="1:54" x14ac:dyDescent="0.2">
      <c r="A21" s="4" t="s">
        <v>30</v>
      </c>
      <c r="B21" s="4">
        <v>59041</v>
      </c>
      <c r="C21" s="4">
        <v>28369</v>
      </c>
      <c r="D21" s="5">
        <v>0.39389984879811202</v>
      </c>
      <c r="E21" s="5">
        <v>0.39348654627409302</v>
      </c>
      <c r="G21" s="28">
        <v>0.87098957575870095</v>
      </c>
      <c r="H21" s="28">
        <v>4.7765366192382301E-2</v>
      </c>
      <c r="I21" s="29">
        <v>0.82528368744454705</v>
      </c>
      <c r="J21" s="29">
        <v>3.1089160892593101E-2</v>
      </c>
      <c r="K21" s="28">
        <v>0.26022151964533402</v>
      </c>
      <c r="L21" s="42" t="s">
        <v>231</v>
      </c>
      <c r="M21" s="42" t="s">
        <v>231</v>
      </c>
      <c r="N21" s="42" t="s">
        <v>231</v>
      </c>
      <c r="O21" s="42" t="s">
        <v>231</v>
      </c>
      <c r="P21" s="42" t="s">
        <v>231</v>
      </c>
      <c r="Q21" s="42" t="s">
        <v>231</v>
      </c>
      <c r="R21" s="42"/>
      <c r="S21" s="42" t="s">
        <v>231</v>
      </c>
      <c r="T21" s="42" t="s">
        <v>231</v>
      </c>
      <c r="V21" s="42" t="s">
        <v>231</v>
      </c>
      <c r="W21" s="42" t="s">
        <v>231</v>
      </c>
      <c r="AA21" s="24">
        <v>76896.441367908701</v>
      </c>
      <c r="AB21" s="5">
        <v>2580.6433694745701</v>
      </c>
      <c r="AC21" s="24">
        <v>1238.68204577951</v>
      </c>
      <c r="AD21" s="5">
        <v>68.545444460235004</v>
      </c>
      <c r="AE21" s="24">
        <v>16540.458284830402</v>
      </c>
      <c r="AF21" s="5">
        <v>549.498084495032</v>
      </c>
      <c r="AG21" s="24">
        <v>141.28055769283699</v>
      </c>
      <c r="AH21" s="5">
        <v>5.83313171232302</v>
      </c>
      <c r="AI21" s="24">
        <v>14.1807224546463</v>
      </c>
      <c r="AJ21" s="5">
        <v>0.53322500403280604</v>
      </c>
      <c r="AK21" s="24">
        <v>36.461188648043198</v>
      </c>
      <c r="AL21" s="5">
        <v>1.3134219984673201</v>
      </c>
      <c r="AM21" s="24">
        <v>24.818381005428201</v>
      </c>
      <c r="AN21" s="5">
        <v>0.90453619093645199</v>
      </c>
      <c r="AO21" s="24">
        <v>5.5419208182810999</v>
      </c>
      <c r="AP21" s="5">
        <v>0.38918833269050501</v>
      </c>
      <c r="AQ21" s="24">
        <v>1.88238784925765</v>
      </c>
      <c r="AR21" s="5">
        <v>0.12763789839515199</v>
      </c>
      <c r="AS21" s="24">
        <v>5.6997021622296398</v>
      </c>
      <c r="AT21" s="5">
        <v>0.32513352007576102</v>
      </c>
      <c r="AU21" s="24">
        <v>4.38148812561362</v>
      </c>
      <c r="AV21" s="5">
        <v>0.280902959980878</v>
      </c>
      <c r="AW21" s="24">
        <v>1.7263111475294901</v>
      </c>
      <c r="AX21" s="5">
        <v>8.67397004976041E-2</v>
      </c>
      <c r="AY21" s="24">
        <v>1.0773071179398399</v>
      </c>
      <c r="AZ21" s="5">
        <v>4.60384424971974E-2</v>
      </c>
      <c r="BA21" s="24">
        <v>0.42766133241390603</v>
      </c>
      <c r="BB21" s="5">
        <v>1.6896054047855401E-2</v>
      </c>
    </row>
    <row r="22" spans="1:54" x14ac:dyDescent="0.2">
      <c r="A22" s="4" t="s">
        <v>31</v>
      </c>
      <c r="B22" s="4">
        <v>59085</v>
      </c>
      <c r="C22" s="4">
        <v>28468</v>
      </c>
      <c r="D22" s="5">
        <v>0.29880491656158398</v>
      </c>
      <c r="E22" s="5">
        <v>0.389520967874669</v>
      </c>
      <c r="G22" s="28">
        <v>0.89954033116783905</v>
      </c>
      <c r="H22" s="28">
        <v>5.74020298504367E-2</v>
      </c>
      <c r="I22" s="29">
        <v>0.81133663586224503</v>
      </c>
      <c r="J22" s="29">
        <v>3.5287122498894798E-2</v>
      </c>
      <c r="K22" s="28">
        <v>0.46438970739347102</v>
      </c>
      <c r="L22" s="42" t="s">
        <v>231</v>
      </c>
      <c r="M22" s="42" t="s">
        <v>231</v>
      </c>
      <c r="N22" s="42" t="s">
        <v>231</v>
      </c>
      <c r="O22" s="42" t="s">
        <v>231</v>
      </c>
      <c r="P22" s="42" t="s">
        <v>231</v>
      </c>
      <c r="Q22" s="42" t="s">
        <v>231</v>
      </c>
      <c r="R22" s="42"/>
      <c r="S22" s="42" t="s">
        <v>231</v>
      </c>
      <c r="T22" s="42" t="s">
        <v>231</v>
      </c>
      <c r="V22" s="42" t="s">
        <v>231</v>
      </c>
      <c r="W22" s="42" t="s">
        <v>231</v>
      </c>
      <c r="AA22" s="24">
        <v>67543.302469854796</v>
      </c>
      <c r="AB22" s="5">
        <v>2961.5157268274902</v>
      </c>
      <c r="AC22" s="24">
        <v>1062.34110077691</v>
      </c>
      <c r="AD22" s="5">
        <v>50.655464516339102</v>
      </c>
      <c r="AE22" s="24">
        <v>15079.5473546625</v>
      </c>
      <c r="AF22" s="5">
        <v>591.77383993697697</v>
      </c>
      <c r="AG22" s="24">
        <v>134.10469366217799</v>
      </c>
      <c r="AH22" s="5">
        <v>6.5367505673431099</v>
      </c>
      <c r="AI22" s="24">
        <v>13.8959069936686</v>
      </c>
      <c r="AJ22" s="5">
        <v>0.55769112227475504</v>
      </c>
      <c r="AK22" s="24">
        <v>37.315854020682202</v>
      </c>
      <c r="AL22" s="5">
        <v>1.9632860240304899</v>
      </c>
      <c r="AM22" s="24">
        <v>25.840596917657699</v>
      </c>
      <c r="AN22" s="5">
        <v>1.1354287147206701</v>
      </c>
      <c r="AO22" s="24">
        <v>5.2717251963835396</v>
      </c>
      <c r="AP22" s="5">
        <v>0.28514247640276202</v>
      </c>
      <c r="AQ22" s="24">
        <v>1.7956385724770401</v>
      </c>
      <c r="AR22" s="5">
        <v>0.103296757308021</v>
      </c>
      <c r="AS22" s="24">
        <v>4.8463612687894102</v>
      </c>
      <c r="AT22" s="5">
        <v>0.351988014642653</v>
      </c>
      <c r="AU22" s="24">
        <v>4.2281819604080599</v>
      </c>
      <c r="AV22" s="5">
        <v>0.38366427428487598</v>
      </c>
      <c r="AW22" s="24">
        <v>1.5523041215779501</v>
      </c>
      <c r="AX22" s="5">
        <v>0.120796816840419</v>
      </c>
      <c r="AY22" s="24">
        <v>1.0950049384065501</v>
      </c>
      <c r="AZ22" s="5">
        <v>6.8487279901489506E-2</v>
      </c>
      <c r="BA22" s="24">
        <v>0.43160268325593298</v>
      </c>
      <c r="BB22" s="5">
        <v>2.5027840633919399E-2</v>
      </c>
    </row>
    <row r="23" spans="1:54" x14ac:dyDescent="0.2">
      <c r="A23" s="4" t="s">
        <v>28</v>
      </c>
      <c r="B23" s="4">
        <v>59018</v>
      </c>
      <c r="C23" s="4">
        <v>28436</v>
      </c>
      <c r="D23" s="5">
        <v>0.27717598711240798</v>
      </c>
      <c r="E23" s="5">
        <v>0.37153750948151598</v>
      </c>
      <c r="G23" s="28">
        <v>0.87162688996133997</v>
      </c>
      <c r="H23" s="28">
        <v>4.9321984496671703E-2</v>
      </c>
      <c r="I23" s="29">
        <v>0.81856742882561495</v>
      </c>
      <c r="J23" s="29">
        <v>4.0418539695904303E-2</v>
      </c>
      <c r="K23" s="28">
        <v>0.36321595060689399</v>
      </c>
      <c r="L23" s="42" t="s">
        <v>231</v>
      </c>
      <c r="M23" s="42" t="s">
        <v>231</v>
      </c>
      <c r="N23" s="42" t="s">
        <v>231</v>
      </c>
      <c r="O23" s="42" t="s">
        <v>231</v>
      </c>
      <c r="P23" s="42" t="s">
        <v>231</v>
      </c>
      <c r="Q23" s="42" t="s">
        <v>231</v>
      </c>
      <c r="R23" s="42"/>
      <c r="S23" s="42" t="s">
        <v>231</v>
      </c>
      <c r="T23" s="42" t="s">
        <v>231</v>
      </c>
      <c r="V23" s="42" t="s">
        <v>231</v>
      </c>
      <c r="W23" s="42" t="s">
        <v>231</v>
      </c>
      <c r="AA23" s="24">
        <v>69003.295850949202</v>
      </c>
      <c r="AB23" s="5">
        <v>2372.6326310580398</v>
      </c>
      <c r="AC23" s="24">
        <v>1094.22386945208</v>
      </c>
      <c r="AD23" s="5">
        <v>57.007988066062502</v>
      </c>
      <c r="AE23" s="24">
        <v>17621.281175886401</v>
      </c>
      <c r="AF23" s="5">
        <v>523.60289492215497</v>
      </c>
      <c r="AG23" s="24">
        <v>140.486822317616</v>
      </c>
      <c r="AH23" s="5">
        <v>3.4800165674457602</v>
      </c>
      <c r="AI23" s="24">
        <v>14.7413991629367</v>
      </c>
      <c r="AJ23" s="5">
        <v>0.57110388443134297</v>
      </c>
      <c r="AK23" s="24">
        <v>38.452844331016998</v>
      </c>
      <c r="AL23" s="5">
        <v>1.4603580768870199</v>
      </c>
      <c r="AM23" s="24">
        <v>26.792654210586601</v>
      </c>
      <c r="AN23" s="5">
        <v>1.10972133689064</v>
      </c>
      <c r="AO23" s="24">
        <v>5.4534661153339901</v>
      </c>
      <c r="AP23" s="5">
        <v>0.28050739706712402</v>
      </c>
      <c r="AQ23" s="24">
        <v>1.8802714085930099</v>
      </c>
      <c r="AR23" s="5">
        <v>0.11826559674237599</v>
      </c>
      <c r="AS23" s="24">
        <v>5.07273881778152</v>
      </c>
      <c r="AT23" s="5">
        <v>0.27809356676774799</v>
      </c>
      <c r="AU23" s="24">
        <v>4.3511866405623696</v>
      </c>
      <c r="AV23" s="5">
        <v>0.24105400851530701</v>
      </c>
      <c r="AW23" s="24">
        <v>1.7635487272853601</v>
      </c>
      <c r="AX23" s="5">
        <v>0.114305127737829</v>
      </c>
      <c r="AY23" s="24">
        <v>1.17800811106526</v>
      </c>
      <c r="AZ23" s="5">
        <v>4.7680181416603101E-2</v>
      </c>
      <c r="BA23" s="24">
        <v>0.443221523988021</v>
      </c>
      <c r="BB23" s="5">
        <v>2.1488966185209801E-2</v>
      </c>
    </row>
    <row r="24" spans="1:54" x14ac:dyDescent="0.2">
      <c r="A24" s="4" t="s">
        <v>29</v>
      </c>
      <c r="B24" s="4">
        <v>58974</v>
      </c>
      <c r="C24" s="4">
        <v>28342</v>
      </c>
      <c r="D24" s="5">
        <v>0.38453073108474201</v>
      </c>
      <c r="E24" s="5">
        <v>0.40647105005381101</v>
      </c>
      <c r="G24" s="28">
        <v>0.85119974096991402</v>
      </c>
      <c r="H24" s="28">
        <v>4.6260163793977301E-2</v>
      </c>
      <c r="I24" s="29">
        <v>0.83556255496326204</v>
      </c>
      <c r="J24" s="29">
        <v>3.7310163986501901E-2</v>
      </c>
      <c r="K24" s="28">
        <v>0.59094205366854102</v>
      </c>
      <c r="L24" s="42" t="s">
        <v>231</v>
      </c>
      <c r="M24" s="42" t="s">
        <v>231</v>
      </c>
      <c r="N24" s="42" t="s">
        <v>231</v>
      </c>
      <c r="O24" s="42" t="s">
        <v>231</v>
      </c>
      <c r="P24" s="42" t="s">
        <v>231</v>
      </c>
      <c r="Q24" s="42" t="s">
        <v>231</v>
      </c>
      <c r="R24" s="42"/>
      <c r="S24" s="42" t="s">
        <v>231</v>
      </c>
      <c r="T24" s="42" t="s">
        <v>231</v>
      </c>
      <c r="V24" s="42" t="s">
        <v>231</v>
      </c>
      <c r="W24" s="42" t="s">
        <v>231</v>
      </c>
      <c r="AA24" s="24">
        <v>76108.998425808793</v>
      </c>
      <c r="AB24" s="5">
        <v>3010.0290202800302</v>
      </c>
      <c r="AC24" s="24">
        <v>1374.0771708171401</v>
      </c>
      <c r="AD24" s="5">
        <v>64.036303317766695</v>
      </c>
      <c r="AE24" s="24">
        <v>17987.503608318999</v>
      </c>
      <c r="AF24" s="5">
        <v>606.04198655581297</v>
      </c>
      <c r="AG24" s="24">
        <v>138.84154946590101</v>
      </c>
      <c r="AH24" s="5">
        <v>6.8025489563788</v>
      </c>
      <c r="AI24" s="24">
        <v>13.766683451866999</v>
      </c>
      <c r="AJ24" s="5">
        <v>0.50293713498016701</v>
      </c>
      <c r="AK24" s="24">
        <v>36.367697793440499</v>
      </c>
      <c r="AL24" s="5">
        <v>1.4646620993385799</v>
      </c>
      <c r="AM24" s="24">
        <v>25.8105594413618</v>
      </c>
      <c r="AN24" s="5">
        <v>0.93076418334043098</v>
      </c>
      <c r="AO24" s="24">
        <v>5.6343487733788002</v>
      </c>
      <c r="AP24" s="5">
        <v>0.28915824778725202</v>
      </c>
      <c r="AQ24" s="24">
        <v>1.94876817785292</v>
      </c>
      <c r="AR24" s="5">
        <v>0.121459763930178</v>
      </c>
      <c r="AS24" s="24">
        <v>6.0802723926348499</v>
      </c>
      <c r="AT24" s="5">
        <v>0.28897339015260298</v>
      </c>
      <c r="AU24" s="24">
        <v>4.2132245378063198</v>
      </c>
      <c r="AV24" s="5">
        <v>0.26540521315312299</v>
      </c>
      <c r="AW24" s="24">
        <v>1.6423064605908</v>
      </c>
      <c r="AX24" s="5">
        <v>0.11676175894101901</v>
      </c>
      <c r="AY24" s="24">
        <v>1.07958082953944</v>
      </c>
      <c r="AZ24" s="5">
        <v>4.3547374536907102E-2</v>
      </c>
      <c r="BA24" s="24">
        <v>0.43510494437687702</v>
      </c>
      <c r="BB24" s="5">
        <v>1.9606736877535599E-2</v>
      </c>
    </row>
    <row r="25" spans="1:54" s="2" customFormat="1" x14ac:dyDescent="0.2">
      <c r="A25" s="2" t="s">
        <v>30</v>
      </c>
      <c r="B25" s="2">
        <v>58995</v>
      </c>
      <c r="C25" s="2">
        <v>28388</v>
      </c>
      <c r="D25" s="24">
        <v>0.385756940508591</v>
      </c>
      <c r="E25" s="24">
        <v>0.38821632791192101</v>
      </c>
      <c r="G25" s="25">
        <v>0.86735866225373304</v>
      </c>
      <c r="H25" s="25">
        <v>4.1902873639256898E-2</v>
      </c>
      <c r="I25" s="26">
        <v>0.82899022007258505</v>
      </c>
      <c r="J25" s="26">
        <v>3.9824806154017997E-2</v>
      </c>
      <c r="K25" s="25">
        <v>0.26847511638421101</v>
      </c>
      <c r="L25" s="42" t="s">
        <v>231</v>
      </c>
      <c r="M25" s="42" t="s">
        <v>231</v>
      </c>
      <c r="N25" s="42" t="s">
        <v>231</v>
      </c>
      <c r="O25" s="42" t="s">
        <v>231</v>
      </c>
      <c r="P25" s="42" t="s">
        <v>231</v>
      </c>
      <c r="Q25" s="42" t="s">
        <v>231</v>
      </c>
      <c r="R25" s="42"/>
      <c r="S25" s="42" t="s">
        <v>231</v>
      </c>
      <c r="T25" s="42" t="s">
        <v>231</v>
      </c>
      <c r="V25" s="42" t="s">
        <v>231</v>
      </c>
      <c r="W25" s="42" t="s">
        <v>231</v>
      </c>
      <c r="AA25" s="24">
        <v>77220.014964759001</v>
      </c>
      <c r="AB25" s="24">
        <v>3497.8122826621402</v>
      </c>
      <c r="AC25" s="24">
        <v>1385.7906676062601</v>
      </c>
      <c r="AD25" s="24">
        <v>61.711529707065701</v>
      </c>
      <c r="AE25" s="24">
        <v>17534.551714330901</v>
      </c>
      <c r="AF25" s="24">
        <v>611.56350679364903</v>
      </c>
      <c r="AG25" s="24">
        <v>138.34193232861699</v>
      </c>
      <c r="AH25" s="24">
        <v>5.2006332120317298</v>
      </c>
      <c r="AI25" s="24">
        <v>13.6403708643395</v>
      </c>
      <c r="AJ25" s="24">
        <v>0.63460935877773095</v>
      </c>
      <c r="AK25" s="24">
        <v>35.947115240021297</v>
      </c>
      <c r="AL25" s="24">
        <v>1.6359285467006399</v>
      </c>
      <c r="AM25" s="24">
        <v>25.447337600570499</v>
      </c>
      <c r="AN25" s="24">
        <v>1.39956661257769</v>
      </c>
      <c r="AO25" s="24">
        <v>5.5064673463491598</v>
      </c>
      <c r="AP25" s="24">
        <v>0.41609999041365597</v>
      </c>
      <c r="AQ25" s="24">
        <v>1.87496081068113</v>
      </c>
      <c r="AR25" s="24">
        <v>0.131470300055477</v>
      </c>
      <c r="AS25" s="24">
        <v>5.7444109437915198</v>
      </c>
      <c r="AT25" s="24">
        <v>0.41531309424065599</v>
      </c>
      <c r="AU25" s="24">
        <v>4.5684122366793503</v>
      </c>
      <c r="AV25" s="24">
        <v>0.27993531154589102</v>
      </c>
      <c r="AW25" s="24">
        <v>1.66527616647577</v>
      </c>
      <c r="AX25" s="24">
        <v>0.124837847400567</v>
      </c>
      <c r="AY25" s="24">
        <v>1.0894565186482399</v>
      </c>
      <c r="AZ25" s="24">
        <v>3.92621891646001E-2</v>
      </c>
      <c r="BA25" s="24">
        <v>0.423636551191093</v>
      </c>
      <c r="BB25" s="24">
        <v>1.9892553569405499E-2</v>
      </c>
    </row>
    <row r="26" spans="1:54" s="2" customFormat="1" x14ac:dyDescent="0.2">
      <c r="A26" s="2" t="s">
        <v>31</v>
      </c>
      <c r="B26" s="2">
        <v>59039</v>
      </c>
      <c r="C26" s="2">
        <v>28487</v>
      </c>
      <c r="D26" s="24">
        <v>0.29472747522361797</v>
      </c>
      <c r="E26" s="24">
        <v>0.382305583927253</v>
      </c>
      <c r="G26" s="25">
        <v>0.88081186524559896</v>
      </c>
      <c r="H26" s="25">
        <v>5.1656652457199297E-2</v>
      </c>
      <c r="I26" s="26">
        <v>0.827734969416828</v>
      </c>
      <c r="J26" s="26">
        <v>3.9917898687785801E-2</v>
      </c>
      <c r="K26" s="25">
        <v>0.14365721150218999</v>
      </c>
      <c r="L26" s="42" t="s">
        <v>231</v>
      </c>
      <c r="M26" s="42" t="s">
        <v>231</v>
      </c>
      <c r="N26" s="42" t="s">
        <v>231</v>
      </c>
      <c r="O26" s="42" t="s">
        <v>231</v>
      </c>
      <c r="P26" s="42" t="s">
        <v>231</v>
      </c>
      <c r="Q26" s="42" t="s">
        <v>231</v>
      </c>
      <c r="R26" s="42"/>
      <c r="S26" s="42" t="s">
        <v>231</v>
      </c>
      <c r="T26" s="42" t="s">
        <v>231</v>
      </c>
      <c r="V26" s="42" t="s">
        <v>231</v>
      </c>
      <c r="W26" s="42" t="s">
        <v>231</v>
      </c>
      <c r="AA26" s="24">
        <v>68675.848808415001</v>
      </c>
      <c r="AB26" s="24">
        <v>2171.8325263193801</v>
      </c>
      <c r="AC26" s="24">
        <v>1024.07223364793</v>
      </c>
      <c r="AD26" s="24">
        <v>47.117134496191802</v>
      </c>
      <c r="AE26" s="24">
        <v>16041.181709451401</v>
      </c>
      <c r="AF26" s="24">
        <v>485.75925992296999</v>
      </c>
      <c r="AG26" s="24">
        <v>140.89211371589201</v>
      </c>
      <c r="AH26" s="24">
        <v>5.80736081592514</v>
      </c>
      <c r="AI26" s="24">
        <v>14.7986279280525</v>
      </c>
      <c r="AJ26" s="24">
        <v>0.63713238392180105</v>
      </c>
      <c r="AK26" s="24">
        <v>38.465992762721399</v>
      </c>
      <c r="AL26" s="24">
        <v>1.26919025395073</v>
      </c>
      <c r="AM26" s="24">
        <v>27.862709081379698</v>
      </c>
      <c r="AN26" s="24">
        <v>1.1742412704396701</v>
      </c>
      <c r="AO26" s="24">
        <v>5.7652862519548496</v>
      </c>
      <c r="AP26" s="24">
        <v>0.32616107543420297</v>
      </c>
      <c r="AQ26" s="24">
        <v>1.9246637727774201</v>
      </c>
      <c r="AR26" s="24">
        <v>0.124371337867706</v>
      </c>
      <c r="AS26" s="24">
        <v>5.2404647605535999</v>
      </c>
      <c r="AT26" s="24">
        <v>0.29069205939369402</v>
      </c>
      <c r="AU26" s="24">
        <v>4.3905960052821698</v>
      </c>
      <c r="AV26" s="24">
        <v>0.32476649873276697</v>
      </c>
      <c r="AW26" s="24">
        <v>1.7172337355074601</v>
      </c>
      <c r="AX26" s="24">
        <v>0.14332485989372701</v>
      </c>
      <c r="AY26" s="24">
        <v>1.16857119134434</v>
      </c>
      <c r="AZ26" s="24">
        <v>5.4833061840580101E-2</v>
      </c>
      <c r="BA26" s="24">
        <v>0.45164659874720497</v>
      </c>
      <c r="BB26" s="24">
        <v>3.1306921816444802E-2</v>
      </c>
    </row>
    <row r="27" spans="1:54" s="2" customFormat="1" x14ac:dyDescent="0.2">
      <c r="A27" s="2" t="s">
        <v>28</v>
      </c>
      <c r="B27" s="2">
        <v>48839</v>
      </c>
      <c r="C27" s="2">
        <v>39597</v>
      </c>
      <c r="D27" s="24">
        <v>0.33139624079669999</v>
      </c>
      <c r="E27" s="24">
        <v>0.36549881362008302</v>
      </c>
      <c r="G27" s="25">
        <v>0.85611226667263596</v>
      </c>
      <c r="H27" s="25">
        <v>4.3927512830347099E-2</v>
      </c>
      <c r="I27" s="26">
        <v>0.83431905561301201</v>
      </c>
      <c r="J27" s="26">
        <v>3.3876582602385803E-2</v>
      </c>
      <c r="K27" s="25">
        <v>0.34916920377781702</v>
      </c>
      <c r="L27" s="42" t="s">
        <v>231</v>
      </c>
      <c r="M27" s="42" t="s">
        <v>231</v>
      </c>
      <c r="N27" s="42" t="s">
        <v>231</v>
      </c>
      <c r="O27" s="42" t="s">
        <v>231</v>
      </c>
      <c r="P27" s="42" t="s">
        <v>231</v>
      </c>
      <c r="Q27" s="42" t="s">
        <v>231</v>
      </c>
      <c r="R27" s="42"/>
      <c r="S27" s="42" t="s">
        <v>231</v>
      </c>
      <c r="T27" s="42" t="s">
        <v>231</v>
      </c>
      <c r="V27" s="42" t="s">
        <v>231</v>
      </c>
      <c r="W27" s="42" t="s">
        <v>231</v>
      </c>
      <c r="AA27" s="24">
        <v>71865.3375574862</v>
      </c>
      <c r="AB27" s="24">
        <v>4144.9488171220701</v>
      </c>
      <c r="AC27" s="24">
        <v>1316.4715060977001</v>
      </c>
      <c r="AD27" s="24">
        <v>81.645309341873897</v>
      </c>
      <c r="AE27" s="24">
        <v>17211.198359768201</v>
      </c>
      <c r="AF27" s="24">
        <v>552.22032902441003</v>
      </c>
      <c r="AG27" s="24">
        <v>142.12099636868101</v>
      </c>
      <c r="AH27" s="24">
        <v>6.9861653759115798</v>
      </c>
      <c r="AI27" s="24">
        <v>13.237496338475101</v>
      </c>
      <c r="AJ27" s="24">
        <v>0.55630840485858801</v>
      </c>
      <c r="AK27" s="24">
        <v>33.732484959157397</v>
      </c>
      <c r="AL27" s="24">
        <v>1.45852304691297</v>
      </c>
      <c r="AM27" s="24">
        <v>24.2428209468452</v>
      </c>
      <c r="AN27" s="24">
        <v>1.0124030271598701</v>
      </c>
      <c r="AO27" s="24">
        <v>5.2826078299708703</v>
      </c>
      <c r="AP27" s="24">
        <v>0.34897320121053799</v>
      </c>
      <c r="AQ27" s="24">
        <v>1.87808100191177</v>
      </c>
      <c r="AR27" s="24">
        <v>0.145398816732944</v>
      </c>
      <c r="AS27" s="24">
        <v>5.90868978446876</v>
      </c>
      <c r="AT27" s="24">
        <v>0.341396476719034</v>
      </c>
      <c r="AU27" s="24">
        <v>4.23952910930341</v>
      </c>
      <c r="AV27" s="24">
        <v>0.26899493161079102</v>
      </c>
      <c r="AW27" s="24">
        <v>1.81690298515282</v>
      </c>
      <c r="AX27" s="24">
        <v>0.14237944350614601</v>
      </c>
      <c r="AY27" s="24">
        <v>1.06624145383364</v>
      </c>
      <c r="AZ27" s="24">
        <v>5.68846326706847E-2</v>
      </c>
      <c r="BA27" s="24">
        <v>0.38240971968528698</v>
      </c>
      <c r="BB27" s="24">
        <v>2.3072581276040598E-2</v>
      </c>
    </row>
    <row r="28" spans="1:54" s="2" customFormat="1" x14ac:dyDescent="0.2">
      <c r="A28" s="2" t="s">
        <v>29</v>
      </c>
      <c r="B28" s="2">
        <v>48916</v>
      </c>
      <c r="C28" s="2">
        <v>39644</v>
      </c>
      <c r="D28" s="24">
        <v>0.32076609505975501</v>
      </c>
      <c r="E28" s="24">
        <v>0.38703108378206402</v>
      </c>
      <c r="G28" s="25">
        <v>0.86107609765300996</v>
      </c>
      <c r="H28" s="25">
        <v>4.1730003722387103E-2</v>
      </c>
      <c r="I28" s="26">
        <v>0.83984926352605604</v>
      </c>
      <c r="J28" s="26">
        <v>3.4247793541869298E-2</v>
      </c>
      <c r="K28" s="25">
        <v>0.198251482933513</v>
      </c>
      <c r="L28" s="42" t="s">
        <v>231</v>
      </c>
      <c r="M28" s="42" t="s">
        <v>231</v>
      </c>
      <c r="N28" s="42" t="s">
        <v>231</v>
      </c>
      <c r="O28" s="42" t="s">
        <v>231</v>
      </c>
      <c r="P28" s="42" t="s">
        <v>231</v>
      </c>
      <c r="Q28" s="42" t="s">
        <v>231</v>
      </c>
      <c r="R28" s="42"/>
      <c r="S28" s="42" t="s">
        <v>231</v>
      </c>
      <c r="T28" s="42" t="s">
        <v>231</v>
      </c>
      <c r="V28" s="42" t="s">
        <v>231</v>
      </c>
      <c r="W28" s="42" t="s">
        <v>231</v>
      </c>
      <c r="AA28" s="24">
        <v>71541.354557289902</v>
      </c>
      <c r="AB28" s="24">
        <v>2753.95247008963</v>
      </c>
      <c r="AC28" s="24">
        <v>1309.131445021</v>
      </c>
      <c r="AD28" s="24">
        <v>75.949269334738105</v>
      </c>
      <c r="AE28" s="24">
        <v>17626.235385969299</v>
      </c>
      <c r="AF28" s="24">
        <v>698.053351617967</v>
      </c>
      <c r="AG28" s="24">
        <v>138.86106768770799</v>
      </c>
      <c r="AH28" s="24">
        <v>6.3919313114684204</v>
      </c>
      <c r="AI28" s="24">
        <v>12.9439727858956</v>
      </c>
      <c r="AJ28" s="24">
        <v>0.55901616131848897</v>
      </c>
      <c r="AK28" s="24">
        <v>33.691382295211199</v>
      </c>
      <c r="AL28" s="24">
        <v>1.62805095389435</v>
      </c>
      <c r="AM28" s="24">
        <v>24.161716072266898</v>
      </c>
      <c r="AN28" s="24">
        <v>1.14942296813398</v>
      </c>
      <c r="AO28" s="24">
        <v>5.3089309931806996</v>
      </c>
      <c r="AP28" s="24">
        <v>0.38319976443957698</v>
      </c>
      <c r="AQ28" s="24">
        <v>1.8378737086288599</v>
      </c>
      <c r="AR28" s="24">
        <v>0.13112626257379401</v>
      </c>
      <c r="AS28" s="24">
        <v>5.3714929075319597</v>
      </c>
      <c r="AT28" s="24">
        <v>0.34880661029989801</v>
      </c>
      <c r="AU28" s="24">
        <v>4.1550437437144403</v>
      </c>
      <c r="AV28" s="24">
        <v>0.31571301414271402</v>
      </c>
      <c r="AW28" s="24">
        <v>1.72350088048148</v>
      </c>
      <c r="AX28" s="24">
        <v>0.118600905115384</v>
      </c>
      <c r="AY28" s="24">
        <v>1.07650071134806</v>
      </c>
      <c r="AZ28" s="24">
        <v>4.1169848653077802E-2</v>
      </c>
      <c r="BA28" s="24">
        <v>0.39145200967536498</v>
      </c>
      <c r="BB28" s="24">
        <v>2.1437113544589399E-2</v>
      </c>
    </row>
    <row r="29" spans="1:54" s="2" customFormat="1" x14ac:dyDescent="0.2">
      <c r="A29" s="2" t="s">
        <v>30</v>
      </c>
      <c r="B29" s="2">
        <v>48771</v>
      </c>
      <c r="C29" s="2">
        <v>39584</v>
      </c>
      <c r="D29" s="24">
        <v>0.29673754739101199</v>
      </c>
      <c r="E29" s="24">
        <v>0.37807711204051098</v>
      </c>
      <c r="G29" s="25">
        <v>0.88566687060238203</v>
      </c>
      <c r="H29" s="25">
        <v>4.6919980716392001E-2</v>
      </c>
      <c r="I29" s="26">
        <v>0.88197318516102996</v>
      </c>
      <c r="J29" s="26">
        <v>5.8573819347299702E-2</v>
      </c>
      <c r="K29" s="25">
        <v>0.80161054456842196</v>
      </c>
      <c r="L29" s="42" t="s">
        <v>231</v>
      </c>
      <c r="M29" s="42" t="s">
        <v>231</v>
      </c>
      <c r="N29" s="42" t="s">
        <v>231</v>
      </c>
      <c r="O29" s="42" t="s">
        <v>231</v>
      </c>
      <c r="P29" s="42" t="s">
        <v>231</v>
      </c>
      <c r="Q29" s="42" t="s">
        <v>231</v>
      </c>
      <c r="R29" s="42"/>
      <c r="S29" s="42" t="s">
        <v>231</v>
      </c>
      <c r="T29" s="42" t="s">
        <v>231</v>
      </c>
      <c r="V29" s="42" t="s">
        <v>231</v>
      </c>
      <c r="W29" s="42" t="s">
        <v>231</v>
      </c>
      <c r="AA29" s="24">
        <v>76918.549674463706</v>
      </c>
      <c r="AB29" s="24">
        <v>4037.80176249851</v>
      </c>
      <c r="AC29" s="24">
        <v>1282.7346097091099</v>
      </c>
      <c r="AD29" s="24">
        <v>69.787438744347895</v>
      </c>
      <c r="AE29" s="24">
        <v>18125.663677185999</v>
      </c>
      <c r="AF29" s="24">
        <v>1049.76064451403</v>
      </c>
      <c r="AG29" s="24">
        <v>139.57937551873201</v>
      </c>
      <c r="AH29" s="24">
        <v>5.8511959544494196</v>
      </c>
      <c r="AI29" s="24">
        <v>13.9974022610552</v>
      </c>
      <c r="AJ29" s="24">
        <v>0.55768518960637703</v>
      </c>
      <c r="AK29" s="24">
        <v>34.711869585255599</v>
      </c>
      <c r="AL29" s="24">
        <v>1.77752270952995</v>
      </c>
      <c r="AM29" s="24">
        <v>25.666165463192499</v>
      </c>
      <c r="AN29" s="24">
        <v>0.93968416877281802</v>
      </c>
      <c r="AO29" s="24">
        <v>5.6616470339884399</v>
      </c>
      <c r="AP29" s="24">
        <v>0.41868899522692099</v>
      </c>
      <c r="AQ29" s="24">
        <v>1.9553115395206699</v>
      </c>
      <c r="AR29" s="24">
        <v>0.11508119503906</v>
      </c>
      <c r="AS29" s="24">
        <v>5.8020403232129798</v>
      </c>
      <c r="AT29" s="24">
        <v>0.39255525389000701</v>
      </c>
      <c r="AU29" s="24">
        <v>4.3410906107041098</v>
      </c>
      <c r="AV29" s="24">
        <v>0.29783345812715301</v>
      </c>
      <c r="AW29" s="24">
        <v>1.74172152188767</v>
      </c>
      <c r="AX29" s="24">
        <v>0.17091254140721901</v>
      </c>
      <c r="AY29" s="24">
        <v>1.10259271759178</v>
      </c>
      <c r="AZ29" s="24">
        <v>3.9876195918441298E-2</v>
      </c>
      <c r="BA29" s="24">
        <v>0.39586837478486298</v>
      </c>
      <c r="BB29" s="24">
        <v>1.8286656835679399E-2</v>
      </c>
    </row>
    <row r="30" spans="1:54" s="2" customFormat="1" x14ac:dyDescent="0.2">
      <c r="A30" s="2" t="s">
        <v>31</v>
      </c>
      <c r="B30" s="2">
        <v>48888</v>
      </c>
      <c r="C30" s="2">
        <v>39603</v>
      </c>
      <c r="D30" s="24">
        <v>0.33943975165432899</v>
      </c>
      <c r="E30" s="24">
        <v>0.39140325383514502</v>
      </c>
      <c r="G30" s="25">
        <v>0.90196669452121303</v>
      </c>
      <c r="H30" s="25">
        <v>5.1749381813993599E-2</v>
      </c>
      <c r="I30" s="26">
        <v>0.86034703520887301</v>
      </c>
      <c r="J30" s="26">
        <v>4.4111511884549599E-2</v>
      </c>
      <c r="K30" s="25">
        <v>0.23229413066437299</v>
      </c>
      <c r="L30" s="42" t="s">
        <v>231</v>
      </c>
      <c r="M30" s="42" t="s">
        <v>231</v>
      </c>
      <c r="N30" s="42" t="s">
        <v>231</v>
      </c>
      <c r="O30" s="42" t="s">
        <v>231</v>
      </c>
      <c r="P30" s="42" t="s">
        <v>231</v>
      </c>
      <c r="Q30" s="42" t="s">
        <v>231</v>
      </c>
      <c r="R30" s="42"/>
      <c r="S30" s="42" t="s">
        <v>231</v>
      </c>
      <c r="T30" s="42" t="s">
        <v>231</v>
      </c>
      <c r="V30" s="42" t="s">
        <v>231</v>
      </c>
      <c r="W30" s="42" t="s">
        <v>231</v>
      </c>
      <c r="AA30" s="24">
        <v>69004.434872078506</v>
      </c>
      <c r="AB30" s="24">
        <v>3149.07444833304</v>
      </c>
      <c r="AC30" s="24">
        <v>1003.09440933079</v>
      </c>
      <c r="AD30" s="24">
        <v>50.852022111338201</v>
      </c>
      <c r="AE30" s="24">
        <v>15656.4152568678</v>
      </c>
      <c r="AF30" s="24">
        <v>527.45424960960202</v>
      </c>
      <c r="AG30" s="24">
        <v>140.61496335912199</v>
      </c>
      <c r="AH30" s="24">
        <v>5.3293609038359397</v>
      </c>
      <c r="AI30" s="24">
        <v>14.965660740964401</v>
      </c>
      <c r="AJ30" s="24">
        <v>0.59229212686529897</v>
      </c>
      <c r="AK30" s="24">
        <v>38.487669502647499</v>
      </c>
      <c r="AL30" s="24">
        <v>1.67276830979045</v>
      </c>
      <c r="AM30" s="24">
        <v>27.064071389032001</v>
      </c>
      <c r="AN30" s="24">
        <v>0.914017438311997</v>
      </c>
      <c r="AO30" s="24">
        <v>5.5719862035284597</v>
      </c>
      <c r="AP30" s="24">
        <v>0.32606892674307297</v>
      </c>
      <c r="AQ30" s="24">
        <v>2.10120044299667</v>
      </c>
      <c r="AR30" s="24">
        <v>0.19531992562876899</v>
      </c>
      <c r="AS30" s="24">
        <v>5.63097491210576</v>
      </c>
      <c r="AT30" s="24">
        <v>0.37786264233919897</v>
      </c>
      <c r="AU30" s="24">
        <v>4.5324059626507198</v>
      </c>
      <c r="AV30" s="24">
        <v>0.35447492256533097</v>
      </c>
      <c r="AW30" s="24">
        <v>1.61813874045836</v>
      </c>
      <c r="AX30" s="24">
        <v>0.17657904065902</v>
      </c>
      <c r="AY30" s="24">
        <v>1.1892347601029301</v>
      </c>
      <c r="AZ30" s="24">
        <v>4.5278686778664E-2</v>
      </c>
      <c r="BA30" s="24">
        <v>0.433683122641568</v>
      </c>
      <c r="BB30" s="24">
        <v>1.43518200797651E-2</v>
      </c>
    </row>
    <row r="31" spans="1:54" s="2" customFormat="1" x14ac:dyDescent="0.2">
      <c r="A31" s="2" t="s">
        <v>28</v>
      </c>
      <c r="B31" s="2">
        <v>48933</v>
      </c>
      <c r="C31" s="2">
        <v>39684</v>
      </c>
      <c r="D31" s="24">
        <v>0.31363691186523701</v>
      </c>
      <c r="E31" s="24">
        <v>0.36123668615186399</v>
      </c>
      <c r="G31" s="25">
        <v>0.80369573503471903</v>
      </c>
      <c r="H31" s="25">
        <v>4.5108602679912999E-2</v>
      </c>
      <c r="I31" s="26">
        <v>0.83142530744773202</v>
      </c>
      <c r="J31" s="26">
        <v>4.3618986535233897E-2</v>
      </c>
      <c r="K31" s="25">
        <v>0.45290100729969102</v>
      </c>
      <c r="L31" s="42" t="s">
        <v>231</v>
      </c>
      <c r="M31" s="42" t="s">
        <v>231</v>
      </c>
      <c r="N31" s="42" t="s">
        <v>231</v>
      </c>
      <c r="O31" s="42" t="s">
        <v>231</v>
      </c>
      <c r="P31" s="42" t="s">
        <v>231</v>
      </c>
      <c r="Q31" s="42" t="s">
        <v>231</v>
      </c>
      <c r="R31" s="42"/>
      <c r="S31" s="42" t="s">
        <v>231</v>
      </c>
      <c r="T31" s="42" t="s">
        <v>231</v>
      </c>
      <c r="V31" s="42" t="s">
        <v>231</v>
      </c>
      <c r="W31" s="42" t="s">
        <v>231</v>
      </c>
      <c r="AA31" s="24">
        <v>75379.562358119496</v>
      </c>
      <c r="AB31" s="24">
        <v>3313.1901250884498</v>
      </c>
      <c r="AC31" s="24">
        <v>1359.62018923659</v>
      </c>
      <c r="AD31" s="24">
        <v>80.857815270998302</v>
      </c>
      <c r="AE31" s="24">
        <v>16194.081449909299</v>
      </c>
      <c r="AF31" s="24">
        <v>650.69220871339803</v>
      </c>
      <c r="AG31" s="24">
        <v>138.205556010766</v>
      </c>
      <c r="AH31" s="24">
        <v>7.0332812600227799</v>
      </c>
      <c r="AI31" s="24">
        <v>13.783200330163099</v>
      </c>
      <c r="AJ31" s="24">
        <v>0.54633821237797098</v>
      </c>
      <c r="AK31" s="24">
        <v>34.199733327048598</v>
      </c>
      <c r="AL31" s="24">
        <v>1.1757313756147001</v>
      </c>
      <c r="AM31" s="24">
        <v>25.3764703410972</v>
      </c>
      <c r="AN31" s="24">
        <v>0.78900366326181304</v>
      </c>
      <c r="AO31" s="24">
        <v>5.5754312317041101</v>
      </c>
      <c r="AP31" s="24">
        <v>0.34282232929260198</v>
      </c>
      <c r="AQ31" s="24">
        <v>1.8378019736829301</v>
      </c>
      <c r="AR31" s="24">
        <v>0.122369109008355</v>
      </c>
      <c r="AS31" s="24">
        <v>5.9786845978451497</v>
      </c>
      <c r="AT31" s="24">
        <v>0.36763330113034998</v>
      </c>
      <c r="AU31" s="24">
        <v>4.3615084177441101</v>
      </c>
      <c r="AV31" s="24">
        <v>0.29266666758451398</v>
      </c>
      <c r="AW31" s="24">
        <v>1.8755862371724199</v>
      </c>
      <c r="AX31" s="24">
        <v>0.17002342949996499</v>
      </c>
      <c r="AY31" s="24">
        <v>1.0674576542708301</v>
      </c>
      <c r="AZ31" s="24">
        <v>4.2896669496257402E-2</v>
      </c>
      <c r="BA31" s="24">
        <v>0.38528485854898598</v>
      </c>
      <c r="BB31" s="24">
        <v>2.4187896814319602E-2</v>
      </c>
    </row>
    <row r="32" spans="1:54" s="2" customFormat="1" x14ac:dyDescent="0.2">
      <c r="A32" s="2" t="s">
        <v>29</v>
      </c>
      <c r="B32" s="2">
        <v>48801</v>
      </c>
      <c r="C32" s="2">
        <v>39615</v>
      </c>
      <c r="D32" s="24">
        <v>0.31215039755972301</v>
      </c>
      <c r="E32" s="24">
        <v>0.38622912920532898</v>
      </c>
      <c r="G32" s="25">
        <v>0.81468929785926103</v>
      </c>
      <c r="H32" s="25">
        <v>3.1669643405081403E-2</v>
      </c>
      <c r="I32" s="26">
        <v>0.83617347545925602</v>
      </c>
      <c r="J32" s="26">
        <v>3.067684662217E-2</v>
      </c>
      <c r="K32" s="25">
        <v>-0.30655807104661098</v>
      </c>
      <c r="L32" s="42" t="s">
        <v>231</v>
      </c>
      <c r="M32" s="42" t="s">
        <v>231</v>
      </c>
      <c r="N32" s="42" t="s">
        <v>231</v>
      </c>
      <c r="O32" s="42" t="s">
        <v>231</v>
      </c>
      <c r="P32" s="42" t="s">
        <v>231</v>
      </c>
      <c r="Q32" s="42" t="s">
        <v>231</v>
      </c>
      <c r="R32" s="42"/>
      <c r="S32" s="42" t="s">
        <v>231</v>
      </c>
      <c r="T32" s="42" t="s">
        <v>231</v>
      </c>
      <c r="V32" s="42" t="s">
        <v>231</v>
      </c>
      <c r="W32" s="42" t="s">
        <v>231</v>
      </c>
      <c r="AA32" s="24">
        <v>74585.428997506504</v>
      </c>
      <c r="AB32" s="24">
        <v>2430.6827178008102</v>
      </c>
      <c r="AC32" s="24">
        <v>1361.4940178808299</v>
      </c>
      <c r="AD32" s="24">
        <v>63.271806661230698</v>
      </c>
      <c r="AE32" s="24">
        <v>17360.5614865112</v>
      </c>
      <c r="AF32" s="24">
        <v>637.01837837096798</v>
      </c>
      <c r="AG32" s="24">
        <v>133.29334104010101</v>
      </c>
      <c r="AH32" s="24">
        <v>5.7166777974387202</v>
      </c>
      <c r="AI32" s="24">
        <v>13.3470778010748</v>
      </c>
      <c r="AJ32" s="24">
        <v>0.53479079590539602</v>
      </c>
      <c r="AK32" s="24">
        <v>33.453831108047098</v>
      </c>
      <c r="AL32" s="24">
        <v>1.3314454883707101</v>
      </c>
      <c r="AM32" s="24">
        <v>23.857447263245302</v>
      </c>
      <c r="AN32" s="24">
        <v>0.681181136872684</v>
      </c>
      <c r="AO32" s="24">
        <v>5.5210017759967602</v>
      </c>
      <c r="AP32" s="24">
        <v>0.41075907310648502</v>
      </c>
      <c r="AQ32" s="24">
        <v>1.94455429034598</v>
      </c>
      <c r="AR32" s="24">
        <v>0.110287304818798</v>
      </c>
      <c r="AS32" s="24">
        <v>5.83140986806543</v>
      </c>
      <c r="AT32" s="24">
        <v>0.31946620506616202</v>
      </c>
      <c r="AU32" s="24">
        <v>4.30402577714261</v>
      </c>
      <c r="AV32" s="24">
        <v>0.33642203235047602</v>
      </c>
      <c r="AW32" s="24">
        <v>1.7036831656378399</v>
      </c>
      <c r="AX32" s="24">
        <v>0.14113942555598599</v>
      </c>
      <c r="AY32" s="24">
        <v>1.0248388485545401</v>
      </c>
      <c r="AZ32" s="24">
        <v>4.0090027835152003E-2</v>
      </c>
      <c r="BA32" s="24">
        <v>0.36837868235138999</v>
      </c>
      <c r="BB32" s="24">
        <v>1.5750940681392499E-2</v>
      </c>
    </row>
    <row r="33" spans="1:54" s="2" customFormat="1" x14ac:dyDescent="0.2">
      <c r="A33" s="2" t="s">
        <v>30</v>
      </c>
      <c r="B33" s="2">
        <v>48951</v>
      </c>
      <c r="C33" s="2">
        <v>39729</v>
      </c>
      <c r="D33" s="24">
        <v>0.30965878291241</v>
      </c>
      <c r="E33" s="24">
        <v>0.400168606823044</v>
      </c>
      <c r="G33" s="25">
        <v>0.87540114114895096</v>
      </c>
      <c r="H33" s="25">
        <v>4.4587572118474098E-2</v>
      </c>
      <c r="I33" s="26">
        <v>0.82713375812510204</v>
      </c>
      <c r="J33" s="26">
        <v>3.3340472008150997E-2</v>
      </c>
      <c r="K33" s="25">
        <v>2.5948241733600601E-2</v>
      </c>
      <c r="L33" s="42" t="s">
        <v>231</v>
      </c>
      <c r="M33" s="42" t="s">
        <v>231</v>
      </c>
      <c r="N33" s="42" t="s">
        <v>231</v>
      </c>
      <c r="O33" s="42" t="s">
        <v>231</v>
      </c>
      <c r="P33" s="42" t="s">
        <v>231</v>
      </c>
      <c r="Q33" s="42" t="s">
        <v>231</v>
      </c>
      <c r="R33" s="42"/>
      <c r="S33" s="42" t="s">
        <v>231</v>
      </c>
      <c r="T33" s="42" t="s">
        <v>231</v>
      </c>
      <c r="V33" s="42" t="s">
        <v>231</v>
      </c>
      <c r="W33" s="42" t="s">
        <v>231</v>
      </c>
      <c r="AA33" s="24">
        <v>73015.649555520504</v>
      </c>
      <c r="AB33" s="24">
        <v>2646.7067864767</v>
      </c>
      <c r="AC33" s="24">
        <v>1427.9400918506501</v>
      </c>
      <c r="AD33" s="24">
        <v>51.664978768316303</v>
      </c>
      <c r="AE33" s="24">
        <v>16049.5310387521</v>
      </c>
      <c r="AF33" s="24">
        <v>639.63713168913398</v>
      </c>
      <c r="AG33" s="24">
        <v>139.65701685554299</v>
      </c>
      <c r="AH33" s="24">
        <v>6.7893277818343503</v>
      </c>
      <c r="AI33" s="24">
        <v>13.8158653727578</v>
      </c>
      <c r="AJ33" s="24">
        <v>0.77589431421513699</v>
      </c>
      <c r="AK33" s="24">
        <v>33.951106934801601</v>
      </c>
      <c r="AL33" s="24">
        <v>1.71102179000143</v>
      </c>
      <c r="AM33" s="24">
        <v>23.569762688315301</v>
      </c>
      <c r="AN33" s="24">
        <v>0.95488617959458499</v>
      </c>
      <c r="AO33" s="24">
        <v>5.3420547159527798</v>
      </c>
      <c r="AP33" s="24">
        <v>0.416697559589503</v>
      </c>
      <c r="AQ33" s="24">
        <v>1.8667972647870299</v>
      </c>
      <c r="AR33" s="24">
        <v>0.114929000036434</v>
      </c>
      <c r="AS33" s="24">
        <v>5.5346873704896202</v>
      </c>
      <c r="AT33" s="24">
        <v>0.34439645264674601</v>
      </c>
      <c r="AU33" s="24">
        <v>4.1363966301911104</v>
      </c>
      <c r="AV33" s="24">
        <v>0.28071742317924298</v>
      </c>
      <c r="AW33" s="24">
        <v>1.7858761731631501</v>
      </c>
      <c r="AX33" s="24">
        <v>0.13666986002506801</v>
      </c>
      <c r="AY33" s="24">
        <v>1.02762734322588</v>
      </c>
      <c r="AZ33" s="24">
        <v>5.0023521122578199E-2</v>
      </c>
      <c r="BA33" s="24">
        <v>0.39838524555513499</v>
      </c>
      <c r="BB33" s="24">
        <v>1.9549113858998799E-2</v>
      </c>
    </row>
    <row r="34" spans="1:54" s="2" customFormat="1" x14ac:dyDescent="0.2">
      <c r="A34" s="2" t="s">
        <v>31</v>
      </c>
      <c r="B34" s="2">
        <v>48859</v>
      </c>
      <c r="C34" s="2">
        <v>39625</v>
      </c>
      <c r="D34" s="24">
        <v>0.34194416985340997</v>
      </c>
      <c r="E34" s="24">
        <v>0.40893913537429699</v>
      </c>
      <c r="G34" s="25">
        <v>0.87326221007443605</v>
      </c>
      <c r="H34" s="25">
        <v>7.3700490509750499E-2</v>
      </c>
      <c r="I34" s="26">
        <v>0.83347678750329002</v>
      </c>
      <c r="J34" s="26">
        <v>4.6988052938246601E-2</v>
      </c>
      <c r="K34" s="25">
        <v>0.51798495683040702</v>
      </c>
      <c r="L34" s="42" t="s">
        <v>231</v>
      </c>
      <c r="M34" s="42" t="s">
        <v>231</v>
      </c>
      <c r="N34" s="42" t="s">
        <v>231</v>
      </c>
      <c r="O34" s="42" t="s">
        <v>231</v>
      </c>
      <c r="P34" s="42" t="s">
        <v>231</v>
      </c>
      <c r="Q34" s="42" t="s">
        <v>231</v>
      </c>
      <c r="R34" s="42"/>
      <c r="S34" s="42" t="s">
        <v>231</v>
      </c>
      <c r="T34" s="42" t="s">
        <v>231</v>
      </c>
      <c r="V34" s="42" t="s">
        <v>231</v>
      </c>
      <c r="W34" s="42" t="s">
        <v>231</v>
      </c>
      <c r="AA34" s="24">
        <v>67281.908787004199</v>
      </c>
      <c r="AB34" s="24">
        <v>2577.75234266809</v>
      </c>
      <c r="AC34" s="24">
        <v>969.57998355859104</v>
      </c>
      <c r="AD34" s="24">
        <v>36.893092020967799</v>
      </c>
      <c r="AE34" s="24">
        <v>15075.5943678724</v>
      </c>
      <c r="AF34" s="24">
        <v>469.54278256005301</v>
      </c>
      <c r="AG34" s="24">
        <v>147.93117218806901</v>
      </c>
      <c r="AH34" s="24">
        <v>7.4685514295172899</v>
      </c>
      <c r="AI34" s="24">
        <v>14.5280592641288</v>
      </c>
      <c r="AJ34" s="24">
        <v>0.54658731030296304</v>
      </c>
      <c r="AK34" s="24">
        <v>38.253118095859897</v>
      </c>
      <c r="AL34" s="24">
        <v>1.33861473595726</v>
      </c>
      <c r="AM34" s="24">
        <v>26.1499809876744</v>
      </c>
      <c r="AN34" s="24">
        <v>1.1278198099946699</v>
      </c>
      <c r="AO34" s="24">
        <v>5.81131307850589</v>
      </c>
      <c r="AP34" s="24">
        <v>0.42548314726956599</v>
      </c>
      <c r="AQ34" s="24">
        <v>1.9544533962133199</v>
      </c>
      <c r="AR34" s="24">
        <v>0.17166338464058301</v>
      </c>
      <c r="AS34" s="24">
        <v>5.3663741690082398</v>
      </c>
      <c r="AT34" s="24">
        <v>0.35558677040954301</v>
      </c>
      <c r="AU34" s="24">
        <v>4.2814126371540002</v>
      </c>
      <c r="AV34" s="24">
        <v>0.29989338925688003</v>
      </c>
      <c r="AW34" s="24">
        <v>1.82062827004233</v>
      </c>
      <c r="AX34" s="24">
        <v>0.18918200135615201</v>
      </c>
      <c r="AY34" s="24">
        <v>1.2009677538696599</v>
      </c>
      <c r="AZ34" s="24">
        <v>6.8826545758782207E-2</v>
      </c>
      <c r="BA34" s="24">
        <v>0.432970272026445</v>
      </c>
      <c r="BB34" s="24">
        <v>2.8620447678811799E-2</v>
      </c>
    </row>
    <row r="35" spans="1:54" s="2" customFormat="1" x14ac:dyDescent="0.2">
      <c r="A35" s="2" t="s">
        <v>28</v>
      </c>
      <c r="B35" s="2">
        <v>48895</v>
      </c>
      <c r="C35" s="2">
        <v>39710</v>
      </c>
      <c r="D35" s="24">
        <v>0.20751832188418401</v>
      </c>
      <c r="E35" s="24">
        <v>0.36506940964228901</v>
      </c>
      <c r="G35" s="25">
        <v>0.95836254528224096</v>
      </c>
      <c r="H35" s="25">
        <v>3.9340034454279901E-2</v>
      </c>
      <c r="I35" s="26">
        <v>0.84518218779069398</v>
      </c>
      <c r="J35" s="26">
        <v>3.7719967718116303E-2</v>
      </c>
      <c r="K35" s="25">
        <v>0.216461021856696</v>
      </c>
      <c r="L35" s="42" t="s">
        <v>231</v>
      </c>
      <c r="M35" s="42" t="s">
        <v>231</v>
      </c>
      <c r="N35" s="42" t="s">
        <v>231</v>
      </c>
      <c r="O35" s="42" t="s">
        <v>231</v>
      </c>
      <c r="P35" s="42" t="s">
        <v>231</v>
      </c>
      <c r="Q35" s="42" t="s">
        <v>231</v>
      </c>
      <c r="R35" s="42"/>
      <c r="S35" s="42" t="s">
        <v>231</v>
      </c>
      <c r="T35" s="42" t="s">
        <v>231</v>
      </c>
      <c r="V35" s="42" t="s">
        <v>231</v>
      </c>
      <c r="W35" s="42" t="s">
        <v>231</v>
      </c>
      <c r="AA35" s="24">
        <v>68169.947185783996</v>
      </c>
      <c r="AB35" s="24">
        <v>3082.7656329260099</v>
      </c>
      <c r="AC35" s="24">
        <v>1084.8316432321001</v>
      </c>
      <c r="AD35" s="24">
        <v>49.326049757206</v>
      </c>
      <c r="AE35" s="24">
        <v>16166.229668285099</v>
      </c>
      <c r="AF35" s="24">
        <v>642.54272939278906</v>
      </c>
      <c r="AG35" s="24">
        <v>147.00506994620699</v>
      </c>
      <c r="AH35" s="24">
        <v>6.7693298857024402</v>
      </c>
      <c r="AI35" s="24">
        <v>14.957179129785899</v>
      </c>
      <c r="AJ35" s="24">
        <v>0.72546179695691504</v>
      </c>
      <c r="AK35" s="24">
        <v>38.991780286435898</v>
      </c>
      <c r="AL35" s="24">
        <v>1.62825258805059</v>
      </c>
      <c r="AM35" s="24">
        <v>26.808648794752401</v>
      </c>
      <c r="AN35" s="24">
        <v>1.0131284441322099</v>
      </c>
      <c r="AO35" s="24">
        <v>5.7311692214530598</v>
      </c>
      <c r="AP35" s="24">
        <v>0.39525711467318603</v>
      </c>
      <c r="AQ35" s="24">
        <v>2.0628062310664599</v>
      </c>
      <c r="AR35" s="24">
        <v>0.15310480124683001</v>
      </c>
      <c r="AS35" s="24">
        <v>5.3787583388457403</v>
      </c>
      <c r="AT35" s="24">
        <v>0.54084308001222003</v>
      </c>
      <c r="AU35" s="24">
        <v>4.1709284187568496</v>
      </c>
      <c r="AV35" s="24">
        <v>0.29191970919263799</v>
      </c>
      <c r="AW35" s="24">
        <v>1.86224184503808</v>
      </c>
      <c r="AX35" s="24">
        <v>0.18103680581662801</v>
      </c>
      <c r="AY35" s="24">
        <v>1.2510113744409099</v>
      </c>
      <c r="AZ35" s="24">
        <v>4.5313696527158498E-2</v>
      </c>
      <c r="BA35" s="24">
        <v>0.442485417943836</v>
      </c>
      <c r="BB35" s="24">
        <v>2.3856548051941401E-2</v>
      </c>
    </row>
    <row r="36" spans="1:54" s="2" customFormat="1" x14ac:dyDescent="0.2">
      <c r="A36" s="2" t="s">
        <v>29</v>
      </c>
      <c r="B36" s="2">
        <v>48804</v>
      </c>
      <c r="C36" s="2">
        <v>39661</v>
      </c>
      <c r="D36" s="24">
        <v>0.16917494797124999</v>
      </c>
      <c r="E36" s="24">
        <v>0.384178763248261</v>
      </c>
      <c r="G36" s="25">
        <v>0.99898474056561604</v>
      </c>
      <c r="H36" s="25">
        <v>5.7859642973218703E-2</v>
      </c>
      <c r="I36" s="26">
        <v>0.80677145620118795</v>
      </c>
      <c r="J36" s="26">
        <v>6.1898763557334001E-2</v>
      </c>
      <c r="K36" s="25">
        <v>0.31812182886219398</v>
      </c>
      <c r="L36" s="42" t="s">
        <v>231</v>
      </c>
      <c r="M36" s="42" t="s">
        <v>231</v>
      </c>
      <c r="N36" s="42" t="s">
        <v>231</v>
      </c>
      <c r="O36" s="42" t="s">
        <v>231</v>
      </c>
      <c r="P36" s="42" t="s">
        <v>231</v>
      </c>
      <c r="Q36" s="42" t="s">
        <v>231</v>
      </c>
      <c r="R36" s="42"/>
      <c r="S36" s="42" t="s">
        <v>231</v>
      </c>
      <c r="T36" s="42" t="s">
        <v>231</v>
      </c>
      <c r="V36" s="42" t="s">
        <v>231</v>
      </c>
      <c r="W36" s="42" t="s">
        <v>231</v>
      </c>
      <c r="AA36" s="24">
        <v>64787.2947701495</v>
      </c>
      <c r="AB36" s="24">
        <v>2449.15413507415</v>
      </c>
      <c r="AC36" s="24">
        <v>1150.44317643263</v>
      </c>
      <c r="AD36" s="24">
        <v>46.566129510934097</v>
      </c>
      <c r="AE36" s="24">
        <v>16265.757112577799</v>
      </c>
      <c r="AF36" s="24">
        <v>819.73270436706798</v>
      </c>
      <c r="AG36" s="24">
        <v>153.92436290619099</v>
      </c>
      <c r="AH36" s="24">
        <v>8.47655961745245</v>
      </c>
      <c r="AI36" s="24">
        <v>17.0153958628905</v>
      </c>
      <c r="AJ36" s="24">
        <v>0.68436812678606396</v>
      </c>
      <c r="AK36" s="24">
        <v>44.836081210481801</v>
      </c>
      <c r="AL36" s="24">
        <v>1.90472879997477</v>
      </c>
      <c r="AM36" s="24">
        <v>31.801187466398002</v>
      </c>
      <c r="AN36" s="24">
        <v>1.74240377587304</v>
      </c>
      <c r="AO36" s="24">
        <v>6.4586012823096004</v>
      </c>
      <c r="AP36" s="24">
        <v>0.489861890936438</v>
      </c>
      <c r="AQ36" s="24">
        <v>2.3246985999168901</v>
      </c>
      <c r="AR36" s="24">
        <v>0.20776715074945301</v>
      </c>
      <c r="AS36" s="24">
        <v>5.4203279009455496</v>
      </c>
      <c r="AT36" s="24">
        <v>0.464648036333419</v>
      </c>
      <c r="AU36" s="24">
        <v>5.0684509760478997</v>
      </c>
      <c r="AV36" s="24">
        <v>0.36640707298585201</v>
      </c>
      <c r="AW36" s="24">
        <v>1.9645941704384799</v>
      </c>
      <c r="AX36" s="24">
        <v>0.25562714773617401</v>
      </c>
      <c r="AY36" s="24">
        <v>1.42484450288459</v>
      </c>
      <c r="AZ36" s="24">
        <v>8.1677110292350599E-2</v>
      </c>
      <c r="BA36" s="24">
        <v>0.52066224973377295</v>
      </c>
      <c r="BB36" s="24">
        <v>2.93477020752516E-2</v>
      </c>
    </row>
    <row r="37" spans="1:54" s="2" customFormat="1" x14ac:dyDescent="0.2">
      <c r="A37" s="2" t="s">
        <v>30</v>
      </c>
      <c r="B37" s="2">
        <v>48914</v>
      </c>
      <c r="C37" s="2">
        <v>39755</v>
      </c>
      <c r="D37" s="24">
        <v>0.26558964282118303</v>
      </c>
      <c r="E37" s="24">
        <v>0.39011121065770699</v>
      </c>
      <c r="G37" s="25">
        <v>0.90512436774132898</v>
      </c>
      <c r="H37" s="25">
        <v>4.1021861061190698E-2</v>
      </c>
      <c r="I37" s="26">
        <v>0.83040246450473199</v>
      </c>
      <c r="J37" s="26">
        <v>4.3690760980226499E-2</v>
      </c>
      <c r="K37" s="25">
        <v>0.37001348628562802</v>
      </c>
      <c r="L37" s="42" t="s">
        <v>231</v>
      </c>
      <c r="M37" s="42" t="s">
        <v>231</v>
      </c>
      <c r="N37" s="42" t="s">
        <v>231</v>
      </c>
      <c r="O37" s="42" t="s">
        <v>231</v>
      </c>
      <c r="P37" s="42" t="s">
        <v>231</v>
      </c>
      <c r="Q37" s="42" t="s">
        <v>231</v>
      </c>
      <c r="R37" s="42"/>
      <c r="S37" s="42" t="s">
        <v>231</v>
      </c>
      <c r="T37" s="42" t="s">
        <v>231</v>
      </c>
      <c r="V37" s="42" t="s">
        <v>231</v>
      </c>
      <c r="W37" s="42" t="s">
        <v>231</v>
      </c>
      <c r="AA37" s="24">
        <v>71943.752987405998</v>
      </c>
      <c r="AB37" s="24">
        <v>3168.7750333782301</v>
      </c>
      <c r="AC37" s="24">
        <v>1140.61003245963</v>
      </c>
      <c r="AD37" s="24">
        <v>48.757697843088202</v>
      </c>
      <c r="AE37" s="24">
        <v>17340.758268667701</v>
      </c>
      <c r="AF37" s="24">
        <v>461.03870484310897</v>
      </c>
      <c r="AG37" s="24">
        <v>143.23486788588301</v>
      </c>
      <c r="AH37" s="24">
        <v>6.35717845751374</v>
      </c>
      <c r="AI37" s="24">
        <v>14.289683892542399</v>
      </c>
      <c r="AJ37" s="24">
        <v>0.53467139666333496</v>
      </c>
      <c r="AK37" s="24">
        <v>37.733528151897303</v>
      </c>
      <c r="AL37" s="24">
        <v>1.54834589013612</v>
      </c>
      <c r="AM37" s="24">
        <v>26.277028383772901</v>
      </c>
      <c r="AN37" s="24">
        <v>1.0600946149222099</v>
      </c>
      <c r="AO37" s="24">
        <v>6.0873540322908699</v>
      </c>
      <c r="AP37" s="24">
        <v>0.34632535627007899</v>
      </c>
      <c r="AQ37" s="24">
        <v>2.0834934054627299</v>
      </c>
      <c r="AR37" s="24">
        <v>0.14210646588721401</v>
      </c>
      <c r="AS37" s="24">
        <v>5.3348429848882999</v>
      </c>
      <c r="AT37" s="24">
        <v>0.39628388497046402</v>
      </c>
      <c r="AU37" s="24">
        <v>4.5419338558493596</v>
      </c>
      <c r="AV37" s="24">
        <v>0.352182322418718</v>
      </c>
      <c r="AW37" s="24">
        <v>1.89027761251561</v>
      </c>
      <c r="AX37" s="24">
        <v>0.22787366031324199</v>
      </c>
      <c r="AY37" s="24">
        <v>1.209593211376</v>
      </c>
      <c r="AZ37" s="24">
        <v>5.5906881800670903E-2</v>
      </c>
      <c r="BA37" s="24">
        <v>0.44892655135121901</v>
      </c>
      <c r="BB37" s="24">
        <v>2.2056014058634402E-2</v>
      </c>
    </row>
    <row r="38" spans="1:54" s="2" customFormat="1" x14ac:dyDescent="0.2">
      <c r="A38" s="2" t="s">
        <v>37</v>
      </c>
      <c r="B38" s="2">
        <v>62553</v>
      </c>
      <c r="C38" s="2">
        <v>57669</v>
      </c>
      <c r="D38" s="24">
        <v>34.888560569409698</v>
      </c>
      <c r="E38" s="24">
        <v>0.78917143407774804</v>
      </c>
      <c r="G38" s="25">
        <v>3.5126653443057601</v>
      </c>
      <c r="H38" s="25">
        <v>7.7288698568008504E-2</v>
      </c>
      <c r="I38" s="26">
        <v>0.89432614434245805</v>
      </c>
      <c r="J38" s="26">
        <v>1.6777433634670599E-2</v>
      </c>
      <c r="K38" s="25">
        <v>0.358585711371807</v>
      </c>
      <c r="L38" s="42" t="s">
        <v>231</v>
      </c>
      <c r="M38" s="42" t="s">
        <v>231</v>
      </c>
      <c r="N38" s="42" t="s">
        <v>231</v>
      </c>
      <c r="O38" s="42" t="s">
        <v>231</v>
      </c>
      <c r="P38" s="42" t="s">
        <v>231</v>
      </c>
      <c r="Q38" s="42" t="s">
        <v>231</v>
      </c>
      <c r="R38" s="42"/>
      <c r="S38" s="42" t="s">
        <v>231</v>
      </c>
      <c r="T38" s="42" t="s">
        <v>231</v>
      </c>
      <c r="V38" s="42" t="s">
        <v>231</v>
      </c>
      <c r="W38" s="42" t="s">
        <v>231</v>
      </c>
      <c r="AA38" s="24">
        <v>11150.5934984506</v>
      </c>
      <c r="AB38" s="24">
        <v>405.12081217972201</v>
      </c>
      <c r="AC38" s="24">
        <v>46.722589326071699</v>
      </c>
      <c r="AD38" s="24">
        <v>2.7106686740615502</v>
      </c>
      <c r="AE38" s="24">
        <v>43.9033012636325</v>
      </c>
      <c r="AF38" s="24">
        <v>1.5975386392042501</v>
      </c>
      <c r="AG38" s="24">
        <v>36.769026581976199</v>
      </c>
      <c r="AH38" s="24">
        <v>1.62285490841021</v>
      </c>
      <c r="AI38" s="24">
        <v>35.773653178803201</v>
      </c>
      <c r="AJ38" s="24">
        <v>1.74683940224418</v>
      </c>
      <c r="AK38" s="24">
        <v>37.7869902715046</v>
      </c>
      <c r="AL38" s="24">
        <v>1.84801156865336</v>
      </c>
      <c r="AM38" s="24">
        <v>35.372699709861301</v>
      </c>
      <c r="AN38" s="24">
        <v>1.7496388866736201</v>
      </c>
      <c r="AO38" s="24">
        <v>37.816513535865496</v>
      </c>
      <c r="AP38" s="24">
        <v>1.7574693051533901</v>
      </c>
      <c r="AQ38" s="24">
        <v>35.239707026528002</v>
      </c>
      <c r="AR38" s="24">
        <v>1.40706425242258</v>
      </c>
      <c r="AS38" s="24">
        <v>37.441987133108</v>
      </c>
      <c r="AT38" s="24">
        <v>1.5459392955341</v>
      </c>
      <c r="AU38" s="24">
        <v>36.298924190789101</v>
      </c>
      <c r="AV38" s="24">
        <v>1.49368852258061</v>
      </c>
      <c r="AW38" s="24">
        <v>39.263597494058402</v>
      </c>
      <c r="AX38" s="24">
        <v>1.94845580810285</v>
      </c>
      <c r="AY38" s="24">
        <v>37.577872534279102</v>
      </c>
      <c r="AZ38" s="24">
        <v>1.15646232341279</v>
      </c>
      <c r="BA38" s="24">
        <v>37.640107786357099</v>
      </c>
      <c r="BB38" s="24">
        <v>1.4284829244580199</v>
      </c>
    </row>
    <row r="39" spans="1:54" s="2" customFormat="1" x14ac:dyDescent="0.2">
      <c r="A39" s="2" t="s">
        <v>38</v>
      </c>
      <c r="B39" s="2">
        <v>62606</v>
      </c>
      <c r="C39" s="2">
        <v>57666</v>
      </c>
      <c r="D39" s="24">
        <v>34.683472540633403</v>
      </c>
      <c r="E39" s="24">
        <v>0.84399465652651295</v>
      </c>
      <c r="G39" s="25">
        <v>3.58317748428931</v>
      </c>
      <c r="H39" s="25">
        <v>8.5180607337040706E-2</v>
      </c>
      <c r="I39" s="26">
        <v>0.91817362888634402</v>
      </c>
      <c r="J39" s="26">
        <v>1.7998777160478398E-2</v>
      </c>
      <c r="K39" s="25">
        <v>0.34888062842300599</v>
      </c>
      <c r="L39" s="42" t="s">
        <v>231</v>
      </c>
      <c r="M39" s="42" t="s">
        <v>231</v>
      </c>
      <c r="N39" s="42" t="s">
        <v>231</v>
      </c>
      <c r="O39" s="42" t="s">
        <v>231</v>
      </c>
      <c r="P39" s="42" t="s">
        <v>231</v>
      </c>
      <c r="Q39" s="42" t="s">
        <v>231</v>
      </c>
      <c r="R39" s="42"/>
      <c r="S39" s="42" t="s">
        <v>231</v>
      </c>
      <c r="T39" s="42" t="s">
        <v>231</v>
      </c>
      <c r="V39" s="42" t="s">
        <v>231</v>
      </c>
      <c r="W39" s="42" t="s">
        <v>231</v>
      </c>
      <c r="AA39" s="24">
        <v>11532.099832341501</v>
      </c>
      <c r="AB39" s="24">
        <v>412.83080156383301</v>
      </c>
      <c r="AC39" s="24">
        <v>45.691990277569197</v>
      </c>
      <c r="AD39" s="24">
        <v>4.2985474396705499</v>
      </c>
      <c r="AE39" s="24">
        <v>43.207249746476897</v>
      </c>
      <c r="AF39" s="24">
        <v>1.5891476822211099</v>
      </c>
      <c r="AG39" s="24">
        <v>37.766215536669698</v>
      </c>
      <c r="AH39" s="24">
        <v>1.54949152007849</v>
      </c>
      <c r="AI39" s="24">
        <v>35.840063406263603</v>
      </c>
      <c r="AJ39" s="24">
        <v>1.4604844799193499</v>
      </c>
      <c r="AK39" s="24">
        <v>38.562853163138698</v>
      </c>
      <c r="AL39" s="24">
        <v>1.5007863335286999</v>
      </c>
      <c r="AM39" s="24">
        <v>35.568085120912997</v>
      </c>
      <c r="AN39" s="24">
        <v>1.35763239019309</v>
      </c>
      <c r="AO39" s="24">
        <v>37.977009360546099</v>
      </c>
      <c r="AP39" s="24">
        <v>1.73708728591881</v>
      </c>
      <c r="AQ39" s="24">
        <v>36.2661298554114</v>
      </c>
      <c r="AR39" s="24">
        <v>1.8096337864369201</v>
      </c>
      <c r="AS39" s="24">
        <v>37.802936070886901</v>
      </c>
      <c r="AT39" s="24">
        <v>1.8922998692895701</v>
      </c>
      <c r="AU39" s="24">
        <v>35.502659350143297</v>
      </c>
      <c r="AV39" s="24">
        <v>1.6505305172001701</v>
      </c>
      <c r="AW39" s="24">
        <v>39.827573815168201</v>
      </c>
      <c r="AX39" s="24">
        <v>1.9053795946854299</v>
      </c>
      <c r="AY39" s="24">
        <v>37.5606492378799</v>
      </c>
      <c r="AZ39" s="24">
        <v>1.3585032580979199</v>
      </c>
      <c r="BA39" s="24">
        <v>37.506073605327202</v>
      </c>
      <c r="BB39" s="24">
        <v>1.3486068506676001</v>
      </c>
    </row>
    <row r="40" spans="1:54" s="2" customFormat="1" x14ac:dyDescent="0.2">
      <c r="A40" s="2" t="s">
        <v>39</v>
      </c>
      <c r="B40" s="2">
        <v>62671</v>
      </c>
      <c r="C40" s="2">
        <v>57669</v>
      </c>
      <c r="D40" s="24">
        <v>34.876540738405097</v>
      </c>
      <c r="E40" s="24">
        <v>0.88894119919320103</v>
      </c>
      <c r="G40" s="25">
        <v>3.62424690189845</v>
      </c>
      <c r="H40" s="25">
        <v>9.0388588171265105E-2</v>
      </c>
      <c r="I40" s="26">
        <v>0.91453049225757799</v>
      </c>
      <c r="J40" s="26">
        <v>1.6220341059417501E-2</v>
      </c>
      <c r="K40" s="25">
        <v>0.34450007045692799</v>
      </c>
      <c r="L40" s="42" t="s">
        <v>231</v>
      </c>
      <c r="M40" s="42" t="s">
        <v>231</v>
      </c>
      <c r="N40" s="42" t="s">
        <v>231</v>
      </c>
      <c r="O40" s="42" t="s">
        <v>231</v>
      </c>
      <c r="P40" s="42" t="s">
        <v>231</v>
      </c>
      <c r="Q40" s="42" t="s">
        <v>231</v>
      </c>
      <c r="R40" s="42"/>
      <c r="S40" s="42" t="s">
        <v>231</v>
      </c>
      <c r="T40" s="42" t="s">
        <v>231</v>
      </c>
      <c r="V40" s="42" t="s">
        <v>231</v>
      </c>
      <c r="W40" s="42" t="s">
        <v>231</v>
      </c>
      <c r="AA40" s="24">
        <v>11193.448575230301</v>
      </c>
      <c r="AB40" s="24">
        <v>334.235758670834</v>
      </c>
      <c r="AC40" s="24">
        <v>46.504139634843803</v>
      </c>
      <c r="AD40" s="24">
        <v>2.92097584881832</v>
      </c>
      <c r="AE40" s="24">
        <v>45.290974665866202</v>
      </c>
      <c r="AF40" s="24">
        <v>1.8257294235747901</v>
      </c>
      <c r="AG40" s="24">
        <v>38.890606811923</v>
      </c>
      <c r="AH40" s="24">
        <v>1.3920271889772899</v>
      </c>
      <c r="AI40" s="24">
        <v>36.240327804280902</v>
      </c>
      <c r="AJ40" s="24">
        <v>0.88750596224424905</v>
      </c>
      <c r="AK40" s="24">
        <v>38.6593099049771</v>
      </c>
      <c r="AL40" s="24">
        <v>0.83297408460343703</v>
      </c>
      <c r="AM40" s="24">
        <v>35.726109039343498</v>
      </c>
      <c r="AN40" s="24">
        <v>0.97431202636030201</v>
      </c>
      <c r="AO40" s="24">
        <v>37.870265798734401</v>
      </c>
      <c r="AP40" s="24">
        <v>1.05009214951803</v>
      </c>
      <c r="AQ40" s="24">
        <v>36.005191914993603</v>
      </c>
      <c r="AR40" s="24">
        <v>1.25714114693507</v>
      </c>
      <c r="AS40" s="24">
        <v>38.301340396141299</v>
      </c>
      <c r="AT40" s="24">
        <v>1.3802716043160801</v>
      </c>
      <c r="AU40" s="24">
        <v>36.106094437649297</v>
      </c>
      <c r="AV40" s="24">
        <v>1.1339229064296401</v>
      </c>
      <c r="AW40" s="24">
        <v>39.519464152245199</v>
      </c>
      <c r="AX40" s="24">
        <v>1.34497758797103</v>
      </c>
      <c r="AY40" s="24">
        <v>38.746061828647299</v>
      </c>
      <c r="AZ40" s="24">
        <v>1.1081431279909499</v>
      </c>
      <c r="BA40" s="24">
        <v>37.775140835600602</v>
      </c>
      <c r="BB40" s="24">
        <v>1.16425384678707</v>
      </c>
    </row>
    <row r="41" spans="1:54" s="2" customFormat="1" x14ac:dyDescent="0.2">
      <c r="A41" s="2" t="s">
        <v>40</v>
      </c>
      <c r="B41" s="2">
        <v>62729</v>
      </c>
      <c r="C41" s="2">
        <v>57671</v>
      </c>
      <c r="D41" s="24">
        <v>59.212386834712603</v>
      </c>
      <c r="E41" s="24">
        <v>1.01175005843959</v>
      </c>
      <c r="G41" s="25">
        <v>3.4875252410003101</v>
      </c>
      <c r="H41" s="25">
        <v>9.3424006640572793E-2</v>
      </c>
      <c r="I41" s="26">
        <v>0.919911592783768</v>
      </c>
      <c r="J41" s="26">
        <v>2.1181125604827902E-2</v>
      </c>
      <c r="K41" s="25">
        <v>0.51115142092880295</v>
      </c>
      <c r="L41" s="42" t="s">
        <v>231</v>
      </c>
      <c r="M41" s="42" t="s">
        <v>231</v>
      </c>
      <c r="N41" s="42" t="s">
        <v>231</v>
      </c>
      <c r="O41" s="42" t="s">
        <v>231</v>
      </c>
      <c r="P41" s="42" t="s">
        <v>231</v>
      </c>
      <c r="Q41" s="42" t="s">
        <v>231</v>
      </c>
      <c r="R41" s="42"/>
      <c r="S41" s="42" t="s">
        <v>231</v>
      </c>
      <c r="T41" s="42" t="s">
        <v>231</v>
      </c>
      <c r="V41" s="42" t="s">
        <v>231</v>
      </c>
      <c r="W41" s="42" t="s">
        <v>231</v>
      </c>
      <c r="AA41" s="24">
        <v>11162.5460388788</v>
      </c>
      <c r="AB41" s="24">
        <v>377.07635620582101</v>
      </c>
      <c r="AC41" s="24">
        <v>46.742409357679698</v>
      </c>
      <c r="AD41" s="24">
        <v>2.97876868106205</v>
      </c>
      <c r="AE41" s="24">
        <v>44.204701469064901</v>
      </c>
      <c r="AF41" s="24">
        <v>2.4366701866263001</v>
      </c>
      <c r="AG41" s="24">
        <v>38.786980701536798</v>
      </c>
      <c r="AH41" s="24">
        <v>2.15251250888317</v>
      </c>
      <c r="AI41" s="24">
        <v>36.102769664823498</v>
      </c>
      <c r="AJ41" s="24">
        <v>1.3956758713185899</v>
      </c>
      <c r="AK41" s="24">
        <v>38.391910925460998</v>
      </c>
      <c r="AL41" s="24">
        <v>1.5727237911752201</v>
      </c>
      <c r="AM41" s="24">
        <v>35.377841301380101</v>
      </c>
      <c r="AN41" s="24">
        <v>1.57616586763236</v>
      </c>
      <c r="AO41" s="24">
        <v>37.061834805112802</v>
      </c>
      <c r="AP41" s="24">
        <v>1.36439717346552</v>
      </c>
      <c r="AQ41" s="24">
        <v>35.382991926425902</v>
      </c>
      <c r="AR41" s="24">
        <v>1.5529546413797499</v>
      </c>
      <c r="AS41" s="24">
        <v>37.453168630515101</v>
      </c>
      <c r="AT41" s="24">
        <v>1.58191196353423</v>
      </c>
      <c r="AU41" s="24">
        <v>34.770907146296899</v>
      </c>
      <c r="AV41" s="24">
        <v>1.8211131893624299</v>
      </c>
      <c r="AW41" s="24">
        <v>38.945472146042398</v>
      </c>
      <c r="AX41" s="24">
        <v>1.4957040796748899</v>
      </c>
      <c r="AY41" s="24">
        <v>37.056338653320303</v>
      </c>
      <c r="AZ41" s="24">
        <v>1.40892850857679</v>
      </c>
      <c r="BA41" s="24">
        <v>36.923216056324499</v>
      </c>
      <c r="BB41" s="24">
        <v>1.17672591926434</v>
      </c>
    </row>
    <row r="42" spans="1:54" s="2" customFormat="1" x14ac:dyDescent="0.2">
      <c r="A42" s="2" t="s">
        <v>41</v>
      </c>
      <c r="B42" s="2">
        <v>62788</v>
      </c>
      <c r="C42" s="2">
        <v>57673</v>
      </c>
      <c r="D42" s="24">
        <v>65.949006880460601</v>
      </c>
      <c r="E42" s="24">
        <v>0.99833328149823697</v>
      </c>
      <c r="G42" s="25">
        <v>3.5424941407777499</v>
      </c>
      <c r="H42" s="25">
        <v>6.7480358109128002E-2</v>
      </c>
      <c r="I42" s="26">
        <v>0.92043143887826195</v>
      </c>
      <c r="J42" s="26">
        <v>1.9446264531006799E-2</v>
      </c>
      <c r="K42" s="25">
        <v>0.61732108030739996</v>
      </c>
      <c r="L42" s="42" t="s">
        <v>231</v>
      </c>
      <c r="M42" s="42" t="s">
        <v>231</v>
      </c>
      <c r="N42" s="42" t="s">
        <v>231</v>
      </c>
      <c r="O42" s="42" t="s">
        <v>231</v>
      </c>
      <c r="P42" s="42" t="s">
        <v>231</v>
      </c>
      <c r="Q42" s="42" t="s">
        <v>231</v>
      </c>
      <c r="R42" s="42"/>
      <c r="S42" s="42" t="s">
        <v>231</v>
      </c>
      <c r="T42" s="42" t="s">
        <v>231</v>
      </c>
      <c r="V42" s="42" t="s">
        <v>231</v>
      </c>
      <c r="W42" s="42" t="s">
        <v>231</v>
      </c>
      <c r="AA42" s="24">
        <v>11466.582832895499</v>
      </c>
      <c r="AB42" s="24">
        <v>432.883308701565</v>
      </c>
      <c r="AC42" s="24">
        <v>46.083006406504502</v>
      </c>
      <c r="AD42" s="24">
        <v>3.6640024745956001</v>
      </c>
      <c r="AE42" s="24">
        <v>42.152162218628298</v>
      </c>
      <c r="AF42" s="24">
        <v>2.08890172032691</v>
      </c>
      <c r="AG42" s="24">
        <v>36.992303081832603</v>
      </c>
      <c r="AH42" s="24">
        <v>1.69450455139316</v>
      </c>
      <c r="AI42" s="24">
        <v>35.818085346727898</v>
      </c>
      <c r="AJ42" s="24">
        <v>1.00541810918816</v>
      </c>
      <c r="AK42" s="24">
        <v>38.196286522397997</v>
      </c>
      <c r="AL42" s="24">
        <v>1.15726436357544</v>
      </c>
      <c r="AM42" s="24">
        <v>35.153213270452298</v>
      </c>
      <c r="AN42" s="24">
        <v>1.08846714327552</v>
      </c>
      <c r="AO42" s="24">
        <v>37.792015956578197</v>
      </c>
      <c r="AP42" s="24">
        <v>1.4407626011044801</v>
      </c>
      <c r="AQ42" s="24">
        <v>35.670022094125002</v>
      </c>
      <c r="AR42" s="24">
        <v>1.2692434786364299</v>
      </c>
      <c r="AS42" s="24">
        <v>36.374121527597197</v>
      </c>
      <c r="AT42" s="24">
        <v>1.2454794282935</v>
      </c>
      <c r="AU42" s="24">
        <v>34.877105567199301</v>
      </c>
      <c r="AV42" s="24">
        <v>1.5870837818988399</v>
      </c>
      <c r="AW42" s="24">
        <v>38.147662673710599</v>
      </c>
      <c r="AX42" s="24">
        <v>1.5546974645749401</v>
      </c>
      <c r="AY42" s="24">
        <v>37.596320046603701</v>
      </c>
      <c r="AZ42" s="24">
        <v>0.94249765986895595</v>
      </c>
      <c r="BA42" s="24">
        <v>37.161782662137803</v>
      </c>
      <c r="BB42" s="24">
        <v>1.10876287959446</v>
      </c>
    </row>
    <row r="43" spans="1:54" s="2" customFormat="1" x14ac:dyDescent="0.2">
      <c r="A43" s="2" t="s">
        <v>42</v>
      </c>
      <c r="B43" s="2">
        <v>62846</v>
      </c>
      <c r="C43" s="2">
        <v>57674</v>
      </c>
      <c r="D43" s="24">
        <v>73.088477497263398</v>
      </c>
      <c r="E43" s="24">
        <v>1.0042507448810101</v>
      </c>
      <c r="G43" s="25">
        <v>3.51449810354924</v>
      </c>
      <c r="H43" s="25">
        <v>8.5058497559550306E-2</v>
      </c>
      <c r="I43" s="26">
        <v>0.93721721088385501</v>
      </c>
      <c r="J43" s="26">
        <v>2.31426605555476E-2</v>
      </c>
      <c r="K43" s="25">
        <v>0.65958079751827303</v>
      </c>
      <c r="L43" s="42" t="s">
        <v>231</v>
      </c>
      <c r="M43" s="42" t="s">
        <v>231</v>
      </c>
      <c r="N43" s="42" t="s">
        <v>231</v>
      </c>
      <c r="O43" s="42" t="s">
        <v>231</v>
      </c>
      <c r="P43" s="42" t="s">
        <v>231</v>
      </c>
      <c r="Q43" s="42" t="s">
        <v>231</v>
      </c>
      <c r="R43" s="42"/>
      <c r="S43" s="42" t="s">
        <v>231</v>
      </c>
      <c r="T43" s="42" t="s">
        <v>231</v>
      </c>
      <c r="V43" s="42" t="s">
        <v>231</v>
      </c>
      <c r="W43" s="42" t="s">
        <v>231</v>
      </c>
      <c r="AA43" s="24">
        <v>11364.181089227401</v>
      </c>
      <c r="AB43" s="24">
        <v>429.40879333908401</v>
      </c>
      <c r="AC43" s="24">
        <v>46.144805678115098</v>
      </c>
      <c r="AD43" s="24">
        <v>3.5297791165448502</v>
      </c>
      <c r="AE43" s="24">
        <v>45.5585583952479</v>
      </c>
      <c r="AF43" s="24">
        <v>2.10680435438436</v>
      </c>
      <c r="AG43" s="24">
        <v>38.351183387203399</v>
      </c>
      <c r="AH43" s="24">
        <v>2.0259945361026599</v>
      </c>
      <c r="AI43" s="24">
        <v>35.525610051993603</v>
      </c>
      <c r="AJ43" s="24">
        <v>1.40556521836667</v>
      </c>
      <c r="AK43" s="24">
        <v>37.708087324890798</v>
      </c>
      <c r="AL43" s="24">
        <v>1.27149150876362</v>
      </c>
      <c r="AM43" s="24">
        <v>35.2342209540016</v>
      </c>
      <c r="AN43" s="24">
        <v>1.3355798624625801</v>
      </c>
      <c r="AO43" s="24">
        <v>37.012296802031997</v>
      </c>
      <c r="AP43" s="24">
        <v>1.7626712938317799</v>
      </c>
      <c r="AQ43" s="24">
        <v>34.837035143682002</v>
      </c>
      <c r="AR43" s="24">
        <v>1.3427824249309299</v>
      </c>
      <c r="AS43" s="24">
        <v>36.488913595047102</v>
      </c>
      <c r="AT43" s="24">
        <v>1.4882756463378899</v>
      </c>
      <c r="AU43" s="24">
        <v>34.576795463164601</v>
      </c>
      <c r="AV43" s="24">
        <v>1.65688372196936</v>
      </c>
      <c r="AW43" s="24">
        <v>39.125266855740698</v>
      </c>
      <c r="AX43" s="24">
        <v>1.88642720138537</v>
      </c>
      <c r="AY43" s="24">
        <v>37.196644947193199</v>
      </c>
      <c r="AZ43" s="24">
        <v>1.3602820810633101</v>
      </c>
      <c r="BA43" s="24">
        <v>36.882684970023398</v>
      </c>
      <c r="BB43" s="24">
        <v>1.0538310493032499</v>
      </c>
    </row>
    <row r="44" spans="1:54" s="2" customFormat="1" x14ac:dyDescent="0.2">
      <c r="A44" s="2" t="s">
        <v>37</v>
      </c>
      <c r="B44" s="2">
        <v>62550</v>
      </c>
      <c r="C44" s="2">
        <v>57613</v>
      </c>
      <c r="D44" s="24">
        <v>32.800957142354797</v>
      </c>
      <c r="E44" s="24">
        <v>0.95467982261866402</v>
      </c>
      <c r="G44" s="25">
        <v>3.5149070298265501</v>
      </c>
      <c r="H44" s="25">
        <v>7.7100882543936697E-2</v>
      </c>
      <c r="I44" s="26">
        <v>0.91864331249859499</v>
      </c>
      <c r="J44" s="26">
        <v>1.95426580100868E-2</v>
      </c>
      <c r="K44" s="25">
        <v>3.29449286334434E-2</v>
      </c>
      <c r="L44" s="42" t="s">
        <v>231</v>
      </c>
      <c r="M44" s="42" t="s">
        <v>231</v>
      </c>
      <c r="N44" s="42" t="s">
        <v>231</v>
      </c>
      <c r="O44" s="42" t="s">
        <v>231</v>
      </c>
      <c r="P44" s="42" t="s">
        <v>231</v>
      </c>
      <c r="Q44" s="42" t="s">
        <v>231</v>
      </c>
      <c r="R44" s="42"/>
      <c r="S44" s="42" t="s">
        <v>231</v>
      </c>
      <c r="T44" s="42" t="s">
        <v>231</v>
      </c>
      <c r="V44" s="42" t="s">
        <v>231</v>
      </c>
      <c r="W44" s="42" t="s">
        <v>231</v>
      </c>
      <c r="AA44" s="24">
        <v>11022.243693026499</v>
      </c>
      <c r="AB44" s="24">
        <v>341.19670063686499</v>
      </c>
      <c r="AC44" s="24">
        <v>46.629558509993402</v>
      </c>
      <c r="AD44" s="24">
        <v>3.5569756156921701</v>
      </c>
      <c r="AE44" s="24">
        <v>43.985893107376803</v>
      </c>
      <c r="AF44" s="24">
        <v>1.47724340155835</v>
      </c>
      <c r="AG44" s="24">
        <v>38.198306104939299</v>
      </c>
      <c r="AH44" s="24">
        <v>1.95748950845495</v>
      </c>
      <c r="AI44" s="24">
        <v>36.625511859304403</v>
      </c>
      <c r="AJ44" s="24">
        <v>1.2190112417515899</v>
      </c>
      <c r="AK44" s="24">
        <v>39.6745343846056</v>
      </c>
      <c r="AL44" s="24">
        <v>1.7336157390935401</v>
      </c>
      <c r="AM44" s="24">
        <v>36.287735197500197</v>
      </c>
      <c r="AN44" s="24">
        <v>1.74502088673536</v>
      </c>
      <c r="AO44" s="24">
        <v>38.230841884505303</v>
      </c>
      <c r="AP44" s="24">
        <v>1.15956123101041</v>
      </c>
      <c r="AQ44" s="24">
        <v>36.329851374088499</v>
      </c>
      <c r="AR44" s="24">
        <v>1.01385381472895</v>
      </c>
      <c r="AS44" s="24">
        <v>38.720152621678103</v>
      </c>
      <c r="AT44" s="24">
        <v>1.39449702056888</v>
      </c>
      <c r="AU44" s="24">
        <v>36.078946156888399</v>
      </c>
      <c r="AV44" s="24">
        <v>1.54227338959416</v>
      </c>
      <c r="AW44" s="24">
        <v>40.100013366382697</v>
      </c>
      <c r="AX44" s="24">
        <v>1.7064450764530501</v>
      </c>
      <c r="AY44" s="24">
        <v>38.956321900615897</v>
      </c>
      <c r="AZ44" s="24">
        <v>1.12780090960819</v>
      </c>
      <c r="BA44" s="24">
        <v>38.210469647203503</v>
      </c>
      <c r="BB44" s="24">
        <v>1.3980879697681601</v>
      </c>
    </row>
    <row r="45" spans="1:54" s="2" customFormat="1" x14ac:dyDescent="0.2">
      <c r="A45" s="2" t="s">
        <v>38</v>
      </c>
      <c r="B45" s="2">
        <v>62604</v>
      </c>
      <c r="C45" s="2">
        <v>57610</v>
      </c>
      <c r="D45" s="24">
        <v>31.676845670100999</v>
      </c>
      <c r="E45" s="24">
        <v>1.0109115668758799</v>
      </c>
      <c r="G45" s="25">
        <v>3.4934649589720901</v>
      </c>
      <c r="H45" s="25">
        <v>7.8141398151485505E-2</v>
      </c>
      <c r="I45" s="26">
        <v>0.91076662988710799</v>
      </c>
      <c r="J45" s="26">
        <v>1.9233598319578701E-2</v>
      </c>
      <c r="K45" s="25">
        <v>-2.1695318003534698E-2</v>
      </c>
      <c r="L45" s="42" t="s">
        <v>231</v>
      </c>
      <c r="M45" s="42" t="s">
        <v>231</v>
      </c>
      <c r="N45" s="42" t="s">
        <v>231</v>
      </c>
      <c r="O45" s="42" t="s">
        <v>231</v>
      </c>
      <c r="P45" s="42" t="s">
        <v>231</v>
      </c>
      <c r="Q45" s="42" t="s">
        <v>231</v>
      </c>
      <c r="R45" s="42"/>
      <c r="S45" s="42" t="s">
        <v>231</v>
      </c>
      <c r="T45" s="42" t="s">
        <v>231</v>
      </c>
      <c r="V45" s="42" t="s">
        <v>231</v>
      </c>
      <c r="W45" s="42" t="s">
        <v>231</v>
      </c>
      <c r="AA45" s="24">
        <v>10981.957032865799</v>
      </c>
      <c r="AB45" s="24">
        <v>289.62779980806903</v>
      </c>
      <c r="AC45" s="24">
        <v>46.591377927973902</v>
      </c>
      <c r="AD45" s="24">
        <v>2.7345783529720902</v>
      </c>
      <c r="AE45" s="24">
        <v>43.966497063598503</v>
      </c>
      <c r="AF45" s="24">
        <v>1.75661343987743</v>
      </c>
      <c r="AG45" s="24">
        <v>37.0575335624753</v>
      </c>
      <c r="AH45" s="24">
        <v>1.6944234763342301</v>
      </c>
      <c r="AI45" s="24">
        <v>35.832994792188401</v>
      </c>
      <c r="AJ45" s="24">
        <v>0.96663607916789196</v>
      </c>
      <c r="AK45" s="24">
        <v>38.082081004759601</v>
      </c>
      <c r="AL45" s="24">
        <v>1.1805752578930899</v>
      </c>
      <c r="AM45" s="24">
        <v>35.307225036381197</v>
      </c>
      <c r="AN45" s="24">
        <v>0.82891252474905397</v>
      </c>
      <c r="AO45" s="24">
        <v>37.379493264035901</v>
      </c>
      <c r="AP45" s="24">
        <v>1.5744079688502399</v>
      </c>
      <c r="AQ45" s="24">
        <v>34.7501075175323</v>
      </c>
      <c r="AR45" s="24">
        <v>1.29829060221473</v>
      </c>
      <c r="AS45" s="24">
        <v>36.582792060986399</v>
      </c>
      <c r="AT45" s="24">
        <v>1.19551058408561</v>
      </c>
      <c r="AU45" s="24">
        <v>35.449408013422001</v>
      </c>
      <c r="AV45" s="24">
        <v>1.11112251717869</v>
      </c>
      <c r="AW45" s="24">
        <v>39.001055689683398</v>
      </c>
      <c r="AX45" s="24">
        <v>1.52138726830011</v>
      </c>
      <c r="AY45" s="24">
        <v>37.522508275481798</v>
      </c>
      <c r="AZ45" s="24">
        <v>0.78833929717792794</v>
      </c>
      <c r="BA45" s="24">
        <v>37.619301084692999</v>
      </c>
      <c r="BB45" s="24">
        <v>0.78140325246894704</v>
      </c>
    </row>
    <row r="46" spans="1:54" s="2" customFormat="1" x14ac:dyDescent="0.2">
      <c r="A46" s="2" t="s">
        <v>39</v>
      </c>
      <c r="B46" s="2">
        <v>62668</v>
      </c>
      <c r="C46" s="2">
        <v>57609</v>
      </c>
      <c r="D46" s="24">
        <v>33.608137708977303</v>
      </c>
      <c r="E46" s="24">
        <v>0.94468601648264605</v>
      </c>
      <c r="G46" s="25">
        <v>3.4858482362137702</v>
      </c>
      <c r="H46" s="25">
        <v>6.8346440558291199E-2</v>
      </c>
      <c r="I46" s="26">
        <v>0.92304270882913597</v>
      </c>
      <c r="J46" s="26">
        <v>2.2334819552493401E-2</v>
      </c>
      <c r="K46" s="25">
        <v>0.28354525142876902</v>
      </c>
      <c r="L46" s="42" t="s">
        <v>231</v>
      </c>
      <c r="M46" s="42" t="s">
        <v>231</v>
      </c>
      <c r="N46" s="42" t="s">
        <v>231</v>
      </c>
      <c r="O46" s="42" t="s">
        <v>231</v>
      </c>
      <c r="P46" s="42" t="s">
        <v>231</v>
      </c>
      <c r="Q46" s="42" t="s">
        <v>231</v>
      </c>
      <c r="R46" s="42"/>
      <c r="S46" s="42" t="s">
        <v>231</v>
      </c>
      <c r="T46" s="42" t="s">
        <v>231</v>
      </c>
      <c r="V46" s="42" t="s">
        <v>231</v>
      </c>
      <c r="W46" s="42" t="s">
        <v>231</v>
      </c>
      <c r="AA46" s="24">
        <v>11401.214286123701</v>
      </c>
      <c r="AB46" s="24">
        <v>442.28073691714002</v>
      </c>
      <c r="AC46" s="24">
        <v>46.601321001813503</v>
      </c>
      <c r="AD46" s="24">
        <v>2.69319160530448</v>
      </c>
      <c r="AE46" s="24">
        <v>44.290635218951998</v>
      </c>
      <c r="AF46" s="24">
        <v>1.7381731126512401</v>
      </c>
      <c r="AG46" s="24">
        <v>38.057622724284101</v>
      </c>
      <c r="AH46" s="24">
        <v>0.92543699853795403</v>
      </c>
      <c r="AI46" s="24">
        <v>36.151338432210402</v>
      </c>
      <c r="AJ46" s="24">
        <v>0.98231469123863502</v>
      </c>
      <c r="AK46" s="24">
        <v>38.726048561322301</v>
      </c>
      <c r="AL46" s="24">
        <v>1.12110638767838</v>
      </c>
      <c r="AM46" s="24">
        <v>36.282539116471902</v>
      </c>
      <c r="AN46" s="24">
        <v>1.2241752686846601</v>
      </c>
      <c r="AO46" s="24">
        <v>37.672192301651798</v>
      </c>
      <c r="AP46" s="24">
        <v>1.2260735704048</v>
      </c>
      <c r="AQ46" s="24">
        <v>35.487827753625503</v>
      </c>
      <c r="AR46" s="24">
        <v>1.36779361012047</v>
      </c>
      <c r="AS46" s="24">
        <v>36.684299307987899</v>
      </c>
      <c r="AT46" s="24">
        <v>1.3689227772035799</v>
      </c>
      <c r="AU46" s="24">
        <v>34.799314307292498</v>
      </c>
      <c r="AV46" s="24">
        <v>1.19238589559051</v>
      </c>
      <c r="AW46" s="24">
        <v>39.638129422448003</v>
      </c>
      <c r="AX46" s="24">
        <v>1.56595576562584</v>
      </c>
      <c r="AY46" s="24">
        <v>37.909045094973898</v>
      </c>
      <c r="AZ46" s="24">
        <v>0.86547665158086495</v>
      </c>
      <c r="BA46" s="24">
        <v>37.171004375852</v>
      </c>
      <c r="BB46" s="24">
        <v>1.22319221806123</v>
      </c>
    </row>
    <row r="47" spans="1:54" s="2" customFormat="1" x14ac:dyDescent="0.2">
      <c r="A47" s="2" t="s">
        <v>40</v>
      </c>
      <c r="B47" s="2">
        <v>62726</v>
      </c>
      <c r="C47" s="2">
        <v>57615</v>
      </c>
      <c r="D47" s="24">
        <v>30.695456733232898</v>
      </c>
      <c r="E47" s="24">
        <v>1.02148590505614</v>
      </c>
      <c r="G47" s="25">
        <v>3.5061814648912901</v>
      </c>
      <c r="H47" s="25">
        <v>8.1119646457295205E-2</v>
      </c>
      <c r="I47" s="26">
        <v>0.94170058779467303</v>
      </c>
      <c r="J47" s="26">
        <v>1.8217014944016001E-2</v>
      </c>
      <c r="K47" s="25">
        <v>0.27155901345507499</v>
      </c>
      <c r="L47" s="42" t="s">
        <v>231</v>
      </c>
      <c r="M47" s="42" t="s">
        <v>231</v>
      </c>
      <c r="N47" s="42" t="s">
        <v>231</v>
      </c>
      <c r="O47" s="42" t="s">
        <v>231</v>
      </c>
      <c r="P47" s="42" t="s">
        <v>231</v>
      </c>
      <c r="Q47" s="42" t="s">
        <v>231</v>
      </c>
      <c r="R47" s="42"/>
      <c r="S47" s="42" t="s">
        <v>231</v>
      </c>
      <c r="T47" s="42" t="s">
        <v>231</v>
      </c>
      <c r="V47" s="42" t="s">
        <v>231</v>
      </c>
      <c r="W47" s="42" t="s">
        <v>231</v>
      </c>
      <c r="AA47" s="24">
        <v>11403.9076790258</v>
      </c>
      <c r="AB47" s="24">
        <v>458.06212915565902</v>
      </c>
      <c r="AC47" s="24">
        <v>46.599194502533599</v>
      </c>
      <c r="AD47" s="24">
        <v>2.36491412066274</v>
      </c>
      <c r="AE47" s="24">
        <v>43.344458222357197</v>
      </c>
      <c r="AF47" s="24">
        <v>2.4525735875730899</v>
      </c>
      <c r="AG47" s="24">
        <v>38.115544652784997</v>
      </c>
      <c r="AH47" s="24">
        <v>1.50790522263032</v>
      </c>
      <c r="AI47" s="24">
        <v>35.928647428576603</v>
      </c>
      <c r="AJ47" s="24">
        <v>0.92276604700752496</v>
      </c>
      <c r="AK47" s="24">
        <v>38.650022770157904</v>
      </c>
      <c r="AL47" s="24">
        <v>1.49848856825753</v>
      </c>
      <c r="AM47" s="24">
        <v>35.423732515691803</v>
      </c>
      <c r="AN47" s="24">
        <v>0.99130256527920801</v>
      </c>
      <c r="AO47" s="24">
        <v>38.053015280925798</v>
      </c>
      <c r="AP47" s="24">
        <v>1.4180601353770399</v>
      </c>
      <c r="AQ47" s="24">
        <v>35.940339354088103</v>
      </c>
      <c r="AR47" s="24">
        <v>1.58413640989102</v>
      </c>
      <c r="AS47" s="24">
        <v>37.7807789513001</v>
      </c>
      <c r="AT47" s="24">
        <v>1.48729357149799</v>
      </c>
      <c r="AU47" s="24">
        <v>35.597886679619201</v>
      </c>
      <c r="AV47" s="24">
        <v>1.5257428336700101</v>
      </c>
      <c r="AW47" s="24">
        <v>38.866165208370703</v>
      </c>
      <c r="AX47" s="24">
        <v>1.21470765818398</v>
      </c>
      <c r="AY47" s="24">
        <v>37.4957766844676</v>
      </c>
      <c r="AZ47" s="24">
        <v>0.94263962543848601</v>
      </c>
      <c r="BA47" s="24">
        <v>37.382747858204397</v>
      </c>
      <c r="BB47" s="24">
        <v>1.2102592776783301</v>
      </c>
    </row>
    <row r="48" spans="1:54" s="2" customFormat="1" x14ac:dyDescent="0.2">
      <c r="A48" s="2" t="s">
        <v>37</v>
      </c>
      <c r="B48" s="2">
        <v>62553</v>
      </c>
      <c r="C48" s="2">
        <v>57556</v>
      </c>
      <c r="D48" s="24">
        <v>31.827417425791001</v>
      </c>
      <c r="E48" s="24">
        <v>0.93717735220240905</v>
      </c>
      <c r="G48" s="25">
        <v>3.4442016855562501</v>
      </c>
      <c r="H48" s="25">
        <v>8.2729348174641906E-2</v>
      </c>
      <c r="I48" s="26">
        <v>0.92668121215785204</v>
      </c>
      <c r="J48" s="26">
        <v>1.8554897423605599E-2</v>
      </c>
      <c r="K48" s="25">
        <v>0.470165629702476</v>
      </c>
      <c r="L48" s="42" t="s">
        <v>231</v>
      </c>
      <c r="M48" s="42" t="s">
        <v>231</v>
      </c>
      <c r="N48" s="42" t="s">
        <v>231</v>
      </c>
      <c r="O48" s="42" t="s">
        <v>231</v>
      </c>
      <c r="P48" s="42" t="s">
        <v>231</v>
      </c>
      <c r="Q48" s="42" t="s">
        <v>231</v>
      </c>
      <c r="R48" s="42"/>
      <c r="S48" s="42" t="s">
        <v>231</v>
      </c>
      <c r="T48" s="42" t="s">
        <v>231</v>
      </c>
      <c r="V48" s="42" t="s">
        <v>231</v>
      </c>
      <c r="W48" s="42" t="s">
        <v>231</v>
      </c>
      <c r="AA48" s="24">
        <v>11200.868979856499</v>
      </c>
      <c r="AB48" s="24">
        <v>356.533545132021</v>
      </c>
      <c r="AC48" s="24">
        <v>46.600249807426898</v>
      </c>
      <c r="AD48" s="24">
        <v>2.51094992506899</v>
      </c>
      <c r="AE48" s="24">
        <v>44.390114554824798</v>
      </c>
      <c r="AF48" s="24">
        <v>1.7895273802007901</v>
      </c>
      <c r="AG48" s="24">
        <v>37.803077809389997</v>
      </c>
      <c r="AH48" s="24">
        <v>1.7693214138067299</v>
      </c>
      <c r="AI48" s="24">
        <v>35.7838836866732</v>
      </c>
      <c r="AJ48" s="24">
        <v>1.30686974862121</v>
      </c>
      <c r="AK48" s="24">
        <v>38.256223841540702</v>
      </c>
      <c r="AL48" s="24">
        <v>1.59897752120769</v>
      </c>
      <c r="AM48" s="24">
        <v>35.241070618485203</v>
      </c>
      <c r="AN48" s="24">
        <v>1.3368024555283899</v>
      </c>
      <c r="AO48" s="24">
        <v>37.178945887307997</v>
      </c>
      <c r="AP48" s="24">
        <v>1.64725247780162</v>
      </c>
      <c r="AQ48" s="24">
        <v>35.262390279877501</v>
      </c>
      <c r="AR48" s="24">
        <v>1.07865579928871</v>
      </c>
      <c r="AS48" s="24">
        <v>37.448190505481598</v>
      </c>
      <c r="AT48" s="24">
        <v>1.2234858693295401</v>
      </c>
      <c r="AU48" s="24">
        <v>35.426897398246602</v>
      </c>
      <c r="AV48" s="24">
        <v>0.84014261918595001</v>
      </c>
      <c r="AW48" s="24">
        <v>39.273553561931401</v>
      </c>
      <c r="AX48" s="24">
        <v>1.2270447680977801</v>
      </c>
      <c r="AY48" s="24">
        <v>37.8536853183316</v>
      </c>
      <c r="AZ48" s="24">
        <v>1.0450341150948499</v>
      </c>
      <c r="BA48" s="24">
        <v>37.073843183120601</v>
      </c>
      <c r="BB48" s="24">
        <v>1.3635832388388001</v>
      </c>
    </row>
    <row r="49" spans="1:54" s="2" customFormat="1" x14ac:dyDescent="0.2">
      <c r="A49" s="2" t="s">
        <v>38</v>
      </c>
      <c r="B49" s="2">
        <v>62606</v>
      </c>
      <c r="C49" s="2">
        <v>57553</v>
      </c>
      <c r="D49" s="24">
        <v>33.100992047695499</v>
      </c>
      <c r="E49" s="24">
        <v>0.98538865928289399</v>
      </c>
      <c r="G49" s="25">
        <v>3.4775463786106702</v>
      </c>
      <c r="H49" s="25">
        <v>8.4418903310220006E-2</v>
      </c>
      <c r="I49" s="26">
        <v>0.90261662379052199</v>
      </c>
      <c r="J49" s="26">
        <v>2.4121468902036799E-2</v>
      </c>
      <c r="K49" s="25">
        <v>0.41270454595469103</v>
      </c>
      <c r="L49" s="42" t="s">
        <v>231</v>
      </c>
      <c r="M49" s="42" t="s">
        <v>231</v>
      </c>
      <c r="N49" s="42" t="s">
        <v>231</v>
      </c>
      <c r="O49" s="42" t="s">
        <v>231</v>
      </c>
      <c r="P49" s="42" t="s">
        <v>231</v>
      </c>
      <c r="Q49" s="42" t="s">
        <v>231</v>
      </c>
      <c r="R49" s="42"/>
      <c r="S49" s="42" t="s">
        <v>231</v>
      </c>
      <c r="T49" s="42" t="s">
        <v>231</v>
      </c>
      <c r="V49" s="42" t="s">
        <v>231</v>
      </c>
      <c r="W49" s="42" t="s">
        <v>231</v>
      </c>
      <c r="AA49" s="24">
        <v>11072.060637009899</v>
      </c>
      <c r="AB49" s="24">
        <v>552.24455435377899</v>
      </c>
      <c r="AC49" s="24">
        <v>46.6004205902995</v>
      </c>
      <c r="AD49" s="24">
        <v>2.1377560751328502</v>
      </c>
      <c r="AE49" s="24">
        <v>43.244528335745002</v>
      </c>
      <c r="AF49" s="24">
        <v>2.3695429337596301</v>
      </c>
      <c r="AG49" s="24">
        <v>38.291190426916998</v>
      </c>
      <c r="AH49" s="24">
        <v>2.1260675124617601</v>
      </c>
      <c r="AI49" s="24">
        <v>35.698404008081397</v>
      </c>
      <c r="AJ49" s="24">
        <v>1.59007908876194</v>
      </c>
      <c r="AK49" s="24">
        <v>38.549229890145703</v>
      </c>
      <c r="AL49" s="24">
        <v>1.5256188445846099</v>
      </c>
      <c r="AM49" s="24">
        <v>35.704270593173902</v>
      </c>
      <c r="AN49" s="24">
        <v>1.51330031968596</v>
      </c>
      <c r="AO49" s="24">
        <v>38.441560130563197</v>
      </c>
      <c r="AP49" s="24">
        <v>1.55080614001271</v>
      </c>
      <c r="AQ49" s="24">
        <v>36.027636619205097</v>
      </c>
      <c r="AR49" s="24">
        <v>1.25868874714521</v>
      </c>
      <c r="AS49" s="24">
        <v>37.460541149798203</v>
      </c>
      <c r="AT49" s="24">
        <v>1.29654402356681</v>
      </c>
      <c r="AU49" s="24">
        <v>36.3964170133547</v>
      </c>
      <c r="AV49" s="24">
        <v>1.91630929553952</v>
      </c>
      <c r="AW49" s="24">
        <v>39.258286895925799</v>
      </c>
      <c r="AX49" s="24">
        <v>1.7640927930647901</v>
      </c>
      <c r="AY49" s="24">
        <v>37.803882984963302</v>
      </c>
      <c r="AZ49" s="24">
        <v>1.4476697277774999</v>
      </c>
      <c r="BA49" s="24">
        <v>37.329522090523398</v>
      </c>
      <c r="BB49" s="24">
        <v>1.3436966574609299</v>
      </c>
    </row>
    <row r="50" spans="1:54" s="2" customFormat="1" x14ac:dyDescent="0.2">
      <c r="A50" s="2" t="s">
        <v>39</v>
      </c>
      <c r="B50" s="2">
        <v>62670</v>
      </c>
      <c r="C50" s="2">
        <v>57552</v>
      </c>
      <c r="D50" s="24">
        <v>31.676908187198499</v>
      </c>
      <c r="E50" s="24">
        <v>0.97444989819526595</v>
      </c>
      <c r="G50" s="25">
        <v>3.497974953046</v>
      </c>
      <c r="H50" s="25">
        <v>6.3191178060769598E-2</v>
      </c>
      <c r="I50" s="26">
        <v>0.91813980431130204</v>
      </c>
      <c r="J50" s="26">
        <v>1.7253438505146601E-2</v>
      </c>
      <c r="K50" s="25">
        <v>0.26323499803792499</v>
      </c>
      <c r="L50" s="42" t="s">
        <v>231</v>
      </c>
      <c r="M50" s="42" t="s">
        <v>231</v>
      </c>
      <c r="N50" s="42" t="s">
        <v>231</v>
      </c>
      <c r="O50" s="42" t="s">
        <v>231</v>
      </c>
      <c r="P50" s="42" t="s">
        <v>231</v>
      </c>
      <c r="Q50" s="42" t="s">
        <v>231</v>
      </c>
      <c r="R50" s="42"/>
      <c r="S50" s="42" t="s">
        <v>231</v>
      </c>
      <c r="T50" s="42" t="s">
        <v>231</v>
      </c>
      <c r="V50" s="42" t="s">
        <v>231</v>
      </c>
      <c r="W50" s="42" t="s">
        <v>231</v>
      </c>
      <c r="AA50" s="24">
        <v>10895.8389341989</v>
      </c>
      <c r="AB50" s="24">
        <v>375.51318154176499</v>
      </c>
      <c r="AC50" s="24">
        <v>46.5990857383388</v>
      </c>
      <c r="AD50" s="24">
        <v>2.5918829580627301</v>
      </c>
      <c r="AE50" s="24">
        <v>44.0718116942422</v>
      </c>
      <c r="AF50" s="24">
        <v>1.93804906613285</v>
      </c>
      <c r="AG50" s="24">
        <v>36.918796077874198</v>
      </c>
      <c r="AH50" s="24">
        <v>1.66374524401557</v>
      </c>
      <c r="AI50" s="24">
        <v>36.174847230984099</v>
      </c>
      <c r="AJ50" s="24">
        <v>1.0176096479194201</v>
      </c>
      <c r="AK50" s="24">
        <v>37.9308964598914</v>
      </c>
      <c r="AL50" s="24">
        <v>1.27905543534316</v>
      </c>
      <c r="AM50" s="24">
        <v>35.416039726889203</v>
      </c>
      <c r="AN50" s="24">
        <v>1.1575784563059399</v>
      </c>
      <c r="AO50" s="24">
        <v>37.287315117147301</v>
      </c>
      <c r="AP50" s="24">
        <v>0.99489001144287703</v>
      </c>
      <c r="AQ50" s="24">
        <v>35.041784456351898</v>
      </c>
      <c r="AR50" s="24">
        <v>1.2068568424220201</v>
      </c>
      <c r="AS50" s="24">
        <v>36.7670733163677</v>
      </c>
      <c r="AT50" s="24">
        <v>1.24665104108947</v>
      </c>
      <c r="AU50" s="24">
        <v>35.306494528947198</v>
      </c>
      <c r="AV50" s="24">
        <v>1.37983044026853</v>
      </c>
      <c r="AW50" s="24">
        <v>39.207018440712098</v>
      </c>
      <c r="AX50" s="24">
        <v>1.5819974386925</v>
      </c>
      <c r="AY50" s="24">
        <v>37.917946155722397</v>
      </c>
      <c r="AZ50" s="24">
        <v>1.05116719429952</v>
      </c>
      <c r="BA50" s="24">
        <v>37.505048583405099</v>
      </c>
      <c r="BB50" s="24">
        <v>0.86472780456673703</v>
      </c>
    </row>
    <row r="51" spans="1:54" s="2" customFormat="1" x14ac:dyDescent="0.2">
      <c r="A51" s="2" t="s">
        <v>40</v>
      </c>
      <c r="B51" s="2">
        <v>62729</v>
      </c>
      <c r="C51" s="2">
        <v>57558</v>
      </c>
      <c r="D51" s="24">
        <v>31.222537593038499</v>
      </c>
      <c r="E51" s="24">
        <v>0.948272967087604</v>
      </c>
      <c r="G51" s="25">
        <v>3.35668130892845</v>
      </c>
      <c r="H51" s="25">
        <v>8.4831252384223593E-2</v>
      </c>
      <c r="I51" s="26">
        <v>0.90914483026170501</v>
      </c>
      <c r="J51" s="26">
        <v>1.9856419983777501E-2</v>
      </c>
      <c r="K51" s="25">
        <v>0.280637438748219</v>
      </c>
      <c r="L51" s="42" t="s">
        <v>231</v>
      </c>
      <c r="M51" s="42" t="s">
        <v>231</v>
      </c>
      <c r="N51" s="42" t="s">
        <v>231</v>
      </c>
      <c r="O51" s="42" t="s">
        <v>231</v>
      </c>
      <c r="P51" s="42" t="s">
        <v>231</v>
      </c>
      <c r="Q51" s="42" t="s">
        <v>231</v>
      </c>
      <c r="R51" s="42"/>
      <c r="S51" s="42" t="s">
        <v>231</v>
      </c>
      <c r="T51" s="42" t="s">
        <v>231</v>
      </c>
      <c r="V51" s="42" t="s">
        <v>231</v>
      </c>
      <c r="W51" s="42" t="s">
        <v>231</v>
      </c>
      <c r="AA51" s="24">
        <v>11184.6835781438</v>
      </c>
      <c r="AB51" s="24">
        <v>316.34301141226803</v>
      </c>
      <c r="AC51" s="24">
        <v>46.598656439006199</v>
      </c>
      <c r="AD51" s="24">
        <v>2.4788639663315801</v>
      </c>
      <c r="AE51" s="24">
        <v>44.233347836997602</v>
      </c>
      <c r="AF51" s="24">
        <v>1.68330097241129</v>
      </c>
      <c r="AG51" s="24">
        <v>38.273857496419701</v>
      </c>
      <c r="AH51" s="24">
        <v>1.6575604303429201</v>
      </c>
      <c r="AI51" s="24">
        <v>35.842768531207902</v>
      </c>
      <c r="AJ51" s="24">
        <v>1.1467199688260601</v>
      </c>
      <c r="AK51" s="24">
        <v>37.864997818521097</v>
      </c>
      <c r="AL51" s="24">
        <v>1.5801349467724699</v>
      </c>
      <c r="AM51" s="24">
        <v>35.335167309393498</v>
      </c>
      <c r="AN51" s="24">
        <v>1.41512394820442</v>
      </c>
      <c r="AO51" s="24">
        <v>37.286226990308599</v>
      </c>
      <c r="AP51" s="24">
        <v>1.2230524391063999</v>
      </c>
      <c r="AQ51" s="24">
        <v>35.636050816568897</v>
      </c>
      <c r="AR51" s="24">
        <v>1.1971472464842901</v>
      </c>
      <c r="AS51" s="24">
        <v>37.502855677854598</v>
      </c>
      <c r="AT51" s="24">
        <v>1.27971082307424</v>
      </c>
      <c r="AU51" s="24">
        <v>35.697247061453098</v>
      </c>
      <c r="AV51" s="24">
        <v>1.46784098085826</v>
      </c>
      <c r="AW51" s="24">
        <v>38.658097285330101</v>
      </c>
      <c r="AX51" s="24">
        <v>1.6968660916676199</v>
      </c>
      <c r="AY51" s="24">
        <v>37.702206447625301</v>
      </c>
      <c r="AZ51" s="24">
        <v>1.061270936024</v>
      </c>
      <c r="BA51" s="24">
        <v>36.6488021914478</v>
      </c>
      <c r="BB51" s="24">
        <v>1.14848392062581</v>
      </c>
    </row>
    <row r="52" spans="1:54" s="2" customFormat="1" x14ac:dyDescent="0.2">
      <c r="A52" s="2" t="s">
        <v>37</v>
      </c>
      <c r="B52" s="2">
        <v>62555</v>
      </c>
      <c r="C52" s="2">
        <v>57503</v>
      </c>
      <c r="D52" s="24">
        <v>32.471299746065199</v>
      </c>
      <c r="E52" s="24">
        <v>0.97568586271438495</v>
      </c>
      <c r="G52" s="25">
        <v>3.39744579216983</v>
      </c>
      <c r="H52" s="25">
        <v>8.1415883045508397E-2</v>
      </c>
      <c r="I52" s="26">
        <v>0.89835193084071296</v>
      </c>
      <c r="J52" s="26">
        <v>2.2548335311003899E-2</v>
      </c>
      <c r="K52" s="25">
        <v>0.36744907261085402</v>
      </c>
      <c r="L52" s="42" t="s">
        <v>231</v>
      </c>
      <c r="M52" s="42" t="s">
        <v>231</v>
      </c>
      <c r="N52" s="42" t="s">
        <v>231</v>
      </c>
      <c r="O52" s="42" t="s">
        <v>231</v>
      </c>
      <c r="P52" s="42" t="s">
        <v>231</v>
      </c>
      <c r="Q52" s="42" t="s">
        <v>231</v>
      </c>
      <c r="R52" s="42"/>
      <c r="S52" s="42" t="s">
        <v>231</v>
      </c>
      <c r="T52" s="42" t="s">
        <v>231</v>
      </c>
      <c r="V52" s="42" t="s">
        <v>231</v>
      </c>
      <c r="W52" s="42" t="s">
        <v>231</v>
      </c>
      <c r="AA52" s="24">
        <v>10987.2000923101</v>
      </c>
      <c r="AB52" s="24">
        <v>361.82999664187099</v>
      </c>
      <c r="AC52" s="24">
        <v>46.600093618902299</v>
      </c>
      <c r="AD52" s="24">
        <v>2.0802131248997502</v>
      </c>
      <c r="AE52" s="24">
        <v>43.1235049835214</v>
      </c>
      <c r="AF52" s="24">
        <v>2.7086143450089</v>
      </c>
      <c r="AG52" s="24">
        <v>39.1504496027123</v>
      </c>
      <c r="AH52" s="24">
        <v>1.64740234769354</v>
      </c>
      <c r="AI52" s="24">
        <v>36.230246649304199</v>
      </c>
      <c r="AJ52" s="24">
        <v>1.1438032648388501</v>
      </c>
      <c r="AK52" s="24">
        <v>38.818630212957501</v>
      </c>
      <c r="AL52" s="24">
        <v>1.1436773273192</v>
      </c>
      <c r="AM52" s="24">
        <v>36.128499143360699</v>
      </c>
      <c r="AN52" s="24">
        <v>1.43365202229778</v>
      </c>
      <c r="AO52" s="24">
        <v>38.356049022484598</v>
      </c>
      <c r="AP52" s="24">
        <v>1.27934047810333</v>
      </c>
      <c r="AQ52" s="24">
        <v>36.580455041796299</v>
      </c>
      <c r="AR52" s="24">
        <v>1.37807768080657</v>
      </c>
      <c r="AS52" s="24">
        <v>37.991625036502903</v>
      </c>
      <c r="AT52" s="24">
        <v>1.70853062429638</v>
      </c>
      <c r="AU52" s="24">
        <v>36.659626444642001</v>
      </c>
      <c r="AV52" s="24">
        <v>1.4676384896213599</v>
      </c>
      <c r="AW52" s="24">
        <v>39.827644405362598</v>
      </c>
      <c r="AX52" s="24">
        <v>1.7354525715022799</v>
      </c>
      <c r="AY52" s="24">
        <v>38.088294372228702</v>
      </c>
      <c r="AZ52" s="24">
        <v>0.88941353157040903</v>
      </c>
      <c r="BA52" s="24">
        <v>38.187841810087903</v>
      </c>
      <c r="BB52" s="24">
        <v>1.3686063248204601</v>
      </c>
    </row>
    <row r="53" spans="1:54" s="2" customFormat="1" x14ac:dyDescent="0.2">
      <c r="A53" s="2" t="s">
        <v>38</v>
      </c>
      <c r="B53" s="2">
        <v>62609</v>
      </c>
      <c r="C53" s="2">
        <v>57500</v>
      </c>
      <c r="D53" s="24">
        <v>30.750268279275101</v>
      </c>
      <c r="E53" s="24">
        <v>1.0132394049056701</v>
      </c>
      <c r="G53" s="25">
        <v>3.55033527097142</v>
      </c>
      <c r="H53" s="25">
        <v>6.42811231637576E-2</v>
      </c>
      <c r="I53" s="26">
        <v>0.93484347620442498</v>
      </c>
      <c r="J53" s="26">
        <v>1.61393743015599E-2</v>
      </c>
      <c r="K53" s="25">
        <v>-8.2829311415224594E-2</v>
      </c>
      <c r="L53" s="42" t="s">
        <v>231</v>
      </c>
      <c r="M53" s="42" t="s">
        <v>231</v>
      </c>
      <c r="N53" s="42" t="s">
        <v>231</v>
      </c>
      <c r="O53" s="42" t="s">
        <v>231</v>
      </c>
      <c r="P53" s="42" t="s">
        <v>231</v>
      </c>
      <c r="Q53" s="42" t="s">
        <v>231</v>
      </c>
      <c r="R53" s="42"/>
      <c r="S53" s="42" t="s">
        <v>231</v>
      </c>
      <c r="T53" s="42" t="s">
        <v>231</v>
      </c>
      <c r="V53" s="42" t="s">
        <v>231</v>
      </c>
      <c r="W53" s="42" t="s">
        <v>231</v>
      </c>
      <c r="AA53" s="24">
        <v>10950.816382367</v>
      </c>
      <c r="AB53" s="24">
        <v>417.757953746353</v>
      </c>
      <c r="AC53" s="24">
        <v>46.599329283395697</v>
      </c>
      <c r="AD53" s="24">
        <v>2.1692626464776299</v>
      </c>
      <c r="AE53" s="24">
        <v>44.9369943826214</v>
      </c>
      <c r="AF53" s="24">
        <v>2.5762902777136998</v>
      </c>
      <c r="AG53" s="24">
        <v>36.5234420328986</v>
      </c>
      <c r="AH53" s="24">
        <v>1.5657172928413201</v>
      </c>
      <c r="AI53" s="24">
        <v>36.033747634046897</v>
      </c>
      <c r="AJ53" s="24">
        <v>1.3424524545313199</v>
      </c>
      <c r="AK53" s="24">
        <v>38.108461883572602</v>
      </c>
      <c r="AL53" s="24">
        <v>1.68478904777472</v>
      </c>
      <c r="AM53" s="24">
        <v>34.8030837822078</v>
      </c>
      <c r="AN53" s="24">
        <v>1.5750931904915999</v>
      </c>
      <c r="AO53" s="24">
        <v>38.613482629516703</v>
      </c>
      <c r="AP53" s="24">
        <v>1.78239943856053</v>
      </c>
      <c r="AQ53" s="24">
        <v>35.889219768658599</v>
      </c>
      <c r="AR53" s="24">
        <v>1.53606229765003</v>
      </c>
      <c r="AS53" s="24">
        <v>37.796665888541803</v>
      </c>
      <c r="AT53" s="24">
        <v>1.70156745057062</v>
      </c>
      <c r="AU53" s="24">
        <v>36.125480672004102</v>
      </c>
      <c r="AV53" s="24">
        <v>1.60821626448744</v>
      </c>
      <c r="AW53" s="24">
        <v>40.272348963303898</v>
      </c>
      <c r="AX53" s="24">
        <v>1.67616598679873</v>
      </c>
      <c r="AY53" s="24">
        <v>37.4340820805634</v>
      </c>
      <c r="AZ53" s="24">
        <v>1.2202759604245601</v>
      </c>
      <c r="BA53" s="24">
        <v>37.790008477094702</v>
      </c>
      <c r="BB53" s="24">
        <v>1.2750082792145101</v>
      </c>
    </row>
    <row r="54" spans="1:54" s="2" customFormat="1" x14ac:dyDescent="0.2">
      <c r="A54" s="2" t="s">
        <v>39</v>
      </c>
      <c r="B54" s="2">
        <v>62673</v>
      </c>
      <c r="C54" s="2">
        <v>57499</v>
      </c>
      <c r="D54" s="24">
        <v>31.5349802302628</v>
      </c>
      <c r="E54" s="24">
        <v>0.97790590746452</v>
      </c>
      <c r="G54" s="25">
        <v>3.4523759036896502</v>
      </c>
      <c r="H54" s="25">
        <v>7.5880673173867805E-2</v>
      </c>
      <c r="I54" s="26">
        <v>0.91087019660370505</v>
      </c>
      <c r="J54" s="26">
        <v>2.0980374888273999E-2</v>
      </c>
      <c r="K54" s="25">
        <v>0.56278322892920296</v>
      </c>
      <c r="L54" s="42" t="s">
        <v>231</v>
      </c>
      <c r="M54" s="42" t="s">
        <v>231</v>
      </c>
      <c r="N54" s="42" t="s">
        <v>231</v>
      </c>
      <c r="O54" s="42" t="s">
        <v>231</v>
      </c>
      <c r="P54" s="42" t="s">
        <v>231</v>
      </c>
      <c r="Q54" s="42" t="s">
        <v>231</v>
      </c>
      <c r="R54" s="42"/>
      <c r="S54" s="42" t="s">
        <v>231</v>
      </c>
      <c r="T54" s="42" t="s">
        <v>231</v>
      </c>
      <c r="V54" s="42" t="s">
        <v>231</v>
      </c>
      <c r="W54" s="42" t="s">
        <v>231</v>
      </c>
      <c r="AA54" s="24">
        <v>10867.8921427031</v>
      </c>
      <c r="AB54" s="24">
        <v>424.88502823996998</v>
      </c>
      <c r="AC54" s="24">
        <v>46.599968677348002</v>
      </c>
      <c r="AD54" s="24">
        <v>1.8099452362539199</v>
      </c>
      <c r="AE54" s="24">
        <v>43.704685612113799</v>
      </c>
      <c r="AF54" s="24">
        <v>1.77822883781917</v>
      </c>
      <c r="AG54" s="24">
        <v>38.525942584505401</v>
      </c>
      <c r="AH54" s="24">
        <v>1.5390328472985</v>
      </c>
      <c r="AI54" s="24">
        <v>35.921055172946303</v>
      </c>
      <c r="AJ54" s="24">
        <v>0.90701820566976499</v>
      </c>
      <c r="AK54" s="24">
        <v>38.220934689408899</v>
      </c>
      <c r="AL54" s="24">
        <v>1.2480441349222</v>
      </c>
      <c r="AM54" s="24">
        <v>35.181448554514098</v>
      </c>
      <c r="AN54" s="24">
        <v>1.1274891439388199</v>
      </c>
      <c r="AO54" s="24">
        <v>37.441424172296401</v>
      </c>
      <c r="AP54" s="24">
        <v>1.0405134013775801</v>
      </c>
      <c r="AQ54" s="24">
        <v>35.188091773092403</v>
      </c>
      <c r="AR54" s="24">
        <v>1.12813890597218</v>
      </c>
      <c r="AS54" s="24">
        <v>36.910964503953899</v>
      </c>
      <c r="AT54" s="24">
        <v>1.22150100221963</v>
      </c>
      <c r="AU54" s="24">
        <v>35.005078946061701</v>
      </c>
      <c r="AV54" s="24">
        <v>0.83230874976907698</v>
      </c>
      <c r="AW54" s="24">
        <v>38.433421097702002</v>
      </c>
      <c r="AX54" s="24">
        <v>1.1547065576890301</v>
      </c>
      <c r="AY54" s="24">
        <v>37.398359539253299</v>
      </c>
      <c r="AZ54" s="24">
        <v>0.82748016009456105</v>
      </c>
      <c r="BA54" s="24">
        <v>36.826360197170999</v>
      </c>
      <c r="BB54" s="24">
        <v>1.2094404592982599</v>
      </c>
    </row>
    <row r="55" spans="1:54" s="2" customFormat="1" x14ac:dyDescent="0.2">
      <c r="A55" s="2" t="s">
        <v>40</v>
      </c>
      <c r="B55" s="2">
        <v>62733</v>
      </c>
      <c r="C55" s="2">
        <v>57505</v>
      </c>
      <c r="D55" s="24">
        <v>32.6604274402711</v>
      </c>
      <c r="E55" s="24">
        <v>0.965978194137325</v>
      </c>
      <c r="G55" s="25">
        <v>3.3475298040194601</v>
      </c>
      <c r="H55" s="25">
        <v>7.8062802360006303E-2</v>
      </c>
      <c r="I55" s="26">
        <v>0.89681745914955502</v>
      </c>
      <c r="J55" s="26">
        <v>1.87524818706938E-2</v>
      </c>
      <c r="K55" s="25">
        <v>-7.4236908632453798E-3</v>
      </c>
      <c r="L55" s="42" t="s">
        <v>231</v>
      </c>
      <c r="M55" s="42" t="s">
        <v>231</v>
      </c>
      <c r="N55" s="42" t="s">
        <v>231</v>
      </c>
      <c r="O55" s="42" t="s">
        <v>231</v>
      </c>
      <c r="P55" s="42" t="s">
        <v>231</v>
      </c>
      <c r="Q55" s="42" t="s">
        <v>231</v>
      </c>
      <c r="R55" s="42"/>
      <c r="S55" s="42" t="s">
        <v>231</v>
      </c>
      <c r="T55" s="42" t="s">
        <v>231</v>
      </c>
      <c r="V55" s="42" t="s">
        <v>231</v>
      </c>
      <c r="W55" s="42" t="s">
        <v>231</v>
      </c>
      <c r="AA55" s="24">
        <v>11064.984808172399</v>
      </c>
      <c r="AB55" s="24">
        <v>366.15445681122299</v>
      </c>
      <c r="AC55" s="24">
        <v>46.599003892594197</v>
      </c>
      <c r="AD55" s="24">
        <v>2.5008104825094701</v>
      </c>
      <c r="AE55" s="24">
        <v>44.2091918405686</v>
      </c>
      <c r="AF55" s="24">
        <v>2.52098171698435</v>
      </c>
      <c r="AG55" s="24">
        <v>37.724523911746502</v>
      </c>
      <c r="AH55" s="24">
        <v>1.63426270137741</v>
      </c>
      <c r="AI55" s="24">
        <v>36.021533068194302</v>
      </c>
      <c r="AJ55" s="24">
        <v>1.264756321128</v>
      </c>
      <c r="AK55" s="24">
        <v>38.821194905567403</v>
      </c>
      <c r="AL55" s="24">
        <v>1.42503874793609</v>
      </c>
      <c r="AM55" s="24">
        <v>36.277851686184597</v>
      </c>
      <c r="AN55" s="24">
        <v>1.6394454828935501</v>
      </c>
      <c r="AO55" s="24">
        <v>37.652785218573399</v>
      </c>
      <c r="AP55" s="24">
        <v>1.1857350250877501</v>
      </c>
      <c r="AQ55" s="24">
        <v>35.596000594274003</v>
      </c>
      <c r="AR55" s="24">
        <v>1.0918146347790101</v>
      </c>
      <c r="AS55" s="24">
        <v>37.221554737844201</v>
      </c>
      <c r="AT55" s="24">
        <v>1.3301943005668799</v>
      </c>
      <c r="AU55" s="24">
        <v>35.295607070036503</v>
      </c>
      <c r="AV55" s="24">
        <v>1.2644302409519099</v>
      </c>
      <c r="AW55" s="24">
        <v>39.522800848355402</v>
      </c>
      <c r="AX55" s="24">
        <v>1.47050654834774</v>
      </c>
      <c r="AY55" s="24">
        <v>38.404544908342501</v>
      </c>
      <c r="AZ55" s="24">
        <v>1.1592667529344101</v>
      </c>
      <c r="BA55" s="24">
        <v>37.5682148810141</v>
      </c>
      <c r="BB55" s="24">
        <v>1.38174133169308</v>
      </c>
    </row>
    <row r="56" spans="1:54" s="2" customFormat="1" x14ac:dyDescent="0.2">
      <c r="A56" s="2" t="s">
        <v>37</v>
      </c>
      <c r="B56" s="2">
        <v>52255</v>
      </c>
      <c r="C56" s="2">
        <v>68450</v>
      </c>
      <c r="D56" s="24">
        <v>34.388525998722201</v>
      </c>
      <c r="E56" s="24">
        <v>1.00254205625832</v>
      </c>
      <c r="G56" s="25">
        <v>3.7946417798796901</v>
      </c>
      <c r="H56" s="25">
        <v>0.1045090251068</v>
      </c>
      <c r="I56" s="26">
        <v>0.92808869216495504</v>
      </c>
      <c r="J56" s="26">
        <v>2.31488830706344E-2</v>
      </c>
      <c r="K56" s="25">
        <v>0.50457460187055603</v>
      </c>
      <c r="L56" s="42" t="s">
        <v>231</v>
      </c>
      <c r="M56" s="42" t="s">
        <v>231</v>
      </c>
      <c r="N56" s="42" t="s">
        <v>231</v>
      </c>
      <c r="O56" s="42" t="s">
        <v>231</v>
      </c>
      <c r="P56" s="42" t="s">
        <v>231</v>
      </c>
      <c r="Q56" s="42" t="s">
        <v>231</v>
      </c>
      <c r="R56" s="42"/>
      <c r="S56" s="42" t="s">
        <v>231</v>
      </c>
      <c r="T56" s="42" t="s">
        <v>231</v>
      </c>
      <c r="V56" s="42" t="s">
        <v>231</v>
      </c>
      <c r="W56" s="42" t="s">
        <v>231</v>
      </c>
      <c r="AA56" s="24">
        <v>11379.5447108675</v>
      </c>
      <c r="AB56" s="24">
        <v>407.94196640405301</v>
      </c>
      <c r="AC56" s="24">
        <v>46.5995041714785</v>
      </c>
      <c r="AD56" s="24">
        <v>1.5653558358402799</v>
      </c>
      <c r="AE56" s="24">
        <v>44.023668436308398</v>
      </c>
      <c r="AF56" s="24">
        <v>1.86768010611795</v>
      </c>
      <c r="AG56" s="24">
        <v>38.287185538697003</v>
      </c>
      <c r="AH56" s="24">
        <v>1.9554172690310101</v>
      </c>
      <c r="AI56" s="24">
        <v>35.794044364893999</v>
      </c>
      <c r="AJ56" s="24">
        <v>1.1942375594808401</v>
      </c>
      <c r="AK56" s="24">
        <v>38.068166784455798</v>
      </c>
      <c r="AL56" s="24">
        <v>1.24352353325062</v>
      </c>
      <c r="AM56" s="24">
        <v>35.2721645129633</v>
      </c>
      <c r="AN56" s="24">
        <v>1.49268358664017</v>
      </c>
      <c r="AO56" s="24">
        <v>37.526858134721003</v>
      </c>
      <c r="AP56" s="24">
        <v>1.45200082640439</v>
      </c>
      <c r="AQ56" s="24">
        <v>35.8724299923378</v>
      </c>
      <c r="AR56" s="24">
        <v>1.2311671349146001</v>
      </c>
      <c r="AS56" s="24">
        <v>37.602772655636002</v>
      </c>
      <c r="AT56" s="24">
        <v>1.64188966457838</v>
      </c>
      <c r="AU56" s="24">
        <v>35.883405183413302</v>
      </c>
      <c r="AV56" s="24">
        <v>1.3751199181679099</v>
      </c>
      <c r="AW56" s="24">
        <v>39.386771225017299</v>
      </c>
      <c r="AX56" s="24">
        <v>1.7047308061597199</v>
      </c>
      <c r="AY56" s="24">
        <v>38.028412182577398</v>
      </c>
      <c r="AZ56" s="24">
        <v>0.99258117038783</v>
      </c>
      <c r="BA56" s="24">
        <v>37.565899902589997</v>
      </c>
      <c r="BB56" s="24">
        <v>1.22810384419838</v>
      </c>
    </row>
    <row r="57" spans="1:54" s="2" customFormat="1" x14ac:dyDescent="0.2">
      <c r="A57" s="2" t="s">
        <v>38</v>
      </c>
      <c r="B57" s="2">
        <v>52305</v>
      </c>
      <c r="C57" s="2">
        <v>68502</v>
      </c>
      <c r="D57" s="24">
        <v>32.986109402692897</v>
      </c>
      <c r="E57" s="24">
        <v>1.0298727125413101</v>
      </c>
      <c r="G57" s="25">
        <v>3.6252797824268099</v>
      </c>
      <c r="H57" s="25">
        <v>9.1112397998470707E-2</v>
      </c>
      <c r="I57" s="26">
        <v>0.92648905969075701</v>
      </c>
      <c r="J57" s="26">
        <v>1.5883339632350502E-2</v>
      </c>
      <c r="K57" s="25">
        <v>0.47728569058503201</v>
      </c>
      <c r="L57" s="42" t="s">
        <v>231</v>
      </c>
      <c r="M57" s="42" t="s">
        <v>231</v>
      </c>
      <c r="N57" s="42" t="s">
        <v>231</v>
      </c>
      <c r="O57" s="42" t="s">
        <v>231</v>
      </c>
      <c r="P57" s="42" t="s">
        <v>231</v>
      </c>
      <c r="Q57" s="42" t="s">
        <v>231</v>
      </c>
      <c r="R57" s="42"/>
      <c r="S57" s="42" t="s">
        <v>231</v>
      </c>
      <c r="T57" s="42" t="s">
        <v>231</v>
      </c>
      <c r="V57" s="42" t="s">
        <v>231</v>
      </c>
      <c r="W57" s="42" t="s">
        <v>231</v>
      </c>
      <c r="AA57" s="24">
        <v>11216.1849975736</v>
      </c>
      <c r="AB57" s="24">
        <v>309.260573129948</v>
      </c>
      <c r="AC57" s="24">
        <v>46.601179327505299</v>
      </c>
      <c r="AD57" s="24">
        <v>2.44206022998365</v>
      </c>
      <c r="AE57" s="24">
        <v>44.3215333804864</v>
      </c>
      <c r="AF57" s="24">
        <v>2.2167603515747398</v>
      </c>
      <c r="AG57" s="24">
        <v>37.378411793713497</v>
      </c>
      <c r="AH57" s="24">
        <v>1.4989133536199299</v>
      </c>
      <c r="AI57" s="24">
        <v>36.180495588102403</v>
      </c>
      <c r="AJ57" s="24">
        <v>1.3013415996595601</v>
      </c>
      <c r="AK57" s="24">
        <v>38.255999318298301</v>
      </c>
      <c r="AL57" s="24">
        <v>1.1622291076360201</v>
      </c>
      <c r="AM57" s="24">
        <v>35.1291709418918</v>
      </c>
      <c r="AN57" s="24">
        <v>1.2230460481874299</v>
      </c>
      <c r="AO57" s="24">
        <v>37.509605866226899</v>
      </c>
      <c r="AP57" s="24">
        <v>0.92156376429440001</v>
      </c>
      <c r="AQ57" s="24">
        <v>34.938531513297903</v>
      </c>
      <c r="AR57" s="24">
        <v>0.93042874555784705</v>
      </c>
      <c r="AS57" s="24">
        <v>37.320382131569602</v>
      </c>
      <c r="AT57" s="24">
        <v>1.1045702301715099</v>
      </c>
      <c r="AU57" s="24">
        <v>35.035704349848302</v>
      </c>
      <c r="AV57" s="24">
        <v>1.2538994659378899</v>
      </c>
      <c r="AW57" s="24">
        <v>38.830425669417998</v>
      </c>
      <c r="AX57" s="24">
        <v>1.28193860894916</v>
      </c>
      <c r="AY57" s="24">
        <v>37.167522786863699</v>
      </c>
      <c r="AZ57" s="24">
        <v>0.99207394542527605</v>
      </c>
      <c r="BA57" s="24">
        <v>36.811934759636003</v>
      </c>
      <c r="BB57" s="24">
        <v>1.0545180255142801</v>
      </c>
    </row>
    <row r="58" spans="1:54" s="2" customFormat="1" x14ac:dyDescent="0.2">
      <c r="A58" s="2" t="s">
        <v>39</v>
      </c>
      <c r="B58" s="2">
        <v>52370</v>
      </c>
      <c r="C58" s="2">
        <v>68506</v>
      </c>
      <c r="D58" s="24">
        <v>35.657322554545097</v>
      </c>
      <c r="E58" s="24">
        <v>1.0306566522774301</v>
      </c>
      <c r="G58" s="25">
        <v>3.8539144239697101</v>
      </c>
      <c r="H58" s="25">
        <v>0.10808001729366901</v>
      </c>
      <c r="I58" s="26">
        <v>0.91280860712468703</v>
      </c>
      <c r="J58" s="26">
        <v>1.77083655574156E-2</v>
      </c>
      <c r="K58" s="25">
        <v>0.30192497544091201</v>
      </c>
      <c r="L58" s="42" t="s">
        <v>231</v>
      </c>
      <c r="M58" s="42" t="s">
        <v>231</v>
      </c>
      <c r="N58" s="42" t="s">
        <v>231</v>
      </c>
      <c r="O58" s="42" t="s">
        <v>231</v>
      </c>
      <c r="P58" s="42" t="s">
        <v>231</v>
      </c>
      <c r="Q58" s="42" t="s">
        <v>231</v>
      </c>
      <c r="R58" s="42"/>
      <c r="S58" s="42" t="s">
        <v>231</v>
      </c>
      <c r="T58" s="42" t="s">
        <v>231</v>
      </c>
      <c r="V58" s="42" t="s">
        <v>231</v>
      </c>
      <c r="W58" s="42" t="s">
        <v>231</v>
      </c>
      <c r="AA58" s="24">
        <v>11275.979046574001</v>
      </c>
      <c r="AB58" s="24">
        <v>386.45116824448399</v>
      </c>
      <c r="AC58" s="24">
        <v>46.598729227336896</v>
      </c>
      <c r="AD58" s="24">
        <v>2.5440231674126399</v>
      </c>
      <c r="AE58" s="24">
        <v>42.866710141861297</v>
      </c>
      <c r="AF58" s="24">
        <v>2.1931301159187102</v>
      </c>
      <c r="AG58" s="24">
        <v>37.142329045562498</v>
      </c>
      <c r="AH58" s="24">
        <v>1.8047628484331599</v>
      </c>
      <c r="AI58" s="24">
        <v>35.947770556702899</v>
      </c>
      <c r="AJ58" s="24">
        <v>1.0151801735763699</v>
      </c>
      <c r="AK58" s="24">
        <v>38.355878576279103</v>
      </c>
      <c r="AL58" s="24">
        <v>1.61684171855876</v>
      </c>
      <c r="AM58" s="24">
        <v>35.656277246836503</v>
      </c>
      <c r="AN58" s="24">
        <v>1.61726128667756</v>
      </c>
      <c r="AO58" s="24">
        <v>37.554219105965899</v>
      </c>
      <c r="AP58" s="24">
        <v>1.6199246085578201</v>
      </c>
      <c r="AQ58" s="24">
        <v>35.533665041362497</v>
      </c>
      <c r="AR58" s="24">
        <v>1.2665151609371601</v>
      </c>
      <c r="AS58" s="24">
        <v>37.274180852419697</v>
      </c>
      <c r="AT58" s="24">
        <v>1.71845389700281</v>
      </c>
      <c r="AU58" s="24">
        <v>35.491829051568402</v>
      </c>
      <c r="AV58" s="24">
        <v>1.7606445240697599</v>
      </c>
      <c r="AW58" s="24">
        <v>39.520579297488503</v>
      </c>
      <c r="AX58" s="24">
        <v>1.6385701660615499</v>
      </c>
      <c r="AY58" s="24">
        <v>38.356156081058202</v>
      </c>
      <c r="AZ58" s="24">
        <v>1.3361013236206201</v>
      </c>
      <c r="BA58" s="24">
        <v>37.6354483284045</v>
      </c>
      <c r="BB58" s="24">
        <v>1.40967989063155</v>
      </c>
    </row>
    <row r="59" spans="1:54" s="2" customFormat="1" x14ac:dyDescent="0.2">
      <c r="A59" s="2" t="s">
        <v>40</v>
      </c>
      <c r="B59" s="2">
        <v>52434</v>
      </c>
      <c r="C59" s="2">
        <v>68468</v>
      </c>
      <c r="D59" s="24">
        <v>50.0301071869102</v>
      </c>
      <c r="E59" s="24">
        <v>1.0795751477578199</v>
      </c>
      <c r="G59" s="25">
        <v>3.38084690836993</v>
      </c>
      <c r="H59" s="25">
        <v>8.9386726886372794E-2</v>
      </c>
      <c r="I59" s="26">
        <v>0.91277367629690498</v>
      </c>
      <c r="J59" s="26">
        <v>1.68718985084877E-2</v>
      </c>
      <c r="K59" s="25">
        <v>0.28019140979742202</v>
      </c>
      <c r="L59" s="42" t="s">
        <v>231</v>
      </c>
      <c r="M59" s="42" t="s">
        <v>231</v>
      </c>
      <c r="N59" s="42" t="s">
        <v>231</v>
      </c>
      <c r="O59" s="42" t="s">
        <v>231</v>
      </c>
      <c r="P59" s="42" t="s">
        <v>231</v>
      </c>
      <c r="Q59" s="42" t="s">
        <v>231</v>
      </c>
      <c r="R59" s="42"/>
      <c r="S59" s="42" t="s">
        <v>231</v>
      </c>
      <c r="T59" s="42" t="s">
        <v>231</v>
      </c>
      <c r="V59" s="42" t="s">
        <v>231</v>
      </c>
      <c r="W59" s="42" t="s">
        <v>231</v>
      </c>
      <c r="AA59" s="24">
        <v>11135.728506990199</v>
      </c>
      <c r="AB59" s="24">
        <v>447.17983198739398</v>
      </c>
      <c r="AC59" s="24">
        <v>46.600858534289699</v>
      </c>
      <c r="AD59" s="24">
        <v>2.0236475640298601</v>
      </c>
      <c r="AE59" s="24">
        <v>44.934379033944801</v>
      </c>
      <c r="AF59" s="24">
        <v>1.8173270429591799</v>
      </c>
      <c r="AG59" s="24">
        <v>38.752820726680298</v>
      </c>
      <c r="AH59" s="24">
        <v>1.5951113338031</v>
      </c>
      <c r="AI59" s="24">
        <v>35.810149541048503</v>
      </c>
      <c r="AJ59" s="24">
        <v>1.47618748772594</v>
      </c>
      <c r="AK59" s="24">
        <v>38.509532310276903</v>
      </c>
      <c r="AL59" s="24">
        <v>1.8861923512204599</v>
      </c>
      <c r="AM59" s="24">
        <v>35.703507614121598</v>
      </c>
      <c r="AN59" s="24">
        <v>1.19186957098277</v>
      </c>
      <c r="AO59" s="24">
        <v>37.684835243206102</v>
      </c>
      <c r="AP59" s="24">
        <v>1.80442956146426</v>
      </c>
      <c r="AQ59" s="24">
        <v>35.695812681237797</v>
      </c>
      <c r="AR59" s="24">
        <v>1.2055509141217</v>
      </c>
      <c r="AS59" s="24">
        <v>36.659816212482703</v>
      </c>
      <c r="AT59" s="24">
        <v>1.5582059325819</v>
      </c>
      <c r="AU59" s="24">
        <v>35.418024927851299</v>
      </c>
      <c r="AV59" s="24">
        <v>1.75335876837645</v>
      </c>
      <c r="AW59" s="24">
        <v>38.9410456733982</v>
      </c>
      <c r="AX59" s="24">
        <v>1.3489142153329601</v>
      </c>
      <c r="AY59" s="24">
        <v>37.454275835201003</v>
      </c>
      <c r="AZ59" s="24">
        <v>1.1212289877450801</v>
      </c>
      <c r="BA59" s="24">
        <v>37.112059592436502</v>
      </c>
      <c r="BB59" s="24">
        <v>1.3866321771530701</v>
      </c>
    </row>
    <row r="60" spans="1:54" s="2" customFormat="1" x14ac:dyDescent="0.2">
      <c r="A60" s="2" t="s">
        <v>37</v>
      </c>
      <c r="B60" s="2">
        <v>52201</v>
      </c>
      <c r="C60" s="2">
        <v>68453</v>
      </c>
      <c r="D60" s="24">
        <v>34.586709661027001</v>
      </c>
      <c r="E60" s="24">
        <v>1.00448964627412</v>
      </c>
      <c r="G60" s="25">
        <v>3.5886278655180801</v>
      </c>
      <c r="H60" s="25">
        <v>0.10615642186903899</v>
      </c>
      <c r="I60" s="26">
        <v>0.91328457725405998</v>
      </c>
      <c r="J60" s="26">
        <v>2.02146736090335E-2</v>
      </c>
      <c r="K60" s="25">
        <v>0.23204858491574901</v>
      </c>
      <c r="L60" s="42" t="s">
        <v>231</v>
      </c>
      <c r="M60" s="42" t="s">
        <v>231</v>
      </c>
      <c r="N60" s="42" t="s">
        <v>231</v>
      </c>
      <c r="O60" s="42" t="s">
        <v>231</v>
      </c>
      <c r="P60" s="42" t="s">
        <v>231</v>
      </c>
      <c r="Q60" s="42" t="s">
        <v>231</v>
      </c>
      <c r="R60" s="42"/>
      <c r="S60" s="42" t="s">
        <v>231</v>
      </c>
      <c r="T60" s="42" t="s">
        <v>231</v>
      </c>
      <c r="V60" s="42" t="s">
        <v>231</v>
      </c>
      <c r="W60" s="42" t="s">
        <v>231</v>
      </c>
      <c r="AA60" s="24">
        <v>11249.4068632655</v>
      </c>
      <c r="AB60" s="24">
        <v>339.72010938759598</v>
      </c>
      <c r="AC60" s="24">
        <v>46.599331633125097</v>
      </c>
      <c r="AD60" s="24">
        <v>1.7560914665101</v>
      </c>
      <c r="AE60" s="24">
        <v>43.685685560497198</v>
      </c>
      <c r="AF60" s="24">
        <v>2.18914640045706</v>
      </c>
      <c r="AG60" s="24">
        <v>38.819040865717099</v>
      </c>
      <c r="AH60" s="24">
        <v>1.4190067060603799</v>
      </c>
      <c r="AI60" s="24">
        <v>37.423169266022597</v>
      </c>
      <c r="AJ60" s="24">
        <v>1.5423256012217399</v>
      </c>
      <c r="AK60" s="24">
        <v>40.1020405664474</v>
      </c>
      <c r="AL60" s="24">
        <v>1.56547949908037</v>
      </c>
      <c r="AM60" s="24">
        <v>36.2261930756681</v>
      </c>
      <c r="AN60" s="24">
        <v>1.2758060930099799</v>
      </c>
      <c r="AO60" s="24">
        <v>38.473849008529101</v>
      </c>
      <c r="AP60" s="24">
        <v>1.62714628558257</v>
      </c>
      <c r="AQ60" s="24">
        <v>36.352577926130103</v>
      </c>
      <c r="AR60" s="24">
        <v>1.50391111535504</v>
      </c>
      <c r="AS60" s="24">
        <v>37.231285742990003</v>
      </c>
      <c r="AT60" s="24">
        <v>1.72014098672688</v>
      </c>
      <c r="AU60" s="24">
        <v>36.992835592255197</v>
      </c>
      <c r="AV60" s="24">
        <v>1.6235595907257101</v>
      </c>
      <c r="AW60" s="24">
        <v>40.086343056853202</v>
      </c>
      <c r="AX60" s="24">
        <v>1.5373875057348201</v>
      </c>
      <c r="AY60" s="24">
        <v>38.189053930333799</v>
      </c>
      <c r="AZ60" s="24">
        <v>1.0588570163052899</v>
      </c>
      <c r="BA60" s="24">
        <v>38.300112732470303</v>
      </c>
      <c r="BB60" s="24">
        <v>1.09693306204664</v>
      </c>
    </row>
    <row r="61" spans="1:54" s="2" customFormat="1" x14ac:dyDescent="0.2">
      <c r="A61" s="2" t="s">
        <v>38</v>
      </c>
      <c r="B61" s="2">
        <v>52306</v>
      </c>
      <c r="C61" s="2">
        <v>68454</v>
      </c>
      <c r="D61" s="24">
        <v>33.673678052244902</v>
      </c>
      <c r="E61" s="24">
        <v>1.03086225733656</v>
      </c>
      <c r="G61" s="25">
        <v>3.6716813133659398</v>
      </c>
      <c r="H61" s="25">
        <v>9.8048453189117799E-2</v>
      </c>
      <c r="I61" s="26">
        <v>0.88449471254760903</v>
      </c>
      <c r="J61" s="26">
        <v>1.83419508030385E-2</v>
      </c>
      <c r="K61" s="25">
        <v>0.51662998105504798</v>
      </c>
      <c r="L61" s="42" t="s">
        <v>231</v>
      </c>
      <c r="M61" s="42" t="s">
        <v>231</v>
      </c>
      <c r="N61" s="42" t="s">
        <v>231</v>
      </c>
      <c r="O61" s="42" t="s">
        <v>231</v>
      </c>
      <c r="P61" s="42" t="s">
        <v>231</v>
      </c>
      <c r="Q61" s="42" t="s">
        <v>231</v>
      </c>
      <c r="R61" s="42"/>
      <c r="S61" s="42" t="s">
        <v>231</v>
      </c>
      <c r="T61" s="42" t="s">
        <v>231</v>
      </c>
      <c r="V61" s="42" t="s">
        <v>231</v>
      </c>
      <c r="W61" s="42" t="s">
        <v>231</v>
      </c>
      <c r="AA61" s="24">
        <v>11491.8315026901</v>
      </c>
      <c r="AB61" s="24">
        <v>400.07085845036602</v>
      </c>
      <c r="AC61" s="24">
        <v>46.602021124409902</v>
      </c>
      <c r="AD61" s="24">
        <v>2.0331912007498101</v>
      </c>
      <c r="AE61" s="24">
        <v>43.032389033653899</v>
      </c>
      <c r="AF61" s="24">
        <v>2.7734969506473202</v>
      </c>
      <c r="AG61" s="24">
        <v>37.637071688613197</v>
      </c>
      <c r="AH61" s="24">
        <v>1.65010568651453</v>
      </c>
      <c r="AI61" s="24">
        <v>35.634602163432298</v>
      </c>
      <c r="AJ61" s="24">
        <v>1.06304841750241</v>
      </c>
      <c r="AK61" s="24">
        <v>38.070062490293701</v>
      </c>
      <c r="AL61" s="24">
        <v>1.2753486877482101</v>
      </c>
      <c r="AM61" s="24">
        <v>34.985032585416398</v>
      </c>
      <c r="AN61" s="24">
        <v>1.12874330158068</v>
      </c>
      <c r="AO61" s="24">
        <v>37.940946478174602</v>
      </c>
      <c r="AP61" s="24">
        <v>1.3786793907266199</v>
      </c>
      <c r="AQ61" s="24">
        <v>36.438010279603901</v>
      </c>
      <c r="AR61" s="24">
        <v>1.14165481897105</v>
      </c>
      <c r="AS61" s="24">
        <v>37.965630715739302</v>
      </c>
      <c r="AT61" s="24">
        <v>1.4344086907190701</v>
      </c>
      <c r="AU61" s="24">
        <v>35.901120220857401</v>
      </c>
      <c r="AV61" s="24">
        <v>1.30419508706849</v>
      </c>
      <c r="AW61" s="24">
        <v>39.388385091941998</v>
      </c>
      <c r="AX61" s="24">
        <v>1.1931536946946799</v>
      </c>
      <c r="AY61" s="24">
        <v>37.898411014154803</v>
      </c>
      <c r="AZ61" s="24">
        <v>0.67192528820466901</v>
      </c>
      <c r="BA61" s="24">
        <v>37.246049017366197</v>
      </c>
      <c r="BB61" s="24">
        <v>1.2504782940972301</v>
      </c>
    </row>
    <row r="62" spans="1:54" s="2" customFormat="1" x14ac:dyDescent="0.2">
      <c r="A62" s="2" t="s">
        <v>39</v>
      </c>
      <c r="B62" s="2">
        <v>52374</v>
      </c>
      <c r="C62" s="2">
        <v>68463</v>
      </c>
      <c r="D62" s="24">
        <v>33.535592132841799</v>
      </c>
      <c r="E62" s="24">
        <v>1.0028093619557801</v>
      </c>
      <c r="G62" s="25">
        <v>3.7201484026070202</v>
      </c>
      <c r="H62" s="25">
        <v>0.105570915027056</v>
      </c>
      <c r="I62" s="26">
        <v>0.89320306236569003</v>
      </c>
      <c r="J62" s="26">
        <v>1.9681026781737099E-2</v>
      </c>
      <c r="K62" s="25">
        <v>0.48419373578389102</v>
      </c>
      <c r="L62" s="42" t="s">
        <v>231</v>
      </c>
      <c r="M62" s="42" t="s">
        <v>231</v>
      </c>
      <c r="N62" s="42" t="s">
        <v>231</v>
      </c>
      <c r="O62" s="42" t="s">
        <v>231</v>
      </c>
      <c r="P62" s="42" t="s">
        <v>231</v>
      </c>
      <c r="Q62" s="42" t="s">
        <v>231</v>
      </c>
      <c r="R62" s="42"/>
      <c r="S62" s="42" t="s">
        <v>231</v>
      </c>
      <c r="T62" s="42" t="s">
        <v>231</v>
      </c>
      <c r="V62" s="42" t="s">
        <v>231</v>
      </c>
      <c r="W62" s="42" t="s">
        <v>231</v>
      </c>
      <c r="AA62" s="24">
        <v>11021.195032449299</v>
      </c>
      <c r="AB62" s="24">
        <v>359.14485957357999</v>
      </c>
      <c r="AC62" s="24">
        <v>46.599965014638897</v>
      </c>
      <c r="AD62" s="24">
        <v>1.43105750182136</v>
      </c>
      <c r="AE62" s="24">
        <v>44.410374476534997</v>
      </c>
      <c r="AF62" s="24">
        <v>1.9296224247245799</v>
      </c>
      <c r="AG62" s="24">
        <v>37.4153355851087</v>
      </c>
      <c r="AH62" s="24">
        <v>1.14379535326288</v>
      </c>
      <c r="AI62" s="24">
        <v>35.931984732735799</v>
      </c>
      <c r="AJ62" s="24">
        <v>0.70286052871945504</v>
      </c>
      <c r="AK62" s="24">
        <v>38.313677792149001</v>
      </c>
      <c r="AL62" s="24">
        <v>1.34885553030067</v>
      </c>
      <c r="AM62" s="24">
        <v>36.153622859496302</v>
      </c>
      <c r="AN62" s="24">
        <v>1.04272291047356</v>
      </c>
      <c r="AO62" s="24">
        <v>38.381949143899</v>
      </c>
      <c r="AP62" s="24">
        <v>1.3774481104710199</v>
      </c>
      <c r="AQ62" s="24">
        <v>35.705946956837998</v>
      </c>
      <c r="AR62" s="24">
        <v>1.21556514094932</v>
      </c>
      <c r="AS62" s="24">
        <v>36.826130878034803</v>
      </c>
      <c r="AT62" s="24">
        <v>1.35916893473218</v>
      </c>
      <c r="AU62" s="24">
        <v>35.009954996293899</v>
      </c>
      <c r="AV62" s="24">
        <v>1.1052913548279699</v>
      </c>
      <c r="AW62" s="24">
        <v>38.879964508456602</v>
      </c>
      <c r="AX62" s="24">
        <v>1.12617781575993</v>
      </c>
      <c r="AY62" s="24">
        <v>37.818448858671502</v>
      </c>
      <c r="AZ62" s="24">
        <v>0.96394133520499203</v>
      </c>
      <c r="BA62" s="24">
        <v>37.063734445092798</v>
      </c>
      <c r="BB62" s="24">
        <v>1.1177050293255399</v>
      </c>
    </row>
    <row r="63" spans="1:54" s="2" customFormat="1" x14ac:dyDescent="0.2">
      <c r="A63" s="2" t="s">
        <v>40</v>
      </c>
      <c r="B63" s="2">
        <v>52151</v>
      </c>
      <c r="C63" s="2">
        <v>68459</v>
      </c>
      <c r="D63" s="24">
        <v>50.738391986283098</v>
      </c>
      <c r="E63" s="24">
        <v>1.1147477469464799</v>
      </c>
      <c r="G63" s="25">
        <v>3.4888861824850101</v>
      </c>
      <c r="H63" s="25">
        <v>0.105246521678236</v>
      </c>
      <c r="I63" s="26">
        <v>0.94481866763229405</v>
      </c>
      <c r="J63" s="26">
        <v>2.62178544858498E-2</v>
      </c>
      <c r="K63" s="25">
        <v>0.45994547089568699</v>
      </c>
      <c r="L63" s="42" t="s">
        <v>231</v>
      </c>
      <c r="M63" s="42" t="s">
        <v>231</v>
      </c>
      <c r="N63" s="42" t="s">
        <v>231</v>
      </c>
      <c r="O63" s="42" t="s">
        <v>231</v>
      </c>
      <c r="P63" s="42" t="s">
        <v>231</v>
      </c>
      <c r="Q63" s="42" t="s">
        <v>231</v>
      </c>
      <c r="R63" s="42"/>
      <c r="S63" s="42" t="s">
        <v>231</v>
      </c>
      <c r="T63" s="42" t="s">
        <v>231</v>
      </c>
      <c r="V63" s="42" t="s">
        <v>231</v>
      </c>
      <c r="W63" s="42" t="s">
        <v>231</v>
      </c>
      <c r="AA63" s="24">
        <v>11149.6404306604</v>
      </c>
      <c r="AB63" s="24">
        <v>372.60748196535502</v>
      </c>
      <c r="AC63" s="24">
        <v>46.597522607790502</v>
      </c>
      <c r="AD63" s="24">
        <v>2.57279498934769</v>
      </c>
      <c r="AE63" s="24">
        <v>44.132595596155397</v>
      </c>
      <c r="AF63" s="24">
        <v>2.9796400045802902</v>
      </c>
      <c r="AG63" s="24">
        <v>37.635880646242903</v>
      </c>
      <c r="AH63" s="24">
        <v>1.5849828023756001</v>
      </c>
      <c r="AI63" s="24">
        <v>35.978697827603398</v>
      </c>
      <c r="AJ63" s="24">
        <v>1.04532300337864</v>
      </c>
      <c r="AK63" s="24">
        <v>37.9784614999895</v>
      </c>
      <c r="AL63" s="24">
        <v>1.4344437088334001</v>
      </c>
      <c r="AM63" s="24">
        <v>35.178870977716002</v>
      </c>
      <c r="AN63" s="24">
        <v>1.1759618449826501</v>
      </c>
      <c r="AO63" s="24">
        <v>37.916331797458</v>
      </c>
      <c r="AP63" s="24">
        <v>1.3481587048366701</v>
      </c>
      <c r="AQ63" s="24">
        <v>35.235693485317398</v>
      </c>
      <c r="AR63" s="24">
        <v>0.98666249144228302</v>
      </c>
      <c r="AS63" s="24">
        <v>37.368039556428201</v>
      </c>
      <c r="AT63" s="24">
        <v>1.5455816940665801</v>
      </c>
      <c r="AU63" s="24">
        <v>35.926011243371903</v>
      </c>
      <c r="AV63" s="24">
        <v>1.14577253447085</v>
      </c>
      <c r="AW63" s="24">
        <v>39.181874241766202</v>
      </c>
      <c r="AX63" s="24">
        <v>1.21838802805733</v>
      </c>
      <c r="AY63" s="24">
        <v>37.441728866461801</v>
      </c>
      <c r="AZ63" s="24">
        <v>1.1594368711029099</v>
      </c>
      <c r="BA63" s="24">
        <v>37.106640002530902</v>
      </c>
      <c r="BB63" s="24">
        <v>1.0473407978210401</v>
      </c>
    </row>
    <row r="64" spans="1:54" s="2" customFormat="1" x14ac:dyDescent="0.2">
      <c r="A64" s="2" t="s">
        <v>37</v>
      </c>
      <c r="B64" s="2">
        <v>52050</v>
      </c>
      <c r="C64" s="2">
        <v>68503</v>
      </c>
      <c r="D64" s="24">
        <v>33.908786519540399</v>
      </c>
      <c r="E64" s="24">
        <v>1.0303247083656499</v>
      </c>
      <c r="G64" s="25">
        <v>3.7751402471417901</v>
      </c>
      <c r="H64" s="25">
        <v>5.9553854658688801E-2</v>
      </c>
      <c r="I64" s="26">
        <v>0.91727167560043099</v>
      </c>
      <c r="J64" s="26">
        <v>2.37451294936755E-2</v>
      </c>
      <c r="K64" s="25">
        <v>0.44761113412758802</v>
      </c>
      <c r="L64" s="42" t="s">
        <v>231</v>
      </c>
      <c r="M64" s="42" t="s">
        <v>231</v>
      </c>
      <c r="N64" s="42" t="s">
        <v>231</v>
      </c>
      <c r="O64" s="42" t="s">
        <v>231</v>
      </c>
      <c r="P64" s="42" t="s">
        <v>231</v>
      </c>
      <c r="Q64" s="42" t="s">
        <v>231</v>
      </c>
      <c r="R64" s="42"/>
      <c r="S64" s="42" t="s">
        <v>231</v>
      </c>
      <c r="T64" s="42" t="s">
        <v>231</v>
      </c>
      <c r="V64" s="42" t="s">
        <v>231</v>
      </c>
      <c r="W64" s="42" t="s">
        <v>231</v>
      </c>
      <c r="AA64" s="24">
        <v>11279.390999123299</v>
      </c>
      <c r="AB64" s="24">
        <v>506.94523155848799</v>
      </c>
      <c r="AC64" s="24">
        <v>46.599201564440399</v>
      </c>
      <c r="AD64" s="24">
        <v>2.2092861817450502</v>
      </c>
      <c r="AE64" s="24">
        <v>43.784279756650697</v>
      </c>
      <c r="AF64" s="24">
        <v>2.6720700688776402</v>
      </c>
      <c r="AG64" s="24">
        <v>38.3858325697826</v>
      </c>
      <c r="AH64" s="24">
        <v>2.1514119530411202</v>
      </c>
      <c r="AI64" s="24">
        <v>35.975270282505001</v>
      </c>
      <c r="AJ64" s="24">
        <v>1.1605229327703199</v>
      </c>
      <c r="AK64" s="24">
        <v>38.2279709665845</v>
      </c>
      <c r="AL64" s="24">
        <v>1.56259740752771</v>
      </c>
      <c r="AM64" s="24">
        <v>34.776708823833999</v>
      </c>
      <c r="AN64" s="24">
        <v>1.3640949097142601</v>
      </c>
      <c r="AO64" s="24">
        <v>36.474031339010303</v>
      </c>
      <c r="AP64" s="24">
        <v>1.21015044588369</v>
      </c>
      <c r="AQ64" s="24">
        <v>35.992699424932802</v>
      </c>
      <c r="AR64" s="24">
        <v>1.29974010044604</v>
      </c>
      <c r="AS64" s="24">
        <v>38.126650084539101</v>
      </c>
      <c r="AT64" s="24">
        <v>1.51955002341099</v>
      </c>
      <c r="AU64" s="24">
        <v>34.938065350131602</v>
      </c>
      <c r="AV64" s="24">
        <v>1.50076021211267</v>
      </c>
      <c r="AW64" s="24">
        <v>38.5205831982231</v>
      </c>
      <c r="AX64" s="24">
        <v>1.25959126393746</v>
      </c>
      <c r="AY64" s="24">
        <v>37.632459096225197</v>
      </c>
      <c r="AZ64" s="24">
        <v>0.84943850130110998</v>
      </c>
      <c r="BA64" s="24">
        <v>37.8047473196646</v>
      </c>
      <c r="BB64" s="24">
        <v>1.1499415784579201</v>
      </c>
    </row>
    <row r="65" spans="1:54" s="2" customFormat="1" x14ac:dyDescent="0.2">
      <c r="A65" s="2" t="s">
        <v>38</v>
      </c>
      <c r="B65" s="2">
        <v>52111</v>
      </c>
      <c r="C65" s="2">
        <v>68506</v>
      </c>
      <c r="D65" s="24">
        <v>32.625521535492901</v>
      </c>
      <c r="E65" s="24">
        <v>1.0319659290816501</v>
      </c>
      <c r="G65" s="25">
        <v>3.5984383875330601</v>
      </c>
      <c r="H65" s="25">
        <v>0.105738452726253</v>
      </c>
      <c r="I65" s="26">
        <v>0.90539542238665804</v>
      </c>
      <c r="J65" s="26">
        <v>2.3564453060529501E-2</v>
      </c>
      <c r="K65" s="25">
        <v>0.35565441769787898</v>
      </c>
      <c r="L65" s="42" t="s">
        <v>231</v>
      </c>
      <c r="M65" s="42" t="s">
        <v>231</v>
      </c>
      <c r="N65" s="42" t="s">
        <v>231</v>
      </c>
      <c r="O65" s="42" t="s">
        <v>231</v>
      </c>
      <c r="P65" s="42" t="s">
        <v>231</v>
      </c>
      <c r="Q65" s="42" t="s">
        <v>231</v>
      </c>
      <c r="R65" s="42"/>
      <c r="S65" s="42" t="s">
        <v>231</v>
      </c>
      <c r="T65" s="42" t="s">
        <v>231</v>
      </c>
      <c r="V65" s="42" t="s">
        <v>231</v>
      </c>
      <c r="W65" s="42" t="s">
        <v>231</v>
      </c>
      <c r="AA65" s="24">
        <v>11102.9369646006</v>
      </c>
      <c r="AB65" s="24">
        <v>359.13401223145797</v>
      </c>
      <c r="AC65" s="24">
        <v>46.595945034917797</v>
      </c>
      <c r="AD65" s="24">
        <v>2.5250181372356302</v>
      </c>
      <c r="AE65" s="24">
        <v>44.021487106931602</v>
      </c>
      <c r="AF65" s="24">
        <v>2.33980944953595</v>
      </c>
      <c r="AG65" s="24">
        <v>38.143464267769602</v>
      </c>
      <c r="AH65" s="24">
        <v>1.35289103011038</v>
      </c>
      <c r="AI65" s="24">
        <v>36.1875406119064</v>
      </c>
      <c r="AJ65" s="24">
        <v>1.19890437051522</v>
      </c>
      <c r="AK65" s="24">
        <v>38.8130186983119</v>
      </c>
      <c r="AL65" s="24">
        <v>1.55514679221943</v>
      </c>
      <c r="AM65" s="24">
        <v>34.799948934589501</v>
      </c>
      <c r="AN65" s="24">
        <v>1.34210066272928</v>
      </c>
      <c r="AO65" s="24">
        <v>38.442792595930399</v>
      </c>
      <c r="AP65" s="24">
        <v>1.5362041724003099</v>
      </c>
      <c r="AQ65" s="24">
        <v>35.422790818497703</v>
      </c>
      <c r="AR65" s="24">
        <v>1.23086800775452</v>
      </c>
      <c r="AS65" s="24">
        <v>36.922970454555497</v>
      </c>
      <c r="AT65" s="24">
        <v>1.3883373490678199</v>
      </c>
      <c r="AU65" s="24">
        <v>36.322378411149501</v>
      </c>
      <c r="AV65" s="24">
        <v>1.4195272140685999</v>
      </c>
      <c r="AW65" s="24">
        <v>40.4449279653765</v>
      </c>
      <c r="AX65" s="24">
        <v>1.4945355466329999</v>
      </c>
      <c r="AY65" s="24">
        <v>38.190787342267299</v>
      </c>
      <c r="AZ65" s="24">
        <v>1.1581992226005799</v>
      </c>
      <c r="BA65" s="24">
        <v>37.677867700795602</v>
      </c>
      <c r="BB65" s="24">
        <v>1.0195544611081599</v>
      </c>
    </row>
    <row r="66" spans="1:54" s="2" customFormat="1" x14ac:dyDescent="0.2">
      <c r="A66" s="2" t="s">
        <v>39</v>
      </c>
      <c r="B66" s="2">
        <v>52179</v>
      </c>
      <c r="C66" s="2">
        <v>68515</v>
      </c>
      <c r="D66" s="24">
        <v>33.374637407927999</v>
      </c>
      <c r="E66" s="24">
        <v>1.0214081343202099</v>
      </c>
      <c r="G66" s="25">
        <v>3.56886594131602</v>
      </c>
      <c r="H66" s="25">
        <v>7.4031559614768802E-2</v>
      </c>
      <c r="I66" s="26">
        <v>0.92320938615793602</v>
      </c>
      <c r="J66" s="26">
        <v>1.84757237582996E-2</v>
      </c>
      <c r="K66" s="25">
        <v>0.361192881157267</v>
      </c>
      <c r="L66" s="42" t="s">
        <v>231</v>
      </c>
      <c r="M66" s="42" t="s">
        <v>231</v>
      </c>
      <c r="N66" s="42" t="s">
        <v>231</v>
      </c>
      <c r="O66" s="42" t="s">
        <v>231</v>
      </c>
      <c r="P66" s="42" t="s">
        <v>231</v>
      </c>
      <c r="Q66" s="42" t="s">
        <v>231</v>
      </c>
      <c r="R66" s="42"/>
      <c r="S66" s="42" t="s">
        <v>231</v>
      </c>
      <c r="T66" s="42" t="s">
        <v>231</v>
      </c>
      <c r="V66" s="42" t="s">
        <v>231</v>
      </c>
      <c r="W66" s="42" t="s">
        <v>231</v>
      </c>
      <c r="AA66" s="24">
        <v>11077.0631399536</v>
      </c>
      <c r="AB66" s="24">
        <v>342.80696295978601</v>
      </c>
      <c r="AC66" s="24">
        <v>46.594453076180201</v>
      </c>
      <c r="AD66" s="24">
        <v>2.13889642123568</v>
      </c>
      <c r="AE66" s="24">
        <v>44.020404246082997</v>
      </c>
      <c r="AF66" s="24">
        <v>3.00950179426437</v>
      </c>
      <c r="AG66" s="24">
        <v>37.660588986083603</v>
      </c>
      <c r="AH66" s="24">
        <v>1.79591730402477</v>
      </c>
      <c r="AI66" s="24">
        <v>35.9311240743206</v>
      </c>
      <c r="AJ66" s="24">
        <v>1.07782401236341</v>
      </c>
      <c r="AK66" s="24">
        <v>38.256230042363498</v>
      </c>
      <c r="AL66" s="24">
        <v>1.4098289547092699</v>
      </c>
      <c r="AM66" s="24">
        <v>35.984873507545799</v>
      </c>
      <c r="AN66" s="24">
        <v>0.98736779856799595</v>
      </c>
      <c r="AO66" s="24">
        <v>37.656181058497097</v>
      </c>
      <c r="AP66" s="24">
        <v>1.65477270078598</v>
      </c>
      <c r="AQ66" s="24">
        <v>35.3115710066632</v>
      </c>
      <c r="AR66" s="24">
        <v>1.1033474630942299</v>
      </c>
      <c r="AS66" s="24">
        <v>37.216445736507801</v>
      </c>
      <c r="AT66" s="24">
        <v>1.10405430564341</v>
      </c>
      <c r="AU66" s="24">
        <v>34.2928042147337</v>
      </c>
      <c r="AV66" s="24">
        <v>1.4225455954306501</v>
      </c>
      <c r="AW66" s="24">
        <v>38.920587716589303</v>
      </c>
      <c r="AX66" s="24">
        <v>1.25936668371236</v>
      </c>
      <c r="AY66" s="24">
        <v>37.647940207348398</v>
      </c>
      <c r="AZ66" s="24">
        <v>1.12544321380821</v>
      </c>
      <c r="BA66" s="24">
        <v>36.855024702392498</v>
      </c>
      <c r="BB66" s="24">
        <v>1.1460841972721201</v>
      </c>
    </row>
    <row r="67" spans="1:54" s="2" customFormat="1" x14ac:dyDescent="0.2">
      <c r="A67" s="2" t="s">
        <v>43</v>
      </c>
      <c r="B67" s="2">
        <v>75208</v>
      </c>
      <c r="C67" s="2">
        <v>41545</v>
      </c>
      <c r="D67" s="24">
        <v>130.62156935273001</v>
      </c>
      <c r="E67" s="24">
        <v>0.355592270452669</v>
      </c>
      <c r="G67" s="25">
        <v>3.8100784594279902</v>
      </c>
      <c r="H67" s="25">
        <v>9.8975141920103094E-2</v>
      </c>
      <c r="I67" s="26">
        <v>9.5956860879017294E-2</v>
      </c>
      <c r="J67" s="26">
        <v>2.03473768120207E-3</v>
      </c>
      <c r="K67" s="25">
        <v>0.28277705282694898</v>
      </c>
      <c r="L67" s="40">
        <v>1521</v>
      </c>
      <c r="M67" s="40">
        <v>11.3</v>
      </c>
      <c r="N67" s="40">
        <v>1502.5</v>
      </c>
      <c r="O67" s="40">
        <v>17.600000000000001</v>
      </c>
      <c r="P67" s="40">
        <v>1546.9</v>
      </c>
      <c r="Q67" s="40">
        <v>19.600000000000001</v>
      </c>
      <c r="R67" s="41"/>
      <c r="S67" s="40">
        <f t="shared" ref="S67:S95" si="0">P67</f>
        <v>1546.9</v>
      </c>
      <c r="T67" s="40">
        <f t="shared" ref="T67:T95" si="1">Q67</f>
        <v>19.600000000000001</v>
      </c>
      <c r="V67" s="27">
        <f t="shared" ref="V67:V69" si="2">(N67-L67)/N67*100</f>
        <v>-1.2312811980033278</v>
      </c>
      <c r="W67" s="27">
        <f t="shared" ref="W67:W69" si="3">(N67-P67)/N67*100</f>
        <v>-2.9550748752079929</v>
      </c>
      <c r="AA67" s="24">
        <v>6967.97507513653</v>
      </c>
      <c r="AB67" s="24">
        <v>240.97048305639399</v>
      </c>
      <c r="AC67" s="24">
        <v>61.053948212894298</v>
      </c>
      <c r="AD67" s="24">
        <v>2.8517720739076799</v>
      </c>
      <c r="AE67" s="24">
        <v>195514.66808286999</v>
      </c>
      <c r="AF67" s="24">
        <v>4961.7212896952296</v>
      </c>
      <c r="AG67" s="24">
        <v>197.08662725789401</v>
      </c>
      <c r="AH67" s="24">
        <v>8.6549561442101997</v>
      </c>
      <c r="AI67" s="24">
        <v>462.16271615774599</v>
      </c>
      <c r="AJ67" s="24">
        <v>21.3021486612977</v>
      </c>
      <c r="AK67" s="24">
        <v>2065.2877472185</v>
      </c>
      <c r="AL67" s="24">
        <v>86.580813604215393</v>
      </c>
      <c r="AM67" s="24">
        <v>1555.37263732369</v>
      </c>
      <c r="AN67" s="24">
        <v>59.600908274790001</v>
      </c>
      <c r="AO67" s="24">
        <v>307.983356052913</v>
      </c>
      <c r="AP67" s="24">
        <v>14.170004936300399</v>
      </c>
      <c r="AQ67" s="24">
        <v>58.814155762830303</v>
      </c>
      <c r="AR67" s="24">
        <v>2.5855636353210798</v>
      </c>
      <c r="AS67" s="24">
        <v>254.72273495412401</v>
      </c>
      <c r="AT67" s="24">
        <v>13.117795833541701</v>
      </c>
      <c r="AU67" s="24">
        <v>203.45695162634399</v>
      </c>
      <c r="AV67" s="24">
        <v>8.1853985240145004</v>
      </c>
      <c r="AW67" s="24">
        <v>60.206610379951101</v>
      </c>
      <c r="AX67" s="24">
        <v>2.7203092120374501</v>
      </c>
      <c r="AY67" s="24">
        <v>313.30800794545598</v>
      </c>
      <c r="AZ67" s="24">
        <v>11.771420345489</v>
      </c>
      <c r="BA67" s="24">
        <v>112.328367609617</v>
      </c>
      <c r="BB67" s="24">
        <v>4.7305446107562696</v>
      </c>
    </row>
    <row r="68" spans="1:54" s="2" customFormat="1" x14ac:dyDescent="0.2">
      <c r="A68" s="2" t="s">
        <v>44</v>
      </c>
      <c r="B68" s="2">
        <v>75152</v>
      </c>
      <c r="C68" s="2">
        <v>41527</v>
      </c>
      <c r="D68" s="24">
        <v>132.882544687354</v>
      </c>
      <c r="E68" s="24">
        <v>0.35220232595539902</v>
      </c>
      <c r="G68" s="25">
        <v>3.70072785652181</v>
      </c>
      <c r="H68" s="25">
        <v>9.27389649538546E-2</v>
      </c>
      <c r="I68" s="26">
        <v>9.5120666743628193E-2</v>
      </c>
      <c r="J68" s="26">
        <v>2.3693096629576601E-3</v>
      </c>
      <c r="K68" s="25">
        <v>0.50125174222643998</v>
      </c>
      <c r="L68" s="40">
        <v>1536.71</v>
      </c>
      <c r="M68" s="40">
        <v>9.82</v>
      </c>
      <c r="N68" s="40">
        <v>1542.2</v>
      </c>
      <c r="O68" s="40">
        <v>16.7</v>
      </c>
      <c r="P68" s="40">
        <v>1529.2</v>
      </c>
      <c r="Q68" s="40">
        <v>23.8</v>
      </c>
      <c r="R68" s="41"/>
      <c r="S68" s="40">
        <f t="shared" si="0"/>
        <v>1529.2</v>
      </c>
      <c r="T68" s="40">
        <f t="shared" si="1"/>
        <v>23.8</v>
      </c>
      <c r="V68" s="27">
        <f t="shared" si="2"/>
        <v>0.35598495655557055</v>
      </c>
      <c r="W68" s="27">
        <f t="shared" si="3"/>
        <v>0.84295162754506547</v>
      </c>
      <c r="AA68" s="24">
        <v>6405.8637182443099</v>
      </c>
      <c r="AB68" s="24">
        <v>186.38267997273601</v>
      </c>
      <c r="AC68" s="24">
        <v>51.696610335648799</v>
      </c>
      <c r="AD68" s="24">
        <v>2.45135550839619</v>
      </c>
      <c r="AE68" s="24">
        <v>192918.14290022501</v>
      </c>
      <c r="AF68" s="24">
        <v>4291.0335659458196</v>
      </c>
      <c r="AG68" s="24">
        <v>204.522979640122</v>
      </c>
      <c r="AH68" s="24">
        <v>7.5948523128959504</v>
      </c>
      <c r="AI68" s="24">
        <v>493.45348867398798</v>
      </c>
      <c r="AJ68" s="24">
        <v>20.8230955826659</v>
      </c>
      <c r="AK68" s="24">
        <v>2306.7149250479702</v>
      </c>
      <c r="AL68" s="24">
        <v>104.709099698996</v>
      </c>
      <c r="AM68" s="24">
        <v>1692.15995002812</v>
      </c>
      <c r="AN68" s="24">
        <v>58.049342711948</v>
      </c>
      <c r="AO68" s="24">
        <v>323.55245543096402</v>
      </c>
      <c r="AP68" s="24">
        <v>9.6767003947842305</v>
      </c>
      <c r="AQ68" s="24">
        <v>63.172043742144098</v>
      </c>
      <c r="AR68" s="24">
        <v>2.5463889024095101</v>
      </c>
      <c r="AS68" s="24">
        <v>272.02286444042301</v>
      </c>
      <c r="AT68" s="24">
        <v>8.8346691915173192</v>
      </c>
      <c r="AU68" s="24">
        <v>213.74386304190199</v>
      </c>
      <c r="AV68" s="24">
        <v>8.2697652119467904</v>
      </c>
      <c r="AW68" s="24">
        <v>63.640823095459297</v>
      </c>
      <c r="AX68" s="24">
        <v>2.5486411942824998</v>
      </c>
      <c r="AY68" s="24">
        <v>332.49277436417299</v>
      </c>
      <c r="AZ68" s="24">
        <v>11.411702041465199</v>
      </c>
      <c r="BA68" s="24">
        <v>111.533807797777</v>
      </c>
      <c r="BB68" s="24">
        <v>5.5919847513019398</v>
      </c>
    </row>
    <row r="69" spans="1:54" s="2" customFormat="1" x14ac:dyDescent="0.2">
      <c r="A69" s="2" t="s">
        <v>45</v>
      </c>
      <c r="B69" s="2">
        <v>75259</v>
      </c>
      <c r="C69" s="2">
        <v>41574</v>
      </c>
      <c r="D69" s="24">
        <v>129.88862427251701</v>
      </c>
      <c r="E69" s="24">
        <v>0.35682123390221199</v>
      </c>
      <c r="G69" s="25">
        <v>3.7864785393120099</v>
      </c>
      <c r="H69" s="25">
        <v>6.5384178046849706E-2</v>
      </c>
      <c r="I69" s="26">
        <v>9.6773052783151597E-2</v>
      </c>
      <c r="J69" s="26">
        <v>1.9589150391881201E-3</v>
      </c>
      <c r="K69" s="25">
        <v>0.16338949740873601</v>
      </c>
      <c r="L69" s="40">
        <v>1531.7</v>
      </c>
      <c r="M69" s="40">
        <v>10</v>
      </c>
      <c r="N69" s="40">
        <v>1509.5</v>
      </c>
      <c r="O69" s="40">
        <v>12.4</v>
      </c>
      <c r="P69" s="40">
        <v>1562.5</v>
      </c>
      <c r="Q69" s="40">
        <v>19.399999999999999</v>
      </c>
      <c r="R69" s="41"/>
      <c r="S69" s="40">
        <f t="shared" si="0"/>
        <v>1562.5</v>
      </c>
      <c r="T69" s="40">
        <f t="shared" si="1"/>
        <v>19.399999999999999</v>
      </c>
      <c r="V69" s="27">
        <f t="shared" si="2"/>
        <v>-1.4706856575024871</v>
      </c>
      <c r="W69" s="27">
        <f t="shared" si="3"/>
        <v>-3.5110963895329577</v>
      </c>
      <c r="AA69" s="24">
        <v>6898.5547789068696</v>
      </c>
      <c r="AB69" s="24">
        <v>174.67483779637499</v>
      </c>
      <c r="AC69" s="24">
        <v>39.872195644447999</v>
      </c>
      <c r="AD69" s="24">
        <v>1.01491181487896</v>
      </c>
      <c r="AE69" s="24">
        <v>191147.635579803</v>
      </c>
      <c r="AF69" s="24">
        <v>4107.6071400998198</v>
      </c>
      <c r="AG69" s="24">
        <v>189.33498867456899</v>
      </c>
      <c r="AH69" s="24">
        <v>6.3469683921765903</v>
      </c>
      <c r="AI69" s="24">
        <v>440.31626721152998</v>
      </c>
      <c r="AJ69" s="24">
        <v>14.891868702138799</v>
      </c>
      <c r="AK69" s="24">
        <v>2001.00332633058</v>
      </c>
      <c r="AL69" s="24">
        <v>88.6785931595021</v>
      </c>
      <c r="AM69" s="24">
        <v>1504.58297317968</v>
      </c>
      <c r="AN69" s="24">
        <v>58.333986106321497</v>
      </c>
      <c r="AO69" s="24">
        <v>302.09880821241399</v>
      </c>
      <c r="AP69" s="24">
        <v>12.508734898330999</v>
      </c>
      <c r="AQ69" s="24">
        <v>57.640792651063002</v>
      </c>
      <c r="AR69" s="24">
        <v>2.30890701258634</v>
      </c>
      <c r="AS69" s="24">
        <v>248.59646363090201</v>
      </c>
      <c r="AT69" s="24">
        <v>9.2586389695565892</v>
      </c>
      <c r="AU69" s="24">
        <v>202.08504077646501</v>
      </c>
      <c r="AV69" s="24">
        <v>7.6106386833987596</v>
      </c>
      <c r="AW69" s="24">
        <v>60.037241112002199</v>
      </c>
      <c r="AX69" s="24">
        <v>2.1778624913562599</v>
      </c>
      <c r="AY69" s="24">
        <v>305.51033476477897</v>
      </c>
      <c r="AZ69" s="24">
        <v>8.7190321612014703</v>
      </c>
      <c r="BA69" s="24">
        <v>106.32876309176601</v>
      </c>
      <c r="BB69" s="24">
        <v>3.1777183115226899</v>
      </c>
    </row>
    <row r="70" spans="1:54" s="2" customFormat="1" x14ac:dyDescent="0.2">
      <c r="A70" s="2" t="s">
        <v>46</v>
      </c>
      <c r="B70" s="2">
        <v>75131</v>
      </c>
      <c r="C70" s="2">
        <v>41570</v>
      </c>
      <c r="D70" s="24">
        <v>133.86590780122501</v>
      </c>
      <c r="E70" s="24">
        <v>0.35415090165248903</v>
      </c>
      <c r="G70" s="25">
        <v>3.79318427677762</v>
      </c>
      <c r="H70" s="25">
        <v>9.3616751840449305E-2</v>
      </c>
      <c r="I70" s="26">
        <v>9.5870858981899607E-2</v>
      </c>
      <c r="J70" s="26">
        <v>2.1570788001773998E-3</v>
      </c>
      <c r="K70" s="25">
        <v>0.464712025100813</v>
      </c>
      <c r="L70" s="40">
        <v>1524.34</v>
      </c>
      <c r="M70" s="40">
        <v>9.58</v>
      </c>
      <c r="N70" s="40">
        <v>1509.5</v>
      </c>
      <c r="O70" s="40">
        <v>16</v>
      </c>
      <c r="P70" s="40">
        <v>1545</v>
      </c>
      <c r="Q70" s="40">
        <v>21.6</v>
      </c>
      <c r="R70" s="41"/>
      <c r="S70" s="40">
        <f t="shared" si="0"/>
        <v>1545</v>
      </c>
      <c r="T70" s="40">
        <f t="shared" si="1"/>
        <v>21.6</v>
      </c>
      <c r="V70" s="27">
        <f t="shared" ref="V70:V95" si="4">(N70-L70)/N70*100</f>
        <v>-0.98310698906922278</v>
      </c>
      <c r="W70" s="27">
        <f t="shared" ref="W70:W95" si="5">(N70-P70)/N70*100</f>
        <v>-2.3517721099701889</v>
      </c>
      <c r="AA70" s="24">
        <v>6712.0455316931802</v>
      </c>
      <c r="AB70" s="24">
        <v>236.43843704532301</v>
      </c>
      <c r="AC70" s="24">
        <v>56.234869197951099</v>
      </c>
      <c r="AD70" s="24">
        <v>1.8256495938859001</v>
      </c>
      <c r="AE70" s="24">
        <v>203819.933501163</v>
      </c>
      <c r="AF70" s="24">
        <v>5381.2254030351696</v>
      </c>
      <c r="AG70" s="24">
        <v>250.53649441539099</v>
      </c>
      <c r="AH70" s="24">
        <v>10.429778148319</v>
      </c>
      <c r="AI70" s="24">
        <v>610.23629241541403</v>
      </c>
      <c r="AJ70" s="24">
        <v>20.444611707790799</v>
      </c>
      <c r="AK70" s="24">
        <v>2777.7446777018899</v>
      </c>
      <c r="AL70" s="24">
        <v>114.480317319479</v>
      </c>
      <c r="AM70" s="24">
        <v>2079.2099928327698</v>
      </c>
      <c r="AN70" s="24">
        <v>83.187691772893899</v>
      </c>
      <c r="AO70" s="24">
        <v>396.521461526395</v>
      </c>
      <c r="AP70" s="24">
        <v>13.968683616296</v>
      </c>
      <c r="AQ70" s="24">
        <v>74.590645674073201</v>
      </c>
      <c r="AR70" s="24">
        <v>2.9203319128469998</v>
      </c>
      <c r="AS70" s="24">
        <v>328.68312990536998</v>
      </c>
      <c r="AT70" s="24">
        <v>10.5058851119295</v>
      </c>
      <c r="AU70" s="24">
        <v>259.60281026981397</v>
      </c>
      <c r="AV70" s="24">
        <v>8.8703383743922295</v>
      </c>
      <c r="AW70" s="24">
        <v>77.188560094014605</v>
      </c>
      <c r="AX70" s="24">
        <v>3.5948015893852499</v>
      </c>
      <c r="AY70" s="24">
        <v>500.307141892863</v>
      </c>
      <c r="AZ70" s="24">
        <v>17.205855632005299</v>
      </c>
      <c r="BA70" s="24">
        <v>155.49868525995899</v>
      </c>
      <c r="BB70" s="24">
        <v>6.6473057360990504</v>
      </c>
    </row>
    <row r="71" spans="1:54" s="2" customFormat="1" x14ac:dyDescent="0.2">
      <c r="A71" s="2" t="s">
        <v>47</v>
      </c>
      <c r="B71" s="2">
        <v>75191</v>
      </c>
      <c r="C71" s="2">
        <v>41578</v>
      </c>
      <c r="D71" s="24">
        <v>126.547231949305</v>
      </c>
      <c r="E71" s="24">
        <v>0.35694477351830201</v>
      </c>
      <c r="G71" s="25">
        <v>3.7664351425262601</v>
      </c>
      <c r="H71" s="25">
        <v>0.100267506026556</v>
      </c>
      <c r="I71" s="26">
        <v>9.6320675524002405E-2</v>
      </c>
      <c r="J71" s="26">
        <v>1.91998110315758E-3</v>
      </c>
      <c r="K71" s="25">
        <v>0.63624395058479</v>
      </c>
      <c r="L71" s="40">
        <v>1531.81</v>
      </c>
      <c r="M71" s="40">
        <v>8.1300000000000008</v>
      </c>
      <c r="N71" s="40">
        <v>1516.7</v>
      </c>
      <c r="O71" s="40">
        <v>17.899999999999999</v>
      </c>
      <c r="P71" s="40">
        <v>1552.8</v>
      </c>
      <c r="Q71" s="40">
        <v>18.5</v>
      </c>
      <c r="R71" s="41"/>
      <c r="S71" s="40">
        <f t="shared" si="0"/>
        <v>1552.8</v>
      </c>
      <c r="T71" s="40">
        <f t="shared" si="1"/>
        <v>18.5</v>
      </c>
      <c r="V71" s="27">
        <f t="shared" si="4"/>
        <v>-0.9962418408386563</v>
      </c>
      <c r="W71" s="27">
        <f t="shared" si="5"/>
        <v>-2.3801674688468326</v>
      </c>
      <c r="AA71" s="24">
        <v>7047.0641351479699</v>
      </c>
      <c r="AB71" s="24">
        <v>304.18794655266498</v>
      </c>
      <c r="AC71" s="24">
        <v>47.6033143975638</v>
      </c>
      <c r="AD71" s="24">
        <v>1.73627448316407</v>
      </c>
      <c r="AE71" s="24">
        <v>201526.036130708</v>
      </c>
      <c r="AF71" s="24">
        <v>5080.7570214234602</v>
      </c>
      <c r="AG71" s="24">
        <v>214.364759193694</v>
      </c>
      <c r="AH71" s="24">
        <v>9.9766374183632802</v>
      </c>
      <c r="AI71" s="24">
        <v>495.99774675419701</v>
      </c>
      <c r="AJ71" s="24">
        <v>20.807615914421799</v>
      </c>
      <c r="AK71" s="24">
        <v>2258.7665395959798</v>
      </c>
      <c r="AL71" s="24">
        <v>76.036617800180693</v>
      </c>
      <c r="AM71" s="24">
        <v>1704.0967874760499</v>
      </c>
      <c r="AN71" s="24">
        <v>61.783668372026803</v>
      </c>
      <c r="AO71" s="24">
        <v>333.00741628207498</v>
      </c>
      <c r="AP71" s="24">
        <v>11.9638608363651</v>
      </c>
      <c r="AQ71" s="24">
        <v>63.019322647332402</v>
      </c>
      <c r="AR71" s="24">
        <v>2.73244315669699</v>
      </c>
      <c r="AS71" s="24">
        <v>283.59843956692401</v>
      </c>
      <c r="AT71" s="24">
        <v>11.546820364735099</v>
      </c>
      <c r="AU71" s="24">
        <v>224.67508042380501</v>
      </c>
      <c r="AV71" s="24">
        <v>8.4955493867691203</v>
      </c>
      <c r="AW71" s="24">
        <v>66.089806895913597</v>
      </c>
      <c r="AX71" s="24">
        <v>2.8191843933714602</v>
      </c>
      <c r="AY71" s="24">
        <v>362.705049219714</v>
      </c>
      <c r="AZ71" s="24">
        <v>13.0525336753171</v>
      </c>
      <c r="BA71" s="24">
        <v>123.582686639359</v>
      </c>
      <c r="BB71" s="24">
        <v>4.4734188653032696</v>
      </c>
    </row>
    <row r="72" spans="1:54" s="2" customFormat="1" x14ac:dyDescent="0.2">
      <c r="A72" s="2" t="s">
        <v>48</v>
      </c>
      <c r="B72" s="2">
        <v>75244</v>
      </c>
      <c r="C72" s="2">
        <v>41612</v>
      </c>
      <c r="D72" s="24">
        <v>131.87369223874401</v>
      </c>
      <c r="E72" s="24">
        <v>0.35450392208022102</v>
      </c>
      <c r="G72" s="25">
        <v>3.7748278280719401</v>
      </c>
      <c r="H72" s="25">
        <v>0.118386612980227</v>
      </c>
      <c r="I72" s="26">
        <v>9.5486310707658395E-2</v>
      </c>
      <c r="J72" s="26">
        <v>2.4782832381608898E-3</v>
      </c>
      <c r="K72" s="25">
        <v>0.52026443519833498</v>
      </c>
      <c r="L72" s="40">
        <v>1525.2</v>
      </c>
      <c r="M72" s="40">
        <v>11.4</v>
      </c>
      <c r="N72" s="40">
        <v>1516.7</v>
      </c>
      <c r="O72" s="40">
        <v>21.5</v>
      </c>
      <c r="P72" s="40">
        <v>1537.1</v>
      </c>
      <c r="Q72" s="40">
        <v>24.6</v>
      </c>
      <c r="R72" s="41"/>
      <c r="S72" s="40">
        <f t="shared" si="0"/>
        <v>1537.1</v>
      </c>
      <c r="T72" s="40">
        <f t="shared" si="1"/>
        <v>24.6</v>
      </c>
      <c r="V72" s="27">
        <f t="shared" si="4"/>
        <v>-0.56042724335728877</v>
      </c>
      <c r="W72" s="27">
        <f t="shared" si="5"/>
        <v>-1.3450253840574844</v>
      </c>
      <c r="AA72" s="24">
        <v>6960.5459848588698</v>
      </c>
      <c r="AB72" s="24">
        <v>235.60438976109501</v>
      </c>
      <c r="AC72" s="24">
        <v>47.662441336779203</v>
      </c>
      <c r="AD72" s="24">
        <v>2.1309022456903102</v>
      </c>
      <c r="AE72" s="24">
        <v>195067.11970019701</v>
      </c>
      <c r="AF72" s="24">
        <v>3861.66067714775</v>
      </c>
      <c r="AG72" s="24">
        <v>194.664974538016</v>
      </c>
      <c r="AH72" s="24">
        <v>5.8611002263526499</v>
      </c>
      <c r="AI72" s="24">
        <v>457.30366724606199</v>
      </c>
      <c r="AJ72" s="24">
        <v>16.059765623790099</v>
      </c>
      <c r="AK72" s="24">
        <v>2081.5320394966898</v>
      </c>
      <c r="AL72" s="24">
        <v>73.957434339984005</v>
      </c>
      <c r="AM72" s="24">
        <v>1556.3266839903999</v>
      </c>
      <c r="AN72" s="24">
        <v>60.874706507159502</v>
      </c>
      <c r="AO72" s="24">
        <v>299.50856151617899</v>
      </c>
      <c r="AP72" s="24">
        <v>12.156772596061099</v>
      </c>
      <c r="AQ72" s="24">
        <v>56.900787624991999</v>
      </c>
      <c r="AR72" s="24">
        <v>1.8873069512398899</v>
      </c>
      <c r="AS72" s="24">
        <v>254.70727295780401</v>
      </c>
      <c r="AT72" s="24">
        <v>8.6042892272075093</v>
      </c>
      <c r="AU72" s="24">
        <v>196.530377253381</v>
      </c>
      <c r="AV72" s="24">
        <v>6.3630084586356102</v>
      </c>
      <c r="AW72" s="24">
        <v>60.515819958089203</v>
      </c>
      <c r="AX72" s="24">
        <v>1.7930643754747</v>
      </c>
      <c r="AY72" s="24">
        <v>324.92703159733497</v>
      </c>
      <c r="AZ72" s="24">
        <v>7.9502262245005397</v>
      </c>
      <c r="BA72" s="24">
        <v>112.448877588812</v>
      </c>
      <c r="BB72" s="24">
        <v>3.7331488593666302</v>
      </c>
    </row>
    <row r="73" spans="1:54" s="2" customFormat="1" x14ac:dyDescent="0.2">
      <c r="A73" s="2" t="s">
        <v>43</v>
      </c>
      <c r="B73" s="2">
        <v>75239</v>
      </c>
      <c r="C73" s="2">
        <v>41496</v>
      </c>
      <c r="D73" s="24">
        <v>131.04796167790099</v>
      </c>
      <c r="E73" s="24">
        <v>0.35499846074709701</v>
      </c>
      <c r="G73" s="25">
        <v>3.7715710581465398</v>
      </c>
      <c r="H73" s="25">
        <v>8.5219144138116695E-2</v>
      </c>
      <c r="I73" s="26">
        <v>9.5998065246325995E-2</v>
      </c>
      <c r="J73" s="26">
        <v>2.08426902640375E-3</v>
      </c>
      <c r="K73" s="25">
        <v>0.29271644910085598</v>
      </c>
      <c r="L73" s="40">
        <v>1529.3</v>
      </c>
      <c r="M73" s="40">
        <v>10.8</v>
      </c>
      <c r="N73" s="40">
        <v>1516.7</v>
      </c>
      <c r="O73" s="40">
        <v>16.100000000000001</v>
      </c>
      <c r="P73" s="40">
        <v>1546.9</v>
      </c>
      <c r="Q73" s="40">
        <v>20.6</v>
      </c>
      <c r="R73" s="41"/>
      <c r="S73" s="40">
        <f t="shared" si="0"/>
        <v>1546.9</v>
      </c>
      <c r="T73" s="40">
        <f t="shared" si="1"/>
        <v>20.6</v>
      </c>
      <c r="V73" s="27">
        <f t="shared" si="4"/>
        <v>-0.83075097250609276</v>
      </c>
      <c r="W73" s="27">
        <f t="shared" si="5"/>
        <v>-1.9911650293400176</v>
      </c>
      <c r="AA73" s="24">
        <v>6893.7368673473602</v>
      </c>
      <c r="AB73" s="24">
        <v>210.31394680902599</v>
      </c>
      <c r="AC73" s="24">
        <v>137.32271663010499</v>
      </c>
      <c r="AD73" s="24">
        <v>4.8888024576189597</v>
      </c>
      <c r="AE73" s="24">
        <v>189832.60828257899</v>
      </c>
      <c r="AF73" s="24">
        <v>4506.80756569802</v>
      </c>
      <c r="AG73" s="24">
        <v>191.14969370688701</v>
      </c>
      <c r="AH73" s="24">
        <v>8.49823765567991</v>
      </c>
      <c r="AI73" s="24">
        <v>427.21131928582503</v>
      </c>
      <c r="AJ73" s="24">
        <v>14.817340220914501</v>
      </c>
      <c r="AK73" s="24">
        <v>2060.2240372117599</v>
      </c>
      <c r="AL73" s="24">
        <v>89.017563030430793</v>
      </c>
      <c r="AM73" s="24">
        <v>1538.2012712273599</v>
      </c>
      <c r="AN73" s="24">
        <v>60.840489742775702</v>
      </c>
      <c r="AO73" s="24">
        <v>312.25055681512299</v>
      </c>
      <c r="AP73" s="24">
        <v>13.229570627341801</v>
      </c>
      <c r="AQ73" s="24">
        <v>58.812653128395802</v>
      </c>
      <c r="AR73" s="24">
        <v>2.2264463872819</v>
      </c>
      <c r="AS73" s="24">
        <v>256.05786913464402</v>
      </c>
      <c r="AT73" s="24">
        <v>9.9835581787438503</v>
      </c>
      <c r="AU73" s="24">
        <v>197.27965733031601</v>
      </c>
      <c r="AV73" s="24">
        <v>7.2919846677004196</v>
      </c>
      <c r="AW73" s="24">
        <v>59.846270354981002</v>
      </c>
      <c r="AX73" s="24">
        <v>2.2794342182457799</v>
      </c>
      <c r="AY73" s="24">
        <v>303.56745087567998</v>
      </c>
      <c r="AZ73" s="24">
        <v>10.7311773775765</v>
      </c>
      <c r="BA73" s="24">
        <v>110.059603124623</v>
      </c>
      <c r="BB73" s="24">
        <v>3.05619428508628</v>
      </c>
    </row>
    <row r="74" spans="1:54" s="2" customFormat="1" x14ac:dyDescent="0.2">
      <c r="A74" s="2" t="s">
        <v>44</v>
      </c>
      <c r="B74" s="2">
        <v>75180</v>
      </c>
      <c r="C74" s="2">
        <v>41466</v>
      </c>
      <c r="D74" s="24">
        <v>130.974208635292</v>
      </c>
      <c r="E74" s="24">
        <v>0.35501315150506602</v>
      </c>
      <c r="G74" s="25">
        <v>3.7781601569598302</v>
      </c>
      <c r="H74" s="25">
        <v>9.0613000550474304E-2</v>
      </c>
      <c r="I74" s="26">
        <v>9.5687744180418602E-2</v>
      </c>
      <c r="J74" s="26">
        <v>2.4746618106286501E-3</v>
      </c>
      <c r="K74" s="25">
        <v>0.43563295969398003</v>
      </c>
      <c r="L74" s="40">
        <v>1524.8</v>
      </c>
      <c r="M74" s="40">
        <v>10.5</v>
      </c>
      <c r="N74" s="40">
        <v>1513.1</v>
      </c>
      <c r="O74" s="40">
        <v>16.100000000000001</v>
      </c>
      <c r="P74" s="40">
        <v>1541</v>
      </c>
      <c r="Q74" s="40">
        <v>24.6</v>
      </c>
      <c r="R74" s="41"/>
      <c r="S74" s="40">
        <f t="shared" si="0"/>
        <v>1541</v>
      </c>
      <c r="T74" s="40">
        <f t="shared" si="1"/>
        <v>24.6</v>
      </c>
      <c r="V74" s="27">
        <f t="shared" si="4"/>
        <v>-0.77324697640605689</v>
      </c>
      <c r="W74" s="27">
        <f t="shared" si="5"/>
        <v>-1.8438966360452114</v>
      </c>
      <c r="AA74" s="24">
        <v>6452.1761429236903</v>
      </c>
      <c r="AB74" s="24">
        <v>295.63882306180301</v>
      </c>
      <c r="AC74" s="24">
        <v>127.38588496989399</v>
      </c>
      <c r="AD74" s="24">
        <v>4.3034780190743902</v>
      </c>
      <c r="AE74" s="24">
        <v>185825.75633325501</v>
      </c>
      <c r="AF74" s="24">
        <v>4718.7142267851495</v>
      </c>
      <c r="AG74" s="24">
        <v>205.577261582711</v>
      </c>
      <c r="AH74" s="24">
        <v>5.7164165917095104</v>
      </c>
      <c r="AI74" s="24">
        <v>462.45334236414902</v>
      </c>
      <c r="AJ74" s="24">
        <v>17.377766831738001</v>
      </c>
      <c r="AK74" s="24">
        <v>2178.7678964462002</v>
      </c>
      <c r="AL74" s="24">
        <v>94.964369410267906</v>
      </c>
      <c r="AM74" s="24">
        <v>1626.6109029346801</v>
      </c>
      <c r="AN74" s="24">
        <v>53.206575969423902</v>
      </c>
      <c r="AO74" s="24">
        <v>329.41179207151998</v>
      </c>
      <c r="AP74" s="24">
        <v>9.5582031232020697</v>
      </c>
      <c r="AQ74" s="24">
        <v>63.154677821250502</v>
      </c>
      <c r="AR74" s="24">
        <v>2.4876399873266601</v>
      </c>
      <c r="AS74" s="24">
        <v>279.94642169134801</v>
      </c>
      <c r="AT74" s="24">
        <v>12.2397146222386</v>
      </c>
      <c r="AU74" s="24">
        <v>211.38154533433001</v>
      </c>
      <c r="AV74" s="24">
        <v>8.2438537675323502</v>
      </c>
      <c r="AW74" s="24">
        <v>63.845424205036203</v>
      </c>
      <c r="AX74" s="24">
        <v>2.20085747114768</v>
      </c>
      <c r="AY74" s="24">
        <v>310.19651224358898</v>
      </c>
      <c r="AZ74" s="24">
        <v>8.7751671497163599</v>
      </c>
      <c r="BA74" s="24">
        <v>109.418198665109</v>
      </c>
      <c r="BB74" s="24">
        <v>3.9849673488589499</v>
      </c>
    </row>
    <row r="75" spans="1:54" s="2" customFormat="1" x14ac:dyDescent="0.2">
      <c r="A75" s="2" t="s">
        <v>45</v>
      </c>
      <c r="B75" s="2">
        <v>75275</v>
      </c>
      <c r="C75" s="2">
        <v>41459</v>
      </c>
      <c r="D75" s="24">
        <v>130.99535407592799</v>
      </c>
      <c r="E75" s="24">
        <v>0.35501781734242199</v>
      </c>
      <c r="G75" s="25">
        <v>3.7719431298583399</v>
      </c>
      <c r="H75" s="25">
        <v>9.0021060476005305E-2</v>
      </c>
      <c r="I75" s="26">
        <v>9.6683733388803594E-2</v>
      </c>
      <c r="J75" s="26">
        <v>1.84869188930707E-3</v>
      </c>
      <c r="K75" s="25">
        <v>0.76067869665474697</v>
      </c>
      <c r="L75" s="40">
        <v>1535.08</v>
      </c>
      <c r="M75" s="40">
        <v>6.14</v>
      </c>
      <c r="N75" s="40">
        <v>1516.7</v>
      </c>
      <c r="O75" s="40">
        <v>16.100000000000001</v>
      </c>
      <c r="P75" s="40">
        <v>1560.6</v>
      </c>
      <c r="Q75" s="40">
        <v>17.5</v>
      </c>
      <c r="R75" s="41"/>
      <c r="S75" s="40">
        <f t="shared" si="0"/>
        <v>1560.6</v>
      </c>
      <c r="T75" s="40">
        <f t="shared" si="1"/>
        <v>17.5</v>
      </c>
      <c r="V75" s="27">
        <f t="shared" si="4"/>
        <v>-1.2118414979890473</v>
      </c>
      <c r="W75" s="27">
        <f t="shared" si="5"/>
        <v>-2.8944418803982237</v>
      </c>
      <c r="AA75" s="24">
        <v>6779.3571287586201</v>
      </c>
      <c r="AB75" s="24">
        <v>225.02350759845299</v>
      </c>
      <c r="AC75" s="24">
        <v>119.40479697776</v>
      </c>
      <c r="AD75" s="24">
        <v>4.1570830360354298</v>
      </c>
      <c r="AE75" s="24">
        <v>187531.669258954</v>
      </c>
      <c r="AF75" s="24">
        <v>4776.3722123227199</v>
      </c>
      <c r="AG75" s="24">
        <v>177.56369062283801</v>
      </c>
      <c r="AH75" s="24">
        <v>7.51118434019223</v>
      </c>
      <c r="AI75" s="24">
        <v>405.82435620046601</v>
      </c>
      <c r="AJ75" s="24">
        <v>13.375324832659301</v>
      </c>
      <c r="AK75" s="24">
        <v>1903.30600614426</v>
      </c>
      <c r="AL75" s="24">
        <v>58.431490693497999</v>
      </c>
      <c r="AM75" s="24">
        <v>1478.75155802367</v>
      </c>
      <c r="AN75" s="24">
        <v>40.884831020623103</v>
      </c>
      <c r="AO75" s="24">
        <v>293.688746744686</v>
      </c>
      <c r="AP75" s="24">
        <v>10.8570622053655</v>
      </c>
      <c r="AQ75" s="24">
        <v>56.041790104913098</v>
      </c>
      <c r="AR75" s="24">
        <v>2.03781227353995</v>
      </c>
      <c r="AS75" s="24">
        <v>243.11902659270399</v>
      </c>
      <c r="AT75" s="24">
        <v>9.01827136010305</v>
      </c>
      <c r="AU75" s="24">
        <v>186.46284014617001</v>
      </c>
      <c r="AV75" s="24">
        <v>7.5256385144131404</v>
      </c>
      <c r="AW75" s="24">
        <v>55.3741549488917</v>
      </c>
      <c r="AX75" s="24">
        <v>1.73240358384336</v>
      </c>
      <c r="AY75" s="24">
        <v>272.41871035772402</v>
      </c>
      <c r="AZ75" s="24">
        <v>9.3459157974690594</v>
      </c>
      <c r="BA75" s="24">
        <v>99.954830430761504</v>
      </c>
      <c r="BB75" s="24">
        <v>2.3928061870508701</v>
      </c>
    </row>
    <row r="76" spans="1:54" s="2" customFormat="1" x14ac:dyDescent="0.2">
      <c r="A76" s="2" t="s">
        <v>46</v>
      </c>
      <c r="B76" s="2">
        <v>75296</v>
      </c>
      <c r="C76" s="2">
        <v>41528</v>
      </c>
      <c r="D76" s="24">
        <v>131.01454670355699</v>
      </c>
      <c r="E76" s="24">
        <v>0.35500713906795101</v>
      </c>
      <c r="G76" s="25">
        <v>3.7734353883400198</v>
      </c>
      <c r="H76" s="25">
        <v>8.1338340604925896E-2</v>
      </c>
      <c r="I76" s="26">
        <v>9.5198499901705994E-2</v>
      </c>
      <c r="J76" s="26">
        <v>2.2638266556232298E-3</v>
      </c>
      <c r="K76" s="25">
        <v>0.31787836087761101</v>
      </c>
      <c r="L76" s="40">
        <v>1522.7</v>
      </c>
      <c r="M76" s="40">
        <v>10.5</v>
      </c>
      <c r="N76" s="40">
        <v>1516.7</v>
      </c>
      <c r="O76" s="40">
        <v>14.3</v>
      </c>
      <c r="P76" s="40">
        <v>1531.2</v>
      </c>
      <c r="Q76" s="40">
        <v>22.7</v>
      </c>
      <c r="R76" s="41"/>
      <c r="S76" s="40">
        <f t="shared" si="0"/>
        <v>1531.2</v>
      </c>
      <c r="T76" s="40">
        <f t="shared" si="1"/>
        <v>22.7</v>
      </c>
      <c r="V76" s="27">
        <f t="shared" si="4"/>
        <v>-0.39559570119338033</v>
      </c>
      <c r="W76" s="27">
        <f t="shared" si="5"/>
        <v>-0.95602294455066927</v>
      </c>
      <c r="AA76" s="24">
        <v>6741.47354288321</v>
      </c>
      <c r="AB76" s="24">
        <v>227.249723199822</v>
      </c>
      <c r="AC76" s="24">
        <v>128.39571171344599</v>
      </c>
      <c r="AD76" s="24">
        <v>5.4815714697460196</v>
      </c>
      <c r="AE76" s="24">
        <v>199528.44904881899</v>
      </c>
      <c r="AF76" s="24">
        <v>4571.6682953388799</v>
      </c>
      <c r="AG76" s="24">
        <v>192.33297009042201</v>
      </c>
      <c r="AH76" s="24">
        <v>7.5489489881388696</v>
      </c>
      <c r="AI76" s="24">
        <v>428.72157848223299</v>
      </c>
      <c r="AJ76" s="24">
        <v>16.141775993836301</v>
      </c>
      <c r="AK76" s="24">
        <v>1983.9404716187901</v>
      </c>
      <c r="AL76" s="24">
        <v>63.431936873817499</v>
      </c>
      <c r="AM76" s="24">
        <v>1489.8468800625999</v>
      </c>
      <c r="AN76" s="24">
        <v>41.717705100667203</v>
      </c>
      <c r="AO76" s="24">
        <v>304.06824883796003</v>
      </c>
      <c r="AP76" s="24">
        <v>12.614650331902601</v>
      </c>
      <c r="AQ76" s="24">
        <v>57.522989568058399</v>
      </c>
      <c r="AR76" s="24">
        <v>2.60203794069806</v>
      </c>
      <c r="AS76" s="24">
        <v>259.17633358352401</v>
      </c>
      <c r="AT76" s="24">
        <v>10.7608136081898</v>
      </c>
      <c r="AU76" s="24">
        <v>198.81940213698101</v>
      </c>
      <c r="AV76" s="24">
        <v>8.7376988259288808</v>
      </c>
      <c r="AW76" s="24">
        <v>59.426908077499803</v>
      </c>
      <c r="AX76" s="24">
        <v>2.33542995520075</v>
      </c>
      <c r="AY76" s="24">
        <v>313.45898141468098</v>
      </c>
      <c r="AZ76" s="24">
        <v>9.6260955712937495</v>
      </c>
      <c r="BA76" s="24">
        <v>109.269671249276</v>
      </c>
      <c r="BB76" s="24">
        <v>3.49994670115252</v>
      </c>
    </row>
    <row r="77" spans="1:54" s="2" customFormat="1" x14ac:dyDescent="0.2">
      <c r="A77" s="2" t="s">
        <v>43</v>
      </c>
      <c r="B77" s="2">
        <v>75379</v>
      </c>
      <c r="C77" s="2">
        <v>41446</v>
      </c>
      <c r="D77" s="24">
        <v>130.982650624961</v>
      </c>
      <c r="E77" s="24">
        <v>0.35500899694049998</v>
      </c>
      <c r="G77" s="25">
        <v>3.7734478276834098</v>
      </c>
      <c r="H77" s="25">
        <v>9.0222073948883402E-2</v>
      </c>
      <c r="I77" s="26">
        <v>9.5949583343224801E-2</v>
      </c>
      <c r="J77" s="26">
        <v>2.3681488406830302E-3</v>
      </c>
      <c r="K77" s="25">
        <v>0.389390752904268</v>
      </c>
      <c r="L77" s="40">
        <v>1528.5</v>
      </c>
      <c r="M77" s="40">
        <v>10.7</v>
      </c>
      <c r="N77" s="40">
        <v>1516.7</v>
      </c>
      <c r="O77" s="40">
        <v>16.100000000000001</v>
      </c>
      <c r="P77" s="40">
        <v>1545</v>
      </c>
      <c r="Q77" s="40">
        <v>23.5</v>
      </c>
      <c r="R77" s="41"/>
      <c r="S77" s="40">
        <f t="shared" si="0"/>
        <v>1545</v>
      </c>
      <c r="T77" s="40">
        <f t="shared" si="1"/>
        <v>23.5</v>
      </c>
      <c r="V77" s="27">
        <f t="shared" si="4"/>
        <v>-0.77800487901364501</v>
      </c>
      <c r="W77" s="27">
        <f t="shared" si="5"/>
        <v>-1.8658930572954411</v>
      </c>
      <c r="AA77" s="24">
        <v>6673.8565687771197</v>
      </c>
      <c r="AB77" s="24">
        <v>239.53438561774999</v>
      </c>
      <c r="AC77" s="24">
        <v>126.28428107415699</v>
      </c>
      <c r="AD77" s="24">
        <v>5.4788040967483296</v>
      </c>
      <c r="AE77" s="24">
        <v>194022.774568744</v>
      </c>
      <c r="AF77" s="24">
        <v>6166.9370312774399</v>
      </c>
      <c r="AG77" s="24">
        <v>185.396743850175</v>
      </c>
      <c r="AH77" s="24">
        <v>8.8070414677666093</v>
      </c>
      <c r="AI77" s="24">
        <v>427.49799106191102</v>
      </c>
      <c r="AJ77" s="24">
        <v>18.245224272414099</v>
      </c>
      <c r="AK77" s="24">
        <v>1995.6825990243301</v>
      </c>
      <c r="AL77" s="24">
        <v>84.864990739713605</v>
      </c>
      <c r="AM77" s="24">
        <v>1512.05890913964</v>
      </c>
      <c r="AN77" s="24">
        <v>57.589765253544499</v>
      </c>
      <c r="AO77" s="24">
        <v>310.97785319805303</v>
      </c>
      <c r="AP77" s="24">
        <v>14.402797884016501</v>
      </c>
      <c r="AQ77" s="24">
        <v>58.777062359019901</v>
      </c>
      <c r="AR77" s="24">
        <v>2.6495148965987299</v>
      </c>
      <c r="AS77" s="24">
        <v>257.13150923301203</v>
      </c>
      <c r="AT77" s="24">
        <v>14.2176691696324</v>
      </c>
      <c r="AU77" s="24">
        <v>199.387507460542</v>
      </c>
      <c r="AV77" s="24">
        <v>9.6370230438462894</v>
      </c>
      <c r="AW77" s="24">
        <v>60.244490456603003</v>
      </c>
      <c r="AX77" s="24">
        <v>2.4752128367427502</v>
      </c>
      <c r="AY77" s="24">
        <v>290.03605523204499</v>
      </c>
      <c r="AZ77" s="24">
        <v>11.550593225195501</v>
      </c>
      <c r="BA77" s="24">
        <v>107.26035930838501</v>
      </c>
      <c r="BB77" s="24">
        <v>3.2045657872633702</v>
      </c>
    </row>
    <row r="78" spans="1:54" s="2" customFormat="1" x14ac:dyDescent="0.2">
      <c r="A78" s="2" t="s">
        <v>44</v>
      </c>
      <c r="B78" s="2">
        <v>75320</v>
      </c>
      <c r="C78" s="2">
        <v>41416</v>
      </c>
      <c r="D78" s="24">
        <v>130.99767638747099</v>
      </c>
      <c r="E78" s="24">
        <v>0.35501061034321901</v>
      </c>
      <c r="G78" s="25">
        <v>3.7739523009044298</v>
      </c>
      <c r="H78" s="25">
        <v>8.1044693706330495E-2</v>
      </c>
      <c r="I78" s="26">
        <v>9.6386733250206594E-2</v>
      </c>
      <c r="J78" s="26">
        <v>2.1685797206815898E-3</v>
      </c>
      <c r="K78" s="25">
        <v>0.62843178303064895</v>
      </c>
      <c r="L78" s="40">
        <v>1532.63</v>
      </c>
      <c r="M78" s="40">
        <v>7.51</v>
      </c>
      <c r="N78" s="40">
        <v>1516.7</v>
      </c>
      <c r="O78" s="40">
        <v>14.3</v>
      </c>
      <c r="P78" s="40">
        <v>1554.7</v>
      </c>
      <c r="Q78" s="40">
        <v>21.4</v>
      </c>
      <c r="R78" s="41"/>
      <c r="S78" s="40">
        <f t="shared" si="0"/>
        <v>1554.7</v>
      </c>
      <c r="T78" s="40">
        <f t="shared" si="1"/>
        <v>21.4</v>
      </c>
      <c r="V78" s="27">
        <f t="shared" si="4"/>
        <v>-1.0503065866684291</v>
      </c>
      <c r="W78" s="27">
        <f t="shared" si="5"/>
        <v>-2.5054394408914091</v>
      </c>
      <c r="AA78" s="24">
        <v>6949.4889639353196</v>
      </c>
      <c r="AB78" s="24">
        <v>286.36058104434602</v>
      </c>
      <c r="AC78" s="24">
        <v>129.04856189104001</v>
      </c>
      <c r="AD78" s="24">
        <v>5.7492273375921403</v>
      </c>
      <c r="AE78" s="24">
        <v>191643.45812027599</v>
      </c>
      <c r="AF78" s="24">
        <v>4675.6768711617897</v>
      </c>
      <c r="AG78" s="24">
        <v>195.151578721357</v>
      </c>
      <c r="AH78" s="24">
        <v>8.9082404534175996</v>
      </c>
      <c r="AI78" s="24">
        <v>426.836714240856</v>
      </c>
      <c r="AJ78" s="24">
        <v>12.595022315928899</v>
      </c>
      <c r="AK78" s="24">
        <v>1992.5542324395699</v>
      </c>
      <c r="AL78" s="24">
        <v>62.147581182881297</v>
      </c>
      <c r="AM78" s="24">
        <v>1483.9474671528999</v>
      </c>
      <c r="AN78" s="24">
        <v>57.654652847366698</v>
      </c>
      <c r="AO78" s="24">
        <v>307.59714201743702</v>
      </c>
      <c r="AP78" s="24">
        <v>11.196944154316199</v>
      </c>
      <c r="AQ78" s="24">
        <v>58.099910558027702</v>
      </c>
      <c r="AR78" s="24">
        <v>1.85087084417795</v>
      </c>
      <c r="AS78" s="24">
        <v>255.80542598181501</v>
      </c>
      <c r="AT78" s="24">
        <v>11.1966701308247</v>
      </c>
      <c r="AU78" s="24">
        <v>194.09693714575801</v>
      </c>
      <c r="AV78" s="24">
        <v>7.5438063327452198</v>
      </c>
      <c r="AW78" s="24">
        <v>60.123527024398904</v>
      </c>
      <c r="AX78" s="24">
        <v>2.2315158812567102</v>
      </c>
      <c r="AY78" s="24">
        <v>294.38488933986201</v>
      </c>
      <c r="AZ78" s="24">
        <v>8.1360717560169604</v>
      </c>
      <c r="BA78" s="24">
        <v>104.48745526591</v>
      </c>
      <c r="BB78" s="24">
        <v>2.1344914607368199</v>
      </c>
    </row>
    <row r="79" spans="1:54" s="2" customFormat="1" x14ac:dyDescent="0.2">
      <c r="A79" s="2" t="s">
        <v>45</v>
      </c>
      <c r="B79" s="2">
        <v>75375</v>
      </c>
      <c r="C79" s="2">
        <v>41398</v>
      </c>
      <c r="D79" s="24">
        <v>131.006126593299</v>
      </c>
      <c r="E79" s="24">
        <v>0.35502196161872901</v>
      </c>
      <c r="G79" s="25">
        <v>3.7444702726581198</v>
      </c>
      <c r="H79" s="25">
        <v>8.0493263456556399E-2</v>
      </c>
      <c r="I79" s="26">
        <v>9.6004419349237299E-2</v>
      </c>
      <c r="J79" s="26">
        <v>2.16377152798688E-3</v>
      </c>
      <c r="K79" s="25">
        <v>0.35983687338755999</v>
      </c>
      <c r="L79" s="40">
        <v>1535.66</v>
      </c>
      <c r="M79" s="40">
        <v>9.93</v>
      </c>
      <c r="N79" s="40">
        <v>1527.5</v>
      </c>
      <c r="O79" s="40">
        <v>14.5</v>
      </c>
      <c r="P79" s="40">
        <v>1546.9</v>
      </c>
      <c r="Q79" s="40">
        <v>21.5</v>
      </c>
      <c r="R79" s="41"/>
      <c r="S79" s="40">
        <f t="shared" si="0"/>
        <v>1546.9</v>
      </c>
      <c r="T79" s="40">
        <f t="shared" si="1"/>
        <v>21.5</v>
      </c>
      <c r="V79" s="27">
        <f t="shared" si="4"/>
        <v>-0.5342062193126077</v>
      </c>
      <c r="W79" s="27">
        <f t="shared" si="5"/>
        <v>-1.2700490998363398</v>
      </c>
      <c r="AA79" s="24">
        <v>6738.50369955721</v>
      </c>
      <c r="AB79" s="24">
        <v>229.26632708450899</v>
      </c>
      <c r="AC79" s="24">
        <v>131.85572114336301</v>
      </c>
      <c r="AD79" s="24">
        <v>3.1553781269112098</v>
      </c>
      <c r="AE79" s="24">
        <v>187823.38617069999</v>
      </c>
      <c r="AF79" s="24">
        <v>4107.9475387501398</v>
      </c>
      <c r="AG79" s="24">
        <v>189.94277926929499</v>
      </c>
      <c r="AH79" s="24">
        <v>6.0075872596451099</v>
      </c>
      <c r="AI79" s="24">
        <v>438.87485193115998</v>
      </c>
      <c r="AJ79" s="24">
        <v>11.719902918955</v>
      </c>
      <c r="AK79" s="24">
        <v>2117.4323583157998</v>
      </c>
      <c r="AL79" s="24">
        <v>60.720079810377499</v>
      </c>
      <c r="AM79" s="24">
        <v>1572.5588120756499</v>
      </c>
      <c r="AN79" s="24">
        <v>53.133922147329997</v>
      </c>
      <c r="AO79" s="24">
        <v>320.97786308636898</v>
      </c>
      <c r="AP79" s="24">
        <v>11.321118446245601</v>
      </c>
      <c r="AQ79" s="24">
        <v>59.388898637310099</v>
      </c>
      <c r="AR79" s="24">
        <v>2.0903153246835</v>
      </c>
      <c r="AS79" s="24">
        <v>263.591824113656</v>
      </c>
      <c r="AT79" s="24">
        <v>7.14048991491617</v>
      </c>
      <c r="AU79" s="24">
        <v>205.90081909796601</v>
      </c>
      <c r="AV79" s="24">
        <v>7.0985586069332802</v>
      </c>
      <c r="AW79" s="24">
        <v>63.192801963533903</v>
      </c>
      <c r="AX79" s="24">
        <v>2.0116658101976999</v>
      </c>
      <c r="AY79" s="24">
        <v>299.44706590133097</v>
      </c>
      <c r="AZ79" s="24">
        <v>7.6381088006320903</v>
      </c>
      <c r="BA79" s="24">
        <v>108.072276740386</v>
      </c>
      <c r="BB79" s="24">
        <v>2.72119063505406</v>
      </c>
    </row>
    <row r="80" spans="1:54" s="2" customFormat="1" x14ac:dyDescent="0.2">
      <c r="A80" s="2" t="s">
        <v>46</v>
      </c>
      <c r="B80" s="2">
        <v>75436</v>
      </c>
      <c r="C80" s="2">
        <v>41477</v>
      </c>
      <c r="D80" s="24">
        <v>130.99361370685401</v>
      </c>
      <c r="E80" s="24">
        <v>0.35501375124530699</v>
      </c>
      <c r="G80" s="25">
        <v>3.7823380226663699</v>
      </c>
      <c r="H80" s="25">
        <v>0.12208650654346399</v>
      </c>
      <c r="I80" s="26">
        <v>9.5398983397053799E-2</v>
      </c>
      <c r="J80" s="26">
        <v>2.6497523170423902E-3</v>
      </c>
      <c r="K80" s="25">
        <v>0.66509374206733596</v>
      </c>
      <c r="L80" s="40">
        <v>1522.3</v>
      </c>
      <c r="M80" s="40">
        <v>9.59</v>
      </c>
      <c r="N80" s="40">
        <v>1513.1</v>
      </c>
      <c r="O80" s="40">
        <v>21.4</v>
      </c>
      <c r="P80" s="40">
        <v>1535.1</v>
      </c>
      <c r="Q80" s="40">
        <v>25.6</v>
      </c>
      <c r="R80" s="41"/>
      <c r="S80" s="40">
        <f t="shared" si="0"/>
        <v>1535.1</v>
      </c>
      <c r="T80" s="40">
        <f t="shared" si="1"/>
        <v>25.6</v>
      </c>
      <c r="V80" s="27">
        <f t="shared" si="4"/>
        <v>-0.60802326349878044</v>
      </c>
      <c r="W80" s="27">
        <f t="shared" si="5"/>
        <v>-1.4539686735840329</v>
      </c>
      <c r="AA80" s="24">
        <v>6659.3990590500098</v>
      </c>
      <c r="AB80" s="24">
        <v>210.61955852748301</v>
      </c>
      <c r="AC80" s="24">
        <v>122.164836458322</v>
      </c>
      <c r="AD80" s="24">
        <v>5.4193426450839599</v>
      </c>
      <c r="AE80" s="24">
        <v>178941.42184077701</v>
      </c>
      <c r="AF80" s="24">
        <v>3531.5430632104699</v>
      </c>
      <c r="AG80" s="24">
        <v>180.60816283721701</v>
      </c>
      <c r="AH80" s="24">
        <v>4.5401292738855004</v>
      </c>
      <c r="AI80" s="24">
        <v>423.64086126793802</v>
      </c>
      <c r="AJ80" s="24">
        <v>12.579769356358099</v>
      </c>
      <c r="AK80" s="24">
        <v>2023.3839273425299</v>
      </c>
      <c r="AL80" s="24">
        <v>85.985528196494201</v>
      </c>
      <c r="AM80" s="24">
        <v>1531.53525845786</v>
      </c>
      <c r="AN80" s="24">
        <v>58.182789441165397</v>
      </c>
      <c r="AO80" s="24">
        <v>315.41226963485701</v>
      </c>
      <c r="AP80" s="24">
        <v>13.590365920434101</v>
      </c>
      <c r="AQ80" s="24">
        <v>59.1086761273531</v>
      </c>
      <c r="AR80" s="24">
        <v>2.5032729941070899</v>
      </c>
      <c r="AS80" s="24">
        <v>260.76240652384303</v>
      </c>
      <c r="AT80" s="24">
        <v>10.7578745423263</v>
      </c>
      <c r="AU80" s="24">
        <v>200.598464354535</v>
      </c>
      <c r="AV80" s="24">
        <v>7.83659319336798</v>
      </c>
      <c r="AW80" s="24">
        <v>62.470295392249803</v>
      </c>
      <c r="AX80" s="24">
        <v>2.6424453581575502</v>
      </c>
      <c r="AY80" s="24">
        <v>294.07866182732403</v>
      </c>
      <c r="AZ80" s="24">
        <v>9.7111623966932505</v>
      </c>
      <c r="BA80" s="24">
        <v>106.80684670572801</v>
      </c>
      <c r="BB80" s="24">
        <v>3.4295353750767799</v>
      </c>
    </row>
    <row r="81" spans="1:54" s="2" customFormat="1" x14ac:dyDescent="0.2">
      <c r="A81" s="2" t="s">
        <v>43</v>
      </c>
      <c r="B81" s="2">
        <v>75452</v>
      </c>
      <c r="C81" s="2">
        <v>41409</v>
      </c>
      <c r="D81" s="24">
        <v>131.00836803873401</v>
      </c>
      <c r="E81" s="24">
        <v>0.35501218386140998</v>
      </c>
      <c r="G81" s="25">
        <v>3.7709625693836699</v>
      </c>
      <c r="H81" s="25">
        <v>6.7702500935173507E-2</v>
      </c>
      <c r="I81" s="26">
        <v>9.6517917548084503E-2</v>
      </c>
      <c r="J81" s="26">
        <v>1.5647345282049001E-3</v>
      </c>
      <c r="K81" s="25">
        <v>0.58196674677238702</v>
      </c>
      <c r="L81" s="40">
        <v>1533.45</v>
      </c>
      <c r="M81" s="40">
        <v>6.41</v>
      </c>
      <c r="N81" s="40">
        <v>1516.7</v>
      </c>
      <c r="O81" s="40">
        <v>12.5</v>
      </c>
      <c r="P81" s="40">
        <v>1556.7</v>
      </c>
      <c r="Q81" s="40">
        <v>15.6</v>
      </c>
      <c r="R81" s="41"/>
      <c r="S81" s="40">
        <f t="shared" si="0"/>
        <v>1556.7</v>
      </c>
      <c r="T81" s="40">
        <f t="shared" si="1"/>
        <v>15.6</v>
      </c>
      <c r="V81" s="27">
        <f t="shared" si="4"/>
        <v>-1.1043713324981868</v>
      </c>
      <c r="W81" s="27">
        <f t="shared" si="5"/>
        <v>-2.6373046746225355</v>
      </c>
      <c r="AA81" s="24">
        <v>6643.2609328380404</v>
      </c>
      <c r="AB81" s="24">
        <v>240.06421143845401</v>
      </c>
      <c r="AC81" s="24">
        <v>140.95301683751899</v>
      </c>
      <c r="AD81" s="24">
        <v>6.36327422663076</v>
      </c>
      <c r="AE81" s="24">
        <v>204336.93278420801</v>
      </c>
      <c r="AF81" s="24">
        <v>5191.4831577893801</v>
      </c>
      <c r="AG81" s="24">
        <v>185.778133154231</v>
      </c>
      <c r="AH81" s="24">
        <v>5.9854280602900003</v>
      </c>
      <c r="AI81" s="24">
        <v>421.08819112329002</v>
      </c>
      <c r="AJ81" s="24">
        <v>13.879485626105801</v>
      </c>
      <c r="AK81" s="24">
        <v>2030.0082258727</v>
      </c>
      <c r="AL81" s="24">
        <v>62.731827887700497</v>
      </c>
      <c r="AM81" s="24">
        <v>1584.35836614708</v>
      </c>
      <c r="AN81" s="24">
        <v>52.052411347473303</v>
      </c>
      <c r="AO81" s="24">
        <v>317.74910021184098</v>
      </c>
      <c r="AP81" s="24">
        <v>12.7027545341235</v>
      </c>
      <c r="AQ81" s="24">
        <v>59.931634359761603</v>
      </c>
      <c r="AR81" s="24">
        <v>2.0175780297732699</v>
      </c>
      <c r="AS81" s="24">
        <v>266.71138833048599</v>
      </c>
      <c r="AT81" s="24">
        <v>11.874677273923</v>
      </c>
      <c r="AU81" s="24">
        <v>204.02612292023699</v>
      </c>
      <c r="AV81" s="24">
        <v>8.2135855928425698</v>
      </c>
      <c r="AW81" s="24">
        <v>62.743218547191603</v>
      </c>
      <c r="AX81" s="24">
        <v>2.1465735264598802</v>
      </c>
      <c r="AY81" s="24">
        <v>301.690653748937</v>
      </c>
      <c r="AZ81" s="24">
        <v>9.1346509096558108</v>
      </c>
      <c r="BA81" s="24">
        <v>108.612038496585</v>
      </c>
      <c r="BB81" s="24">
        <v>3.3441616939144598</v>
      </c>
    </row>
    <row r="82" spans="1:54" s="2" customFormat="1" x14ac:dyDescent="0.2">
      <c r="A82" s="2" t="s">
        <v>44</v>
      </c>
      <c r="B82" s="2">
        <v>75424</v>
      </c>
      <c r="C82" s="2">
        <v>41371</v>
      </c>
      <c r="D82" s="24">
        <v>131.001280741279</v>
      </c>
      <c r="E82" s="24">
        <v>0.35501218066413698</v>
      </c>
      <c r="G82" s="25">
        <v>3.7723580381356001</v>
      </c>
      <c r="H82" s="25">
        <v>9.1021880634855099E-2</v>
      </c>
      <c r="I82" s="26">
        <v>9.4838891156242194E-2</v>
      </c>
      <c r="J82" s="26">
        <v>2.1266601214172498E-3</v>
      </c>
      <c r="K82" s="25">
        <v>0.37474160419959601</v>
      </c>
      <c r="L82" s="40">
        <v>1519.4</v>
      </c>
      <c r="M82" s="40">
        <v>10.199999999999999</v>
      </c>
      <c r="N82" s="40">
        <v>1516.7</v>
      </c>
      <c r="O82" s="40">
        <v>16.100000000000001</v>
      </c>
      <c r="P82" s="40">
        <v>1523.3</v>
      </c>
      <c r="Q82" s="40">
        <v>20.9</v>
      </c>
      <c r="R82" s="41"/>
      <c r="S82" s="40">
        <f t="shared" si="0"/>
        <v>1523.3</v>
      </c>
      <c r="T82" s="40">
        <f t="shared" si="1"/>
        <v>20.9</v>
      </c>
      <c r="V82" s="27">
        <f t="shared" si="4"/>
        <v>-0.17801806553702415</v>
      </c>
      <c r="W82" s="27">
        <f t="shared" si="5"/>
        <v>-0.43515527131271242</v>
      </c>
      <c r="AA82" s="24">
        <v>6872.5023500830202</v>
      </c>
      <c r="AB82" s="24">
        <v>235.022706204911</v>
      </c>
      <c r="AC82" s="24">
        <v>143.88311361776601</v>
      </c>
      <c r="AD82" s="24">
        <v>6.8886306288732202</v>
      </c>
      <c r="AE82" s="24">
        <v>206633.38309504199</v>
      </c>
      <c r="AF82" s="24">
        <v>6273.4670898583799</v>
      </c>
      <c r="AG82" s="24">
        <v>197.90713185871999</v>
      </c>
      <c r="AH82" s="24">
        <v>7.7717117921116898</v>
      </c>
      <c r="AI82" s="24">
        <v>434.190288454079</v>
      </c>
      <c r="AJ82" s="24">
        <v>17.168288685062599</v>
      </c>
      <c r="AK82" s="24">
        <v>2040.77074518772</v>
      </c>
      <c r="AL82" s="24">
        <v>98.782404245690302</v>
      </c>
      <c r="AM82" s="24">
        <v>1574.0594870684199</v>
      </c>
      <c r="AN82" s="24">
        <v>51.237718463980698</v>
      </c>
      <c r="AO82" s="24">
        <v>318.12028175919102</v>
      </c>
      <c r="AP82" s="24">
        <v>8.7658906144072706</v>
      </c>
      <c r="AQ82" s="24">
        <v>60.252339980176103</v>
      </c>
      <c r="AR82" s="24">
        <v>2.68876357926003</v>
      </c>
      <c r="AS82" s="24">
        <v>270.57402443956602</v>
      </c>
      <c r="AT82" s="24">
        <v>12.201506261374099</v>
      </c>
      <c r="AU82" s="24">
        <v>203.835531254394</v>
      </c>
      <c r="AV82" s="24">
        <v>8.7091241979474106</v>
      </c>
      <c r="AW82" s="24">
        <v>63.235508027751898</v>
      </c>
      <c r="AX82" s="24">
        <v>2.7358707782148302</v>
      </c>
      <c r="AY82" s="24">
        <v>313.80956947589101</v>
      </c>
      <c r="AZ82" s="24">
        <v>10.243857179084699</v>
      </c>
      <c r="BA82" s="24">
        <v>110.718834722816</v>
      </c>
      <c r="BB82" s="24">
        <v>3.3870324464524399</v>
      </c>
    </row>
    <row r="83" spans="1:54" s="2" customFormat="1" x14ac:dyDescent="0.2">
      <c r="A83" s="2" t="s">
        <v>45</v>
      </c>
      <c r="B83" s="2">
        <v>75528</v>
      </c>
      <c r="C83" s="2">
        <v>41485</v>
      </c>
      <c r="D83" s="24">
        <v>130.99349312221199</v>
      </c>
      <c r="E83" s="24">
        <v>0.35501114697869202</v>
      </c>
      <c r="G83" s="25">
        <v>3.77182387443766</v>
      </c>
      <c r="H83" s="25">
        <v>8.3034947197058104E-2</v>
      </c>
      <c r="I83" s="26">
        <v>9.6539740391439893E-2</v>
      </c>
      <c r="J83" s="26">
        <v>2.2145235408754598E-3</v>
      </c>
      <c r="K83" s="25">
        <v>0.65710976913456098</v>
      </c>
      <c r="L83" s="40">
        <v>1533.45</v>
      </c>
      <c r="M83" s="40">
        <v>7.2</v>
      </c>
      <c r="N83" s="40">
        <v>1516.7</v>
      </c>
      <c r="O83" s="40">
        <v>14.3</v>
      </c>
      <c r="P83" s="40">
        <v>1556.7</v>
      </c>
      <c r="Q83" s="40">
        <v>21.4</v>
      </c>
      <c r="R83" s="41"/>
      <c r="S83" s="40">
        <f t="shared" si="0"/>
        <v>1556.7</v>
      </c>
      <c r="T83" s="40">
        <f t="shared" si="1"/>
        <v>21.4</v>
      </c>
      <c r="V83" s="27">
        <f t="shared" si="4"/>
        <v>-1.1043713324981868</v>
      </c>
      <c r="W83" s="27">
        <f t="shared" si="5"/>
        <v>-2.6373046746225355</v>
      </c>
      <c r="AA83" s="24">
        <v>6828.5173775284602</v>
      </c>
      <c r="AB83" s="24">
        <v>264.43149580541098</v>
      </c>
      <c r="AC83" s="24">
        <v>146.80832388420399</v>
      </c>
      <c r="AD83" s="24">
        <v>4.3452280129013197</v>
      </c>
      <c r="AE83" s="24">
        <v>204388.79878914199</v>
      </c>
      <c r="AF83" s="24">
        <v>6255.65656022438</v>
      </c>
      <c r="AG83" s="24">
        <v>189.71603878382501</v>
      </c>
      <c r="AH83" s="24">
        <v>7.3967125056330598</v>
      </c>
      <c r="AI83" s="24">
        <v>441.18492017156098</v>
      </c>
      <c r="AJ83" s="24">
        <v>12.796676977533</v>
      </c>
      <c r="AK83" s="24">
        <v>2065.18530776221</v>
      </c>
      <c r="AL83" s="24">
        <v>62.9631380169442</v>
      </c>
      <c r="AM83" s="24">
        <v>1645.58425451672</v>
      </c>
      <c r="AN83" s="24">
        <v>71.617351500809093</v>
      </c>
      <c r="AO83" s="24">
        <v>324.22082147178298</v>
      </c>
      <c r="AP83" s="24">
        <v>14.5087652166604</v>
      </c>
      <c r="AQ83" s="24">
        <v>61.427341177597</v>
      </c>
      <c r="AR83" s="24">
        <v>2.1808747379151399</v>
      </c>
      <c r="AS83" s="24">
        <v>269.44502128117699</v>
      </c>
      <c r="AT83" s="24">
        <v>10.606004288878999</v>
      </c>
      <c r="AU83" s="24">
        <v>208.55674292671901</v>
      </c>
      <c r="AV83" s="24">
        <v>9.1157370663032307</v>
      </c>
      <c r="AW83" s="24">
        <v>64.627594917999801</v>
      </c>
      <c r="AX83" s="24">
        <v>3.0184030839309401</v>
      </c>
      <c r="AY83" s="24">
        <v>312.36988112771598</v>
      </c>
      <c r="AZ83" s="24">
        <v>10.2321977546332</v>
      </c>
      <c r="BA83" s="24">
        <v>112.852150180533</v>
      </c>
      <c r="BB83" s="24">
        <v>3.3831527874613401</v>
      </c>
    </row>
    <row r="84" spans="1:54" s="2" customFormat="1" x14ac:dyDescent="0.2">
      <c r="A84" s="2" t="s">
        <v>46</v>
      </c>
      <c r="B84" s="2">
        <v>75493</v>
      </c>
      <c r="C84" s="2">
        <v>41448</v>
      </c>
      <c r="D84" s="24">
        <v>130.99428508102699</v>
      </c>
      <c r="E84" s="24">
        <v>0.35501372060431002</v>
      </c>
      <c r="G84" s="25">
        <v>3.7776919247537002</v>
      </c>
      <c r="H84" s="25">
        <v>9.4987357677888101E-2</v>
      </c>
      <c r="I84" s="26">
        <v>9.5978798801926501E-2</v>
      </c>
      <c r="J84" s="26">
        <v>2.0705097252920299E-3</v>
      </c>
      <c r="K84" s="25">
        <v>0.260287752989315</v>
      </c>
      <c r="L84" s="40">
        <v>1527.2</v>
      </c>
      <c r="M84" s="40">
        <v>11</v>
      </c>
      <c r="N84" s="40">
        <v>1513.1</v>
      </c>
      <c r="O84" s="40">
        <v>16.100000000000001</v>
      </c>
      <c r="P84" s="40">
        <v>1546.9</v>
      </c>
      <c r="Q84" s="40">
        <v>20.6</v>
      </c>
      <c r="R84" s="41"/>
      <c r="S84" s="40">
        <f t="shared" si="0"/>
        <v>1546.9</v>
      </c>
      <c r="T84" s="40">
        <f t="shared" si="1"/>
        <v>20.6</v>
      </c>
      <c r="V84" s="27">
        <f t="shared" si="4"/>
        <v>-0.93186174079704831</v>
      </c>
      <c r="W84" s="27">
        <f t="shared" si="5"/>
        <v>-2.2338245985063896</v>
      </c>
      <c r="AA84" s="24">
        <v>6762.9566303003003</v>
      </c>
      <c r="AB84" s="24">
        <v>249.921995542465</v>
      </c>
      <c r="AC84" s="24">
        <v>128.786409984058</v>
      </c>
      <c r="AD84" s="24">
        <v>4.3697347902318002</v>
      </c>
      <c r="AE84" s="24">
        <v>198452.16528679899</v>
      </c>
      <c r="AF84" s="24">
        <v>5983.1468475071797</v>
      </c>
      <c r="AG84" s="24">
        <v>199.34067178620401</v>
      </c>
      <c r="AH84" s="24">
        <v>9.1105445978858999</v>
      </c>
      <c r="AI84" s="24">
        <v>444.42299269424399</v>
      </c>
      <c r="AJ84" s="24">
        <v>10.213275068395999</v>
      </c>
      <c r="AK84" s="24">
        <v>2047.95302009591</v>
      </c>
      <c r="AL84" s="24">
        <v>60.587511347436603</v>
      </c>
      <c r="AM84" s="24">
        <v>1648.47452621663</v>
      </c>
      <c r="AN84" s="24">
        <v>69.264170630979706</v>
      </c>
      <c r="AO84" s="24">
        <v>321.32733979818698</v>
      </c>
      <c r="AP84" s="24">
        <v>13.5260957634971</v>
      </c>
      <c r="AQ84" s="24">
        <v>60.138046604947299</v>
      </c>
      <c r="AR84" s="24">
        <v>2.0864342088788299</v>
      </c>
      <c r="AS84" s="24">
        <v>271.708775933364</v>
      </c>
      <c r="AT84" s="24">
        <v>9.60517559771659</v>
      </c>
      <c r="AU84" s="24">
        <v>211.48537942475099</v>
      </c>
      <c r="AV84" s="24">
        <v>7.0261067596506397</v>
      </c>
      <c r="AW84" s="24">
        <v>64.223172152049898</v>
      </c>
      <c r="AX84" s="24">
        <v>2.5703070220824098</v>
      </c>
      <c r="AY84" s="24">
        <v>312.07405301525802</v>
      </c>
      <c r="AZ84" s="24">
        <v>9.3096668057661898</v>
      </c>
      <c r="BA84" s="24">
        <v>111.94246213572499</v>
      </c>
      <c r="BB84" s="24">
        <v>3.9785058440494199</v>
      </c>
    </row>
    <row r="85" spans="1:54" s="2" customFormat="1" x14ac:dyDescent="0.2">
      <c r="A85" s="2" t="s">
        <v>43</v>
      </c>
      <c r="B85" s="2">
        <v>65336</v>
      </c>
      <c r="C85" s="2">
        <v>52556</v>
      </c>
      <c r="D85" s="24">
        <v>131.00197816234899</v>
      </c>
      <c r="E85" s="24">
        <v>0.35500496235800899</v>
      </c>
      <c r="G85" s="25">
        <v>3.76913232017727</v>
      </c>
      <c r="H85" s="25">
        <v>8.9000995442811204E-2</v>
      </c>
      <c r="I85" s="26">
        <v>9.6002395371991303E-2</v>
      </c>
      <c r="J85" s="26">
        <v>1.8483980649084499E-3</v>
      </c>
      <c r="K85" s="25">
        <v>0.30562182988842301</v>
      </c>
      <c r="L85" s="40">
        <v>1529.3</v>
      </c>
      <c r="M85" s="40">
        <v>10</v>
      </c>
      <c r="N85" s="40">
        <v>1516.7</v>
      </c>
      <c r="O85" s="40">
        <v>16.100000000000001</v>
      </c>
      <c r="P85" s="40">
        <v>1546.9</v>
      </c>
      <c r="Q85" s="40">
        <v>17.600000000000001</v>
      </c>
      <c r="R85" s="41"/>
      <c r="S85" s="40">
        <f t="shared" si="0"/>
        <v>1546.9</v>
      </c>
      <c r="T85" s="40">
        <f t="shared" si="1"/>
        <v>17.600000000000001</v>
      </c>
      <c r="V85" s="27">
        <f t="shared" si="4"/>
        <v>-0.83075097250609276</v>
      </c>
      <c r="W85" s="27">
        <f t="shared" si="5"/>
        <v>-1.9911650293400176</v>
      </c>
      <c r="AA85" s="24">
        <v>6940.5845453666998</v>
      </c>
      <c r="AB85" s="24">
        <v>307.94199080931202</v>
      </c>
      <c r="AC85" s="24">
        <v>155.41099869486001</v>
      </c>
      <c r="AD85" s="24">
        <v>7.6900728724137197</v>
      </c>
      <c r="AE85" s="24">
        <v>212563.788443481</v>
      </c>
      <c r="AF85" s="24">
        <v>6562.9623030640596</v>
      </c>
      <c r="AG85" s="24">
        <v>198.70253518028099</v>
      </c>
      <c r="AH85" s="24">
        <v>10.566475374120399</v>
      </c>
      <c r="AI85" s="24">
        <v>471.15687008904399</v>
      </c>
      <c r="AJ85" s="24">
        <v>17.4466141148223</v>
      </c>
      <c r="AK85" s="24">
        <v>2147.9917872228498</v>
      </c>
      <c r="AL85" s="24">
        <v>88.039472713811307</v>
      </c>
      <c r="AM85" s="24">
        <v>1653.82905017847</v>
      </c>
      <c r="AN85" s="24">
        <v>71.464757877158803</v>
      </c>
      <c r="AO85" s="24">
        <v>340.02038170227797</v>
      </c>
      <c r="AP85" s="24">
        <v>18.8162508231392</v>
      </c>
      <c r="AQ85" s="24">
        <v>64.063244216485799</v>
      </c>
      <c r="AR85" s="24">
        <v>3.19077935513126</v>
      </c>
      <c r="AS85" s="24">
        <v>286.25823498658099</v>
      </c>
      <c r="AT85" s="24">
        <v>14.930400385753201</v>
      </c>
      <c r="AU85" s="24">
        <v>215.30766391260099</v>
      </c>
      <c r="AV85" s="24">
        <v>9.5876224623973396</v>
      </c>
      <c r="AW85" s="24">
        <v>67.295410840807605</v>
      </c>
      <c r="AX85" s="24">
        <v>2.9665583346728499</v>
      </c>
      <c r="AY85" s="24">
        <v>316.77781457519899</v>
      </c>
      <c r="AZ85" s="24">
        <v>14.2580832042977</v>
      </c>
      <c r="BA85" s="24">
        <v>110.018708439782</v>
      </c>
      <c r="BB85" s="24">
        <v>3.5783887675786801</v>
      </c>
    </row>
    <row r="86" spans="1:54" s="2" customFormat="1" x14ac:dyDescent="0.2">
      <c r="A86" s="2" t="s">
        <v>44</v>
      </c>
      <c r="B86" s="2">
        <v>65196</v>
      </c>
      <c r="C86" s="2">
        <v>52390</v>
      </c>
      <c r="D86" s="24">
        <v>131.00433049221201</v>
      </c>
      <c r="E86" s="24">
        <v>0.35501104160668101</v>
      </c>
      <c r="G86" s="25">
        <v>3.78372166800653</v>
      </c>
      <c r="H86" s="25">
        <v>7.4881922718086094E-2</v>
      </c>
      <c r="I86" s="26">
        <v>9.6222596453667097E-2</v>
      </c>
      <c r="J86" s="26">
        <v>2.42934564972269E-3</v>
      </c>
      <c r="K86" s="25">
        <v>0.40229121623769298</v>
      </c>
      <c r="L86" s="40">
        <v>1528.89</v>
      </c>
      <c r="M86" s="40">
        <v>9.64</v>
      </c>
      <c r="N86" s="40">
        <v>1513.1</v>
      </c>
      <c r="O86" s="40">
        <v>12.5</v>
      </c>
      <c r="P86" s="40">
        <v>1550.8</v>
      </c>
      <c r="Q86" s="40">
        <v>23.4</v>
      </c>
      <c r="R86" s="41"/>
      <c r="S86" s="40">
        <f t="shared" si="0"/>
        <v>1550.8</v>
      </c>
      <c r="T86" s="40">
        <f t="shared" si="1"/>
        <v>23.4</v>
      </c>
      <c r="V86" s="27">
        <f t="shared" si="4"/>
        <v>-1.0435529707223707</v>
      </c>
      <c r="W86" s="27">
        <f t="shared" si="5"/>
        <v>-2.4915735906417322</v>
      </c>
      <c r="AA86" s="24">
        <v>6957.6058403728202</v>
      </c>
      <c r="AB86" s="24">
        <v>302.48744373171502</v>
      </c>
      <c r="AC86" s="24">
        <v>160.27877054883501</v>
      </c>
      <c r="AD86" s="24">
        <v>9.0195987824878792</v>
      </c>
      <c r="AE86" s="24">
        <v>218516.80870258299</v>
      </c>
      <c r="AF86" s="24">
        <v>7903.5479178642599</v>
      </c>
      <c r="AG86" s="24">
        <v>212.48165895363701</v>
      </c>
      <c r="AH86" s="24">
        <v>9.0029255483933497</v>
      </c>
      <c r="AI86" s="24">
        <v>458.79255115377299</v>
      </c>
      <c r="AJ86" s="24">
        <v>20.970690505604999</v>
      </c>
      <c r="AK86" s="24">
        <v>2072.3631618591498</v>
      </c>
      <c r="AL86" s="24">
        <v>80.262477964132202</v>
      </c>
      <c r="AM86" s="24">
        <v>1614.36486083877</v>
      </c>
      <c r="AN86" s="24">
        <v>54.5514554806633</v>
      </c>
      <c r="AO86" s="24">
        <v>334.30052169202497</v>
      </c>
      <c r="AP86" s="24">
        <v>17.692609390464199</v>
      </c>
      <c r="AQ86" s="24">
        <v>62.2467336540575</v>
      </c>
      <c r="AR86" s="24">
        <v>2.9277559406484799</v>
      </c>
      <c r="AS86" s="24">
        <v>282.01266246819898</v>
      </c>
      <c r="AT86" s="24">
        <v>13.397734599487601</v>
      </c>
      <c r="AU86" s="24">
        <v>212.63254759794799</v>
      </c>
      <c r="AV86" s="24">
        <v>9.3222886585773406</v>
      </c>
      <c r="AW86" s="24">
        <v>66.556057451317599</v>
      </c>
      <c r="AX86" s="24">
        <v>3.0572219685127</v>
      </c>
      <c r="AY86" s="24">
        <v>334.17746819055702</v>
      </c>
      <c r="AZ86" s="24">
        <v>14.8440580925185</v>
      </c>
      <c r="BA86" s="24">
        <v>113.67053231170701</v>
      </c>
      <c r="BB86" s="24">
        <v>4.3075673424893104</v>
      </c>
    </row>
    <row r="87" spans="1:54" s="2" customFormat="1" x14ac:dyDescent="0.2">
      <c r="A87" s="2" t="s">
        <v>45</v>
      </c>
      <c r="B87" s="2">
        <v>65301</v>
      </c>
      <c r="C87" s="2">
        <v>52503</v>
      </c>
      <c r="D87" s="24">
        <v>130.955747727275</v>
      </c>
      <c r="E87" s="24">
        <v>0.35501100066986702</v>
      </c>
      <c r="G87" s="25">
        <v>3.7451567986178298</v>
      </c>
      <c r="H87" s="25">
        <v>9.2547381145456006E-2</v>
      </c>
      <c r="I87" s="26">
        <v>9.57670946477375E-2</v>
      </c>
      <c r="J87" s="26">
        <v>1.45376704814519E-3</v>
      </c>
      <c r="K87" s="25">
        <v>0.32623871578473601</v>
      </c>
      <c r="L87" s="40">
        <v>1531.9</v>
      </c>
      <c r="M87" s="40">
        <v>9.4700000000000006</v>
      </c>
      <c r="N87" s="40">
        <v>1523.9</v>
      </c>
      <c r="O87" s="40">
        <v>16.3</v>
      </c>
      <c r="P87" s="40">
        <v>1543</v>
      </c>
      <c r="Q87" s="40">
        <v>14.7</v>
      </c>
      <c r="R87" s="41"/>
      <c r="S87" s="40">
        <f t="shared" si="0"/>
        <v>1543</v>
      </c>
      <c r="T87" s="40">
        <f t="shared" si="1"/>
        <v>14.7</v>
      </c>
      <c r="V87" s="27">
        <f t="shared" si="4"/>
        <v>-0.52496882997572014</v>
      </c>
      <c r="W87" s="27">
        <f t="shared" si="5"/>
        <v>-1.253363081567026</v>
      </c>
      <c r="AA87" s="24">
        <v>6854.3166715726302</v>
      </c>
      <c r="AB87" s="24">
        <v>256.52599887729201</v>
      </c>
      <c r="AC87" s="24">
        <v>149.259428469439</v>
      </c>
      <c r="AD87" s="24">
        <v>5.9503602655972498</v>
      </c>
      <c r="AE87" s="24">
        <v>208870.69788996299</v>
      </c>
      <c r="AF87" s="24">
        <v>5452.5742159584797</v>
      </c>
      <c r="AG87" s="24">
        <v>188.46653564594899</v>
      </c>
      <c r="AH87" s="24">
        <v>8.1328456905347295</v>
      </c>
      <c r="AI87" s="24">
        <v>437.40046784827302</v>
      </c>
      <c r="AJ87" s="24">
        <v>15.580699409799401</v>
      </c>
      <c r="AK87" s="24">
        <v>2039.7099676128901</v>
      </c>
      <c r="AL87" s="24">
        <v>76.7288901685083</v>
      </c>
      <c r="AM87" s="24">
        <v>1570.1417671450299</v>
      </c>
      <c r="AN87" s="24">
        <v>63.422949300995597</v>
      </c>
      <c r="AO87" s="24">
        <v>320.61896127909603</v>
      </c>
      <c r="AP87" s="24">
        <v>15.1929576891708</v>
      </c>
      <c r="AQ87" s="24">
        <v>62.082754590408101</v>
      </c>
      <c r="AR87" s="24">
        <v>2.7854400825033099</v>
      </c>
      <c r="AS87" s="24">
        <v>276.840180735888</v>
      </c>
      <c r="AT87" s="24">
        <v>11.903344058174801</v>
      </c>
      <c r="AU87" s="24">
        <v>210.79633542035899</v>
      </c>
      <c r="AV87" s="24">
        <v>11.1368140542486</v>
      </c>
      <c r="AW87" s="24">
        <v>65.124817174228596</v>
      </c>
      <c r="AX87" s="24">
        <v>2.97159250227836</v>
      </c>
      <c r="AY87" s="24">
        <v>305.99018770589203</v>
      </c>
      <c r="AZ87" s="24">
        <v>11.578392845405499</v>
      </c>
      <c r="BA87" s="24">
        <v>102.789758717163</v>
      </c>
      <c r="BB87" s="24">
        <v>2.37159971373034</v>
      </c>
    </row>
    <row r="88" spans="1:54" s="2" customFormat="1" x14ac:dyDescent="0.2">
      <c r="A88" s="2" t="s">
        <v>46</v>
      </c>
      <c r="B88" s="2">
        <v>65265</v>
      </c>
      <c r="C88" s="2">
        <v>52466</v>
      </c>
      <c r="D88" s="24">
        <v>130.949693417329</v>
      </c>
      <c r="E88" s="24">
        <v>0.35500875018608702</v>
      </c>
      <c r="G88" s="25">
        <v>3.8006296758398399</v>
      </c>
      <c r="H88" s="25">
        <v>0.10160082249644301</v>
      </c>
      <c r="I88" s="26">
        <v>9.6999859878903694E-2</v>
      </c>
      <c r="J88" s="26">
        <v>2.6996084500263899E-3</v>
      </c>
      <c r="K88" s="25">
        <v>0.26389257688383699</v>
      </c>
      <c r="L88" s="40">
        <v>1531.3</v>
      </c>
      <c r="M88" s="40">
        <v>13</v>
      </c>
      <c r="N88" s="40">
        <v>1506</v>
      </c>
      <c r="O88" s="40">
        <v>17.7</v>
      </c>
      <c r="P88" s="40">
        <v>1566.4</v>
      </c>
      <c r="Q88" s="40">
        <v>26.1</v>
      </c>
      <c r="R88" s="41"/>
      <c r="S88" s="40">
        <f t="shared" si="0"/>
        <v>1566.4</v>
      </c>
      <c r="T88" s="40">
        <f t="shared" si="1"/>
        <v>26.1</v>
      </c>
      <c r="V88" s="27">
        <f t="shared" si="4"/>
        <v>-1.6799468791500634</v>
      </c>
      <c r="W88" s="27">
        <f t="shared" si="5"/>
        <v>-4.0106241699867251</v>
      </c>
      <c r="AA88" s="24">
        <v>6426.0636950431699</v>
      </c>
      <c r="AB88" s="24">
        <v>309.22906705885401</v>
      </c>
      <c r="AC88" s="24">
        <v>130.74498376380399</v>
      </c>
      <c r="AD88" s="24">
        <v>7.1634612536545097</v>
      </c>
      <c r="AE88" s="24">
        <v>200783.55855459601</v>
      </c>
      <c r="AF88" s="24">
        <v>6474.4697958061097</v>
      </c>
      <c r="AG88" s="24">
        <v>208.582903744698</v>
      </c>
      <c r="AH88" s="24">
        <v>7.9995087537984402</v>
      </c>
      <c r="AI88" s="24">
        <v>520.89423486774604</v>
      </c>
      <c r="AJ88" s="24">
        <v>25.248110009703801</v>
      </c>
      <c r="AK88" s="24">
        <v>2356.2264638689799</v>
      </c>
      <c r="AL88" s="24">
        <v>87.913906913357394</v>
      </c>
      <c r="AM88" s="24">
        <v>1778.67426598732</v>
      </c>
      <c r="AN88" s="24">
        <v>69.271429487760997</v>
      </c>
      <c r="AO88" s="24">
        <v>359.15125212853201</v>
      </c>
      <c r="AP88" s="24">
        <v>15.3077886036862</v>
      </c>
      <c r="AQ88" s="24">
        <v>66.427400494455895</v>
      </c>
      <c r="AR88" s="24">
        <v>2.55246434948514</v>
      </c>
      <c r="AS88" s="24">
        <v>257.89832605391098</v>
      </c>
      <c r="AT88" s="24">
        <v>11.1459019516494</v>
      </c>
      <c r="AU88" s="24">
        <v>230.86410906809999</v>
      </c>
      <c r="AV88" s="24">
        <v>9.0627563873637307</v>
      </c>
      <c r="AW88" s="24">
        <v>65.702738113315206</v>
      </c>
      <c r="AX88" s="24">
        <v>2.9667139726659202</v>
      </c>
      <c r="AY88" s="24">
        <v>361.12640851993399</v>
      </c>
      <c r="AZ88" s="24">
        <v>14.7148305846026</v>
      </c>
      <c r="BA88" s="24">
        <v>116.70705878893</v>
      </c>
      <c r="BB88" s="24">
        <v>3.26960807778672</v>
      </c>
    </row>
    <row r="89" spans="1:54" s="2" customFormat="1" x14ac:dyDescent="0.2">
      <c r="A89" s="2" t="s">
        <v>43</v>
      </c>
      <c r="B89" s="2">
        <v>65288</v>
      </c>
      <c r="C89" s="2">
        <v>52394</v>
      </c>
      <c r="D89" s="24">
        <v>131.02382218569801</v>
      </c>
      <c r="E89" s="24">
        <v>0.35501370164157903</v>
      </c>
      <c r="G89" s="25">
        <v>3.76962986512584</v>
      </c>
      <c r="H89" s="25">
        <v>0.10439040645543</v>
      </c>
      <c r="I89" s="26">
        <v>9.4870686058544207E-2</v>
      </c>
      <c r="J89" s="26">
        <v>2.6694536729966098E-3</v>
      </c>
      <c r="K89" s="25">
        <v>0.347820875344239</v>
      </c>
      <c r="L89" s="40">
        <v>1520.2</v>
      </c>
      <c r="M89" s="40">
        <v>12.4</v>
      </c>
      <c r="N89" s="40">
        <v>1516.7</v>
      </c>
      <c r="O89" s="40">
        <v>17.899999999999999</v>
      </c>
      <c r="P89" s="40">
        <v>1525.2</v>
      </c>
      <c r="Q89" s="40">
        <v>26.8</v>
      </c>
      <c r="R89" s="41"/>
      <c r="S89" s="40">
        <f t="shared" si="0"/>
        <v>1525.2</v>
      </c>
      <c r="T89" s="40">
        <f t="shared" si="1"/>
        <v>26.8</v>
      </c>
      <c r="V89" s="27">
        <f t="shared" si="4"/>
        <v>-0.23076415902947184</v>
      </c>
      <c r="W89" s="27">
        <f t="shared" si="5"/>
        <v>-0.56042724335728877</v>
      </c>
      <c r="AA89" s="24">
        <v>6780.2901781644896</v>
      </c>
      <c r="AB89" s="24">
        <v>191.78325335977601</v>
      </c>
      <c r="AC89" s="24">
        <v>146.473815584829</v>
      </c>
      <c r="AD89" s="24">
        <v>8.0597053940439807</v>
      </c>
      <c r="AE89" s="24">
        <v>198594.12435655601</v>
      </c>
      <c r="AF89" s="24">
        <v>5206.6032768489304</v>
      </c>
      <c r="AG89" s="24">
        <v>191.75478069661401</v>
      </c>
      <c r="AH89" s="24">
        <v>7.9120573568806902</v>
      </c>
      <c r="AI89" s="24">
        <v>444.17997952190001</v>
      </c>
      <c r="AJ89" s="24">
        <v>17.405228575401399</v>
      </c>
      <c r="AK89" s="24">
        <v>2048.48252873711</v>
      </c>
      <c r="AL89" s="24">
        <v>79.301068803581202</v>
      </c>
      <c r="AM89" s="24">
        <v>1603.5025633877201</v>
      </c>
      <c r="AN89" s="24">
        <v>72.242982591920907</v>
      </c>
      <c r="AO89" s="24">
        <v>334.54385843183201</v>
      </c>
      <c r="AP89" s="24">
        <v>14.917189493060899</v>
      </c>
      <c r="AQ89" s="24">
        <v>62.108344337521999</v>
      </c>
      <c r="AR89" s="24">
        <v>2.2830155173391402</v>
      </c>
      <c r="AS89" s="24">
        <v>275.51788324270802</v>
      </c>
      <c r="AT89" s="24">
        <v>11.131983064584601</v>
      </c>
      <c r="AU89" s="24">
        <v>215.252090461384</v>
      </c>
      <c r="AV89" s="24">
        <v>8.5433313728385905</v>
      </c>
      <c r="AW89" s="24">
        <v>64.115889496264202</v>
      </c>
      <c r="AX89" s="24">
        <v>2.3077861568277398</v>
      </c>
      <c r="AY89" s="24">
        <v>303.33886528382601</v>
      </c>
      <c r="AZ89" s="24">
        <v>11.26302068639</v>
      </c>
      <c r="BA89" s="24">
        <v>107.366246773984</v>
      </c>
      <c r="BB89" s="24">
        <v>3.3250242567031401</v>
      </c>
    </row>
    <row r="90" spans="1:54" s="2" customFormat="1" x14ac:dyDescent="0.2">
      <c r="A90" s="2" t="s">
        <v>44</v>
      </c>
      <c r="B90" s="2">
        <v>65256</v>
      </c>
      <c r="C90" s="2">
        <v>52353</v>
      </c>
      <c r="D90" s="24">
        <v>130.99807850366199</v>
      </c>
      <c r="E90" s="24">
        <v>0.35500784136992303</v>
      </c>
      <c r="G90" s="25">
        <v>3.7469158787602401</v>
      </c>
      <c r="H90" s="25">
        <v>0.118681418893021</v>
      </c>
      <c r="I90" s="26">
        <v>9.6522224502620199E-2</v>
      </c>
      <c r="J90" s="26">
        <v>2.2232500363607902E-3</v>
      </c>
      <c r="K90" s="25">
        <v>-0.10108320767477701</v>
      </c>
      <c r="L90" s="40">
        <v>1537.7</v>
      </c>
      <c r="M90" s="40">
        <v>16.3</v>
      </c>
      <c r="N90" s="40">
        <v>1523.9</v>
      </c>
      <c r="O90" s="40">
        <v>21.7</v>
      </c>
      <c r="P90" s="40">
        <v>1556.7</v>
      </c>
      <c r="Q90" s="40">
        <v>21.4</v>
      </c>
      <c r="R90" s="41"/>
      <c r="S90" s="40">
        <f t="shared" si="0"/>
        <v>1556.7</v>
      </c>
      <c r="T90" s="40">
        <f t="shared" si="1"/>
        <v>21.4</v>
      </c>
      <c r="V90" s="27">
        <f t="shared" si="4"/>
        <v>-0.90557123170811427</v>
      </c>
      <c r="W90" s="27">
        <f t="shared" si="5"/>
        <v>-2.1523722029004495</v>
      </c>
      <c r="AA90" s="24">
        <v>6776.6537214751897</v>
      </c>
      <c r="AB90" s="24">
        <v>150.51174059194301</v>
      </c>
      <c r="AC90" s="24">
        <v>152.03803798803801</v>
      </c>
      <c r="AD90" s="24">
        <v>5.4126707056468204</v>
      </c>
      <c r="AE90" s="24">
        <v>194635.818450547</v>
      </c>
      <c r="AF90" s="24">
        <v>4719.8132784526097</v>
      </c>
      <c r="AG90" s="24">
        <v>205.354883711718</v>
      </c>
      <c r="AH90" s="24">
        <v>8.1034633724487506</v>
      </c>
      <c r="AI90" s="24">
        <v>461.52516564747901</v>
      </c>
      <c r="AJ90" s="24">
        <v>15.0157992736533</v>
      </c>
      <c r="AK90" s="24">
        <v>2076.95122364595</v>
      </c>
      <c r="AL90" s="24">
        <v>72.462511539668597</v>
      </c>
      <c r="AM90" s="24">
        <v>1586.2081065309101</v>
      </c>
      <c r="AN90" s="24">
        <v>53.088992905081199</v>
      </c>
      <c r="AO90" s="24">
        <v>326.23868217883802</v>
      </c>
      <c r="AP90" s="24">
        <v>12.000299800966999</v>
      </c>
      <c r="AQ90" s="24">
        <v>61.417445224682197</v>
      </c>
      <c r="AR90" s="24">
        <v>1.8674646646962401</v>
      </c>
      <c r="AS90" s="24">
        <v>271.280810053214</v>
      </c>
      <c r="AT90" s="24">
        <v>7.3006088193660901</v>
      </c>
      <c r="AU90" s="24">
        <v>213.12104049445</v>
      </c>
      <c r="AV90" s="24">
        <v>5.3612602054282901</v>
      </c>
      <c r="AW90" s="24">
        <v>62.650848435167099</v>
      </c>
      <c r="AX90" s="24">
        <v>1.83200121109076</v>
      </c>
      <c r="AY90" s="24">
        <v>317.20273192924799</v>
      </c>
      <c r="AZ90" s="24">
        <v>10.1941714428501</v>
      </c>
      <c r="BA90" s="24">
        <v>106.887560985215</v>
      </c>
      <c r="BB90" s="24">
        <v>2.7201028701634402</v>
      </c>
    </row>
    <row r="91" spans="1:54" s="2" customFormat="1" x14ac:dyDescent="0.2">
      <c r="A91" s="2" t="s">
        <v>45</v>
      </c>
      <c r="B91" s="2">
        <v>65361</v>
      </c>
      <c r="C91" s="2">
        <v>52467</v>
      </c>
      <c r="D91" s="24">
        <v>130.93830806756199</v>
      </c>
      <c r="E91" s="24">
        <v>0.35500906579511399</v>
      </c>
      <c r="G91" s="25">
        <v>3.7556095656187898</v>
      </c>
      <c r="H91" s="25">
        <v>0.117341984140463</v>
      </c>
      <c r="I91" s="26">
        <v>9.6319201245633104E-2</v>
      </c>
      <c r="J91" s="26">
        <v>1.5556204826149801E-3</v>
      </c>
      <c r="K91" s="25">
        <v>0.36234703143324898</v>
      </c>
      <c r="L91" s="40">
        <v>1533.9</v>
      </c>
      <c r="M91" s="40">
        <v>12</v>
      </c>
      <c r="N91" s="40">
        <v>1520.2</v>
      </c>
      <c r="O91" s="40">
        <v>21.6</v>
      </c>
      <c r="P91" s="40">
        <v>1552.8</v>
      </c>
      <c r="Q91" s="40">
        <v>15.6</v>
      </c>
      <c r="R91" s="41"/>
      <c r="S91" s="40">
        <f t="shared" si="0"/>
        <v>1552.8</v>
      </c>
      <c r="T91" s="40">
        <f t="shared" si="1"/>
        <v>15.6</v>
      </c>
      <c r="V91" s="27">
        <f t="shared" si="4"/>
        <v>-0.9011972108933064</v>
      </c>
      <c r="W91" s="27">
        <f t="shared" si="5"/>
        <v>-2.1444546770161761</v>
      </c>
      <c r="AA91" s="24">
        <v>6555.9127983921599</v>
      </c>
      <c r="AB91" s="24">
        <v>200.18502703936699</v>
      </c>
      <c r="AC91" s="24">
        <v>159.274189370963</v>
      </c>
      <c r="AD91" s="24">
        <v>6.3897130714361001</v>
      </c>
      <c r="AE91" s="24">
        <v>195308.21126009701</v>
      </c>
      <c r="AF91" s="24">
        <v>5413.6491880057802</v>
      </c>
      <c r="AG91" s="24">
        <v>203.51731898880601</v>
      </c>
      <c r="AH91" s="24">
        <v>6.3884094489469101</v>
      </c>
      <c r="AI91" s="24">
        <v>467.94358181002701</v>
      </c>
      <c r="AJ91" s="24">
        <v>12.9675709477373</v>
      </c>
      <c r="AK91" s="24">
        <v>2084.0701722287399</v>
      </c>
      <c r="AL91" s="24">
        <v>56.336569001612602</v>
      </c>
      <c r="AM91" s="24">
        <v>1605.17743267683</v>
      </c>
      <c r="AN91" s="24">
        <v>45.297347412089202</v>
      </c>
      <c r="AO91" s="24">
        <v>324.03427696491701</v>
      </c>
      <c r="AP91" s="24">
        <v>9.60209740358769</v>
      </c>
      <c r="AQ91" s="24">
        <v>63.144646415236302</v>
      </c>
      <c r="AR91" s="24">
        <v>1.9762890662396999</v>
      </c>
      <c r="AS91" s="24">
        <v>275.10391694100599</v>
      </c>
      <c r="AT91" s="24">
        <v>10.396607665781399</v>
      </c>
      <c r="AU91" s="24">
        <v>211.48253284913901</v>
      </c>
      <c r="AV91" s="24">
        <v>7.5952972163225603</v>
      </c>
      <c r="AW91" s="24">
        <v>66.267713538422996</v>
      </c>
      <c r="AX91" s="24">
        <v>2.6119124844469002</v>
      </c>
      <c r="AY91" s="24">
        <v>313.40094039009603</v>
      </c>
      <c r="AZ91" s="24">
        <v>8.9184017958169797</v>
      </c>
      <c r="BA91" s="24">
        <v>108.57324305195</v>
      </c>
      <c r="BB91" s="24">
        <v>4.30171786492682</v>
      </c>
    </row>
    <row r="92" spans="1:54" s="2" customFormat="1" x14ac:dyDescent="0.2">
      <c r="A92" s="2" t="s">
        <v>46</v>
      </c>
      <c r="B92" s="2">
        <v>65325</v>
      </c>
      <c r="C92" s="2">
        <v>52430</v>
      </c>
      <c r="D92" s="24">
        <v>130.914283610258</v>
      </c>
      <c r="E92" s="24">
        <v>0.35499663631172201</v>
      </c>
      <c r="G92" s="25">
        <v>3.8145009626794901</v>
      </c>
      <c r="H92" s="25">
        <v>0.122319440698168</v>
      </c>
      <c r="I92" s="26">
        <v>9.5139053749977401E-2</v>
      </c>
      <c r="J92" s="26">
        <v>2.5226086823669702E-3</v>
      </c>
      <c r="K92" s="25">
        <v>0.37592129897786702</v>
      </c>
      <c r="L92" s="40">
        <v>1513.6</v>
      </c>
      <c r="M92" s="40">
        <v>12.8</v>
      </c>
      <c r="N92" s="40">
        <v>1502.5</v>
      </c>
      <c r="O92" s="40">
        <v>21.1</v>
      </c>
      <c r="P92" s="40">
        <v>1529.2</v>
      </c>
      <c r="Q92" s="40">
        <v>24.8</v>
      </c>
      <c r="R92" s="41"/>
      <c r="S92" s="40">
        <f t="shared" si="0"/>
        <v>1529.2</v>
      </c>
      <c r="T92" s="40">
        <f t="shared" si="1"/>
        <v>24.8</v>
      </c>
      <c r="V92" s="27">
        <f t="shared" si="4"/>
        <v>-0.73876871880199069</v>
      </c>
      <c r="W92" s="27">
        <f t="shared" si="5"/>
        <v>-1.7770382695507518</v>
      </c>
      <c r="AA92" s="24">
        <v>6486.9611869644104</v>
      </c>
      <c r="AB92" s="24">
        <v>181.64753849078099</v>
      </c>
      <c r="AC92" s="24">
        <v>138.37618703462499</v>
      </c>
      <c r="AD92" s="24">
        <v>5.54732829467613</v>
      </c>
      <c r="AE92" s="24">
        <v>199145.16364993501</v>
      </c>
      <c r="AF92" s="24">
        <v>6193.5690001877902</v>
      </c>
      <c r="AG92" s="24">
        <v>229.709803154078</v>
      </c>
      <c r="AH92" s="24">
        <v>8.3101443959934702</v>
      </c>
      <c r="AI92" s="24">
        <v>542.917342870791</v>
      </c>
      <c r="AJ92" s="24">
        <v>22.7741354356701</v>
      </c>
      <c r="AK92" s="24">
        <v>2532.61844637689</v>
      </c>
      <c r="AL92" s="24">
        <v>100.461636739143</v>
      </c>
      <c r="AM92" s="24">
        <v>1911.4171978059801</v>
      </c>
      <c r="AN92" s="24">
        <v>95.287404519485193</v>
      </c>
      <c r="AO92" s="24">
        <v>388.06810053804003</v>
      </c>
      <c r="AP92" s="24">
        <v>19.8666953021791</v>
      </c>
      <c r="AQ92" s="24">
        <v>70.855696460495395</v>
      </c>
      <c r="AR92" s="24">
        <v>3.0996022676749799</v>
      </c>
      <c r="AS92" s="24">
        <v>268.15041810866899</v>
      </c>
      <c r="AT92" s="24">
        <v>11.5084495689165</v>
      </c>
      <c r="AU92" s="24">
        <v>246.96044937252299</v>
      </c>
      <c r="AV92" s="24">
        <v>9.2075495135762395</v>
      </c>
      <c r="AW92" s="24">
        <v>73.5569072985829</v>
      </c>
      <c r="AX92" s="24">
        <v>3.3666898096549902</v>
      </c>
      <c r="AY92" s="24">
        <v>400.67778470571398</v>
      </c>
      <c r="AZ92" s="24">
        <v>16.498352732957699</v>
      </c>
      <c r="BA92" s="24">
        <v>127.064893016182</v>
      </c>
      <c r="BB92" s="24">
        <v>4.6352096912343397</v>
      </c>
    </row>
    <row r="93" spans="1:54" s="2" customFormat="1" x14ac:dyDescent="0.2">
      <c r="A93" s="2" t="s">
        <v>43</v>
      </c>
      <c r="B93" s="2">
        <v>65333</v>
      </c>
      <c r="C93" s="2">
        <v>52339</v>
      </c>
      <c r="D93" s="24">
        <v>131.05141805453599</v>
      </c>
      <c r="E93" s="24">
        <v>0.355025794528324</v>
      </c>
      <c r="G93" s="25">
        <v>3.7601229051387399</v>
      </c>
      <c r="H93" s="25">
        <v>8.5794930448303205E-2</v>
      </c>
      <c r="I93" s="26">
        <v>9.5803622744864397E-2</v>
      </c>
      <c r="J93" s="26">
        <v>1.73753021700615E-3</v>
      </c>
      <c r="K93" s="25">
        <v>0.54495187306597004</v>
      </c>
      <c r="L93" s="40">
        <v>1529.79</v>
      </c>
      <c r="M93" s="40">
        <v>8.19</v>
      </c>
      <c r="N93" s="40">
        <v>1520.2</v>
      </c>
      <c r="O93" s="40">
        <v>16.2</v>
      </c>
      <c r="P93" s="40">
        <v>1543</v>
      </c>
      <c r="Q93" s="40">
        <v>16.7</v>
      </c>
      <c r="R93" s="41"/>
      <c r="S93" s="40">
        <f t="shared" si="0"/>
        <v>1543</v>
      </c>
      <c r="T93" s="40">
        <f t="shared" si="1"/>
        <v>16.7</v>
      </c>
      <c r="V93" s="27">
        <f t="shared" si="4"/>
        <v>-0.63083804762530704</v>
      </c>
      <c r="W93" s="27">
        <f t="shared" si="5"/>
        <v>-1.4998026575450569</v>
      </c>
      <c r="AA93" s="24">
        <v>6634.1368669016101</v>
      </c>
      <c r="AB93" s="24">
        <v>203.67174932910299</v>
      </c>
      <c r="AC93" s="24">
        <v>154.902074551932</v>
      </c>
      <c r="AD93" s="24">
        <v>5.5437550201229904</v>
      </c>
      <c r="AE93" s="24">
        <v>202090.46208524599</v>
      </c>
      <c r="AF93" s="24">
        <v>4925.1429899835803</v>
      </c>
      <c r="AG93" s="24">
        <v>200.79104275361701</v>
      </c>
      <c r="AH93" s="24">
        <v>7.28078270668016</v>
      </c>
      <c r="AI93" s="24">
        <v>467.80950662382099</v>
      </c>
      <c r="AJ93" s="24">
        <v>16.4562067890725</v>
      </c>
      <c r="AK93" s="24">
        <v>2152.78224177947</v>
      </c>
      <c r="AL93" s="24">
        <v>81.231027899712402</v>
      </c>
      <c r="AM93" s="24">
        <v>1650.6736173363099</v>
      </c>
      <c r="AN93" s="24">
        <v>62.001129340509301</v>
      </c>
      <c r="AO93" s="24">
        <v>340.71400352444601</v>
      </c>
      <c r="AP93" s="24">
        <v>12.0333320663077</v>
      </c>
      <c r="AQ93" s="24">
        <v>64.500281061500402</v>
      </c>
      <c r="AR93" s="24">
        <v>2.4044949082013098</v>
      </c>
      <c r="AS93" s="24">
        <v>288.04622304601298</v>
      </c>
      <c r="AT93" s="24">
        <v>8.9202391153827101</v>
      </c>
      <c r="AU93" s="24">
        <v>215.87429507495801</v>
      </c>
      <c r="AV93" s="24">
        <v>5.91122833996097</v>
      </c>
      <c r="AW93" s="24">
        <v>68.334793387598097</v>
      </c>
      <c r="AX93" s="24">
        <v>1.5034114699929899</v>
      </c>
      <c r="AY93" s="24">
        <v>322.041583043488</v>
      </c>
      <c r="AZ93" s="24">
        <v>8.9089650388176498</v>
      </c>
      <c r="BA93" s="24">
        <v>111.879646201016</v>
      </c>
      <c r="BB93" s="24">
        <v>4.51393805372361</v>
      </c>
    </row>
    <row r="94" spans="1:54" s="2" customFormat="1" x14ac:dyDescent="0.2">
      <c r="A94" s="2" t="s">
        <v>44</v>
      </c>
      <c r="B94" s="2">
        <v>65301</v>
      </c>
      <c r="C94" s="2">
        <v>52298</v>
      </c>
      <c r="D94" s="24">
        <v>130.98106203464999</v>
      </c>
      <c r="E94" s="24">
        <v>0.35500558996925902</v>
      </c>
      <c r="G94" s="25">
        <v>3.8493791634398198</v>
      </c>
      <c r="H94" s="25">
        <v>0.19008390088473501</v>
      </c>
      <c r="I94" s="26">
        <v>9.6442395048983706E-2</v>
      </c>
      <c r="J94" s="26">
        <v>1.5348372713246501E-3</v>
      </c>
      <c r="K94" s="25">
        <v>-5.7599306422275398E-2</v>
      </c>
      <c r="L94" s="40">
        <v>1516.1</v>
      </c>
      <c r="M94" s="40">
        <v>20.7</v>
      </c>
      <c r="N94" s="40">
        <v>1488.5</v>
      </c>
      <c r="O94" s="40">
        <v>32.799999999999997</v>
      </c>
      <c r="P94" s="40">
        <v>1554.7</v>
      </c>
      <c r="Q94" s="40">
        <v>14.6</v>
      </c>
      <c r="R94" s="41"/>
      <c r="S94" s="40">
        <f t="shared" si="0"/>
        <v>1554.7</v>
      </c>
      <c r="T94" s="40">
        <f t="shared" si="1"/>
        <v>14.6</v>
      </c>
      <c r="V94" s="27">
        <f t="shared" si="4"/>
        <v>-1.8542156533422849</v>
      </c>
      <c r="W94" s="27">
        <f t="shared" si="5"/>
        <v>-4.447430298958686</v>
      </c>
      <c r="AA94" s="24">
        <v>6914.6354652987002</v>
      </c>
      <c r="AB94" s="24">
        <v>221.63114058838701</v>
      </c>
      <c r="AC94" s="24">
        <v>159.305837619828</v>
      </c>
      <c r="AD94" s="24">
        <v>6.5378211142316296</v>
      </c>
      <c r="AE94" s="24">
        <v>205853.20606222699</v>
      </c>
      <c r="AF94" s="24">
        <v>5439.2224380566204</v>
      </c>
      <c r="AG94" s="24">
        <v>199.69102475944399</v>
      </c>
      <c r="AH94" s="24">
        <v>7.1124527103770596</v>
      </c>
      <c r="AI94" s="24">
        <v>457.688606959016</v>
      </c>
      <c r="AJ94" s="24">
        <v>14.950373891784</v>
      </c>
      <c r="AK94" s="24">
        <v>2128.6298828457702</v>
      </c>
      <c r="AL94" s="24">
        <v>72.607544785019002</v>
      </c>
      <c r="AM94" s="24">
        <v>1642.33929518073</v>
      </c>
      <c r="AN94" s="24">
        <v>52.526596596425499</v>
      </c>
      <c r="AO94" s="24">
        <v>348.36682822337701</v>
      </c>
      <c r="AP94" s="24">
        <v>12.389748527583</v>
      </c>
      <c r="AQ94" s="24">
        <v>64.247487618690798</v>
      </c>
      <c r="AR94" s="24">
        <v>2.71443035424176</v>
      </c>
      <c r="AS94" s="24">
        <v>281.21813404116199</v>
      </c>
      <c r="AT94" s="24">
        <v>11.8119830135392</v>
      </c>
      <c r="AU94" s="24">
        <v>217.888410089259</v>
      </c>
      <c r="AV94" s="24">
        <v>9.0011514090162894</v>
      </c>
      <c r="AW94" s="24">
        <v>66.421353718614597</v>
      </c>
      <c r="AX94" s="24">
        <v>2.44603747322485</v>
      </c>
      <c r="AY94" s="24">
        <v>330.38191001788402</v>
      </c>
      <c r="AZ94" s="24">
        <v>26.132117195184399</v>
      </c>
      <c r="BA94" s="24">
        <v>113.813485781156</v>
      </c>
      <c r="BB94" s="24">
        <v>5.4317386413557101</v>
      </c>
    </row>
    <row r="95" spans="1:54" s="2" customFormat="1" x14ac:dyDescent="0.2">
      <c r="A95" s="2" t="s">
        <v>45</v>
      </c>
      <c r="B95" s="2">
        <v>65368</v>
      </c>
      <c r="C95" s="2">
        <v>52388</v>
      </c>
      <c r="D95" s="24">
        <v>131.00109468754499</v>
      </c>
      <c r="E95" s="24">
        <v>0.35501648575217898</v>
      </c>
      <c r="G95" s="25">
        <v>3.7686514267532201</v>
      </c>
      <c r="H95" s="25">
        <v>8.6373966432196303E-2</v>
      </c>
      <c r="I95" s="26">
        <v>9.5768920954243303E-2</v>
      </c>
      <c r="J95" s="26">
        <v>1.5764790962383001E-3</v>
      </c>
      <c r="K95" s="25">
        <v>0.55424022391910599</v>
      </c>
      <c r="L95" s="40">
        <v>1527.69</v>
      </c>
      <c r="M95" s="40">
        <v>8</v>
      </c>
      <c r="N95" s="40">
        <v>1516.7</v>
      </c>
      <c r="O95" s="40">
        <v>16.100000000000001</v>
      </c>
      <c r="P95" s="40">
        <v>1543</v>
      </c>
      <c r="Q95" s="40">
        <v>15.7</v>
      </c>
      <c r="R95" s="41"/>
      <c r="S95" s="40">
        <f t="shared" si="0"/>
        <v>1543</v>
      </c>
      <c r="T95" s="40">
        <f t="shared" si="1"/>
        <v>15.7</v>
      </c>
      <c r="V95" s="27">
        <f t="shared" si="4"/>
        <v>-0.72459945935254233</v>
      </c>
      <c r="W95" s="27">
        <f t="shared" si="5"/>
        <v>-1.7340278235643141</v>
      </c>
      <c r="AA95" s="24">
        <v>6609.9824756113803</v>
      </c>
      <c r="AB95" s="24">
        <v>154.36590303438399</v>
      </c>
      <c r="AC95" s="24">
        <v>143.461884850741</v>
      </c>
      <c r="AD95" s="24">
        <v>5.6947289026849797</v>
      </c>
      <c r="AE95" s="24">
        <v>211681.952394283</v>
      </c>
      <c r="AF95" s="24">
        <v>5146.4721428714902</v>
      </c>
      <c r="AG95" s="24">
        <v>206.19422439054</v>
      </c>
      <c r="AH95" s="24">
        <v>10.2650561026733</v>
      </c>
      <c r="AI95" s="24">
        <v>465.73530978970001</v>
      </c>
      <c r="AJ95" s="24">
        <v>17.161343615619799</v>
      </c>
      <c r="AK95" s="24">
        <v>2154.0832054308298</v>
      </c>
      <c r="AL95" s="24">
        <v>69.849186941383195</v>
      </c>
      <c r="AM95" s="24">
        <v>1671.7094212956899</v>
      </c>
      <c r="AN95" s="24">
        <v>56.533181474695503</v>
      </c>
      <c r="AO95" s="24">
        <v>351.52662333563302</v>
      </c>
      <c r="AP95" s="24">
        <v>12.926441266579801</v>
      </c>
      <c r="AQ95" s="24">
        <v>66.331013611910905</v>
      </c>
      <c r="AR95" s="24">
        <v>2.0456065297424599</v>
      </c>
      <c r="AS95" s="24">
        <v>300.903194279697</v>
      </c>
      <c r="AT95" s="24">
        <v>11.9924248913387</v>
      </c>
      <c r="AU95" s="24">
        <v>229.06456660031199</v>
      </c>
      <c r="AV95" s="24">
        <v>10.2577514454228</v>
      </c>
      <c r="AW95" s="24">
        <v>69.398754939454193</v>
      </c>
      <c r="AX95" s="24">
        <v>2.5394539627835799</v>
      </c>
      <c r="AY95" s="24">
        <v>334.374533870748</v>
      </c>
      <c r="AZ95" s="24">
        <v>12.594663119251599</v>
      </c>
      <c r="BA95" s="24">
        <v>113.415793875635</v>
      </c>
      <c r="BB95" s="24">
        <v>3.06098393767433</v>
      </c>
    </row>
    <row r="96" spans="1:54" s="2" customFormat="1" x14ac:dyDescent="0.2">
      <c r="D96" s="24"/>
      <c r="E96" s="24"/>
      <c r="G96" s="25"/>
      <c r="H96" s="25"/>
      <c r="I96" s="26"/>
      <c r="J96" s="26"/>
      <c r="K96" s="25"/>
      <c r="L96" s="40"/>
      <c r="M96" s="40"/>
      <c r="N96" s="40"/>
      <c r="O96" s="40"/>
      <c r="P96" s="40"/>
      <c r="Q96" s="40"/>
      <c r="R96" s="41"/>
      <c r="S96" s="40"/>
      <c r="T96" s="40"/>
      <c r="V96" s="27"/>
      <c r="W96" s="27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</row>
    <row r="97" spans="1:54" s="2" customFormat="1" x14ac:dyDescent="0.2">
      <c r="A97" s="2" t="s">
        <v>49</v>
      </c>
      <c r="B97" s="2">
        <v>76237</v>
      </c>
      <c r="C97" s="2">
        <v>44068</v>
      </c>
      <c r="D97" s="24">
        <v>308.78459353124498</v>
      </c>
      <c r="E97" s="24">
        <v>1.63534969639037</v>
      </c>
      <c r="G97" s="25">
        <v>5.8033715481499399</v>
      </c>
      <c r="H97" s="25">
        <v>0.15455628287491899</v>
      </c>
      <c r="I97" s="26">
        <v>8.8869394503646101E-2</v>
      </c>
      <c r="J97" s="26">
        <v>2.0522073085207501E-3</v>
      </c>
      <c r="K97" s="25">
        <v>0.71910154891892997</v>
      </c>
      <c r="L97" s="40">
        <v>1152.8699999999999</v>
      </c>
      <c r="M97" s="40">
        <v>6.42</v>
      </c>
      <c r="N97" s="40">
        <v>1025.4000000000001</v>
      </c>
      <c r="O97" s="40">
        <v>12.3</v>
      </c>
      <c r="P97" s="40">
        <v>1401.1</v>
      </c>
      <c r="Q97" s="40">
        <v>22.6</v>
      </c>
      <c r="R97" s="41"/>
      <c r="S97" s="40">
        <v>1007.1</v>
      </c>
      <c r="T97" s="40">
        <v>12.1</v>
      </c>
      <c r="V97" s="27">
        <f t="shared" ref="V97:V125" si="6">(N97-L97)/N97*100</f>
        <v>-12.431246342890558</v>
      </c>
      <c r="W97" s="27">
        <f t="shared" ref="W97:W125" si="7">(N97-P97)/N97*100</f>
        <v>-36.639360249658651</v>
      </c>
      <c r="AA97" s="24">
        <v>17354.406612730199</v>
      </c>
      <c r="AB97" s="24">
        <v>571.76037180925698</v>
      </c>
      <c r="AC97" s="24">
        <v>21.917695992776199</v>
      </c>
      <c r="AD97" s="24">
        <v>0.73571902945814704</v>
      </c>
      <c r="AE97" s="24">
        <v>174555.29564634501</v>
      </c>
      <c r="AF97" s="24">
        <v>4394.4972229576897</v>
      </c>
      <c r="AG97" s="24">
        <v>1155.7675300041201</v>
      </c>
      <c r="AH97" s="24">
        <v>41.080593586209503</v>
      </c>
      <c r="AI97" s="24">
        <v>320.64746216124701</v>
      </c>
      <c r="AJ97" s="24">
        <v>9.6970358941450403</v>
      </c>
      <c r="AK97" s="24">
        <v>1560.32496279005</v>
      </c>
      <c r="AL97" s="24">
        <v>59.4634155460475</v>
      </c>
      <c r="AM97" s="24">
        <v>1407.5817113410501</v>
      </c>
      <c r="AN97" s="24">
        <v>35.624737579748597</v>
      </c>
      <c r="AO97" s="24">
        <v>441.75209129353999</v>
      </c>
      <c r="AP97" s="24">
        <v>11.8020926871495</v>
      </c>
      <c r="AQ97" s="24">
        <v>74.595716555342605</v>
      </c>
      <c r="AR97" s="24">
        <v>1.8623313729819699</v>
      </c>
      <c r="AS97" s="24">
        <v>327.95733499536198</v>
      </c>
      <c r="AT97" s="24">
        <v>11.698336864410001</v>
      </c>
      <c r="AU97" s="24">
        <v>661.62942823096103</v>
      </c>
      <c r="AV97" s="24">
        <v>24.4460333339504</v>
      </c>
      <c r="AW97" s="24">
        <v>308.78467556115299</v>
      </c>
      <c r="AX97" s="24">
        <v>12.613812695350401</v>
      </c>
      <c r="AY97" s="24">
        <v>173.35620425960099</v>
      </c>
      <c r="AZ97" s="24">
        <v>4.6246921670515304</v>
      </c>
      <c r="BA97" s="24">
        <v>289.242079380154</v>
      </c>
      <c r="BB97" s="24">
        <v>7.2965991754927098</v>
      </c>
    </row>
    <row r="98" spans="1:54" s="2" customFormat="1" x14ac:dyDescent="0.2">
      <c r="A98" s="2" t="s">
        <v>50</v>
      </c>
      <c r="B98" s="2">
        <v>76860</v>
      </c>
      <c r="C98" s="2">
        <v>44063</v>
      </c>
      <c r="D98" s="24">
        <v>242.15467434436599</v>
      </c>
      <c r="E98" s="24">
        <v>1.81388775893558</v>
      </c>
      <c r="G98" s="25">
        <v>5.70647927164267</v>
      </c>
      <c r="H98" s="25">
        <v>0.151889774706463</v>
      </c>
      <c r="I98" s="26">
        <v>8.9585940326538299E-2</v>
      </c>
      <c r="J98" s="26">
        <v>2.10209952684689E-3</v>
      </c>
      <c r="K98" s="25">
        <v>0.53130020636578801</v>
      </c>
      <c r="L98" s="40">
        <v>1169.1099999999999</v>
      </c>
      <c r="M98" s="40">
        <v>8.41</v>
      </c>
      <c r="N98" s="40">
        <v>1040.3</v>
      </c>
      <c r="O98" s="40">
        <v>12.6</v>
      </c>
      <c r="P98" s="40">
        <v>1416.2</v>
      </c>
      <c r="Q98" s="40">
        <v>22.4</v>
      </c>
      <c r="R98" s="41"/>
      <c r="S98" s="40">
        <v>1021.6</v>
      </c>
      <c r="T98" s="40">
        <v>12.4</v>
      </c>
      <c r="V98" s="27">
        <f t="shared" si="6"/>
        <v>-12.382005190810338</v>
      </c>
      <c r="W98" s="27">
        <f t="shared" si="7"/>
        <v>-36.133807555512846</v>
      </c>
      <c r="AA98" s="24">
        <v>15291.8111460898</v>
      </c>
      <c r="AB98" s="24">
        <v>445.85332259757098</v>
      </c>
      <c r="AC98" s="24">
        <v>16.9897709020834</v>
      </c>
      <c r="AD98" s="24">
        <v>0.62603478968520598</v>
      </c>
      <c r="AE98" s="24">
        <v>175498.648117595</v>
      </c>
      <c r="AF98" s="24">
        <v>4509.9135038927097</v>
      </c>
      <c r="AG98" s="24">
        <v>1112.39283650893</v>
      </c>
      <c r="AH98" s="24">
        <v>59.626655755904899</v>
      </c>
      <c r="AI98" s="24">
        <v>260.07515321128102</v>
      </c>
      <c r="AJ98" s="24">
        <v>8.8745164255828506</v>
      </c>
      <c r="AK98" s="24">
        <v>1333.55692760379</v>
      </c>
      <c r="AL98" s="24">
        <v>38.698757036777501</v>
      </c>
      <c r="AM98" s="24">
        <v>1171.8213594487399</v>
      </c>
      <c r="AN98" s="24">
        <v>38.482398810379202</v>
      </c>
      <c r="AO98" s="24">
        <v>380.357300625714</v>
      </c>
      <c r="AP98" s="24">
        <v>13.8482795398369</v>
      </c>
      <c r="AQ98" s="24">
        <v>64.588578393819205</v>
      </c>
      <c r="AR98" s="24">
        <v>1.98325288951014</v>
      </c>
      <c r="AS98" s="24">
        <v>279.35797625096899</v>
      </c>
      <c r="AT98" s="24">
        <v>10.3737604325033</v>
      </c>
      <c r="AU98" s="24">
        <v>570.58746663846296</v>
      </c>
      <c r="AV98" s="24">
        <v>22.181923385478498</v>
      </c>
      <c r="AW98" s="24">
        <v>263.52470850900602</v>
      </c>
      <c r="AX98" s="24">
        <v>10.4668702301331</v>
      </c>
      <c r="AY98" s="24">
        <v>123.90370352962501</v>
      </c>
      <c r="AZ98" s="24">
        <v>5.1289423509795498</v>
      </c>
      <c r="BA98" s="24">
        <v>228.04985056167999</v>
      </c>
      <c r="BB98" s="24">
        <v>6.1702687729131398</v>
      </c>
    </row>
    <row r="99" spans="1:54" s="2" customFormat="1" x14ac:dyDescent="0.2">
      <c r="A99" s="2" t="s">
        <v>51</v>
      </c>
      <c r="B99" s="2">
        <v>77436</v>
      </c>
      <c r="C99" s="2">
        <v>44160</v>
      </c>
      <c r="D99" s="24">
        <v>187.045716545289</v>
      </c>
      <c r="E99" s="24">
        <v>1.63960499226809</v>
      </c>
      <c r="G99" s="25">
        <v>5.4560389551318398</v>
      </c>
      <c r="H99" s="25">
        <v>0.17074350895564</v>
      </c>
      <c r="I99" s="26">
        <v>9.14477971280626E-2</v>
      </c>
      <c r="J99" s="26">
        <v>1.99086371248622E-3</v>
      </c>
      <c r="K99" s="25">
        <v>0.58857134799366995</v>
      </c>
      <c r="L99" s="40">
        <v>1214.46</v>
      </c>
      <c r="M99" s="40">
        <v>8.99</v>
      </c>
      <c r="N99" s="40">
        <v>1084.2</v>
      </c>
      <c r="O99" s="40">
        <v>15.5</v>
      </c>
      <c r="P99" s="40">
        <v>1454.1</v>
      </c>
      <c r="Q99" s="40">
        <v>20.8</v>
      </c>
      <c r="R99" s="41"/>
      <c r="S99" s="40">
        <v>1064.5</v>
      </c>
      <c r="T99" s="40">
        <v>15.3</v>
      </c>
      <c r="V99" s="27">
        <f t="shared" si="6"/>
        <v>-12.014388489208631</v>
      </c>
      <c r="W99" s="27">
        <f t="shared" si="7"/>
        <v>-34.117321527393457</v>
      </c>
      <c r="AA99" s="24">
        <v>15589.4928090832</v>
      </c>
      <c r="AB99" s="24">
        <v>585.97244766353299</v>
      </c>
      <c r="AC99" s="24">
        <v>15.697961540573599</v>
      </c>
      <c r="AD99" s="24">
        <v>0.54456080258961204</v>
      </c>
      <c r="AE99" s="24">
        <v>177227.60287520901</v>
      </c>
      <c r="AF99" s="24">
        <v>4457.5777506683698</v>
      </c>
      <c r="AG99" s="24">
        <v>1065.0637769452601</v>
      </c>
      <c r="AH99" s="24">
        <v>51.449031389469603</v>
      </c>
      <c r="AI99" s="24">
        <v>287.642035507846</v>
      </c>
      <c r="AJ99" s="24">
        <v>13.0137311161215</v>
      </c>
      <c r="AK99" s="24">
        <v>1329.6086758188101</v>
      </c>
      <c r="AL99" s="24">
        <v>51.8743904038298</v>
      </c>
      <c r="AM99" s="24">
        <v>1156.25668729269</v>
      </c>
      <c r="AN99" s="24">
        <v>45.933763498998701</v>
      </c>
      <c r="AO99" s="24">
        <v>355.06955892788301</v>
      </c>
      <c r="AP99" s="24">
        <v>16.781195563685198</v>
      </c>
      <c r="AQ99" s="24">
        <v>59.484051308428199</v>
      </c>
      <c r="AR99" s="24">
        <v>2.39079870911505</v>
      </c>
      <c r="AS99" s="24">
        <v>272.164786329084</v>
      </c>
      <c r="AT99" s="24">
        <v>10.3704496983047</v>
      </c>
      <c r="AU99" s="24">
        <v>529.09131151473002</v>
      </c>
      <c r="AV99" s="24">
        <v>20.784183788948798</v>
      </c>
      <c r="AW99" s="24">
        <v>250.58011695880199</v>
      </c>
      <c r="AX99" s="24">
        <v>11.377597334567801</v>
      </c>
      <c r="AY99" s="24">
        <v>114.14278238043801</v>
      </c>
      <c r="AZ99" s="24">
        <v>3.9232901096889798</v>
      </c>
      <c r="BA99" s="24">
        <v>185.50090536032801</v>
      </c>
      <c r="BB99" s="24">
        <v>6.9657655132281997</v>
      </c>
    </row>
    <row r="100" spans="1:54" s="2" customFormat="1" x14ac:dyDescent="0.2">
      <c r="A100" s="2" t="s">
        <v>52</v>
      </c>
      <c r="B100" s="2">
        <v>77893</v>
      </c>
      <c r="C100" s="2">
        <v>44049</v>
      </c>
      <c r="D100" s="24">
        <v>270.03042991503798</v>
      </c>
      <c r="E100" s="24">
        <v>1.4733202011654101</v>
      </c>
      <c r="G100" s="25">
        <v>5.6839711249163303</v>
      </c>
      <c r="H100" s="25">
        <v>0.12992008095702501</v>
      </c>
      <c r="I100" s="26">
        <v>8.6075419755365895E-2</v>
      </c>
      <c r="J100" s="26">
        <v>2.1599961587603499E-3</v>
      </c>
      <c r="K100" s="25">
        <v>0.458344097347198</v>
      </c>
      <c r="L100" s="40">
        <v>1145.23</v>
      </c>
      <c r="M100" s="40">
        <v>8.68</v>
      </c>
      <c r="N100" s="40">
        <v>1045.4000000000001</v>
      </c>
      <c r="O100" s="40">
        <v>11</v>
      </c>
      <c r="P100" s="40">
        <v>1339.6</v>
      </c>
      <c r="Q100" s="40">
        <v>24.7</v>
      </c>
      <c r="R100" s="41"/>
      <c r="S100" s="40">
        <v>1031</v>
      </c>
      <c r="T100" s="40">
        <v>10.9</v>
      </c>
      <c r="V100" s="27">
        <f t="shared" si="6"/>
        <v>-9.5494547541610775</v>
      </c>
      <c r="W100" s="27">
        <f t="shared" si="7"/>
        <v>-28.142337861105776</v>
      </c>
      <c r="AA100" s="24">
        <v>17471.519146344999</v>
      </c>
      <c r="AB100" s="24">
        <v>703.14452843710103</v>
      </c>
      <c r="AC100" s="24">
        <v>24.374876670150002</v>
      </c>
      <c r="AD100" s="24">
        <v>1.2837558914215701</v>
      </c>
      <c r="AE100" s="24">
        <v>174997.40208647799</v>
      </c>
      <c r="AF100" s="24">
        <v>5270.3755780026404</v>
      </c>
      <c r="AG100" s="24">
        <v>959.04303682862599</v>
      </c>
      <c r="AH100" s="24">
        <v>32.430418336173702</v>
      </c>
      <c r="AI100" s="24">
        <v>341.461257056926</v>
      </c>
      <c r="AJ100" s="24">
        <v>10.876369952278999</v>
      </c>
      <c r="AK100" s="24">
        <v>1652.39811222977</v>
      </c>
      <c r="AL100" s="24">
        <v>77.137340218203505</v>
      </c>
      <c r="AM100" s="24">
        <v>1375.9233144464199</v>
      </c>
      <c r="AN100" s="24">
        <v>68.825415497987905</v>
      </c>
      <c r="AO100" s="24">
        <v>393.47038357270497</v>
      </c>
      <c r="AP100" s="24">
        <v>13.803887207137</v>
      </c>
      <c r="AQ100" s="24">
        <v>64.930304381976995</v>
      </c>
      <c r="AR100" s="24">
        <v>2.25029746103269</v>
      </c>
      <c r="AS100" s="24">
        <v>301.81148894963098</v>
      </c>
      <c r="AT100" s="24">
        <v>13.4234248007121</v>
      </c>
      <c r="AU100" s="24">
        <v>540.10533925750599</v>
      </c>
      <c r="AV100" s="24">
        <v>23.695300615899299</v>
      </c>
      <c r="AW100" s="24">
        <v>261.46850283214701</v>
      </c>
      <c r="AX100" s="24">
        <v>10.1888956742471</v>
      </c>
      <c r="AY100" s="24">
        <v>150.25395460884701</v>
      </c>
      <c r="AZ100" s="24">
        <v>4.0609923928049003</v>
      </c>
      <c r="BA100" s="24">
        <v>216.66241084105101</v>
      </c>
      <c r="BB100" s="24">
        <v>9.8777533346554005</v>
      </c>
    </row>
    <row r="101" spans="1:54" s="2" customFormat="1" x14ac:dyDescent="0.2">
      <c r="A101" s="2" t="s">
        <v>53</v>
      </c>
      <c r="B101" s="2">
        <v>78508</v>
      </c>
      <c r="C101" s="2">
        <v>44020</v>
      </c>
      <c r="D101" s="24">
        <v>288.30531191531497</v>
      </c>
      <c r="E101" s="24">
        <v>1.92489378443954</v>
      </c>
      <c r="G101" s="25">
        <v>5.56029343944601</v>
      </c>
      <c r="H101" s="25">
        <v>0.16411471339852399</v>
      </c>
      <c r="I101" s="26">
        <v>9.2252704527435295E-2</v>
      </c>
      <c r="J101" s="26">
        <v>1.9387177393202801E-3</v>
      </c>
      <c r="K101" s="25">
        <v>0.53878192415535897</v>
      </c>
      <c r="L101" s="40">
        <v>1208.55</v>
      </c>
      <c r="M101" s="40">
        <v>8.74</v>
      </c>
      <c r="N101" s="40">
        <v>1066.2</v>
      </c>
      <c r="O101" s="40">
        <v>14.1</v>
      </c>
      <c r="P101" s="40">
        <v>1472.7</v>
      </c>
      <c r="Q101" s="40">
        <v>19.5</v>
      </c>
      <c r="R101" s="41"/>
      <c r="S101" s="40">
        <v>1044.9000000000001</v>
      </c>
      <c r="T101" s="40">
        <v>13.9</v>
      </c>
      <c r="V101" s="27">
        <f t="shared" si="6"/>
        <v>-13.351153629712989</v>
      </c>
      <c r="W101" s="27">
        <f t="shared" si="7"/>
        <v>-38.126055149127744</v>
      </c>
      <c r="AA101" s="24">
        <v>15548.838615090001</v>
      </c>
      <c r="AB101" s="24">
        <v>582.72592718576698</v>
      </c>
      <c r="AC101" s="24">
        <v>31.874431075148401</v>
      </c>
      <c r="AD101" s="24">
        <v>1.9870924005663799</v>
      </c>
      <c r="AE101" s="24">
        <v>185746.934067914</v>
      </c>
      <c r="AF101" s="24">
        <v>5799.3287861809904</v>
      </c>
      <c r="AG101" s="24">
        <v>1093.20854005102</v>
      </c>
      <c r="AH101" s="24">
        <v>48.835507821501501</v>
      </c>
      <c r="AI101" s="24">
        <v>259.29881926779899</v>
      </c>
      <c r="AJ101" s="24">
        <v>7.9454418891161804</v>
      </c>
      <c r="AK101" s="24">
        <v>1343.5214730478599</v>
      </c>
      <c r="AL101" s="24">
        <v>38.327990495061002</v>
      </c>
      <c r="AM101" s="24">
        <v>1183.6299111478399</v>
      </c>
      <c r="AN101" s="24">
        <v>43.365343890314797</v>
      </c>
      <c r="AO101" s="24">
        <v>377.63382127079899</v>
      </c>
      <c r="AP101" s="24">
        <v>13.335171510552</v>
      </c>
      <c r="AQ101" s="24">
        <v>64.237295679030893</v>
      </c>
      <c r="AR101" s="24">
        <v>2.2460553317190501</v>
      </c>
      <c r="AS101" s="24">
        <v>282.82578846275101</v>
      </c>
      <c r="AT101" s="24">
        <v>10.075311118251999</v>
      </c>
      <c r="AU101" s="24">
        <v>578.44970061947095</v>
      </c>
      <c r="AV101" s="24">
        <v>21.783789909482699</v>
      </c>
      <c r="AW101" s="24">
        <v>271.600553995317</v>
      </c>
      <c r="AX101" s="24">
        <v>11.4170125028747</v>
      </c>
      <c r="AY101" s="24">
        <v>121.63890099871701</v>
      </c>
      <c r="AZ101" s="24">
        <v>4.3032502121155503</v>
      </c>
      <c r="BA101" s="24">
        <v>225.77183105378401</v>
      </c>
      <c r="BB101" s="24">
        <v>6.1518228311153598</v>
      </c>
    </row>
    <row r="102" spans="1:54" s="2" customFormat="1" x14ac:dyDescent="0.2">
      <c r="A102" s="2" t="s">
        <v>54</v>
      </c>
      <c r="B102" s="2">
        <v>78880</v>
      </c>
      <c r="C102" s="2">
        <v>43987</v>
      </c>
      <c r="D102" s="24">
        <v>319.68852518431299</v>
      </c>
      <c r="E102" s="24">
        <v>1.8780303770892499</v>
      </c>
      <c r="G102" s="25">
        <v>5.6908902384576896</v>
      </c>
      <c r="H102" s="25">
        <v>0.11976835190577299</v>
      </c>
      <c r="I102" s="26">
        <v>9.1198747689995502E-2</v>
      </c>
      <c r="J102" s="26">
        <v>1.7802202488996399E-3</v>
      </c>
      <c r="K102" s="25">
        <v>0.53483263956251703</v>
      </c>
      <c r="L102" s="40">
        <v>1183.8800000000001</v>
      </c>
      <c r="M102" s="40">
        <v>6.93</v>
      </c>
      <c r="N102" s="40">
        <v>1043.7</v>
      </c>
      <c r="O102" s="40">
        <v>10.199999999999999</v>
      </c>
      <c r="P102" s="40">
        <v>1449.9</v>
      </c>
      <c r="Q102" s="40">
        <v>18.8</v>
      </c>
      <c r="R102" s="41"/>
      <c r="S102" s="40">
        <v>1023.14</v>
      </c>
      <c r="T102" s="40">
        <v>9.98</v>
      </c>
      <c r="V102" s="27">
        <f t="shared" si="6"/>
        <v>-13.431062565871423</v>
      </c>
      <c r="W102" s="27">
        <f t="shared" si="7"/>
        <v>-38.91922966369647</v>
      </c>
      <c r="AA102" s="24">
        <v>15781.416151633801</v>
      </c>
      <c r="AB102" s="24">
        <v>543.75563776501303</v>
      </c>
      <c r="AC102" s="24">
        <v>39.779692680351701</v>
      </c>
      <c r="AD102" s="24">
        <v>1.7976716829534001</v>
      </c>
      <c r="AE102" s="24">
        <v>182298.24570693</v>
      </c>
      <c r="AF102" s="24">
        <v>4618.9618141269802</v>
      </c>
      <c r="AG102" s="24">
        <v>1057.83038494215</v>
      </c>
      <c r="AH102" s="24">
        <v>42.463092194307002</v>
      </c>
      <c r="AI102" s="24">
        <v>253.46074500723699</v>
      </c>
      <c r="AJ102" s="24">
        <v>7.76914602675126</v>
      </c>
      <c r="AK102" s="24">
        <v>1293.0924423271699</v>
      </c>
      <c r="AL102" s="24">
        <v>49.994812313000899</v>
      </c>
      <c r="AM102" s="24">
        <v>1144.303635368</v>
      </c>
      <c r="AN102" s="24">
        <v>49.749038585286797</v>
      </c>
      <c r="AO102" s="24">
        <v>364.91004049108301</v>
      </c>
      <c r="AP102" s="24">
        <v>11.8304860485767</v>
      </c>
      <c r="AQ102" s="24">
        <v>62.646812240244401</v>
      </c>
      <c r="AR102" s="24">
        <v>2.1864174728899002</v>
      </c>
      <c r="AS102" s="24">
        <v>271.95107007102098</v>
      </c>
      <c r="AT102" s="24">
        <v>8.0444050860457299</v>
      </c>
      <c r="AU102" s="24">
        <v>561.49066847558402</v>
      </c>
      <c r="AV102" s="24">
        <v>17.387088143377799</v>
      </c>
      <c r="AW102" s="24">
        <v>260.52089835687701</v>
      </c>
      <c r="AX102" s="24">
        <v>6.5994770543406602</v>
      </c>
      <c r="AY102" s="24">
        <v>124.316077796999</v>
      </c>
      <c r="AZ102" s="24">
        <v>2.0558688384635402</v>
      </c>
      <c r="BA102" s="24">
        <v>226.520110061905</v>
      </c>
      <c r="BB102" s="24">
        <v>7.9554875739133202</v>
      </c>
    </row>
    <row r="103" spans="1:54" s="2" customFormat="1" x14ac:dyDescent="0.2">
      <c r="A103" s="2" t="s">
        <v>49</v>
      </c>
      <c r="B103" s="2">
        <v>76276</v>
      </c>
      <c r="C103" s="2">
        <v>44104</v>
      </c>
      <c r="D103" s="24">
        <v>304.53398179763502</v>
      </c>
      <c r="E103" s="24">
        <v>1.6705010284961299</v>
      </c>
      <c r="G103" s="25">
        <v>5.6420928800665298</v>
      </c>
      <c r="H103" s="25">
        <v>0.13570399560100399</v>
      </c>
      <c r="I103" s="26">
        <v>8.8022513414358503E-2</v>
      </c>
      <c r="J103" s="26">
        <v>1.8824516434258699E-3</v>
      </c>
      <c r="K103" s="25">
        <v>0.25549907433971503</v>
      </c>
      <c r="L103" s="40">
        <v>1165.17</v>
      </c>
      <c r="M103" s="40">
        <v>9.82</v>
      </c>
      <c r="N103" s="40">
        <v>1052.2</v>
      </c>
      <c r="O103" s="40">
        <v>12</v>
      </c>
      <c r="P103" s="40">
        <v>1381.6</v>
      </c>
      <c r="Q103" s="40">
        <v>20.7</v>
      </c>
      <c r="R103" s="41"/>
      <c r="S103" s="40">
        <v>1035.8</v>
      </c>
      <c r="T103" s="40">
        <v>11.9</v>
      </c>
      <c r="V103" s="27">
        <f t="shared" si="6"/>
        <v>-10.736551986314391</v>
      </c>
      <c r="W103" s="27">
        <f t="shared" si="7"/>
        <v>-31.305835392510918</v>
      </c>
      <c r="AA103" s="24">
        <v>16067.338153389501</v>
      </c>
      <c r="AB103" s="24">
        <v>546.55781263107895</v>
      </c>
      <c r="AC103" s="24">
        <v>83.044465356692896</v>
      </c>
      <c r="AD103" s="24">
        <v>4.2075907900394798</v>
      </c>
      <c r="AE103" s="24">
        <v>172833.94096315801</v>
      </c>
      <c r="AF103" s="24">
        <v>4234.2566503536</v>
      </c>
      <c r="AG103" s="24">
        <v>1160.1342702552199</v>
      </c>
      <c r="AH103" s="24">
        <v>56.417525641358402</v>
      </c>
      <c r="AI103" s="24">
        <v>291.01763000115898</v>
      </c>
      <c r="AJ103" s="24">
        <v>13.2334302916972</v>
      </c>
      <c r="AK103" s="24">
        <v>1494.47518800087</v>
      </c>
      <c r="AL103" s="24">
        <v>59.852444989844301</v>
      </c>
      <c r="AM103" s="24">
        <v>1323.91429543352</v>
      </c>
      <c r="AN103" s="24">
        <v>70.316492542511199</v>
      </c>
      <c r="AO103" s="24">
        <v>425.93710041906201</v>
      </c>
      <c r="AP103" s="24">
        <v>20.1657256772897</v>
      </c>
      <c r="AQ103" s="24">
        <v>72.772408404614595</v>
      </c>
      <c r="AR103" s="24">
        <v>2.7968049563778199</v>
      </c>
      <c r="AS103" s="24">
        <v>344.63259634325902</v>
      </c>
      <c r="AT103" s="24">
        <v>16.401615927841799</v>
      </c>
      <c r="AU103" s="24">
        <v>664.845398399739</v>
      </c>
      <c r="AV103" s="24">
        <v>29.9159374733735</v>
      </c>
      <c r="AW103" s="24">
        <v>318.80373812965303</v>
      </c>
      <c r="AX103" s="24">
        <v>15.3757360586073</v>
      </c>
      <c r="AY103" s="24">
        <v>166.585151137981</v>
      </c>
      <c r="AZ103" s="24">
        <v>5.3534092386202401</v>
      </c>
      <c r="BA103" s="24">
        <v>282.95597621642099</v>
      </c>
      <c r="BB103" s="24">
        <v>7.5818948593329498</v>
      </c>
    </row>
    <row r="104" spans="1:54" s="2" customFormat="1" x14ac:dyDescent="0.2">
      <c r="A104" s="2" t="s">
        <v>50</v>
      </c>
      <c r="B104" s="2">
        <v>76893</v>
      </c>
      <c r="C104" s="2">
        <v>44010</v>
      </c>
      <c r="D104" s="24">
        <v>279.76167611600602</v>
      </c>
      <c r="E104" s="24">
        <v>1.8134068999808599</v>
      </c>
      <c r="G104" s="25">
        <v>5.62837376755646</v>
      </c>
      <c r="H104" s="25">
        <v>0.147813470889093</v>
      </c>
      <c r="I104" s="26">
        <v>8.9195622666984997E-2</v>
      </c>
      <c r="J104" s="26">
        <v>2.4543097859709901E-3</v>
      </c>
      <c r="K104" s="25">
        <v>0.31879632685758702</v>
      </c>
      <c r="L104" s="40">
        <v>1175.8</v>
      </c>
      <c r="M104" s="40">
        <v>11.1</v>
      </c>
      <c r="N104" s="40">
        <v>1054</v>
      </c>
      <c r="O104" s="40">
        <v>13</v>
      </c>
      <c r="P104" s="40">
        <v>1407.6</v>
      </c>
      <c r="Q104" s="40">
        <v>26.8</v>
      </c>
      <c r="R104" s="41"/>
      <c r="S104" s="40">
        <v>1036.0999999999999</v>
      </c>
      <c r="T104" s="40">
        <v>12.8</v>
      </c>
      <c r="V104" s="27">
        <f t="shared" si="6"/>
        <v>-11.555977229601513</v>
      </c>
      <c r="W104" s="27">
        <f t="shared" si="7"/>
        <v>-33.548387096774185</v>
      </c>
      <c r="AA104" s="24">
        <v>15970.115273649</v>
      </c>
      <c r="AB104" s="24">
        <v>596.434835248235</v>
      </c>
      <c r="AC104" s="24">
        <v>70.420752645604594</v>
      </c>
      <c r="AD104" s="24">
        <v>2.6295092777901701</v>
      </c>
      <c r="AE104" s="24">
        <v>165193.17395334499</v>
      </c>
      <c r="AF104" s="24">
        <v>5204.5231676305402</v>
      </c>
      <c r="AG104" s="24">
        <v>1117.9080599824299</v>
      </c>
      <c r="AH104" s="24">
        <v>60.0600737505967</v>
      </c>
      <c r="AI104" s="24">
        <v>260.90238491921002</v>
      </c>
      <c r="AJ104" s="24">
        <v>13.184573642547299</v>
      </c>
      <c r="AK104" s="24">
        <v>1329.4978507144201</v>
      </c>
      <c r="AL104" s="24">
        <v>59.5608819351081</v>
      </c>
      <c r="AM104" s="24">
        <v>1208.8198341718901</v>
      </c>
      <c r="AN104" s="24">
        <v>58.6802806918705</v>
      </c>
      <c r="AO104" s="24">
        <v>393.74645578604299</v>
      </c>
      <c r="AP104" s="24">
        <v>19.825748752693499</v>
      </c>
      <c r="AQ104" s="24">
        <v>67.259022003216003</v>
      </c>
      <c r="AR104" s="24">
        <v>2.6867720541937001</v>
      </c>
      <c r="AS104" s="24">
        <v>328.76660226335201</v>
      </c>
      <c r="AT104" s="24">
        <v>13.6447423749292</v>
      </c>
      <c r="AU104" s="24">
        <v>617.72063853464704</v>
      </c>
      <c r="AV104" s="24">
        <v>24.347891381018901</v>
      </c>
      <c r="AW104" s="24">
        <v>285.11648816223499</v>
      </c>
      <c r="AX104" s="24">
        <v>10.980570409632101</v>
      </c>
      <c r="AY104" s="24">
        <v>135.31261362780501</v>
      </c>
      <c r="AZ104" s="24">
        <v>5.1295287636454097</v>
      </c>
      <c r="BA104" s="24">
        <v>238.90751798668299</v>
      </c>
      <c r="BB104" s="24">
        <v>7.9564661556932101</v>
      </c>
    </row>
    <row r="105" spans="1:54" s="2" customFormat="1" x14ac:dyDescent="0.2">
      <c r="A105" s="2" t="s">
        <v>51</v>
      </c>
      <c r="B105" s="2">
        <v>77403</v>
      </c>
      <c r="C105" s="2">
        <v>44123</v>
      </c>
      <c r="D105" s="24">
        <v>240.93964864134901</v>
      </c>
      <c r="E105" s="24">
        <v>1.57234680515391</v>
      </c>
      <c r="G105" s="25">
        <v>5.4619313407047496</v>
      </c>
      <c r="H105" s="25">
        <v>8.1201056278919104E-2</v>
      </c>
      <c r="I105" s="26">
        <v>9.0984101721469396E-2</v>
      </c>
      <c r="J105" s="26">
        <v>2.43049066461678E-3</v>
      </c>
      <c r="K105" s="25">
        <v>5.3573286190241799E-2</v>
      </c>
      <c r="L105" s="40">
        <v>1211.4000000000001</v>
      </c>
      <c r="M105" s="40">
        <v>10.4</v>
      </c>
      <c r="N105" s="40">
        <v>1084.1600000000001</v>
      </c>
      <c r="O105" s="40">
        <v>7.31</v>
      </c>
      <c r="P105" s="40">
        <v>1445.7</v>
      </c>
      <c r="Q105" s="40">
        <v>25.1</v>
      </c>
      <c r="R105" s="41"/>
      <c r="S105" s="40">
        <v>1064.99</v>
      </c>
      <c r="T105" s="40">
        <v>7.19</v>
      </c>
      <c r="V105" s="27">
        <f t="shared" si="6"/>
        <v>-11.736275088547815</v>
      </c>
      <c r="W105" s="27">
        <f t="shared" si="7"/>
        <v>-33.34747638724911</v>
      </c>
      <c r="AA105" s="24">
        <v>15898.9400718542</v>
      </c>
      <c r="AB105" s="24">
        <v>690.50178613771595</v>
      </c>
      <c r="AC105" s="24">
        <v>64.093897773060405</v>
      </c>
      <c r="AD105" s="24">
        <v>3.1429589203263602</v>
      </c>
      <c r="AE105" s="24">
        <v>169424.04171140501</v>
      </c>
      <c r="AF105" s="24">
        <v>5473.2814609372899</v>
      </c>
      <c r="AG105" s="24">
        <v>1120.89328765911</v>
      </c>
      <c r="AH105" s="24">
        <v>61.241352985973201</v>
      </c>
      <c r="AI105" s="24">
        <v>294.24824096737598</v>
      </c>
      <c r="AJ105" s="24">
        <v>14.5959505260508</v>
      </c>
      <c r="AK105" s="24">
        <v>1378.7036623356</v>
      </c>
      <c r="AL105" s="24">
        <v>52.584071798778702</v>
      </c>
      <c r="AM105" s="24">
        <v>1204.8544607982401</v>
      </c>
      <c r="AN105" s="24">
        <v>48.5070437179712</v>
      </c>
      <c r="AO105" s="24">
        <v>377.58977023002802</v>
      </c>
      <c r="AP105" s="24">
        <v>20.5949736316763</v>
      </c>
      <c r="AQ105" s="24">
        <v>60.362666200591498</v>
      </c>
      <c r="AR105" s="24">
        <v>2.27555534039944</v>
      </c>
      <c r="AS105" s="24">
        <v>309.31142537046901</v>
      </c>
      <c r="AT105" s="24">
        <v>13.7420954399858</v>
      </c>
      <c r="AU105" s="24">
        <v>531.17539585214899</v>
      </c>
      <c r="AV105" s="24">
        <v>26.0187940162788</v>
      </c>
      <c r="AW105" s="24">
        <v>255.96280547659899</v>
      </c>
      <c r="AX105" s="24">
        <v>12.7085986784135</v>
      </c>
      <c r="AY105" s="24">
        <v>119.862585740315</v>
      </c>
      <c r="AZ105" s="24">
        <v>5.0108846812473598</v>
      </c>
      <c r="BA105" s="24">
        <v>193.885457733354</v>
      </c>
      <c r="BB105" s="24">
        <v>5.8643161874667298</v>
      </c>
    </row>
    <row r="106" spans="1:54" s="2" customFormat="1" x14ac:dyDescent="0.2">
      <c r="A106" s="2" t="s">
        <v>52</v>
      </c>
      <c r="B106" s="2">
        <v>77923</v>
      </c>
      <c r="C106" s="2">
        <v>44013</v>
      </c>
      <c r="D106" s="24">
        <v>248.04670442928099</v>
      </c>
      <c r="E106" s="24">
        <v>1.4285637704569101</v>
      </c>
      <c r="G106" s="25">
        <v>5.5275032642869597</v>
      </c>
      <c r="H106" s="25">
        <v>0.13793123720400399</v>
      </c>
      <c r="I106" s="26">
        <v>8.8803504938665595E-2</v>
      </c>
      <c r="J106" s="26">
        <v>2.2383351818033199E-3</v>
      </c>
      <c r="K106" s="25">
        <v>0.28017882437705099</v>
      </c>
      <c r="L106" s="40">
        <v>1185.2</v>
      </c>
      <c r="M106" s="40">
        <v>10.5</v>
      </c>
      <c r="N106" s="40">
        <v>1071.5</v>
      </c>
      <c r="O106" s="40">
        <v>12.5</v>
      </c>
      <c r="P106" s="40">
        <v>1399</v>
      </c>
      <c r="Q106" s="40">
        <v>23.7</v>
      </c>
      <c r="R106" s="41"/>
      <c r="S106" s="40">
        <v>1054.7</v>
      </c>
      <c r="T106" s="40">
        <v>12.3</v>
      </c>
      <c r="V106" s="27">
        <f t="shared" si="6"/>
        <v>-10.611292580494638</v>
      </c>
      <c r="W106" s="27">
        <f t="shared" si="7"/>
        <v>-30.564629024731683</v>
      </c>
      <c r="AA106" s="24">
        <v>17244.282015669902</v>
      </c>
      <c r="AB106" s="24">
        <v>722.23449656584103</v>
      </c>
      <c r="AC106" s="24">
        <v>65.246580297570603</v>
      </c>
      <c r="AD106" s="24">
        <v>3.2499551867193501</v>
      </c>
      <c r="AE106" s="24">
        <v>179729.10445443899</v>
      </c>
      <c r="AF106" s="24">
        <v>6694.2991270496896</v>
      </c>
      <c r="AG106" s="24">
        <v>1056.99173891908</v>
      </c>
      <c r="AH106" s="24">
        <v>60.385211584466198</v>
      </c>
      <c r="AI106" s="24">
        <v>345.34737177613903</v>
      </c>
      <c r="AJ106" s="24">
        <v>13.9451665505816</v>
      </c>
      <c r="AK106" s="24">
        <v>1680.5838825639</v>
      </c>
      <c r="AL106" s="24">
        <v>69.217726074258806</v>
      </c>
      <c r="AM106" s="24">
        <v>1409.9043526980599</v>
      </c>
      <c r="AN106" s="24">
        <v>55.877850190158</v>
      </c>
      <c r="AO106" s="24">
        <v>413.22775054711298</v>
      </c>
      <c r="AP106" s="24">
        <v>18.920631335464702</v>
      </c>
      <c r="AQ106" s="24">
        <v>68.078158535567994</v>
      </c>
      <c r="AR106" s="24">
        <v>3.1151109441011302</v>
      </c>
      <c r="AS106" s="24">
        <v>356.12915774312103</v>
      </c>
      <c r="AT106" s="24">
        <v>18.563611547822202</v>
      </c>
      <c r="AU106" s="24">
        <v>588.17447838732403</v>
      </c>
      <c r="AV106" s="24">
        <v>26.672045773700901</v>
      </c>
      <c r="AW106" s="24">
        <v>283.05301660328399</v>
      </c>
      <c r="AX106" s="24">
        <v>12.988530544224099</v>
      </c>
      <c r="AY106" s="24">
        <v>156.76303247230899</v>
      </c>
      <c r="AZ106" s="24">
        <v>5.9721505547888896</v>
      </c>
      <c r="BA106" s="24">
        <v>218.70843358635301</v>
      </c>
      <c r="BB106" s="24">
        <v>8.0228419532211905</v>
      </c>
    </row>
    <row r="107" spans="1:54" s="2" customFormat="1" x14ac:dyDescent="0.2">
      <c r="A107" s="2" t="s">
        <v>49</v>
      </c>
      <c r="B107" s="2">
        <v>76327</v>
      </c>
      <c r="C107" s="2">
        <v>44076</v>
      </c>
      <c r="D107" s="24">
        <v>324.79350921949998</v>
      </c>
      <c r="E107" s="24">
        <v>1.6507643799023799</v>
      </c>
      <c r="G107" s="25">
        <v>5.7203458911341398</v>
      </c>
      <c r="H107" s="25">
        <v>0.14727555499209299</v>
      </c>
      <c r="I107" s="26">
        <v>8.8824999576400707E-2</v>
      </c>
      <c r="J107" s="26">
        <v>1.46680920898844E-3</v>
      </c>
      <c r="K107" s="25">
        <v>0.43622895403693501</v>
      </c>
      <c r="L107" s="40">
        <v>1161.68</v>
      </c>
      <c r="M107" s="40">
        <v>8.36</v>
      </c>
      <c r="N107" s="40">
        <v>1038.5999999999999</v>
      </c>
      <c r="O107" s="40">
        <v>12.6</v>
      </c>
      <c r="P107" s="40">
        <v>1399</v>
      </c>
      <c r="Q107" s="40">
        <v>16.2</v>
      </c>
      <c r="R107" s="41"/>
      <c r="S107" s="40">
        <v>1020.8</v>
      </c>
      <c r="T107" s="40">
        <v>12.4</v>
      </c>
      <c r="V107" s="27">
        <f t="shared" si="6"/>
        <v>-11.850568072405176</v>
      </c>
      <c r="W107" s="27">
        <f t="shared" si="7"/>
        <v>-34.700558444059318</v>
      </c>
      <c r="AA107" s="24">
        <v>16863.188400928098</v>
      </c>
      <c r="AB107" s="24">
        <v>481.71886830143598</v>
      </c>
      <c r="AC107" s="24">
        <v>81.694379539494903</v>
      </c>
      <c r="AD107" s="24">
        <v>3.8024630870696998</v>
      </c>
      <c r="AE107" s="24">
        <v>170285.609680597</v>
      </c>
      <c r="AF107" s="24">
        <v>3672.3533754350801</v>
      </c>
      <c r="AG107" s="24">
        <v>1137.00469215925</v>
      </c>
      <c r="AH107" s="24">
        <v>40.757583708494899</v>
      </c>
      <c r="AI107" s="24">
        <v>293.44816791734399</v>
      </c>
      <c r="AJ107" s="24">
        <v>14.101846193440499</v>
      </c>
      <c r="AK107" s="24">
        <v>1466.2488381616799</v>
      </c>
      <c r="AL107" s="24">
        <v>48.498707438338499</v>
      </c>
      <c r="AM107" s="24">
        <v>1305.9118309759299</v>
      </c>
      <c r="AN107" s="24">
        <v>41.743282210832497</v>
      </c>
      <c r="AO107" s="24">
        <v>437.35624619594302</v>
      </c>
      <c r="AP107" s="24">
        <v>13.529885452179</v>
      </c>
      <c r="AQ107" s="24">
        <v>71.066137269749404</v>
      </c>
      <c r="AR107" s="24">
        <v>2.36501733203729</v>
      </c>
      <c r="AS107" s="24">
        <v>367.34321249224303</v>
      </c>
      <c r="AT107" s="24">
        <v>13.4773909042016</v>
      </c>
      <c r="AU107" s="24">
        <v>682.96233847481403</v>
      </c>
      <c r="AV107" s="24">
        <v>25.140355910589999</v>
      </c>
      <c r="AW107" s="24">
        <v>329.45889903106502</v>
      </c>
      <c r="AX107" s="24">
        <v>13.3215301691869</v>
      </c>
      <c r="AY107" s="24">
        <v>164.722240759773</v>
      </c>
      <c r="AZ107" s="24">
        <v>4.8188161696146601</v>
      </c>
      <c r="BA107" s="24">
        <v>279.91315878586602</v>
      </c>
      <c r="BB107" s="24">
        <v>7.3656501597983199</v>
      </c>
    </row>
    <row r="108" spans="1:54" s="2" customFormat="1" x14ac:dyDescent="0.2">
      <c r="A108" s="2" t="s">
        <v>50</v>
      </c>
      <c r="B108" s="2">
        <v>76946</v>
      </c>
      <c r="C108" s="2">
        <v>43996</v>
      </c>
      <c r="D108" s="24">
        <v>326.750774931514</v>
      </c>
      <c r="E108" s="24">
        <v>1.6504510103299199</v>
      </c>
      <c r="G108" s="25">
        <v>5.3384073995479602</v>
      </c>
      <c r="H108" s="25">
        <v>0.120465395426973</v>
      </c>
      <c r="I108" s="26">
        <v>8.6365420436865098E-2</v>
      </c>
      <c r="J108" s="26">
        <v>1.39260003802072E-3</v>
      </c>
      <c r="K108" s="25">
        <v>-2.9891627647856401E-2</v>
      </c>
      <c r="L108" s="40">
        <v>1190.48</v>
      </c>
      <c r="M108" s="40">
        <v>9.85</v>
      </c>
      <c r="N108" s="40">
        <v>1106.5</v>
      </c>
      <c r="O108" s="40">
        <v>11.4</v>
      </c>
      <c r="P108" s="40">
        <v>1346.3</v>
      </c>
      <c r="Q108" s="40">
        <v>15.6</v>
      </c>
      <c r="R108" s="41"/>
      <c r="S108" s="40">
        <v>1093.9000000000001</v>
      </c>
      <c r="T108" s="40">
        <v>11.3</v>
      </c>
      <c r="V108" s="27">
        <f t="shared" si="6"/>
        <v>-7.5896972435607797</v>
      </c>
      <c r="W108" s="27">
        <f t="shared" si="7"/>
        <v>-21.671938544961584</v>
      </c>
      <c r="AA108" s="24">
        <v>16603.072162418801</v>
      </c>
      <c r="AB108" s="24">
        <v>556.86378706760502</v>
      </c>
      <c r="AC108" s="24">
        <v>84.164638492302302</v>
      </c>
      <c r="AD108" s="24">
        <v>3.91082312450337</v>
      </c>
      <c r="AE108" s="24">
        <v>173484.00367708999</v>
      </c>
      <c r="AF108" s="24">
        <v>4106.2413010956998</v>
      </c>
      <c r="AG108" s="24">
        <v>1113.3994880334501</v>
      </c>
      <c r="AH108" s="24">
        <v>38.604021019499903</v>
      </c>
      <c r="AI108" s="24">
        <v>301.77658793245001</v>
      </c>
      <c r="AJ108" s="24">
        <v>12.5004497327352</v>
      </c>
      <c r="AK108" s="24">
        <v>1509.5237406305</v>
      </c>
      <c r="AL108" s="24">
        <v>59.9970182137059</v>
      </c>
      <c r="AM108" s="24">
        <v>1328.8645493263</v>
      </c>
      <c r="AN108" s="24">
        <v>56.633766619432201</v>
      </c>
      <c r="AO108" s="24">
        <v>441.33147759200102</v>
      </c>
      <c r="AP108" s="24">
        <v>20.187334373446099</v>
      </c>
      <c r="AQ108" s="24">
        <v>72.427234402366096</v>
      </c>
      <c r="AR108" s="24">
        <v>3.070888831804</v>
      </c>
      <c r="AS108" s="24">
        <v>370.37315696418602</v>
      </c>
      <c r="AT108" s="24">
        <v>16.762781364515799</v>
      </c>
      <c r="AU108" s="24">
        <v>683.84594870743001</v>
      </c>
      <c r="AV108" s="24">
        <v>30.134347269862602</v>
      </c>
      <c r="AW108" s="24">
        <v>326.17721899047598</v>
      </c>
      <c r="AX108" s="24">
        <v>15.295509143284001</v>
      </c>
      <c r="AY108" s="24">
        <v>163.141423722121</v>
      </c>
      <c r="AZ108" s="24">
        <v>5.9190304712253097</v>
      </c>
      <c r="BA108" s="24">
        <v>268.496948576335</v>
      </c>
      <c r="BB108" s="24">
        <v>9.7333367599683704</v>
      </c>
    </row>
    <row r="109" spans="1:54" s="2" customFormat="1" x14ac:dyDescent="0.2">
      <c r="A109" s="2" t="s">
        <v>51</v>
      </c>
      <c r="B109" s="2">
        <v>77353</v>
      </c>
      <c r="C109" s="2">
        <v>44093</v>
      </c>
      <c r="D109" s="24">
        <v>228.52821199704599</v>
      </c>
      <c r="E109" s="24">
        <v>1.6055411402248301</v>
      </c>
      <c r="G109" s="25">
        <v>5.5116055972452704</v>
      </c>
      <c r="H109" s="25">
        <v>0.13482923120146301</v>
      </c>
      <c r="I109" s="26">
        <v>9.6611029074727295E-2</v>
      </c>
      <c r="J109" s="26">
        <v>3.6911147744561599E-3</v>
      </c>
      <c r="K109" s="25">
        <v>-1.11726297873849E-2</v>
      </c>
      <c r="L109" s="40">
        <v>1247.4000000000001</v>
      </c>
      <c r="M109" s="40">
        <v>16.2</v>
      </c>
      <c r="N109" s="40">
        <v>1075.0999999999999</v>
      </c>
      <c r="O109" s="40">
        <v>11.7</v>
      </c>
      <c r="P109" s="40">
        <v>1558.6</v>
      </c>
      <c r="Q109" s="40">
        <v>35.9</v>
      </c>
      <c r="R109" s="41"/>
      <c r="S109" s="40">
        <v>1048.7</v>
      </c>
      <c r="T109" s="40">
        <v>11.4</v>
      </c>
      <c r="V109" s="27">
        <f t="shared" si="6"/>
        <v>-16.026416147335148</v>
      </c>
      <c r="W109" s="27">
        <f t="shared" si="7"/>
        <v>-44.972560692028651</v>
      </c>
      <c r="AA109" s="24">
        <v>15561.3203900678</v>
      </c>
      <c r="AB109" s="24">
        <v>611.02950607404603</v>
      </c>
      <c r="AC109" s="24">
        <v>71.238067084677496</v>
      </c>
      <c r="AD109" s="24">
        <v>2.8095506861401298</v>
      </c>
      <c r="AE109" s="24">
        <v>165350.843483251</v>
      </c>
      <c r="AF109" s="24">
        <v>5373.2387558446999</v>
      </c>
      <c r="AG109" s="24">
        <v>1174.9368421389299</v>
      </c>
      <c r="AH109" s="24">
        <v>58.026957374858398</v>
      </c>
      <c r="AI109" s="24">
        <v>291.98194761720498</v>
      </c>
      <c r="AJ109" s="24">
        <v>14.142342546354801</v>
      </c>
      <c r="AK109" s="24">
        <v>1401.5945689328701</v>
      </c>
      <c r="AL109" s="24">
        <v>57.610208897923002</v>
      </c>
      <c r="AM109" s="24">
        <v>1235.2648520294899</v>
      </c>
      <c r="AN109" s="24">
        <v>40.976355117310902</v>
      </c>
      <c r="AO109" s="24">
        <v>378.096592258535</v>
      </c>
      <c r="AP109" s="24">
        <v>14.881308190192801</v>
      </c>
      <c r="AQ109" s="24">
        <v>60.945013991841698</v>
      </c>
      <c r="AR109" s="24">
        <v>2.5846847635366901</v>
      </c>
      <c r="AS109" s="24">
        <v>311.05572257677301</v>
      </c>
      <c r="AT109" s="24">
        <v>14.368780509243701</v>
      </c>
      <c r="AU109" s="24">
        <v>544.98552010417905</v>
      </c>
      <c r="AV109" s="24">
        <v>23.065692549662099</v>
      </c>
      <c r="AW109" s="24">
        <v>258.03912187263302</v>
      </c>
      <c r="AX109" s="24">
        <v>11.368270598413099</v>
      </c>
      <c r="AY109" s="24">
        <v>119.588631516045</v>
      </c>
      <c r="AZ109" s="24">
        <v>4.0691760605312997</v>
      </c>
      <c r="BA109" s="24">
        <v>195.035408621546</v>
      </c>
      <c r="BB109" s="24">
        <v>6.3069615418711003</v>
      </c>
    </row>
    <row r="110" spans="1:54" s="2" customFormat="1" x14ac:dyDescent="0.2">
      <c r="A110" s="2" t="s">
        <v>52</v>
      </c>
      <c r="B110" s="2">
        <v>77973</v>
      </c>
      <c r="C110" s="2">
        <v>44007</v>
      </c>
      <c r="D110" s="24">
        <v>295.21061589072701</v>
      </c>
      <c r="E110" s="24">
        <v>1.56930436245365</v>
      </c>
      <c r="G110" s="25">
        <v>5.5753155569391097</v>
      </c>
      <c r="H110" s="25">
        <v>0.16158911668451001</v>
      </c>
      <c r="I110" s="26">
        <v>8.5473742165889696E-2</v>
      </c>
      <c r="J110" s="26">
        <v>2.1080609429155201E-3</v>
      </c>
      <c r="K110" s="25">
        <v>0.58112598424014805</v>
      </c>
      <c r="L110" s="40">
        <v>1152.6400000000001</v>
      </c>
      <c r="M110" s="40">
        <v>8.5</v>
      </c>
      <c r="N110" s="40">
        <v>1062.7</v>
      </c>
      <c r="O110" s="40">
        <v>14</v>
      </c>
      <c r="P110" s="40">
        <v>1326</v>
      </c>
      <c r="Q110" s="40">
        <v>23.8</v>
      </c>
      <c r="R110" s="41"/>
      <c r="S110" s="40">
        <v>1049.5999999999999</v>
      </c>
      <c r="T110" s="40">
        <v>13.9</v>
      </c>
      <c r="V110" s="27">
        <f t="shared" si="6"/>
        <v>-8.4633480756563522</v>
      </c>
      <c r="W110" s="27">
        <f t="shared" si="7"/>
        <v>-24.776512656441135</v>
      </c>
      <c r="AA110" s="24">
        <v>16819.052332455001</v>
      </c>
      <c r="AB110" s="24">
        <v>668.66191310609395</v>
      </c>
      <c r="AC110" s="24">
        <v>67.440493157946094</v>
      </c>
      <c r="AD110" s="24">
        <v>2.4963714356871498</v>
      </c>
      <c r="AE110" s="24">
        <v>164583.67057638199</v>
      </c>
      <c r="AF110" s="24">
        <v>6118.6955981724104</v>
      </c>
      <c r="AG110" s="24">
        <v>1116.2860690019199</v>
      </c>
      <c r="AH110" s="24">
        <v>64.269185160229199</v>
      </c>
      <c r="AI110" s="24">
        <v>320.10496969104702</v>
      </c>
      <c r="AJ110" s="24">
        <v>14.699985386812401</v>
      </c>
      <c r="AK110" s="24">
        <v>1565.29899895737</v>
      </c>
      <c r="AL110" s="24">
        <v>43.831082410258198</v>
      </c>
      <c r="AM110" s="24">
        <v>1383.08709855243</v>
      </c>
      <c r="AN110" s="24">
        <v>44.751355789449498</v>
      </c>
      <c r="AO110" s="24">
        <v>445.27178201784898</v>
      </c>
      <c r="AP110" s="24">
        <v>19.392777575819899</v>
      </c>
      <c r="AQ110" s="24">
        <v>70.107092640944202</v>
      </c>
      <c r="AR110" s="24">
        <v>3.3390764017436099</v>
      </c>
      <c r="AS110" s="24">
        <v>367.876324805379</v>
      </c>
      <c r="AT110" s="24">
        <v>16.118609156562499</v>
      </c>
      <c r="AU110" s="24">
        <v>636.57004702391896</v>
      </c>
      <c r="AV110" s="24">
        <v>34.946413140480601</v>
      </c>
      <c r="AW110" s="24">
        <v>299.072375093863</v>
      </c>
      <c r="AX110" s="24">
        <v>13.9641146630272</v>
      </c>
      <c r="AY110" s="24">
        <v>153.56456919459399</v>
      </c>
      <c r="AZ110" s="24">
        <v>5.6588499711580003</v>
      </c>
      <c r="BA110" s="24">
        <v>245.36544942469899</v>
      </c>
      <c r="BB110" s="24">
        <v>8.5759975112027593</v>
      </c>
    </row>
    <row r="111" spans="1:54" s="2" customFormat="1" x14ac:dyDescent="0.2">
      <c r="A111" s="2" t="s">
        <v>49</v>
      </c>
      <c r="B111" s="2">
        <v>76361</v>
      </c>
      <c r="C111" s="2">
        <v>44108</v>
      </c>
      <c r="D111" s="24">
        <v>319.30453999465101</v>
      </c>
      <c r="E111" s="24">
        <v>1.6554694505681999</v>
      </c>
      <c r="G111" s="25">
        <v>5.3253532842458098</v>
      </c>
      <c r="H111" s="25">
        <v>0.14388408895013899</v>
      </c>
      <c r="I111" s="26">
        <v>8.5654721258998395E-2</v>
      </c>
      <c r="J111" s="26">
        <v>1.7508585605720199E-3</v>
      </c>
      <c r="K111" s="25">
        <v>0.69242873553580098</v>
      </c>
      <c r="L111" s="40">
        <v>1186.0899999999999</v>
      </c>
      <c r="M111" s="40">
        <v>6.73</v>
      </c>
      <c r="N111" s="40">
        <v>1108.5</v>
      </c>
      <c r="O111" s="40">
        <v>13.4</v>
      </c>
      <c r="P111" s="40">
        <v>1330.6</v>
      </c>
      <c r="Q111" s="40">
        <v>20.3</v>
      </c>
      <c r="R111" s="41"/>
      <c r="S111" s="40">
        <v>1096.8</v>
      </c>
      <c r="T111" s="40">
        <v>13.2</v>
      </c>
      <c r="V111" s="27">
        <f t="shared" si="6"/>
        <v>-6.9995489400090136</v>
      </c>
      <c r="W111" s="27">
        <f t="shared" si="7"/>
        <v>-20.036084799278296</v>
      </c>
      <c r="AA111" s="24">
        <v>16481.4168508771</v>
      </c>
      <c r="AB111" s="24">
        <v>506.03393470528999</v>
      </c>
      <c r="AC111" s="24">
        <v>83.781805298751294</v>
      </c>
      <c r="AD111" s="24">
        <v>3.1330782768272001</v>
      </c>
      <c r="AE111" s="24">
        <v>180275.19632146499</v>
      </c>
      <c r="AF111" s="24">
        <v>4721.1141498842399</v>
      </c>
      <c r="AG111" s="24">
        <v>1113.7576901294501</v>
      </c>
      <c r="AH111" s="24">
        <v>45.618660089078098</v>
      </c>
      <c r="AI111" s="24">
        <v>295.34928805707699</v>
      </c>
      <c r="AJ111" s="24">
        <v>11.470680180183001</v>
      </c>
      <c r="AK111" s="24">
        <v>1476.0246585398099</v>
      </c>
      <c r="AL111" s="24">
        <v>54.240686205078397</v>
      </c>
      <c r="AM111" s="24">
        <v>1327.0532245290501</v>
      </c>
      <c r="AN111" s="24">
        <v>47.074376764369198</v>
      </c>
      <c r="AO111" s="24">
        <v>439.65533788515103</v>
      </c>
      <c r="AP111" s="24">
        <v>18.763450848006698</v>
      </c>
      <c r="AQ111" s="24">
        <v>71.523546679791806</v>
      </c>
      <c r="AR111" s="24">
        <v>2.6990101622414402</v>
      </c>
      <c r="AS111" s="24">
        <v>370.08145365059403</v>
      </c>
      <c r="AT111" s="24">
        <v>12.5861911172285</v>
      </c>
      <c r="AU111" s="24">
        <v>674.1043449128</v>
      </c>
      <c r="AV111" s="24">
        <v>28.613648318300299</v>
      </c>
      <c r="AW111" s="24">
        <v>315.76259993072603</v>
      </c>
      <c r="AX111" s="24">
        <v>13.2439412430579</v>
      </c>
      <c r="AY111" s="24">
        <v>165.432599942004</v>
      </c>
      <c r="AZ111" s="24">
        <v>5.6976282417788102</v>
      </c>
      <c r="BA111" s="24">
        <v>276.41421461264298</v>
      </c>
      <c r="BB111" s="24">
        <v>5.7556022122737698</v>
      </c>
    </row>
    <row r="112" spans="1:54" s="2" customFormat="1" x14ac:dyDescent="0.2">
      <c r="A112" s="2" t="s">
        <v>50</v>
      </c>
      <c r="B112" s="2">
        <v>76982</v>
      </c>
      <c r="C112" s="2">
        <v>44035</v>
      </c>
      <c r="D112" s="24">
        <v>264.64758398913102</v>
      </c>
      <c r="E112" s="24">
        <v>1.8530592490781199</v>
      </c>
      <c r="G112" s="25">
        <v>5.6127291962786403</v>
      </c>
      <c r="H112" s="25">
        <v>0.13678598679489501</v>
      </c>
      <c r="I112" s="26">
        <v>9.0169172933479397E-2</v>
      </c>
      <c r="J112" s="26">
        <v>2.0828611583058199E-3</v>
      </c>
      <c r="K112" s="25">
        <v>0.38190311551444101</v>
      </c>
      <c r="L112" s="40">
        <v>1186.08</v>
      </c>
      <c r="M112" s="40">
        <v>9.41</v>
      </c>
      <c r="N112" s="40">
        <v>1057.4000000000001</v>
      </c>
      <c r="O112" s="40">
        <v>12.2</v>
      </c>
      <c r="P112" s="40">
        <v>1428.9</v>
      </c>
      <c r="Q112" s="40">
        <v>22.2</v>
      </c>
      <c r="R112" s="41"/>
      <c r="S112" s="40">
        <v>1038.5</v>
      </c>
      <c r="T112" s="40">
        <v>12</v>
      </c>
      <c r="V112" s="27">
        <f t="shared" si="6"/>
        <v>-12.16947229052391</v>
      </c>
      <c r="W112" s="27">
        <f t="shared" si="7"/>
        <v>-35.133345942878755</v>
      </c>
      <c r="AA112" s="24">
        <v>15800.375415386001</v>
      </c>
      <c r="AB112" s="24">
        <v>508.99155483678101</v>
      </c>
      <c r="AC112" s="24">
        <v>82.343792796096693</v>
      </c>
      <c r="AD112" s="24">
        <v>3.0398979368724501</v>
      </c>
      <c r="AE112" s="24">
        <v>185985.33453216299</v>
      </c>
      <c r="AF112" s="24">
        <v>5188.3473981063598</v>
      </c>
      <c r="AG112" s="24">
        <v>1235.24186418007</v>
      </c>
      <c r="AH112" s="24">
        <v>47.317211922486898</v>
      </c>
      <c r="AI112" s="24">
        <v>271.110177433297</v>
      </c>
      <c r="AJ112" s="24">
        <v>10.409374793587</v>
      </c>
      <c r="AK112" s="24">
        <v>1388.66239586397</v>
      </c>
      <c r="AL112" s="24">
        <v>49.582565034585798</v>
      </c>
      <c r="AM112" s="24">
        <v>1251.8312685742801</v>
      </c>
      <c r="AN112" s="24">
        <v>47.943927547940099</v>
      </c>
      <c r="AO112" s="24">
        <v>404.25671790640502</v>
      </c>
      <c r="AP112" s="24">
        <v>14.867088782150001</v>
      </c>
      <c r="AQ112" s="24">
        <v>69.343870427453197</v>
      </c>
      <c r="AR112" s="24">
        <v>3.39088532352788</v>
      </c>
      <c r="AS112" s="24">
        <v>349.41174479254801</v>
      </c>
      <c r="AT112" s="24">
        <v>15.3136710046586</v>
      </c>
      <c r="AU112" s="24">
        <v>624.35558301350102</v>
      </c>
      <c r="AV112" s="24">
        <v>27.289549940029701</v>
      </c>
      <c r="AW112" s="24">
        <v>291.478814660556</v>
      </c>
      <c r="AX112" s="24">
        <v>11.2609750404221</v>
      </c>
      <c r="AY112" s="24">
        <v>132.42150395776201</v>
      </c>
      <c r="AZ112" s="24">
        <v>4.7688229964589501</v>
      </c>
      <c r="BA112" s="24">
        <v>243.80824639719901</v>
      </c>
      <c r="BB112" s="24">
        <v>8.6631017926204201</v>
      </c>
    </row>
    <row r="113" spans="1:54" s="2" customFormat="1" x14ac:dyDescent="0.2">
      <c r="A113" s="2" t="s">
        <v>51</v>
      </c>
      <c r="B113" s="2">
        <v>77330</v>
      </c>
      <c r="C113" s="2">
        <v>44060</v>
      </c>
      <c r="D113" s="24">
        <v>229.93225910444099</v>
      </c>
      <c r="E113" s="24">
        <v>1.5641733233302499</v>
      </c>
      <c r="G113" s="25">
        <v>5.4182980471546101</v>
      </c>
      <c r="H113" s="25">
        <v>0.117529837988104</v>
      </c>
      <c r="I113" s="26">
        <v>9.00830770140751E-2</v>
      </c>
      <c r="J113" s="26">
        <v>1.9739172363794398E-3</v>
      </c>
      <c r="K113" s="25">
        <v>0.25653514492361201</v>
      </c>
      <c r="L113" s="40">
        <v>1209.53</v>
      </c>
      <c r="M113" s="40">
        <v>9.5299999999999994</v>
      </c>
      <c r="N113" s="40">
        <v>1091.5</v>
      </c>
      <c r="O113" s="40">
        <v>11.1</v>
      </c>
      <c r="P113" s="40">
        <v>1426.8</v>
      </c>
      <c r="Q113" s="40">
        <v>21.2</v>
      </c>
      <c r="R113" s="41"/>
      <c r="S113" s="40">
        <v>1073.7</v>
      </c>
      <c r="T113" s="40">
        <v>10.9</v>
      </c>
      <c r="V113" s="27">
        <f t="shared" si="6"/>
        <v>-10.813559322033896</v>
      </c>
      <c r="W113" s="27">
        <f t="shared" si="7"/>
        <v>-30.719193770041226</v>
      </c>
      <c r="AA113" s="24">
        <v>15687.590653400999</v>
      </c>
      <c r="AB113" s="24">
        <v>487.670810135566</v>
      </c>
      <c r="AC113" s="24">
        <v>77.945783675573097</v>
      </c>
      <c r="AD113" s="24">
        <v>3.3634601497333598</v>
      </c>
      <c r="AE113" s="24">
        <v>179735.611835202</v>
      </c>
      <c r="AF113" s="24">
        <v>4722.1868256665302</v>
      </c>
      <c r="AG113" s="24">
        <v>1119.55876648411</v>
      </c>
      <c r="AH113" s="24">
        <v>44.802012669697199</v>
      </c>
      <c r="AI113" s="24">
        <v>292.62751842745502</v>
      </c>
      <c r="AJ113" s="24">
        <v>10.9172966163485</v>
      </c>
      <c r="AK113" s="24">
        <v>1419.02731413264</v>
      </c>
      <c r="AL113" s="24">
        <v>46.228454798180501</v>
      </c>
      <c r="AM113" s="24">
        <v>1250.60228217133</v>
      </c>
      <c r="AN113" s="24">
        <v>40.420600690938798</v>
      </c>
      <c r="AO113" s="24">
        <v>388.06679841260302</v>
      </c>
      <c r="AP113" s="24">
        <v>12.4897792053877</v>
      </c>
      <c r="AQ113" s="24">
        <v>60.552803829322499</v>
      </c>
      <c r="AR113" s="24">
        <v>1.84597788738234</v>
      </c>
      <c r="AS113" s="24">
        <v>335.686048740996</v>
      </c>
      <c r="AT113" s="24">
        <v>9.3536060378287793</v>
      </c>
      <c r="AU113" s="24">
        <v>589.99497051590299</v>
      </c>
      <c r="AV113" s="24">
        <v>19.383497644914701</v>
      </c>
      <c r="AW113" s="24">
        <v>274.842890790767</v>
      </c>
      <c r="AX113" s="24">
        <v>9.7047708680336999</v>
      </c>
      <c r="AY113" s="24">
        <v>125.541134475245</v>
      </c>
      <c r="AZ113" s="24">
        <v>3.82949499120667</v>
      </c>
      <c r="BA113" s="24">
        <v>197.31993752424401</v>
      </c>
      <c r="BB113" s="24">
        <v>6.4402996710442997</v>
      </c>
    </row>
    <row r="114" spans="1:54" s="2" customFormat="1" x14ac:dyDescent="0.2">
      <c r="A114" s="2" t="s">
        <v>52</v>
      </c>
      <c r="B114" s="2">
        <v>77961</v>
      </c>
      <c r="C114" s="2">
        <v>44050</v>
      </c>
      <c r="D114" s="24">
        <v>233.11639135334499</v>
      </c>
      <c r="E114" s="24">
        <v>1.4011893129559601</v>
      </c>
      <c r="G114" s="25">
        <v>5.4584774827597702</v>
      </c>
      <c r="H114" s="25">
        <v>0.140629494062781</v>
      </c>
      <c r="I114" s="26">
        <v>8.6501028342522004E-2</v>
      </c>
      <c r="J114" s="26">
        <v>2.59031254901486E-3</v>
      </c>
      <c r="K114" s="25">
        <v>0.52142981143923595</v>
      </c>
      <c r="L114" s="40">
        <v>1175.76</v>
      </c>
      <c r="M114" s="40">
        <v>9.6</v>
      </c>
      <c r="N114" s="40">
        <v>1084.2</v>
      </c>
      <c r="O114" s="40">
        <v>12.8</v>
      </c>
      <c r="P114" s="40">
        <v>1348.5</v>
      </c>
      <c r="Q114" s="40">
        <v>29</v>
      </c>
      <c r="R114" s="41"/>
      <c r="S114" s="40">
        <v>1070.5999999999999</v>
      </c>
      <c r="T114" s="40">
        <v>12.6</v>
      </c>
      <c r="V114" s="27">
        <f t="shared" si="6"/>
        <v>-8.4449363586054176</v>
      </c>
      <c r="W114" s="27">
        <f t="shared" si="7"/>
        <v>-24.377421140011062</v>
      </c>
      <c r="AA114" s="24">
        <v>17830.6247855273</v>
      </c>
      <c r="AB114" s="24">
        <v>672.60216696189502</v>
      </c>
      <c r="AC114" s="24">
        <v>67.119013937348896</v>
      </c>
      <c r="AD114" s="24">
        <v>2.8810487533983999</v>
      </c>
      <c r="AE114" s="24">
        <v>177354.46166631</v>
      </c>
      <c r="AF114" s="24">
        <v>5549.1289217735502</v>
      </c>
      <c r="AG114" s="24">
        <v>1107.9491649219401</v>
      </c>
      <c r="AH114" s="24">
        <v>45.671046738914001</v>
      </c>
      <c r="AI114" s="24">
        <v>351.43391522305302</v>
      </c>
      <c r="AJ114" s="24">
        <v>11.607420404498701</v>
      </c>
      <c r="AK114" s="24">
        <v>1749.7912250300101</v>
      </c>
      <c r="AL114" s="24">
        <v>76.728668751607401</v>
      </c>
      <c r="AM114" s="24">
        <v>1474.82339233381</v>
      </c>
      <c r="AN114" s="24">
        <v>55.4213342678621</v>
      </c>
      <c r="AO114" s="24">
        <v>437.29536422775601</v>
      </c>
      <c r="AP114" s="24">
        <v>10.331454703977601</v>
      </c>
      <c r="AQ114" s="24">
        <v>68.094051918947699</v>
      </c>
      <c r="AR114" s="24">
        <v>2.1890274653964101</v>
      </c>
      <c r="AS114" s="24">
        <v>360.08933003852297</v>
      </c>
      <c r="AT114" s="24">
        <v>9.8554366206639301</v>
      </c>
      <c r="AU114" s="24">
        <v>599.53412454095599</v>
      </c>
      <c r="AV114" s="24">
        <v>21.424382836041801</v>
      </c>
      <c r="AW114" s="24">
        <v>294.30077658577102</v>
      </c>
      <c r="AX114" s="24">
        <v>13.3608352206448</v>
      </c>
      <c r="AY114" s="24">
        <v>163.72608447823001</v>
      </c>
      <c r="AZ114" s="24">
        <v>5.7093631838467402</v>
      </c>
      <c r="BA114" s="24">
        <v>232.19939339531999</v>
      </c>
      <c r="BB114" s="24">
        <v>12.4526235462084</v>
      </c>
    </row>
    <row r="115" spans="1:54" s="2" customFormat="1" x14ac:dyDescent="0.2">
      <c r="A115" s="2" t="s">
        <v>49</v>
      </c>
      <c r="B115" s="2">
        <v>66076</v>
      </c>
      <c r="C115" s="2">
        <v>55199</v>
      </c>
      <c r="D115" s="24">
        <v>280.623664792917</v>
      </c>
      <c r="E115" s="24">
        <v>1.5981940989874499</v>
      </c>
      <c r="G115" s="25">
        <v>5.3373571823293098</v>
      </c>
      <c r="H115" s="25">
        <v>0.15549690425239199</v>
      </c>
      <c r="I115" s="26">
        <v>8.7715128685825705E-2</v>
      </c>
      <c r="J115" s="26">
        <v>1.38576854745783E-3</v>
      </c>
      <c r="K115" s="25">
        <v>6.8846553501539204E-2</v>
      </c>
      <c r="L115" s="40">
        <v>1201</v>
      </c>
      <c r="M115" s="40">
        <v>11.6</v>
      </c>
      <c r="N115" s="40">
        <v>1106.5</v>
      </c>
      <c r="O115" s="40">
        <v>15.2</v>
      </c>
      <c r="P115" s="40">
        <v>1375.1</v>
      </c>
      <c r="Q115" s="40">
        <v>15.3</v>
      </c>
      <c r="R115" s="41"/>
      <c r="S115" s="40">
        <v>1092.3</v>
      </c>
      <c r="T115" s="40">
        <v>15.1</v>
      </c>
      <c r="V115" s="27">
        <f t="shared" si="6"/>
        <v>-8.5404428377767729</v>
      </c>
      <c r="W115" s="27">
        <f t="shared" si="7"/>
        <v>-24.274740171712601</v>
      </c>
      <c r="AA115" s="24">
        <v>17214.649611836201</v>
      </c>
      <c r="AB115" s="24">
        <v>712.15351470968301</v>
      </c>
      <c r="AC115" s="24">
        <v>96.131082433362096</v>
      </c>
      <c r="AD115" s="24">
        <v>4.7032077813998701</v>
      </c>
      <c r="AE115" s="24">
        <v>191148.559987999</v>
      </c>
      <c r="AF115" s="24">
        <v>5733.5032041361801</v>
      </c>
      <c r="AG115" s="24">
        <v>1290.99468123508</v>
      </c>
      <c r="AH115" s="24">
        <v>51.910606904090699</v>
      </c>
      <c r="AI115" s="24">
        <v>313.59963411549302</v>
      </c>
      <c r="AJ115" s="24">
        <v>12.116630219358701</v>
      </c>
      <c r="AK115" s="24">
        <v>1456.25177444721</v>
      </c>
      <c r="AL115" s="24">
        <v>40.933332189692003</v>
      </c>
      <c r="AM115" s="24">
        <v>1382.7799742729701</v>
      </c>
      <c r="AN115" s="24">
        <v>43.258526560197303</v>
      </c>
      <c r="AO115" s="24">
        <v>472.29864321046102</v>
      </c>
      <c r="AP115" s="24">
        <v>21.163150155335401</v>
      </c>
      <c r="AQ115" s="24">
        <v>74.459590567833501</v>
      </c>
      <c r="AR115" s="24">
        <v>2.76577549020837</v>
      </c>
      <c r="AS115" s="24">
        <v>412.02517724780699</v>
      </c>
      <c r="AT115" s="24">
        <v>17.1717488731075</v>
      </c>
      <c r="AU115" s="24">
        <v>742.30345235088203</v>
      </c>
      <c r="AV115" s="24">
        <v>38.084898248796101</v>
      </c>
      <c r="AW115" s="24">
        <v>343.16167776663298</v>
      </c>
      <c r="AX115" s="24">
        <v>16.084388694199799</v>
      </c>
      <c r="AY115" s="24">
        <v>175.443325207969</v>
      </c>
      <c r="AZ115" s="24">
        <v>6.9822961683174602</v>
      </c>
      <c r="BA115" s="24">
        <v>274.50286366949399</v>
      </c>
      <c r="BB115" s="24">
        <v>11.0881638891039</v>
      </c>
    </row>
    <row r="116" spans="1:54" s="2" customFormat="1" x14ac:dyDescent="0.2">
      <c r="A116" s="2" t="s">
        <v>50</v>
      </c>
      <c r="B116" s="2">
        <v>66711</v>
      </c>
      <c r="C116" s="2">
        <v>55116</v>
      </c>
      <c r="D116" s="24">
        <v>270.56085207247003</v>
      </c>
      <c r="E116" s="24">
        <v>1.81475370735326</v>
      </c>
      <c r="G116" s="25">
        <v>5.5939784922439104</v>
      </c>
      <c r="H116" s="25">
        <v>0.151728401796802</v>
      </c>
      <c r="I116" s="26">
        <v>9.0166626218076307E-2</v>
      </c>
      <c r="J116" s="26">
        <v>1.47406061013848E-3</v>
      </c>
      <c r="K116" s="25">
        <v>0.130322891329619</v>
      </c>
      <c r="L116" s="40">
        <v>1188.5999999999999</v>
      </c>
      <c r="M116" s="40">
        <v>10.4</v>
      </c>
      <c r="N116" s="40">
        <v>1060.9000000000001</v>
      </c>
      <c r="O116" s="40">
        <v>13.1</v>
      </c>
      <c r="P116" s="40">
        <v>1428.9</v>
      </c>
      <c r="Q116" s="40">
        <v>15.9</v>
      </c>
      <c r="R116" s="41"/>
      <c r="S116" s="40">
        <v>1042</v>
      </c>
      <c r="T116" s="40">
        <v>12.9</v>
      </c>
      <c r="V116" s="27">
        <f t="shared" si="6"/>
        <v>-12.036949759638025</v>
      </c>
      <c r="W116" s="27">
        <f t="shared" si="7"/>
        <v>-34.687529456122157</v>
      </c>
      <c r="AA116" s="24">
        <v>15875.190818044201</v>
      </c>
      <c r="AB116" s="24">
        <v>460.80132290651602</v>
      </c>
      <c r="AC116" s="24">
        <v>77.908812344270402</v>
      </c>
      <c r="AD116" s="24">
        <v>3.6037653546896302</v>
      </c>
      <c r="AE116" s="24">
        <v>190134.52395397899</v>
      </c>
      <c r="AF116" s="24">
        <v>5175.6313477137001</v>
      </c>
      <c r="AG116" s="24">
        <v>1091.7739905014701</v>
      </c>
      <c r="AH116" s="24">
        <v>42.8007596446772</v>
      </c>
      <c r="AI116" s="24">
        <v>265.27006928845299</v>
      </c>
      <c r="AJ116" s="24">
        <v>12.699348141160501</v>
      </c>
      <c r="AK116" s="24">
        <v>1304.15609515441</v>
      </c>
      <c r="AL116" s="24">
        <v>64.928046011667703</v>
      </c>
      <c r="AM116" s="24">
        <v>1178.13979785374</v>
      </c>
      <c r="AN116" s="24">
        <v>54.962574513181401</v>
      </c>
      <c r="AO116" s="24">
        <v>395.19147816092601</v>
      </c>
      <c r="AP116" s="24">
        <v>17.2958928162194</v>
      </c>
      <c r="AQ116" s="24">
        <v>66.737235214628797</v>
      </c>
      <c r="AR116" s="24">
        <v>2.4488807574250302</v>
      </c>
      <c r="AS116" s="24">
        <v>353.50959435749297</v>
      </c>
      <c r="AT116" s="24">
        <v>20.255039494507301</v>
      </c>
      <c r="AU116" s="24">
        <v>619.87549760968705</v>
      </c>
      <c r="AV116" s="24">
        <v>29.902982848042001</v>
      </c>
      <c r="AW116" s="24">
        <v>289.63020888339798</v>
      </c>
      <c r="AX116" s="24">
        <v>13.889563241361</v>
      </c>
      <c r="AY116" s="24">
        <v>135.22997811914101</v>
      </c>
      <c r="AZ116" s="24">
        <v>5.7908924897606502</v>
      </c>
      <c r="BA116" s="24">
        <v>232.18708512490099</v>
      </c>
      <c r="BB116" s="24">
        <v>6.3621017843454002</v>
      </c>
    </row>
    <row r="117" spans="1:54" s="2" customFormat="1" x14ac:dyDescent="0.2">
      <c r="A117" s="2" t="s">
        <v>51</v>
      </c>
      <c r="B117" s="2">
        <v>67149</v>
      </c>
      <c r="C117" s="2">
        <v>55113</v>
      </c>
      <c r="D117" s="24">
        <v>238.57130781417499</v>
      </c>
      <c r="E117" s="24">
        <v>1.7128412106008799</v>
      </c>
      <c r="G117" s="25">
        <v>5.7252156831537304</v>
      </c>
      <c r="H117" s="25">
        <v>0.15695621952048999</v>
      </c>
      <c r="I117" s="26">
        <v>9.0669706272744205E-2</v>
      </c>
      <c r="J117" s="26">
        <v>1.98044339354811E-3</v>
      </c>
      <c r="K117" s="25">
        <v>-0.103892439712479</v>
      </c>
      <c r="L117" s="40">
        <v>1175.2</v>
      </c>
      <c r="M117" s="40">
        <v>13</v>
      </c>
      <c r="N117" s="40">
        <v>1037</v>
      </c>
      <c r="O117" s="40">
        <v>13.4</v>
      </c>
      <c r="P117" s="40">
        <v>1439.5</v>
      </c>
      <c r="Q117" s="40">
        <v>21</v>
      </c>
      <c r="R117" s="41"/>
      <c r="S117" s="40">
        <v>1016.8</v>
      </c>
      <c r="T117" s="40">
        <v>13.1</v>
      </c>
      <c r="V117" s="27">
        <f t="shared" si="6"/>
        <v>-13.326904532304729</v>
      </c>
      <c r="W117" s="27">
        <f t="shared" si="7"/>
        <v>-38.813886210221796</v>
      </c>
      <c r="AA117" s="24">
        <v>16183.217972665099</v>
      </c>
      <c r="AB117" s="24">
        <v>556.39295830785102</v>
      </c>
      <c r="AC117" s="24">
        <v>77.769787921175507</v>
      </c>
      <c r="AD117" s="24">
        <v>3.7383464459993001</v>
      </c>
      <c r="AE117" s="24">
        <v>185334.15498970699</v>
      </c>
      <c r="AF117" s="24">
        <v>5186.8884064582899</v>
      </c>
      <c r="AG117" s="24">
        <v>1180.0952056304</v>
      </c>
      <c r="AH117" s="24">
        <v>51.920124646632999</v>
      </c>
      <c r="AI117" s="24">
        <v>285.92812529476601</v>
      </c>
      <c r="AJ117" s="24">
        <v>10.1569899993295</v>
      </c>
      <c r="AK117" s="24">
        <v>1394.5136920155701</v>
      </c>
      <c r="AL117" s="24">
        <v>36.164883338008302</v>
      </c>
      <c r="AM117" s="24">
        <v>1168.34135122112</v>
      </c>
      <c r="AN117" s="24">
        <v>39.2299583468387</v>
      </c>
      <c r="AO117" s="24">
        <v>370.87508195146597</v>
      </c>
      <c r="AP117" s="24">
        <v>13.0909570769673</v>
      </c>
      <c r="AQ117" s="24">
        <v>60.5165394203338</v>
      </c>
      <c r="AR117" s="24">
        <v>1.96112813859038</v>
      </c>
      <c r="AS117" s="24">
        <v>334.95239226698101</v>
      </c>
      <c r="AT117" s="24">
        <v>12.507045199404301</v>
      </c>
      <c r="AU117" s="24">
        <v>575.64590447800197</v>
      </c>
      <c r="AV117" s="24">
        <v>25.0446437422322</v>
      </c>
      <c r="AW117" s="24">
        <v>263.20688249246399</v>
      </c>
      <c r="AX117" s="24">
        <v>11.7971623660774</v>
      </c>
      <c r="AY117" s="24">
        <v>118.677331715126</v>
      </c>
      <c r="AZ117" s="24">
        <v>3.6712947769050199</v>
      </c>
      <c r="BA117" s="24">
        <v>192.438522837682</v>
      </c>
      <c r="BB117" s="24">
        <v>6.6982552846490799</v>
      </c>
    </row>
    <row r="118" spans="1:54" s="2" customFormat="1" x14ac:dyDescent="0.2">
      <c r="A118" s="2" t="s">
        <v>52</v>
      </c>
      <c r="B118" s="2">
        <v>67627</v>
      </c>
      <c r="C118" s="2">
        <v>55136</v>
      </c>
      <c r="D118" s="24">
        <v>273.44563066870501</v>
      </c>
      <c r="E118" s="24">
        <v>1.4551856533916601</v>
      </c>
      <c r="G118" s="25">
        <v>5.4916665862741896</v>
      </c>
      <c r="H118" s="25">
        <v>0.128053996153799</v>
      </c>
      <c r="I118" s="26">
        <v>8.70763449549187E-2</v>
      </c>
      <c r="J118" s="26">
        <v>1.89353126825626E-3</v>
      </c>
      <c r="K118" s="25">
        <v>0.34893921224830499</v>
      </c>
      <c r="L118" s="40">
        <v>1176.75</v>
      </c>
      <c r="M118" s="40">
        <v>9.0500000000000007</v>
      </c>
      <c r="N118" s="40">
        <v>1078.7</v>
      </c>
      <c r="O118" s="40">
        <v>11.8</v>
      </c>
      <c r="P118" s="40">
        <v>1361.8</v>
      </c>
      <c r="Q118" s="40">
        <v>21</v>
      </c>
      <c r="R118" s="41"/>
      <c r="S118" s="40">
        <v>1064.2</v>
      </c>
      <c r="T118" s="40">
        <v>11.6</v>
      </c>
      <c r="V118" s="27">
        <f t="shared" si="6"/>
        <v>-9.0896449429869239</v>
      </c>
      <c r="W118" s="27">
        <f t="shared" si="7"/>
        <v>-26.244553629368678</v>
      </c>
      <c r="AA118" s="24">
        <v>17877.774422507398</v>
      </c>
      <c r="AB118" s="24">
        <v>780.67658030152199</v>
      </c>
      <c r="AC118" s="24">
        <v>59.065971189047097</v>
      </c>
      <c r="AD118" s="24">
        <v>2.9235901045756298</v>
      </c>
      <c r="AE118" s="24">
        <v>182665.735161088</v>
      </c>
      <c r="AF118" s="24">
        <v>5575.0434752255896</v>
      </c>
      <c r="AG118" s="24">
        <v>1154.28046853777</v>
      </c>
      <c r="AH118" s="24">
        <v>62.274416350899202</v>
      </c>
      <c r="AI118" s="24">
        <v>394.28264126971698</v>
      </c>
      <c r="AJ118" s="24">
        <v>18.3196661387083</v>
      </c>
      <c r="AK118" s="24">
        <v>1859.1716162257001</v>
      </c>
      <c r="AL118" s="24">
        <v>82.218311341810804</v>
      </c>
      <c r="AM118" s="24">
        <v>1564.5706785882201</v>
      </c>
      <c r="AN118" s="24">
        <v>74.838098638792999</v>
      </c>
      <c r="AO118" s="24">
        <v>463.40012319829202</v>
      </c>
      <c r="AP118" s="24">
        <v>25.6856624550066</v>
      </c>
      <c r="AQ118" s="24">
        <v>71.930844340674895</v>
      </c>
      <c r="AR118" s="24">
        <v>2.8712238152610898</v>
      </c>
      <c r="AS118" s="24">
        <v>385.29593986069102</v>
      </c>
      <c r="AT118" s="24">
        <v>18.050319685769601</v>
      </c>
      <c r="AU118" s="24">
        <v>689.01725168439702</v>
      </c>
      <c r="AV118" s="24">
        <v>34.592606503048202</v>
      </c>
      <c r="AW118" s="24">
        <v>306.63018599882702</v>
      </c>
      <c r="AX118" s="24">
        <v>13.2480335038601</v>
      </c>
      <c r="AY118" s="24">
        <v>185.534678878574</v>
      </c>
      <c r="AZ118" s="24">
        <v>7.42729078529592</v>
      </c>
      <c r="BA118" s="24">
        <v>246.69861978685901</v>
      </c>
      <c r="BB118" s="24">
        <v>10.806437700134801</v>
      </c>
    </row>
    <row r="119" spans="1:54" s="2" customFormat="1" x14ac:dyDescent="0.2">
      <c r="A119" s="2" t="s">
        <v>49</v>
      </c>
      <c r="B119" s="2">
        <v>66035</v>
      </c>
      <c r="C119" s="2">
        <v>55226</v>
      </c>
      <c r="D119" s="24">
        <v>298.05005162697103</v>
      </c>
      <c r="E119" s="24">
        <v>1.6248332020910401</v>
      </c>
      <c r="G119" s="25">
        <v>5.3813405778531402</v>
      </c>
      <c r="H119" s="25">
        <v>0.128709595308935</v>
      </c>
      <c r="I119" s="26">
        <v>8.6981352052452901E-2</v>
      </c>
      <c r="J119" s="26">
        <v>1.8052812903693999E-3</v>
      </c>
      <c r="K119" s="25">
        <v>0.650890008500429</v>
      </c>
      <c r="L119" s="40">
        <v>1190.0999999999999</v>
      </c>
      <c r="M119" s="40">
        <v>6.67</v>
      </c>
      <c r="N119" s="40">
        <v>1099</v>
      </c>
      <c r="O119" s="40">
        <v>12.2</v>
      </c>
      <c r="P119" s="40">
        <v>1359.6</v>
      </c>
      <c r="Q119" s="40">
        <v>19.899999999999999</v>
      </c>
      <c r="R119" s="41"/>
      <c r="S119" s="40">
        <v>1085.3</v>
      </c>
      <c r="T119" s="40">
        <v>12.1</v>
      </c>
      <c r="V119" s="27">
        <f t="shared" si="6"/>
        <v>-8.2893539581437601</v>
      </c>
      <c r="W119" s="27">
        <f t="shared" si="7"/>
        <v>-23.712465878070965</v>
      </c>
      <c r="AA119" s="24">
        <v>16588.679334017401</v>
      </c>
      <c r="AB119" s="24">
        <v>589.39166728027601</v>
      </c>
      <c r="AC119" s="24">
        <v>85.967035599083502</v>
      </c>
      <c r="AD119" s="24">
        <v>3.9770155124100302</v>
      </c>
      <c r="AE119" s="24">
        <v>177779.328590163</v>
      </c>
      <c r="AF119" s="24">
        <v>4690.8151541261204</v>
      </c>
      <c r="AG119" s="24">
        <v>1173.4437536586299</v>
      </c>
      <c r="AH119" s="24">
        <v>41.9104022527927</v>
      </c>
      <c r="AI119" s="24">
        <v>297.67561216132901</v>
      </c>
      <c r="AJ119" s="24">
        <v>12.411146403237099</v>
      </c>
      <c r="AK119" s="24">
        <v>1494.5398917198199</v>
      </c>
      <c r="AL119" s="24">
        <v>63.127919353077402</v>
      </c>
      <c r="AM119" s="24">
        <v>1309.5793390108499</v>
      </c>
      <c r="AN119" s="24">
        <v>55.418018011310203</v>
      </c>
      <c r="AO119" s="24">
        <v>432.15043745610802</v>
      </c>
      <c r="AP119" s="24">
        <v>16.785195271192698</v>
      </c>
      <c r="AQ119" s="24">
        <v>72.454800840245198</v>
      </c>
      <c r="AR119" s="24">
        <v>3.2221707498771499</v>
      </c>
      <c r="AS119" s="24">
        <v>398.13744588723102</v>
      </c>
      <c r="AT119" s="24">
        <v>17.135842553429399</v>
      </c>
      <c r="AU119" s="24">
        <v>707.00669903013102</v>
      </c>
      <c r="AV119" s="24">
        <v>29.195096520544698</v>
      </c>
      <c r="AW119" s="24">
        <v>317.039308920228</v>
      </c>
      <c r="AX119" s="24">
        <v>13.5511998878667</v>
      </c>
      <c r="AY119" s="24">
        <v>168.36290391851199</v>
      </c>
      <c r="AZ119" s="24">
        <v>6.9331507080180002</v>
      </c>
      <c r="BA119" s="24">
        <v>272.63858407126298</v>
      </c>
      <c r="BB119" s="24">
        <v>11.735331122580501</v>
      </c>
    </row>
    <row r="120" spans="1:54" s="2" customFormat="1" x14ac:dyDescent="0.2">
      <c r="A120" s="2" t="s">
        <v>50</v>
      </c>
      <c r="B120" s="2">
        <v>66629</v>
      </c>
      <c r="C120" s="2">
        <v>55083</v>
      </c>
      <c r="D120" s="24">
        <v>259.87342354214599</v>
      </c>
      <c r="E120" s="24">
        <v>1.8662429186220699</v>
      </c>
      <c r="G120" s="25">
        <v>5.6264290937644201</v>
      </c>
      <c r="H120" s="25">
        <v>0.121848267031581</v>
      </c>
      <c r="I120" s="26">
        <v>8.7008794121008898E-2</v>
      </c>
      <c r="J120" s="26">
        <v>1.7478011624651999E-3</v>
      </c>
      <c r="K120" s="25">
        <v>0.47189309509581501</v>
      </c>
      <c r="L120" s="40">
        <v>1158.49</v>
      </c>
      <c r="M120" s="40">
        <v>7.28</v>
      </c>
      <c r="N120" s="40">
        <v>1054</v>
      </c>
      <c r="O120" s="40">
        <v>10.4</v>
      </c>
      <c r="P120" s="40">
        <v>1359.6</v>
      </c>
      <c r="Q120" s="40">
        <v>18.8</v>
      </c>
      <c r="R120" s="41"/>
      <c r="S120" s="40">
        <v>1038.8</v>
      </c>
      <c r="T120" s="40">
        <v>10.199999999999999</v>
      </c>
      <c r="V120" s="27">
        <f t="shared" si="6"/>
        <v>-9.9136622390891862</v>
      </c>
      <c r="W120" s="27">
        <f t="shared" si="7"/>
        <v>-28.994307400379498</v>
      </c>
      <c r="AA120" s="24">
        <v>16072.611543634101</v>
      </c>
      <c r="AB120" s="24">
        <v>894.16549853126503</v>
      </c>
      <c r="AC120" s="24">
        <v>84.298428072776005</v>
      </c>
      <c r="AD120" s="24">
        <v>5.1639359416284796</v>
      </c>
      <c r="AE120" s="24">
        <v>183996.89390976701</v>
      </c>
      <c r="AF120" s="24">
        <v>5601.3902195393903</v>
      </c>
      <c r="AG120" s="24">
        <v>1198.0013556782401</v>
      </c>
      <c r="AH120" s="24">
        <v>45.639601147841702</v>
      </c>
      <c r="AI120" s="24">
        <v>264.55596350206997</v>
      </c>
      <c r="AJ120" s="24">
        <v>12.1875931625784</v>
      </c>
      <c r="AK120" s="24">
        <v>1306.4612424583599</v>
      </c>
      <c r="AL120" s="24">
        <v>58.540142782558597</v>
      </c>
      <c r="AM120" s="24">
        <v>1181.9423346000799</v>
      </c>
      <c r="AN120" s="24">
        <v>54.781285177062202</v>
      </c>
      <c r="AO120" s="24">
        <v>400.87546176250203</v>
      </c>
      <c r="AP120" s="24">
        <v>14.8752777804673</v>
      </c>
      <c r="AQ120" s="24">
        <v>67.133907403708704</v>
      </c>
      <c r="AR120" s="24">
        <v>3.3862918961819499</v>
      </c>
      <c r="AS120" s="24">
        <v>362.90867218658798</v>
      </c>
      <c r="AT120" s="24">
        <v>15.2247469805948</v>
      </c>
      <c r="AU120" s="24">
        <v>650.23721822853304</v>
      </c>
      <c r="AV120" s="24">
        <v>27.533819687320602</v>
      </c>
      <c r="AW120" s="24">
        <v>286.73174807067898</v>
      </c>
      <c r="AX120" s="24">
        <v>12.454984510546399</v>
      </c>
      <c r="AY120" s="24">
        <v>131.00109147921799</v>
      </c>
      <c r="AZ120" s="24">
        <v>5.7314111542636201</v>
      </c>
      <c r="BA120" s="24">
        <v>231.72028746324901</v>
      </c>
      <c r="BB120" s="24">
        <v>7.7017136787875398</v>
      </c>
    </row>
    <row r="121" spans="1:54" s="2" customFormat="1" x14ac:dyDescent="0.2">
      <c r="A121" s="2" t="s">
        <v>51</v>
      </c>
      <c r="B121" s="2">
        <v>67180</v>
      </c>
      <c r="C121" s="2">
        <v>55075</v>
      </c>
      <c r="D121" s="24">
        <v>233.83836848694099</v>
      </c>
      <c r="E121" s="24">
        <v>1.7015325481638099</v>
      </c>
      <c r="G121" s="25">
        <v>5.6437235590336501</v>
      </c>
      <c r="H121" s="25">
        <v>0.136453212194031</v>
      </c>
      <c r="I121" s="26">
        <v>8.9128947298109898E-2</v>
      </c>
      <c r="J121" s="26">
        <v>2.0813419522580298E-3</v>
      </c>
      <c r="K121" s="25">
        <v>0.62085264096140402</v>
      </c>
      <c r="L121" s="40">
        <v>1173.79</v>
      </c>
      <c r="M121" s="40">
        <v>7.35</v>
      </c>
      <c r="N121" s="40">
        <v>1052.2</v>
      </c>
      <c r="O121" s="40">
        <v>12</v>
      </c>
      <c r="P121" s="40">
        <v>1405.4</v>
      </c>
      <c r="Q121" s="40">
        <v>22.6</v>
      </c>
      <c r="R121" s="41"/>
      <c r="S121" s="40">
        <v>1034.5</v>
      </c>
      <c r="T121" s="40">
        <v>11.9</v>
      </c>
      <c r="V121" s="27">
        <f t="shared" si="6"/>
        <v>-11.555787873027933</v>
      </c>
      <c r="W121" s="27">
        <f t="shared" si="7"/>
        <v>-33.567762782740928</v>
      </c>
      <c r="AA121" s="24">
        <v>15720.2249179186</v>
      </c>
      <c r="AB121" s="24">
        <v>583.78311107586705</v>
      </c>
      <c r="AC121" s="24">
        <v>81.7433312309239</v>
      </c>
      <c r="AD121" s="24">
        <v>3.4517093504121101</v>
      </c>
      <c r="AE121" s="24">
        <v>172788.569735792</v>
      </c>
      <c r="AF121" s="24">
        <v>4623.16424852206</v>
      </c>
      <c r="AG121" s="24">
        <v>1225.3952627440699</v>
      </c>
      <c r="AH121" s="24">
        <v>58.596390514504499</v>
      </c>
      <c r="AI121" s="24">
        <v>292.00430045670498</v>
      </c>
      <c r="AJ121" s="24">
        <v>9.6724884417812298</v>
      </c>
      <c r="AK121" s="24">
        <v>1388.3303324762201</v>
      </c>
      <c r="AL121" s="24">
        <v>47.6999860844425</v>
      </c>
      <c r="AM121" s="24">
        <v>1198.40054229877</v>
      </c>
      <c r="AN121" s="24">
        <v>40.657799607920403</v>
      </c>
      <c r="AO121" s="24">
        <v>385.15838945264198</v>
      </c>
      <c r="AP121" s="24">
        <v>14.783821379245399</v>
      </c>
      <c r="AQ121" s="24">
        <v>62.977215504355598</v>
      </c>
      <c r="AR121" s="24">
        <v>2.2174407733586401</v>
      </c>
      <c r="AS121" s="24">
        <v>338.19944881094199</v>
      </c>
      <c r="AT121" s="24">
        <v>16.1713165179758</v>
      </c>
      <c r="AU121" s="24">
        <v>581.97308856323104</v>
      </c>
      <c r="AV121" s="24">
        <v>28.688948444004001</v>
      </c>
      <c r="AW121" s="24">
        <v>268.85858977184603</v>
      </c>
      <c r="AX121" s="24">
        <v>11.3928722034602</v>
      </c>
      <c r="AY121" s="24">
        <v>121.312420121039</v>
      </c>
      <c r="AZ121" s="24">
        <v>5.2965276787023798</v>
      </c>
      <c r="BA121" s="24">
        <v>199.72221960961301</v>
      </c>
      <c r="BB121" s="24">
        <v>6.9237472316790702</v>
      </c>
    </row>
    <row r="122" spans="1:54" s="2" customFormat="1" x14ac:dyDescent="0.2">
      <c r="A122" s="2" t="s">
        <v>52</v>
      </c>
      <c r="B122" s="2">
        <v>67714</v>
      </c>
      <c r="C122" s="2">
        <v>55100</v>
      </c>
      <c r="D122" s="24">
        <v>293.28941474704601</v>
      </c>
      <c r="E122" s="24">
        <v>1.7065135472825601</v>
      </c>
      <c r="G122" s="25">
        <v>5.5805786906288501</v>
      </c>
      <c r="H122" s="25">
        <v>0.18539919391192</v>
      </c>
      <c r="I122" s="26">
        <v>8.7430079914705097E-2</v>
      </c>
      <c r="J122" s="26">
        <v>2.5970960744340801E-3</v>
      </c>
      <c r="K122" s="25">
        <v>0.56850088243642805</v>
      </c>
      <c r="L122" s="40">
        <v>1167.8</v>
      </c>
      <c r="M122" s="40">
        <v>10.3</v>
      </c>
      <c r="N122" s="40">
        <v>1062.7</v>
      </c>
      <c r="O122" s="40">
        <v>16.7</v>
      </c>
      <c r="P122" s="40">
        <v>1368.5</v>
      </c>
      <c r="Q122" s="40">
        <v>28.6</v>
      </c>
      <c r="R122" s="41"/>
      <c r="S122" s="40">
        <v>1047.3</v>
      </c>
      <c r="T122" s="40">
        <v>16.5</v>
      </c>
      <c r="V122" s="27">
        <f t="shared" si="6"/>
        <v>-9.8899030770678369</v>
      </c>
      <c r="W122" s="27">
        <f t="shared" si="7"/>
        <v>-28.775759856968097</v>
      </c>
      <c r="AA122" s="24">
        <v>17323.5702257989</v>
      </c>
      <c r="AB122" s="24">
        <v>775.19679511399397</v>
      </c>
      <c r="AC122" s="24">
        <v>57.9508992391562</v>
      </c>
      <c r="AD122" s="24">
        <v>3.17234922014981</v>
      </c>
      <c r="AE122" s="24">
        <v>176142.130853615</v>
      </c>
      <c r="AF122" s="24">
        <v>5494.2040106053701</v>
      </c>
      <c r="AG122" s="24">
        <v>1227.29328150737</v>
      </c>
      <c r="AH122" s="24">
        <v>61.382830938231898</v>
      </c>
      <c r="AI122" s="24">
        <v>365.33646469197998</v>
      </c>
      <c r="AJ122" s="24">
        <v>18.746948154599401</v>
      </c>
      <c r="AK122" s="24">
        <v>1752.5845801041301</v>
      </c>
      <c r="AL122" s="24">
        <v>79.0922000028485</v>
      </c>
      <c r="AM122" s="24">
        <v>1507.3081377503499</v>
      </c>
      <c r="AN122" s="24">
        <v>58.066109439132198</v>
      </c>
      <c r="AO122" s="24">
        <v>494.79743142229</v>
      </c>
      <c r="AP122" s="24">
        <v>24.848868020785201</v>
      </c>
      <c r="AQ122" s="24">
        <v>77.279113588697896</v>
      </c>
      <c r="AR122" s="24">
        <v>3.9956892025327302</v>
      </c>
      <c r="AS122" s="24">
        <v>407.03596901004897</v>
      </c>
      <c r="AT122" s="24">
        <v>19.8087651484262</v>
      </c>
      <c r="AU122" s="24">
        <v>741.39282982694397</v>
      </c>
      <c r="AV122" s="24">
        <v>30.922210977832901</v>
      </c>
      <c r="AW122" s="24">
        <v>342.893754542983</v>
      </c>
      <c r="AX122" s="24">
        <v>16.375360289425199</v>
      </c>
      <c r="AY122" s="24">
        <v>178.72017055293199</v>
      </c>
      <c r="AZ122" s="24">
        <v>7.7210162664644502</v>
      </c>
      <c r="BA122" s="24">
        <v>271.33684561113802</v>
      </c>
      <c r="BB122" s="24">
        <v>9.3849876505434295</v>
      </c>
    </row>
    <row r="123" spans="1:54" s="2" customFormat="1" x14ac:dyDescent="0.2">
      <c r="A123" s="2" t="s">
        <v>49</v>
      </c>
      <c r="B123" s="2">
        <v>65901</v>
      </c>
      <c r="C123" s="2">
        <v>55143</v>
      </c>
      <c r="D123" s="24">
        <v>290.72428135991601</v>
      </c>
      <c r="E123" s="24">
        <v>1.6612259311529101</v>
      </c>
      <c r="G123" s="25">
        <v>5.6927313867853204</v>
      </c>
      <c r="H123" s="25">
        <v>0.1750228899496</v>
      </c>
      <c r="I123" s="26">
        <v>8.7491983068623394E-2</v>
      </c>
      <c r="J123" s="26">
        <v>2.1832440392818698E-3</v>
      </c>
      <c r="K123" s="25">
        <v>0.59129953634296295</v>
      </c>
      <c r="L123" s="40">
        <v>1155.1199999999999</v>
      </c>
      <c r="M123" s="40">
        <v>9.09</v>
      </c>
      <c r="N123" s="40">
        <v>1043.7</v>
      </c>
      <c r="O123" s="40">
        <v>15.2</v>
      </c>
      <c r="P123" s="40">
        <v>1370.7</v>
      </c>
      <c r="Q123" s="40">
        <v>24.2</v>
      </c>
      <c r="R123" s="41"/>
      <c r="S123" s="40">
        <v>1027.5999999999999</v>
      </c>
      <c r="T123" s="40">
        <v>15</v>
      </c>
      <c r="V123" s="27">
        <f t="shared" si="6"/>
        <v>-10.675481460189694</v>
      </c>
      <c r="W123" s="27">
        <f t="shared" si="7"/>
        <v>-31.330842196033341</v>
      </c>
      <c r="AA123" s="24">
        <v>16542.3177352762</v>
      </c>
      <c r="AB123" s="24">
        <v>616.44332720751095</v>
      </c>
      <c r="AC123" s="24">
        <v>92.524072845892704</v>
      </c>
      <c r="AD123" s="24">
        <v>3.91476295998363</v>
      </c>
      <c r="AE123" s="24">
        <v>176131.58718621</v>
      </c>
      <c r="AF123" s="24">
        <v>3848.3522367914202</v>
      </c>
      <c r="AG123" s="24">
        <v>1249.00346210219</v>
      </c>
      <c r="AH123" s="24">
        <v>50.293371850380701</v>
      </c>
      <c r="AI123" s="24">
        <v>311.84748770200099</v>
      </c>
      <c r="AJ123" s="24">
        <v>15.540588677525299</v>
      </c>
      <c r="AK123" s="24">
        <v>1533.4290832742599</v>
      </c>
      <c r="AL123" s="24">
        <v>71.319777299220902</v>
      </c>
      <c r="AM123" s="24">
        <v>1387.84388681682</v>
      </c>
      <c r="AN123" s="24">
        <v>57.668817566173303</v>
      </c>
      <c r="AO123" s="24">
        <v>464.34242304563998</v>
      </c>
      <c r="AP123" s="24">
        <v>22.948065282499201</v>
      </c>
      <c r="AQ123" s="24">
        <v>74.568511716247201</v>
      </c>
      <c r="AR123" s="24">
        <v>3.1514896318727801</v>
      </c>
      <c r="AS123" s="24">
        <v>399.38931907992202</v>
      </c>
      <c r="AT123" s="24">
        <v>14.2429284508811</v>
      </c>
      <c r="AU123" s="24">
        <v>720.46827659259804</v>
      </c>
      <c r="AV123" s="24">
        <v>32.906598499981897</v>
      </c>
      <c r="AW123" s="24">
        <v>338.09599705552699</v>
      </c>
      <c r="AX123" s="24">
        <v>15.099667353925801</v>
      </c>
      <c r="AY123" s="24">
        <v>173.701075082751</v>
      </c>
      <c r="AZ123" s="24">
        <v>7.08810244627883</v>
      </c>
      <c r="BA123" s="24">
        <v>281.97109486367998</v>
      </c>
      <c r="BB123" s="24">
        <v>11.220626740276</v>
      </c>
    </row>
    <row r="124" spans="1:54" s="2" customFormat="1" x14ac:dyDescent="0.2">
      <c r="A124" s="2" t="s">
        <v>50</v>
      </c>
      <c r="B124" s="2">
        <v>66710</v>
      </c>
      <c r="C124" s="2">
        <v>55159</v>
      </c>
      <c r="D124" s="24">
        <v>256.620621276132</v>
      </c>
      <c r="E124" s="24">
        <v>1.88598775441879</v>
      </c>
      <c r="G124" s="25">
        <v>5.3833848154720201</v>
      </c>
      <c r="H124" s="25">
        <v>0.12915571041396701</v>
      </c>
      <c r="I124" s="26">
        <v>8.9626428942870304E-2</v>
      </c>
      <c r="J124" s="26">
        <v>2.6881479036644802E-3</v>
      </c>
      <c r="K124" s="25">
        <v>-5.37032229325086E-2</v>
      </c>
      <c r="L124" s="40">
        <v>1210.8</v>
      </c>
      <c r="M124" s="40">
        <v>14</v>
      </c>
      <c r="N124" s="40">
        <v>1099</v>
      </c>
      <c r="O124" s="40">
        <v>12.2</v>
      </c>
      <c r="P124" s="40">
        <v>1416.2</v>
      </c>
      <c r="Q124" s="40">
        <v>28.8</v>
      </c>
      <c r="R124" s="41"/>
      <c r="S124" s="40">
        <v>1082.0999999999999</v>
      </c>
      <c r="T124" s="40">
        <v>12</v>
      </c>
      <c r="V124" s="27">
        <f t="shared" si="6"/>
        <v>-10.17288444040036</v>
      </c>
      <c r="W124" s="27">
        <f t="shared" si="7"/>
        <v>-28.862602365787083</v>
      </c>
      <c r="AA124" s="24">
        <v>16085.991408153899</v>
      </c>
      <c r="AB124" s="24">
        <v>550.20209104392495</v>
      </c>
      <c r="AC124" s="24">
        <v>84.330182536503102</v>
      </c>
      <c r="AD124" s="24">
        <v>4.4774658194138999</v>
      </c>
      <c r="AE124" s="24">
        <v>189390.100711126</v>
      </c>
      <c r="AF124" s="24">
        <v>6432.2640597194804</v>
      </c>
      <c r="AG124" s="24">
        <v>1170.53105414684</v>
      </c>
      <c r="AH124" s="24">
        <v>64.390705225247103</v>
      </c>
      <c r="AI124" s="24">
        <v>271.66785318722901</v>
      </c>
      <c r="AJ124" s="24">
        <v>11.911424579856901</v>
      </c>
      <c r="AK124" s="24">
        <v>1371.1962401942601</v>
      </c>
      <c r="AL124" s="24">
        <v>53.599396527596703</v>
      </c>
      <c r="AM124" s="24">
        <v>1234.88837420135</v>
      </c>
      <c r="AN124" s="24">
        <v>59.843896416479403</v>
      </c>
      <c r="AO124" s="24">
        <v>422.50213237361999</v>
      </c>
      <c r="AP124" s="24">
        <v>19.058720634953001</v>
      </c>
      <c r="AQ124" s="24">
        <v>70.959995344182403</v>
      </c>
      <c r="AR124" s="24">
        <v>3.2437051974218298</v>
      </c>
      <c r="AS124" s="24">
        <v>370.11558994146299</v>
      </c>
      <c r="AT124" s="24">
        <v>16.947313753316202</v>
      </c>
      <c r="AU124" s="24">
        <v>628.36176794127903</v>
      </c>
      <c r="AV124" s="24">
        <v>29.769271903309299</v>
      </c>
      <c r="AW124" s="24">
        <v>292.711336682222</v>
      </c>
      <c r="AX124" s="24">
        <v>12.475504914352999</v>
      </c>
      <c r="AY124" s="24">
        <v>134.32823384846</v>
      </c>
      <c r="AZ124" s="24">
        <v>6.4449452535279299</v>
      </c>
      <c r="BA124" s="24">
        <v>239.88938616947601</v>
      </c>
      <c r="BB124" s="24">
        <v>8.3653407076264106</v>
      </c>
    </row>
    <row r="125" spans="1:54" s="2" customFormat="1" x14ac:dyDescent="0.2">
      <c r="A125" s="2" t="s">
        <v>51</v>
      </c>
      <c r="B125" s="2">
        <v>67205</v>
      </c>
      <c r="C125" s="2">
        <v>55043</v>
      </c>
      <c r="D125" s="24">
        <v>163.42859428305101</v>
      </c>
      <c r="E125" s="24">
        <v>1.6315828337345799</v>
      </c>
      <c r="G125" s="25">
        <v>6.1610365398272497</v>
      </c>
      <c r="H125" s="25">
        <v>0.149712829985544</v>
      </c>
      <c r="I125" s="26">
        <v>9.0346569939004501E-2</v>
      </c>
      <c r="J125" s="26">
        <v>1.6624539455669799E-3</v>
      </c>
      <c r="K125" s="25">
        <v>0.18352198473742401</v>
      </c>
      <c r="L125" s="40">
        <v>1122.3599999999999</v>
      </c>
      <c r="M125" s="40">
        <v>9.5</v>
      </c>
      <c r="N125" s="40">
        <v>969.8</v>
      </c>
      <c r="O125" s="40">
        <v>11</v>
      </c>
      <c r="P125" s="40">
        <v>1431</v>
      </c>
      <c r="Q125" s="40">
        <v>18</v>
      </c>
      <c r="R125" s="41"/>
      <c r="S125" s="40">
        <v>948.6</v>
      </c>
      <c r="T125" s="40">
        <v>10.7</v>
      </c>
      <c r="V125" s="27">
        <f t="shared" si="6"/>
        <v>-15.731078572901625</v>
      </c>
      <c r="W125" s="27">
        <f t="shared" si="7"/>
        <v>-47.556197154052384</v>
      </c>
      <c r="AA125" s="24">
        <v>16177.911376158499</v>
      </c>
      <c r="AB125" s="24">
        <v>749.71355953517605</v>
      </c>
      <c r="AC125" s="24">
        <v>66.176510607840896</v>
      </c>
      <c r="AD125" s="24">
        <v>3.0631528694022201</v>
      </c>
      <c r="AE125" s="24">
        <v>197806.26618152601</v>
      </c>
      <c r="AF125" s="24">
        <v>6612.0985572332802</v>
      </c>
      <c r="AG125" s="24">
        <v>1342.6671700469001</v>
      </c>
      <c r="AH125" s="24">
        <v>73.028034578487194</v>
      </c>
      <c r="AI125" s="24">
        <v>347.10629251864799</v>
      </c>
      <c r="AJ125" s="24">
        <v>14.989763270571601</v>
      </c>
      <c r="AK125" s="24">
        <v>1654.14451967276</v>
      </c>
      <c r="AL125" s="24">
        <v>61.056344814109501</v>
      </c>
      <c r="AM125" s="24">
        <v>1383.96959679364</v>
      </c>
      <c r="AN125" s="24">
        <v>55.941354885937002</v>
      </c>
      <c r="AO125" s="24">
        <v>438.028018645717</v>
      </c>
      <c r="AP125" s="24">
        <v>17.302881067387201</v>
      </c>
      <c r="AQ125" s="24">
        <v>68.966648412678396</v>
      </c>
      <c r="AR125" s="24">
        <v>2.02483875340068</v>
      </c>
      <c r="AS125" s="24">
        <v>358.89297327280298</v>
      </c>
      <c r="AT125" s="24">
        <v>16.032753083120198</v>
      </c>
      <c r="AU125" s="24">
        <v>669.08276581901396</v>
      </c>
      <c r="AV125" s="24">
        <v>28.2144340918389</v>
      </c>
      <c r="AW125" s="24">
        <v>293.738826843612</v>
      </c>
      <c r="AX125" s="24">
        <v>10.972006757996001</v>
      </c>
      <c r="AY125" s="24">
        <v>151.929633472745</v>
      </c>
      <c r="AZ125" s="24">
        <v>6.27700055335547</v>
      </c>
      <c r="BA125" s="24">
        <v>236.81095366065099</v>
      </c>
      <c r="BB125" s="24">
        <v>9.9089888600061506</v>
      </c>
    </row>
    <row r="126" spans="1:54" s="2" customFormat="1" x14ac:dyDescent="0.2">
      <c r="D126" s="24"/>
      <c r="E126" s="24"/>
      <c r="G126" s="25"/>
      <c r="H126" s="25"/>
      <c r="I126" s="26"/>
      <c r="J126" s="26"/>
      <c r="K126" s="25"/>
      <c r="L126" s="40"/>
      <c r="M126" s="40"/>
      <c r="N126" s="40"/>
      <c r="O126" s="40"/>
      <c r="P126" s="40"/>
      <c r="Q126" s="40"/>
      <c r="R126" s="41"/>
      <c r="S126" s="40"/>
      <c r="T126" s="40"/>
      <c r="V126" s="27"/>
      <c r="W126" s="27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</row>
    <row r="127" spans="1:54" s="2" customFormat="1" x14ac:dyDescent="0.2">
      <c r="A127" s="2" t="s">
        <v>55</v>
      </c>
      <c r="B127" s="2">
        <v>77329</v>
      </c>
      <c r="C127" s="2">
        <v>37913</v>
      </c>
      <c r="D127" s="24">
        <v>49.442077055802699</v>
      </c>
      <c r="E127" s="24">
        <v>0.17999286061455699</v>
      </c>
      <c r="G127" s="25">
        <v>92.918589582960195</v>
      </c>
      <c r="H127" s="25">
        <v>3.4495231886203501</v>
      </c>
      <c r="I127" s="26">
        <v>0.51339745455456698</v>
      </c>
      <c r="J127" s="26">
        <v>1.5915668425162802E-2</v>
      </c>
      <c r="K127" s="25">
        <v>-0.22020971036637399</v>
      </c>
      <c r="L127" s="40">
        <v>574.9</v>
      </c>
      <c r="M127" s="40">
        <v>11.7</v>
      </c>
      <c r="N127" s="40">
        <v>69.010000000000005</v>
      </c>
      <c r="O127" s="40">
        <v>1.27</v>
      </c>
      <c r="P127" s="40">
        <v>4279.5</v>
      </c>
      <c r="Q127" s="40">
        <v>22.8</v>
      </c>
      <c r="R127" s="41"/>
      <c r="S127" s="40">
        <v>40.4</v>
      </c>
      <c r="T127" s="40">
        <v>0.75</v>
      </c>
      <c r="V127" s="27">
        <f t="shared" ref="V127:V155" si="8">(N127-L127)/N127*100</f>
        <v>-733.06767135197788</v>
      </c>
      <c r="W127" s="27">
        <f t="shared" ref="W127:W155" si="9">(N127-P127)/N127*100</f>
        <v>-6101.2751775105053</v>
      </c>
      <c r="AA127" s="24">
        <v>6802.4714287424704</v>
      </c>
      <c r="AB127" s="24">
        <v>240.09327532329399</v>
      </c>
      <c r="AC127" s="24">
        <v>157.53176474294199</v>
      </c>
      <c r="AD127" s="24">
        <v>59.130987157467601</v>
      </c>
      <c r="AE127" s="24">
        <v>203578.977960182</v>
      </c>
      <c r="AF127" s="24">
        <v>5057.5800018244399</v>
      </c>
      <c r="AG127" s="24">
        <v>570.83445877374197</v>
      </c>
      <c r="AH127" s="24">
        <v>17.612329188884299</v>
      </c>
      <c r="AI127" s="24">
        <v>3279.10913636859</v>
      </c>
      <c r="AJ127" s="24">
        <v>105.428958972348</v>
      </c>
      <c r="AK127" s="24">
        <v>10404.6710033613</v>
      </c>
      <c r="AL127" s="24">
        <v>467.47116785703599</v>
      </c>
      <c r="AM127" s="24">
        <v>6494.2972785117599</v>
      </c>
      <c r="AN127" s="24">
        <v>245.044256607319</v>
      </c>
      <c r="AO127" s="24">
        <v>975.93462813583801</v>
      </c>
      <c r="AP127" s="24">
        <v>35.320181990744203</v>
      </c>
      <c r="AQ127" s="24">
        <v>163.99957328509899</v>
      </c>
      <c r="AR127" s="24">
        <v>5.76162406631693</v>
      </c>
      <c r="AS127" s="24">
        <v>993.23491494037296</v>
      </c>
      <c r="AT127" s="24">
        <v>33.217001940389899</v>
      </c>
      <c r="AU127" s="24">
        <v>584.96870908945698</v>
      </c>
      <c r="AV127" s="24">
        <v>19.6879432642958</v>
      </c>
      <c r="AW127" s="24">
        <v>279.72913949050098</v>
      </c>
      <c r="AX127" s="24">
        <v>11.742282861210301</v>
      </c>
      <c r="AY127" s="24">
        <v>326.99155043121698</v>
      </c>
      <c r="AZ127" s="24">
        <v>8.7415005306369995</v>
      </c>
      <c r="BA127" s="24">
        <v>55.974397486973601</v>
      </c>
      <c r="BB127" s="24">
        <v>1.7816396031428201</v>
      </c>
    </row>
    <row r="128" spans="1:54" s="2" customFormat="1" x14ac:dyDescent="0.2">
      <c r="A128" s="2" t="s">
        <v>56</v>
      </c>
      <c r="B128" s="2">
        <v>77403</v>
      </c>
      <c r="C128" s="2">
        <v>38174</v>
      </c>
      <c r="D128" s="24">
        <v>20.140432970532199</v>
      </c>
      <c r="E128" s="24">
        <v>0.15481642231492701</v>
      </c>
      <c r="G128" s="25">
        <v>52.1523351736137</v>
      </c>
      <c r="H128" s="25">
        <v>4.0299530976409903</v>
      </c>
      <c r="I128" s="26">
        <v>0.65192287036706298</v>
      </c>
      <c r="J128" s="26">
        <v>2.84330586429433E-2</v>
      </c>
      <c r="K128" s="25">
        <v>-0.58602673323260002</v>
      </c>
      <c r="L128" s="40">
        <v>1017.1</v>
      </c>
      <c r="M128" s="40">
        <v>35</v>
      </c>
      <c r="N128" s="40">
        <v>122.44</v>
      </c>
      <c r="O128" s="40">
        <v>4.6900000000000004</v>
      </c>
      <c r="P128" s="40">
        <v>4627.5</v>
      </c>
      <c r="Q128" s="40">
        <v>31.5</v>
      </c>
      <c r="R128" s="41"/>
      <c r="S128" s="40">
        <v>56.72</v>
      </c>
      <c r="T128" s="40">
        <v>2.1800000000000002</v>
      </c>
      <c r="V128" s="27">
        <f t="shared" si="8"/>
        <v>-730.6925841228358</v>
      </c>
      <c r="W128" s="27">
        <f t="shared" si="9"/>
        <v>-3679.4021561581189</v>
      </c>
      <c r="AA128" s="24">
        <v>7427.56967648923</v>
      </c>
      <c r="AB128" s="24">
        <v>291.48017953313001</v>
      </c>
      <c r="AC128" s="24">
        <v>1715.58985579873</v>
      </c>
      <c r="AD128" s="24">
        <v>693.27762028081702</v>
      </c>
      <c r="AE128" s="24">
        <v>188574.18666228501</v>
      </c>
      <c r="AF128" s="24">
        <v>9720.3781123170302</v>
      </c>
      <c r="AG128" s="24">
        <v>732.37733639845396</v>
      </c>
      <c r="AH128" s="24">
        <v>26.432357927652401</v>
      </c>
      <c r="AI128" s="24">
        <v>3481.9951050208501</v>
      </c>
      <c r="AJ128" s="24">
        <v>140.81273913389199</v>
      </c>
      <c r="AK128" s="24">
        <v>13463.235157187901</v>
      </c>
      <c r="AL128" s="24">
        <v>684.48533570115501</v>
      </c>
      <c r="AM128" s="24">
        <v>10654.011072084601</v>
      </c>
      <c r="AN128" s="24">
        <v>487.67248386904799</v>
      </c>
      <c r="AO128" s="24">
        <v>2201.9970057742298</v>
      </c>
      <c r="AP128" s="24">
        <v>110.369583200395</v>
      </c>
      <c r="AQ128" s="24">
        <v>263.901793282303</v>
      </c>
      <c r="AR128" s="24">
        <v>14.204993514458</v>
      </c>
      <c r="AS128" s="24">
        <v>1726.0592269000399</v>
      </c>
      <c r="AT128" s="24">
        <v>74.861846117184697</v>
      </c>
      <c r="AU128" s="24">
        <v>1218.3023980750199</v>
      </c>
      <c r="AV128" s="24">
        <v>69.726640527856006</v>
      </c>
      <c r="AW128" s="24">
        <v>349.20273258646802</v>
      </c>
      <c r="AX128" s="24">
        <v>16.827450034822601</v>
      </c>
      <c r="AY128" s="24">
        <v>178.74483346227501</v>
      </c>
      <c r="AZ128" s="24">
        <v>6.7193519201215697</v>
      </c>
      <c r="BA128" s="24">
        <v>25.0401785048515</v>
      </c>
      <c r="BB128" s="24">
        <v>1.4515294513669501</v>
      </c>
    </row>
    <row r="129" spans="1:54" s="2" customFormat="1" x14ac:dyDescent="0.2">
      <c r="A129" s="2" t="s">
        <v>57</v>
      </c>
      <c r="B129" s="2">
        <v>77999</v>
      </c>
      <c r="C129" s="2">
        <v>38295</v>
      </c>
      <c r="D129" s="24">
        <v>44.475144657910903</v>
      </c>
      <c r="E129" s="24">
        <v>0.25171685759877899</v>
      </c>
      <c r="G129" s="25">
        <v>117.702218598171</v>
      </c>
      <c r="H129" s="25">
        <v>3.7786629917916899</v>
      </c>
      <c r="I129" s="26">
        <v>0.437819075203005</v>
      </c>
      <c r="J129" s="26">
        <v>1.36948274767251E-2</v>
      </c>
      <c r="K129" s="25">
        <v>0.33832548823744701</v>
      </c>
      <c r="L129" s="40">
        <v>420.22</v>
      </c>
      <c r="M129" s="40">
        <v>6.27</v>
      </c>
      <c r="N129" s="40">
        <v>54.54</v>
      </c>
      <c r="O129" s="40">
        <v>0.87</v>
      </c>
      <c r="P129" s="40">
        <v>4043.6</v>
      </c>
      <c r="Q129" s="40">
        <v>23.3</v>
      </c>
      <c r="R129" s="41"/>
      <c r="S129" s="40">
        <v>27.62</v>
      </c>
      <c r="T129" s="40">
        <v>0.44</v>
      </c>
      <c r="V129" s="27">
        <f t="shared" si="8"/>
        <v>-670.48038137147057</v>
      </c>
      <c r="W129" s="27">
        <f t="shared" si="9"/>
        <v>-7314.0080674734136</v>
      </c>
      <c r="AA129" s="24">
        <v>7162.4637416576898</v>
      </c>
      <c r="AB129" s="24">
        <v>186.33443003463799</v>
      </c>
      <c r="AC129" s="24">
        <v>56.297163605387503</v>
      </c>
      <c r="AD129" s="24">
        <v>1.5313788549309599</v>
      </c>
      <c r="AE129" s="24">
        <v>202201.210480429</v>
      </c>
      <c r="AF129" s="24">
        <v>4762.7629351359301</v>
      </c>
      <c r="AG129" s="24">
        <v>542.24790078159003</v>
      </c>
      <c r="AH129" s="24">
        <v>17.917477170539801</v>
      </c>
      <c r="AI129" s="24">
        <v>2561.5703070489299</v>
      </c>
      <c r="AJ129" s="24">
        <v>78.554067629699205</v>
      </c>
      <c r="AK129" s="24">
        <v>8425.2750496756707</v>
      </c>
      <c r="AL129" s="24">
        <v>246.576646911083</v>
      </c>
      <c r="AM129" s="24">
        <v>5289.0612538088899</v>
      </c>
      <c r="AN129" s="24">
        <v>122.92117502687201</v>
      </c>
      <c r="AO129" s="24">
        <v>847.229632702304</v>
      </c>
      <c r="AP129" s="24">
        <v>21.411399475244401</v>
      </c>
      <c r="AQ129" s="24">
        <v>153.18036317768701</v>
      </c>
      <c r="AR129" s="24">
        <v>3.9718909969576801</v>
      </c>
      <c r="AS129" s="24">
        <v>815.73287154467505</v>
      </c>
      <c r="AT129" s="24">
        <v>31.3237070128522</v>
      </c>
      <c r="AU129" s="24">
        <v>563.15684441553105</v>
      </c>
      <c r="AV129" s="24">
        <v>13.642960928273499</v>
      </c>
      <c r="AW129" s="24">
        <v>299.33393351506299</v>
      </c>
      <c r="AX129" s="24">
        <v>7.8370357271537099</v>
      </c>
      <c r="AY129" s="24">
        <v>273.56742130318202</v>
      </c>
      <c r="AZ129" s="24">
        <v>6.3512929088071299</v>
      </c>
      <c r="BA129" s="24">
        <v>58.809900690361502</v>
      </c>
      <c r="BB129" s="24">
        <v>1.9796818588768701</v>
      </c>
    </row>
    <row r="130" spans="1:54" s="2" customFormat="1" x14ac:dyDescent="0.2">
      <c r="A130" s="2" t="s">
        <v>58</v>
      </c>
      <c r="B130" s="2">
        <v>78168</v>
      </c>
      <c r="C130" s="2">
        <v>38339</v>
      </c>
      <c r="D130" s="24">
        <v>84.438183766479895</v>
      </c>
      <c r="E130" s="24">
        <v>0.21887596302123999</v>
      </c>
      <c r="G130" s="25">
        <v>122.066704726216</v>
      </c>
      <c r="H130" s="25">
        <v>3.1756474458710899</v>
      </c>
      <c r="I130" s="26">
        <v>0.446616012260523</v>
      </c>
      <c r="J130" s="26">
        <v>1.2359839696735901E-2</v>
      </c>
      <c r="K130" s="25">
        <v>0.28349141305582198</v>
      </c>
      <c r="L130" s="40">
        <v>414.55</v>
      </c>
      <c r="M130" s="40">
        <v>5.5</v>
      </c>
      <c r="N130" s="40">
        <v>52.59</v>
      </c>
      <c r="O130" s="40">
        <v>0.68</v>
      </c>
      <c r="P130" s="40">
        <v>4073.3</v>
      </c>
      <c r="Q130" s="40">
        <v>20.7</v>
      </c>
      <c r="R130" s="41"/>
      <c r="S130" s="40">
        <v>26.04</v>
      </c>
      <c r="T130" s="40">
        <v>0.34</v>
      </c>
      <c r="V130" s="27">
        <f t="shared" si="8"/>
        <v>-688.2677315078912</v>
      </c>
      <c r="W130" s="27">
        <f t="shared" si="9"/>
        <v>-7645.3888571971856</v>
      </c>
      <c r="AA130" s="24">
        <v>6919.2932576617904</v>
      </c>
      <c r="AB130" s="24">
        <v>215.41628417132799</v>
      </c>
      <c r="AC130" s="24">
        <v>159.90488296823901</v>
      </c>
      <c r="AD130" s="24">
        <v>6.2804259491664203</v>
      </c>
      <c r="AE130" s="24">
        <v>203287.706837412</v>
      </c>
      <c r="AF130" s="24">
        <v>6757.6486374429096</v>
      </c>
      <c r="AG130" s="24">
        <v>537.607179570997</v>
      </c>
      <c r="AH130" s="24">
        <v>17.077024101743199</v>
      </c>
      <c r="AI130" s="24">
        <v>2622.8698980280801</v>
      </c>
      <c r="AJ130" s="24">
        <v>89.426337956489206</v>
      </c>
      <c r="AK130" s="24">
        <v>8870.9209029236408</v>
      </c>
      <c r="AL130" s="24">
        <v>405.05397464941302</v>
      </c>
      <c r="AM130" s="24">
        <v>5542.92537781992</v>
      </c>
      <c r="AN130" s="24">
        <v>160.65902911363801</v>
      </c>
      <c r="AO130" s="24">
        <v>868.99266413042596</v>
      </c>
      <c r="AP130" s="24">
        <v>33.442237174346602</v>
      </c>
      <c r="AQ130" s="24">
        <v>157.560906148442</v>
      </c>
      <c r="AR130" s="24">
        <v>5.1934776792965396</v>
      </c>
      <c r="AS130" s="24">
        <v>753.81323658011695</v>
      </c>
      <c r="AT130" s="24">
        <v>23.4952919185281</v>
      </c>
      <c r="AU130" s="24">
        <v>544.21849693186095</v>
      </c>
      <c r="AV130" s="24">
        <v>16.7631563405617</v>
      </c>
      <c r="AW130" s="24">
        <v>284.22150542195101</v>
      </c>
      <c r="AX130" s="24">
        <v>8.8161316774678102</v>
      </c>
      <c r="AY130" s="24">
        <v>292.76763899281798</v>
      </c>
      <c r="AZ130" s="24">
        <v>8.3295522606000993</v>
      </c>
      <c r="BA130" s="24">
        <v>62.837074077944898</v>
      </c>
      <c r="BB130" s="24">
        <v>2.2244750009317702</v>
      </c>
    </row>
    <row r="131" spans="1:54" s="2" customFormat="1" x14ac:dyDescent="0.2">
      <c r="A131" s="2" t="s">
        <v>59</v>
      </c>
      <c r="B131" s="2">
        <v>78378</v>
      </c>
      <c r="C131" s="2">
        <v>38781</v>
      </c>
      <c r="D131" s="24">
        <v>91.375922843086101</v>
      </c>
      <c r="E131" s="24">
        <v>0.21232246329492299</v>
      </c>
      <c r="G131" s="25">
        <v>104.876583414077</v>
      </c>
      <c r="H131" s="25">
        <v>3.9109494954519501</v>
      </c>
      <c r="I131" s="26">
        <v>0.47848170212049201</v>
      </c>
      <c r="J131" s="26">
        <v>1.7849903429102101E-2</v>
      </c>
      <c r="K131" s="25">
        <v>0.50973007237249301</v>
      </c>
      <c r="L131" s="40">
        <v>495.33</v>
      </c>
      <c r="M131" s="40">
        <v>7.23</v>
      </c>
      <c r="N131" s="40">
        <v>61.17</v>
      </c>
      <c r="O131" s="40">
        <v>1.1299999999999999</v>
      </c>
      <c r="P131" s="40">
        <v>4175.6000000000004</v>
      </c>
      <c r="Q131" s="40">
        <v>27.5</v>
      </c>
      <c r="R131" s="41"/>
      <c r="S131" s="40">
        <v>27.84</v>
      </c>
      <c r="T131" s="40">
        <v>0.52</v>
      </c>
      <c r="V131" s="27">
        <f t="shared" si="8"/>
        <v>-709.7596861206473</v>
      </c>
      <c r="W131" s="27">
        <f t="shared" si="9"/>
        <v>-6726.2220042504496</v>
      </c>
      <c r="AA131" s="24">
        <v>7969.2515937260796</v>
      </c>
      <c r="AB131" s="24">
        <v>325.88847141879</v>
      </c>
      <c r="AC131" s="24">
        <v>177.828873184146</v>
      </c>
      <c r="AD131" s="24">
        <v>10.7112187475322</v>
      </c>
      <c r="AE131" s="24">
        <v>204560.17219450901</v>
      </c>
      <c r="AF131" s="24">
        <v>4176.0889460738999</v>
      </c>
      <c r="AG131" s="24">
        <v>563.93134765984905</v>
      </c>
      <c r="AH131" s="24">
        <v>23.6754668476528</v>
      </c>
      <c r="AI131" s="24">
        <v>2917.2635082366501</v>
      </c>
      <c r="AJ131" s="24">
        <v>117.448959608965</v>
      </c>
      <c r="AK131" s="24">
        <v>9937.3006663902797</v>
      </c>
      <c r="AL131" s="24">
        <v>343.00581300262797</v>
      </c>
      <c r="AM131" s="24">
        <v>6203.0404476392096</v>
      </c>
      <c r="AN131" s="24">
        <v>210.950895352515</v>
      </c>
      <c r="AO131" s="24">
        <v>964.01042305909505</v>
      </c>
      <c r="AP131" s="24">
        <v>44.207454155015903</v>
      </c>
      <c r="AQ131" s="24">
        <v>155.054063089002</v>
      </c>
      <c r="AR131" s="24">
        <v>7.2998826494075901</v>
      </c>
      <c r="AS131" s="24">
        <v>933.42010665369003</v>
      </c>
      <c r="AT131" s="24">
        <v>48.943868672352899</v>
      </c>
      <c r="AU131" s="24">
        <v>598.64163115457097</v>
      </c>
      <c r="AV131" s="24">
        <v>37.995949402921902</v>
      </c>
      <c r="AW131" s="24">
        <v>321.13267851485398</v>
      </c>
      <c r="AX131" s="24">
        <v>16.834129631341401</v>
      </c>
      <c r="AY131" s="24">
        <v>284.76660773201502</v>
      </c>
      <c r="AZ131" s="24">
        <v>9.8466955765020998</v>
      </c>
      <c r="BA131" s="24">
        <v>59.260286551246303</v>
      </c>
      <c r="BB131" s="24">
        <v>2.2158838851381</v>
      </c>
    </row>
    <row r="132" spans="1:54" s="2" customFormat="1" x14ac:dyDescent="0.2">
      <c r="A132" s="2" t="s">
        <v>60</v>
      </c>
      <c r="B132" s="2">
        <v>78651</v>
      </c>
      <c r="C132" s="2">
        <v>38713</v>
      </c>
      <c r="D132" s="24">
        <v>95.399837115826102</v>
      </c>
      <c r="E132" s="24">
        <v>0.20237377195248901</v>
      </c>
      <c r="G132" s="25">
        <v>107.711238738357</v>
      </c>
      <c r="H132" s="25">
        <v>3.3594568379954901</v>
      </c>
      <c r="I132" s="26">
        <v>0.47997221640129201</v>
      </c>
      <c r="J132" s="26">
        <v>2.1066363202561399E-2</v>
      </c>
      <c r="K132" s="25">
        <v>-0.30185034277269202</v>
      </c>
      <c r="L132" s="40">
        <v>486.2</v>
      </c>
      <c r="M132" s="40">
        <v>11.8</v>
      </c>
      <c r="N132" s="40">
        <v>59.57</v>
      </c>
      <c r="O132" s="40">
        <v>0.92</v>
      </c>
      <c r="P132" s="40">
        <v>4180.3</v>
      </c>
      <c r="Q132" s="40">
        <v>32.5</v>
      </c>
      <c r="R132" s="41"/>
      <c r="S132" s="40">
        <v>36.64</v>
      </c>
      <c r="T132" s="40">
        <v>0.56999999999999995</v>
      </c>
      <c r="V132" s="27">
        <f t="shared" si="8"/>
        <v>-716.18264226959877</v>
      </c>
      <c r="W132" s="27">
        <f t="shared" si="9"/>
        <v>-6917.4584522410614</v>
      </c>
      <c r="AA132" s="24">
        <v>6957.6607884233999</v>
      </c>
      <c r="AB132" s="24">
        <v>237.868302357727</v>
      </c>
      <c r="AC132" s="24">
        <v>237.93085079098799</v>
      </c>
      <c r="AD132" s="24">
        <v>19.956703058053598</v>
      </c>
      <c r="AE132" s="24">
        <v>205481.768159845</v>
      </c>
      <c r="AF132" s="24">
        <v>6716.8170817452701</v>
      </c>
      <c r="AG132" s="24">
        <v>556.55334047653298</v>
      </c>
      <c r="AH132" s="24">
        <v>19.745005794735501</v>
      </c>
      <c r="AI132" s="24">
        <v>3257.5536001556402</v>
      </c>
      <c r="AJ132" s="24">
        <v>193.445820046168</v>
      </c>
      <c r="AK132" s="24">
        <v>10468.8112467296</v>
      </c>
      <c r="AL132" s="24">
        <v>582.28289904395206</v>
      </c>
      <c r="AM132" s="24">
        <v>6397.7491322894102</v>
      </c>
      <c r="AN132" s="24">
        <v>338.39333348805201</v>
      </c>
      <c r="AO132" s="24">
        <v>905.18029305578796</v>
      </c>
      <c r="AP132" s="24">
        <v>47.0693219637906</v>
      </c>
      <c r="AQ132" s="24">
        <v>149.50146716904399</v>
      </c>
      <c r="AR132" s="24">
        <v>6.1153919581225802</v>
      </c>
      <c r="AS132" s="24">
        <v>883.80651334615698</v>
      </c>
      <c r="AT132" s="24">
        <v>48.275342784738399</v>
      </c>
      <c r="AU132" s="24">
        <v>544.36531601589695</v>
      </c>
      <c r="AV132" s="24">
        <v>25.1492216201408</v>
      </c>
      <c r="AW132" s="24">
        <v>269.89895383285602</v>
      </c>
      <c r="AX132" s="24">
        <v>11.9482464468639</v>
      </c>
      <c r="AY132" s="24">
        <v>305.50409239679902</v>
      </c>
      <c r="AZ132" s="24">
        <v>18.419314979869601</v>
      </c>
      <c r="BA132" s="24">
        <v>59.684759949889802</v>
      </c>
      <c r="BB132" s="24">
        <v>2.1825863600616202</v>
      </c>
    </row>
    <row r="133" spans="1:54" s="2" customFormat="1" x14ac:dyDescent="0.2">
      <c r="A133" s="2" t="s">
        <v>55</v>
      </c>
      <c r="B133" s="2">
        <v>77891</v>
      </c>
      <c r="C133" s="2">
        <v>37802</v>
      </c>
      <c r="D133" s="24">
        <v>59.850366115930797</v>
      </c>
      <c r="E133" s="24">
        <v>0.191846998704856</v>
      </c>
      <c r="G133" s="25">
        <v>94.935485548136</v>
      </c>
      <c r="H133" s="25">
        <v>4.7160602523052004</v>
      </c>
      <c r="I133" s="26">
        <v>0.48596855902995101</v>
      </c>
      <c r="J133" s="26">
        <v>2.1077745612798598E-2</v>
      </c>
      <c r="K133" s="25">
        <v>-3.4639118364200298E-2</v>
      </c>
      <c r="L133" s="40">
        <v>542.1</v>
      </c>
      <c r="M133" s="40">
        <v>14.1</v>
      </c>
      <c r="N133" s="40">
        <v>67.540000000000006</v>
      </c>
      <c r="O133" s="40">
        <v>1.67</v>
      </c>
      <c r="P133" s="40">
        <v>4198.6000000000004</v>
      </c>
      <c r="Q133" s="40">
        <v>32.1</v>
      </c>
      <c r="R133" s="41"/>
      <c r="S133" s="40">
        <v>41.19</v>
      </c>
      <c r="T133" s="40">
        <v>1.02</v>
      </c>
      <c r="V133" s="27">
        <f t="shared" si="8"/>
        <v>-702.63547527391165</v>
      </c>
      <c r="W133" s="27">
        <f t="shared" si="9"/>
        <v>-6116.464317441516</v>
      </c>
      <c r="AA133" s="24">
        <v>6144.7634403395596</v>
      </c>
      <c r="AB133" s="24">
        <v>362.26145139798598</v>
      </c>
      <c r="AC133" s="24">
        <v>7190.5621232681697</v>
      </c>
      <c r="AD133" s="24">
        <v>2958.7284298294699</v>
      </c>
      <c r="AE133" s="24">
        <v>173040.54169478401</v>
      </c>
      <c r="AF133" s="24">
        <v>8186.0267783628096</v>
      </c>
      <c r="AG133" s="24">
        <v>511.14993086119898</v>
      </c>
      <c r="AH133" s="24">
        <v>32.749714057159601</v>
      </c>
      <c r="AI133" s="24">
        <v>2585.2261659820301</v>
      </c>
      <c r="AJ133" s="24">
        <v>160.22516533404601</v>
      </c>
      <c r="AK133" s="24">
        <v>8618.6017991605404</v>
      </c>
      <c r="AL133" s="24">
        <v>452.946416991001</v>
      </c>
      <c r="AM133" s="24">
        <v>5557.0454425520702</v>
      </c>
      <c r="AN133" s="24">
        <v>307.85543722041302</v>
      </c>
      <c r="AO133" s="24">
        <v>870.96596441851</v>
      </c>
      <c r="AP133" s="24">
        <v>50.159578900771898</v>
      </c>
      <c r="AQ133" s="24">
        <v>152.04393834149201</v>
      </c>
      <c r="AR133" s="24">
        <v>7.9894325993092901</v>
      </c>
      <c r="AS133" s="24">
        <v>843.28037450690704</v>
      </c>
      <c r="AT133" s="24">
        <v>51.742364473675302</v>
      </c>
      <c r="AU133" s="24">
        <v>518.53995276104797</v>
      </c>
      <c r="AV133" s="24">
        <v>30.841394783017002</v>
      </c>
      <c r="AW133" s="24">
        <v>246.87805825775101</v>
      </c>
      <c r="AX133" s="24">
        <v>16.427748962359502</v>
      </c>
      <c r="AY133" s="24">
        <v>266.85609479574703</v>
      </c>
      <c r="AZ133" s="24">
        <v>14.366962141886299</v>
      </c>
      <c r="BA133" s="24">
        <v>51.951865243690897</v>
      </c>
      <c r="BB133" s="24">
        <v>2.2746268853020402</v>
      </c>
    </row>
    <row r="134" spans="1:54" s="2" customFormat="1" x14ac:dyDescent="0.2">
      <c r="A134" s="2" t="s">
        <v>56</v>
      </c>
      <c r="B134" s="2">
        <v>77383</v>
      </c>
      <c r="C134" s="2">
        <v>38208</v>
      </c>
      <c r="D134" s="24">
        <v>32.057439466586501</v>
      </c>
      <c r="E134" s="24">
        <v>0.176025021102893</v>
      </c>
      <c r="G134" s="25">
        <v>67.441632042274193</v>
      </c>
      <c r="H134" s="25">
        <v>1.4918180565972501</v>
      </c>
      <c r="I134" s="26">
        <v>0.59548281697670202</v>
      </c>
      <c r="J134" s="26">
        <v>2.3399181766739201E-2</v>
      </c>
      <c r="K134" s="25">
        <v>0.74535199480187897</v>
      </c>
      <c r="L134" s="40">
        <v>808.38</v>
      </c>
      <c r="M134" s="40">
        <v>7.53</v>
      </c>
      <c r="N134" s="40">
        <v>94.89</v>
      </c>
      <c r="O134" s="40">
        <v>1.04</v>
      </c>
      <c r="P134" s="40">
        <v>4496.3999999999996</v>
      </c>
      <c r="Q134" s="40">
        <v>28.6</v>
      </c>
      <c r="R134" s="41"/>
      <c r="S134" s="40">
        <v>29.19</v>
      </c>
      <c r="T134" s="40">
        <v>0.32</v>
      </c>
      <c r="V134" s="27">
        <f t="shared" si="8"/>
        <v>-751.91274106860578</v>
      </c>
      <c r="W134" s="27">
        <f t="shared" si="9"/>
        <v>-4638.5393613657907</v>
      </c>
      <c r="AA134" s="24">
        <v>8250.9452447873191</v>
      </c>
      <c r="AB134" s="24">
        <v>325.72410604332202</v>
      </c>
      <c r="AC134" s="24">
        <v>254.82813274602699</v>
      </c>
      <c r="AD134" s="24">
        <v>16.446930161168101</v>
      </c>
      <c r="AE134" s="24">
        <v>193950.03903561801</v>
      </c>
      <c r="AF134" s="24">
        <v>7141.8611068446398</v>
      </c>
      <c r="AG134" s="24">
        <v>796.90821445924598</v>
      </c>
      <c r="AH134" s="24">
        <v>38.3731523568512</v>
      </c>
      <c r="AI134" s="24">
        <v>3071.8627992407701</v>
      </c>
      <c r="AJ134" s="24">
        <v>151.222979884062</v>
      </c>
      <c r="AK134" s="24">
        <v>12648.314518244701</v>
      </c>
      <c r="AL134" s="24">
        <v>482.29318323280199</v>
      </c>
      <c r="AM134" s="24">
        <v>10238.2634571659</v>
      </c>
      <c r="AN134" s="24">
        <v>419.05647128292202</v>
      </c>
      <c r="AO134" s="24">
        <v>2364.1656791790801</v>
      </c>
      <c r="AP134" s="24">
        <v>124.401879266835</v>
      </c>
      <c r="AQ134" s="24">
        <v>285.23923158058199</v>
      </c>
      <c r="AR134" s="24">
        <v>13.1387171818934</v>
      </c>
      <c r="AS134" s="24">
        <v>1839.7549267774</v>
      </c>
      <c r="AT134" s="24">
        <v>102.475533626375</v>
      </c>
      <c r="AU134" s="24">
        <v>1421.9485659592599</v>
      </c>
      <c r="AV134" s="24">
        <v>75.930751208445102</v>
      </c>
      <c r="AW134" s="24">
        <v>437.95122798572498</v>
      </c>
      <c r="AX134" s="24">
        <v>21.9721049979604</v>
      </c>
      <c r="AY134" s="24">
        <v>177.09762238307999</v>
      </c>
      <c r="AZ134" s="24">
        <v>7.3875872085864298</v>
      </c>
      <c r="BA134" s="24">
        <v>30.9790502901403</v>
      </c>
      <c r="BB134" s="24">
        <v>0.97997140442147801</v>
      </c>
    </row>
    <row r="135" spans="1:54" s="2" customFormat="1" x14ac:dyDescent="0.2">
      <c r="A135" s="2" t="s">
        <v>57</v>
      </c>
      <c r="B135" s="2">
        <v>78080</v>
      </c>
      <c r="C135" s="2">
        <v>38293</v>
      </c>
      <c r="D135" s="24">
        <v>66.958944786033001</v>
      </c>
      <c r="E135" s="24">
        <v>0.20769407603673501</v>
      </c>
      <c r="G135" s="25">
        <v>105.23116098938399</v>
      </c>
      <c r="H135" s="25">
        <v>4.0953533763828602</v>
      </c>
      <c r="I135" s="26">
        <v>0.4616338949489</v>
      </c>
      <c r="J135" s="26">
        <v>2.0754046555298899E-2</v>
      </c>
      <c r="K135" s="25">
        <v>0.67412843839173298</v>
      </c>
      <c r="L135" s="40">
        <v>480.12</v>
      </c>
      <c r="M135" s="40">
        <v>6.62</v>
      </c>
      <c r="N135" s="40">
        <v>60.97</v>
      </c>
      <c r="O135" s="40">
        <v>1.18</v>
      </c>
      <c r="P135" s="40">
        <v>4122.3999999999996</v>
      </c>
      <c r="Q135" s="40">
        <v>33.4</v>
      </c>
      <c r="R135" s="41"/>
      <c r="S135" s="40">
        <v>29.05</v>
      </c>
      <c r="T135" s="40">
        <v>0.56000000000000005</v>
      </c>
      <c r="V135" s="27">
        <f t="shared" si="8"/>
        <v>-687.46924717073966</v>
      </c>
      <c r="W135" s="27">
        <f t="shared" si="9"/>
        <v>-6661.3580449401343</v>
      </c>
      <c r="AA135" s="24">
        <v>7138.4160724518497</v>
      </c>
      <c r="AB135" s="24">
        <v>293.65037271449899</v>
      </c>
      <c r="AC135" s="24">
        <v>238.60785182326401</v>
      </c>
      <c r="AD135" s="24">
        <v>7.95986703474611</v>
      </c>
      <c r="AE135" s="24">
        <v>201359.95253963201</v>
      </c>
      <c r="AF135" s="24">
        <v>6296.5376188660903</v>
      </c>
      <c r="AG135" s="24">
        <v>609.22690642489999</v>
      </c>
      <c r="AH135" s="24">
        <v>37.948974095014798</v>
      </c>
      <c r="AI135" s="24">
        <v>2691.5793370153701</v>
      </c>
      <c r="AJ135" s="24">
        <v>94.795903832362399</v>
      </c>
      <c r="AK135" s="24">
        <v>8980.2091644538905</v>
      </c>
      <c r="AL135" s="24">
        <v>290.21850490567402</v>
      </c>
      <c r="AM135" s="24">
        <v>5689.4154219168504</v>
      </c>
      <c r="AN135" s="24">
        <v>179.78424558474401</v>
      </c>
      <c r="AO135" s="24">
        <v>868.75696410533703</v>
      </c>
      <c r="AP135" s="24">
        <v>31.544903332021999</v>
      </c>
      <c r="AQ135" s="24">
        <v>170.852306496219</v>
      </c>
      <c r="AR135" s="24">
        <v>9.2066235640896608</v>
      </c>
      <c r="AS135" s="24">
        <v>781.55153527256198</v>
      </c>
      <c r="AT135" s="24">
        <v>22.909411203751201</v>
      </c>
      <c r="AU135" s="24">
        <v>554.83845663273598</v>
      </c>
      <c r="AV135" s="24">
        <v>17.081600797067502</v>
      </c>
      <c r="AW135" s="24">
        <v>310.05138723707699</v>
      </c>
      <c r="AX135" s="24">
        <v>11.563845257702299</v>
      </c>
      <c r="AY135" s="24">
        <v>281.430163741218</v>
      </c>
      <c r="AZ135" s="24">
        <v>8.5964346598000798</v>
      </c>
      <c r="BA135" s="24">
        <v>60.216649563809497</v>
      </c>
      <c r="BB135" s="24">
        <v>1.8114074708408401</v>
      </c>
    </row>
    <row r="136" spans="1:54" s="2" customFormat="1" x14ac:dyDescent="0.2">
      <c r="A136" s="2" t="s">
        <v>58</v>
      </c>
      <c r="B136" s="2">
        <v>78193</v>
      </c>
      <c r="C136" s="2">
        <v>38381</v>
      </c>
      <c r="D136" s="24">
        <v>63.353491869558702</v>
      </c>
      <c r="E136" s="24">
        <v>0.21038792151607599</v>
      </c>
      <c r="G136" s="25">
        <v>114.25549379695801</v>
      </c>
      <c r="H136" s="25">
        <v>3.0510445023976498</v>
      </c>
      <c r="I136" s="26">
        <v>0.45922753335121702</v>
      </c>
      <c r="J136" s="26">
        <v>1.1265963296283E-2</v>
      </c>
      <c r="K136" s="25">
        <v>0.10429561710313399</v>
      </c>
      <c r="L136" s="40">
        <v>447.53</v>
      </c>
      <c r="M136" s="40">
        <v>6.23</v>
      </c>
      <c r="N136" s="40">
        <v>56.17</v>
      </c>
      <c r="O136" s="40">
        <v>0.75</v>
      </c>
      <c r="P136" s="40">
        <v>4114.6000000000004</v>
      </c>
      <c r="Q136" s="40">
        <v>18.3</v>
      </c>
      <c r="R136" s="41"/>
      <c r="S136" s="40">
        <v>26.93</v>
      </c>
      <c r="T136" s="40">
        <v>0.36</v>
      </c>
      <c r="V136" s="27">
        <f t="shared" si="8"/>
        <v>-696.74203311376164</v>
      </c>
      <c r="W136" s="27">
        <f t="shared" si="9"/>
        <v>-7225.2625956916499</v>
      </c>
      <c r="AA136" s="24">
        <v>6672.9375652072104</v>
      </c>
      <c r="AB136" s="24">
        <v>154.39922418731999</v>
      </c>
      <c r="AC136" s="24">
        <v>233.810961216885</v>
      </c>
      <c r="AD136" s="24">
        <v>7.7005587087809397</v>
      </c>
      <c r="AE136" s="24">
        <v>202841.407342205</v>
      </c>
      <c r="AF136" s="24">
        <v>4321.4431699548304</v>
      </c>
      <c r="AG136" s="24">
        <v>516.11106723867795</v>
      </c>
      <c r="AH136" s="24">
        <v>22.981086380311599</v>
      </c>
      <c r="AI136" s="24">
        <v>2623.6871762924402</v>
      </c>
      <c r="AJ136" s="24">
        <v>101.24166495055</v>
      </c>
      <c r="AK136" s="24">
        <v>8692.6922214864808</v>
      </c>
      <c r="AL136" s="24">
        <v>320.43167572830401</v>
      </c>
      <c r="AM136" s="24">
        <v>5652.1486819114798</v>
      </c>
      <c r="AN136" s="24">
        <v>208.095282237737</v>
      </c>
      <c r="AO136" s="24">
        <v>893.43381845661702</v>
      </c>
      <c r="AP136" s="24">
        <v>35.532031195297797</v>
      </c>
      <c r="AQ136" s="24">
        <v>161.821142781079</v>
      </c>
      <c r="AR136" s="24">
        <v>5.8705069053572796</v>
      </c>
      <c r="AS136" s="24">
        <v>820.30799496381701</v>
      </c>
      <c r="AT136" s="24">
        <v>41.250079271844797</v>
      </c>
      <c r="AU136" s="24">
        <v>556.31527315386495</v>
      </c>
      <c r="AV136" s="24">
        <v>23.5783338712518</v>
      </c>
      <c r="AW136" s="24">
        <v>282.94977365544099</v>
      </c>
      <c r="AX136" s="24">
        <v>10.649450392297799</v>
      </c>
      <c r="AY136" s="24">
        <v>291.44789144911698</v>
      </c>
      <c r="AZ136" s="24">
        <v>10.7853700186295</v>
      </c>
      <c r="BA136" s="24">
        <v>59.7444061819428</v>
      </c>
      <c r="BB136" s="24">
        <v>2.2496042443154902</v>
      </c>
    </row>
    <row r="137" spans="1:54" s="2" customFormat="1" x14ac:dyDescent="0.2">
      <c r="A137" s="2" t="s">
        <v>55</v>
      </c>
      <c r="B137" s="2">
        <v>77977</v>
      </c>
      <c r="C137" s="2">
        <v>37721</v>
      </c>
      <c r="D137" s="24">
        <v>64.428991081014502</v>
      </c>
      <c r="E137" s="24">
        <v>0.19441720965064199</v>
      </c>
      <c r="G137" s="25">
        <v>110.966264248908</v>
      </c>
      <c r="H137" s="25">
        <v>3.9424504206701201</v>
      </c>
      <c r="I137" s="26">
        <v>0.46036326817573497</v>
      </c>
      <c r="J137" s="26">
        <v>2.13880774090713E-2</v>
      </c>
      <c r="K137" s="25">
        <v>-0.103155767855485</v>
      </c>
      <c r="L137" s="40">
        <v>459.2</v>
      </c>
      <c r="M137" s="40">
        <v>11.3</v>
      </c>
      <c r="N137" s="40">
        <v>57.83</v>
      </c>
      <c r="O137" s="40">
        <v>1.02</v>
      </c>
      <c r="P137" s="40">
        <v>4118.5</v>
      </c>
      <c r="Q137" s="40">
        <v>34.5</v>
      </c>
      <c r="R137" s="41"/>
      <c r="S137" s="40">
        <v>36.57</v>
      </c>
      <c r="T137" s="40">
        <v>0.65</v>
      </c>
      <c r="V137" s="27">
        <f t="shared" si="8"/>
        <v>-694.05153034757041</v>
      </c>
      <c r="W137" s="27">
        <f t="shared" si="9"/>
        <v>-7021.7361231194882</v>
      </c>
      <c r="AA137" s="24">
        <v>6508.4975901814596</v>
      </c>
      <c r="AB137" s="24">
        <v>319.06352030817402</v>
      </c>
      <c r="AC137" s="24">
        <v>278.323556100335</v>
      </c>
      <c r="AD137" s="24">
        <v>12.975260498716001</v>
      </c>
      <c r="AE137" s="24">
        <v>199036.310179844</v>
      </c>
      <c r="AF137" s="24">
        <v>6192.7983721357796</v>
      </c>
      <c r="AG137" s="24">
        <v>552.85877415184598</v>
      </c>
      <c r="AH137" s="24">
        <v>39.032553225845099</v>
      </c>
      <c r="AI137" s="24">
        <v>2898.2027419942801</v>
      </c>
      <c r="AJ137" s="24">
        <v>200.695725938603</v>
      </c>
      <c r="AK137" s="24">
        <v>9289.6278812202509</v>
      </c>
      <c r="AL137" s="24">
        <v>560.89094940852704</v>
      </c>
      <c r="AM137" s="24">
        <v>5983.3824284890197</v>
      </c>
      <c r="AN137" s="24">
        <v>301.58819454023597</v>
      </c>
      <c r="AO137" s="24">
        <v>914.90079501464595</v>
      </c>
      <c r="AP137" s="24">
        <v>49.343455329799603</v>
      </c>
      <c r="AQ137" s="24">
        <v>171.106662502072</v>
      </c>
      <c r="AR137" s="24">
        <v>9.0419213150414794</v>
      </c>
      <c r="AS137" s="24">
        <v>860.40630660578404</v>
      </c>
      <c r="AT137" s="24">
        <v>54.602240073977399</v>
      </c>
      <c r="AU137" s="24">
        <v>541.16884748794598</v>
      </c>
      <c r="AV137" s="24">
        <v>33.557067435060802</v>
      </c>
      <c r="AW137" s="24">
        <v>263.07324061608199</v>
      </c>
      <c r="AX137" s="24">
        <v>20.084580982237</v>
      </c>
      <c r="AY137" s="24">
        <v>300.83940095739302</v>
      </c>
      <c r="AZ137" s="24">
        <v>14.4945916780561</v>
      </c>
      <c r="BA137" s="24">
        <v>58.278000206062103</v>
      </c>
      <c r="BB137" s="24">
        <v>2.4422878278427902</v>
      </c>
    </row>
    <row r="138" spans="1:54" s="2" customFormat="1" x14ac:dyDescent="0.2">
      <c r="A138" s="2" t="s">
        <v>56</v>
      </c>
      <c r="B138" s="2">
        <v>77374</v>
      </c>
      <c r="C138" s="2">
        <v>38247</v>
      </c>
      <c r="D138" s="24">
        <v>52.571823337421897</v>
      </c>
      <c r="E138" s="24">
        <v>0.21278815896367401</v>
      </c>
      <c r="G138" s="25">
        <v>86.307737246132803</v>
      </c>
      <c r="H138" s="25">
        <v>2.1912795390727799</v>
      </c>
      <c r="I138" s="26">
        <v>0.54539429514050597</v>
      </c>
      <c r="J138" s="26">
        <v>2.0080916139138798E-2</v>
      </c>
      <c r="K138" s="25">
        <v>2.9680045484662E-2</v>
      </c>
      <c r="L138" s="40">
        <v>636</v>
      </c>
      <c r="M138" s="40">
        <v>10.4</v>
      </c>
      <c r="N138" s="40">
        <v>74.260000000000005</v>
      </c>
      <c r="O138" s="40">
        <v>0.94</v>
      </c>
      <c r="P138" s="40">
        <v>4368.2</v>
      </c>
      <c r="Q138" s="40">
        <v>27</v>
      </c>
      <c r="R138" s="41"/>
      <c r="S138" s="40">
        <v>27.52</v>
      </c>
      <c r="T138" s="40">
        <v>0.35</v>
      </c>
      <c r="V138" s="27">
        <f t="shared" si="8"/>
        <v>-756.45030972259622</v>
      </c>
      <c r="W138" s="27">
        <f t="shared" si="9"/>
        <v>-5782.305413412334</v>
      </c>
      <c r="AA138" s="24">
        <v>8103.9060023921102</v>
      </c>
      <c r="AB138" s="24">
        <v>286.151626908239</v>
      </c>
      <c r="AC138" s="24">
        <v>195.24010595245599</v>
      </c>
      <c r="AD138" s="24">
        <v>6.0761331276313104</v>
      </c>
      <c r="AE138" s="24">
        <v>196232.68938174</v>
      </c>
      <c r="AF138" s="24">
        <v>6374.6398780694699</v>
      </c>
      <c r="AG138" s="24">
        <v>620.35169989177803</v>
      </c>
      <c r="AH138" s="24">
        <v>24.5845090837234</v>
      </c>
      <c r="AI138" s="24">
        <v>2928.3452249392699</v>
      </c>
      <c r="AJ138" s="24">
        <v>101.121291008924</v>
      </c>
      <c r="AK138" s="24">
        <v>11778.547137605299</v>
      </c>
      <c r="AL138" s="24">
        <v>437.36656779944798</v>
      </c>
      <c r="AM138" s="24">
        <v>8605.77710877543</v>
      </c>
      <c r="AN138" s="24">
        <v>271.460406240748</v>
      </c>
      <c r="AO138" s="24">
        <v>1662.8829982935899</v>
      </c>
      <c r="AP138" s="24">
        <v>62.167799023832302</v>
      </c>
      <c r="AQ138" s="24">
        <v>139.735046608858</v>
      </c>
      <c r="AR138" s="24">
        <v>5.9544285617620503</v>
      </c>
      <c r="AS138" s="24">
        <v>1383.11700549185</v>
      </c>
      <c r="AT138" s="24">
        <v>54.095539116864003</v>
      </c>
      <c r="AU138" s="24">
        <v>1187.7917628605101</v>
      </c>
      <c r="AV138" s="24">
        <v>49.3337479265683</v>
      </c>
      <c r="AW138" s="24">
        <v>554.19776661875505</v>
      </c>
      <c r="AX138" s="24">
        <v>24.080659019046099</v>
      </c>
      <c r="AY138" s="24">
        <v>238.20361862156599</v>
      </c>
      <c r="AZ138" s="24">
        <v>7.55873015073385</v>
      </c>
      <c r="BA138" s="24">
        <v>50.623341364015303</v>
      </c>
      <c r="BB138" s="24">
        <v>1.8084733121260801</v>
      </c>
    </row>
    <row r="139" spans="1:54" s="2" customFormat="1" x14ac:dyDescent="0.2">
      <c r="A139" s="2" t="s">
        <v>57</v>
      </c>
      <c r="B139" s="2">
        <v>77916</v>
      </c>
      <c r="C139" s="2">
        <v>38163</v>
      </c>
      <c r="D139" s="24">
        <v>62.174322042199101</v>
      </c>
      <c r="E139" s="24">
        <v>0.208686596588467</v>
      </c>
      <c r="G139" s="25">
        <v>114.870040354328</v>
      </c>
      <c r="H139" s="25">
        <v>3.4841036873556801</v>
      </c>
      <c r="I139" s="26">
        <v>0.45984356055926501</v>
      </c>
      <c r="J139" s="26">
        <v>1.9394510202742E-2</v>
      </c>
      <c r="K139" s="25">
        <v>0.45854153458994101</v>
      </c>
      <c r="L139" s="40">
        <v>446.08</v>
      </c>
      <c r="M139" s="40">
        <v>7.04</v>
      </c>
      <c r="N139" s="40">
        <v>55.88</v>
      </c>
      <c r="O139" s="40">
        <v>0.84</v>
      </c>
      <c r="P139" s="40">
        <v>4116.6000000000004</v>
      </c>
      <c r="Q139" s="40">
        <v>31.3</v>
      </c>
      <c r="R139" s="41"/>
      <c r="S139" s="40">
        <v>26.74</v>
      </c>
      <c r="T139" s="40">
        <v>0.4</v>
      </c>
      <c r="V139" s="27">
        <f t="shared" si="8"/>
        <v>-698.28203292770218</v>
      </c>
      <c r="W139" s="27">
        <f t="shared" si="9"/>
        <v>-7266.8575518969219</v>
      </c>
      <c r="AA139" s="24">
        <v>7275.5316243383904</v>
      </c>
      <c r="AB139" s="24">
        <v>270.79742818196797</v>
      </c>
      <c r="AC139" s="24">
        <v>266.71576225526002</v>
      </c>
      <c r="AD139" s="24">
        <v>10.3413000526406</v>
      </c>
      <c r="AE139" s="24">
        <v>192715.09372045199</v>
      </c>
      <c r="AF139" s="24">
        <v>5840.6596112160796</v>
      </c>
      <c r="AG139" s="24">
        <v>572.51729155215696</v>
      </c>
      <c r="AH139" s="24">
        <v>23.973882834756498</v>
      </c>
      <c r="AI139" s="24">
        <v>2567.5105510778399</v>
      </c>
      <c r="AJ139" s="24">
        <v>104.110399684486</v>
      </c>
      <c r="AK139" s="24">
        <v>8489.4012985519803</v>
      </c>
      <c r="AL139" s="24">
        <v>276.81578266647301</v>
      </c>
      <c r="AM139" s="24">
        <v>5527.6178336421999</v>
      </c>
      <c r="AN139" s="24">
        <v>209.18292633798001</v>
      </c>
      <c r="AO139" s="24">
        <v>873.858624069857</v>
      </c>
      <c r="AP139" s="24">
        <v>35.213404803161502</v>
      </c>
      <c r="AQ139" s="24">
        <v>156.317902302345</v>
      </c>
      <c r="AR139" s="24">
        <v>6.2809963893029304</v>
      </c>
      <c r="AS139" s="24">
        <v>785.37179588353695</v>
      </c>
      <c r="AT139" s="24">
        <v>30.841340276252598</v>
      </c>
      <c r="AU139" s="24">
        <v>552.28443700040202</v>
      </c>
      <c r="AV139" s="24">
        <v>24.959926116784501</v>
      </c>
      <c r="AW139" s="24">
        <v>294.60819447160497</v>
      </c>
      <c r="AX139" s="24">
        <v>11.5829654051212</v>
      </c>
      <c r="AY139" s="24">
        <v>286.27994846101001</v>
      </c>
      <c r="AZ139" s="24">
        <v>10.5652814862237</v>
      </c>
      <c r="BA139" s="24">
        <v>61.602340494716401</v>
      </c>
      <c r="BB139" s="24">
        <v>2.0126611158557099</v>
      </c>
    </row>
    <row r="140" spans="1:54" s="2" customFormat="1" x14ac:dyDescent="0.2">
      <c r="A140" s="2" t="s">
        <v>58</v>
      </c>
      <c r="B140" s="2">
        <v>78165</v>
      </c>
      <c r="C140" s="2">
        <v>38444</v>
      </c>
      <c r="D140" s="24">
        <v>63.354611223378598</v>
      </c>
      <c r="E140" s="24">
        <v>0.20520562282792601</v>
      </c>
      <c r="G140" s="25">
        <v>118.359586477733</v>
      </c>
      <c r="H140" s="25">
        <v>2.76273447355601</v>
      </c>
      <c r="I140" s="26">
        <v>0.45268028406554001</v>
      </c>
      <c r="J140" s="26">
        <v>1.9067803883339E-2</v>
      </c>
      <c r="K140" s="25">
        <v>0.396578040364999</v>
      </c>
      <c r="L140" s="40">
        <v>429.9</v>
      </c>
      <c r="M140" s="40">
        <v>6.87</v>
      </c>
      <c r="N140" s="40">
        <v>54.24</v>
      </c>
      <c r="O140" s="40">
        <v>0.63</v>
      </c>
      <c r="P140" s="40">
        <v>4093.4</v>
      </c>
      <c r="Q140" s="40">
        <v>31.4</v>
      </c>
      <c r="R140" s="41"/>
      <c r="S140" s="40">
        <v>26.44</v>
      </c>
      <c r="T140" s="40">
        <v>0.31</v>
      </c>
      <c r="V140" s="27">
        <f t="shared" si="8"/>
        <v>-692.58849557522115</v>
      </c>
      <c r="W140" s="27">
        <f t="shared" si="9"/>
        <v>-7446.8289085545721</v>
      </c>
      <c r="AA140" s="24">
        <v>6641.1011660525101</v>
      </c>
      <c r="AB140" s="24">
        <v>203.96001523494601</v>
      </c>
      <c r="AC140" s="24">
        <v>253.57331655689501</v>
      </c>
      <c r="AD140" s="24">
        <v>8.5332067841398693</v>
      </c>
      <c r="AE140" s="24">
        <v>188142.921304227</v>
      </c>
      <c r="AF140" s="24">
        <v>5352.4035801134796</v>
      </c>
      <c r="AG140" s="24">
        <v>526.69963113609003</v>
      </c>
      <c r="AH140" s="24">
        <v>17.740429000846898</v>
      </c>
      <c r="AI140" s="24">
        <v>2668.6837262904201</v>
      </c>
      <c r="AJ140" s="24">
        <v>81.096007660420099</v>
      </c>
      <c r="AK140" s="24">
        <v>8959.2362529720394</v>
      </c>
      <c r="AL140" s="24">
        <v>370.02664246866402</v>
      </c>
      <c r="AM140" s="24">
        <v>5810.7151077512699</v>
      </c>
      <c r="AN140" s="24">
        <v>254.223957305635</v>
      </c>
      <c r="AO140" s="24">
        <v>914.15783806078696</v>
      </c>
      <c r="AP140" s="24">
        <v>35.541822465405303</v>
      </c>
      <c r="AQ140" s="24">
        <v>164.60512165651301</v>
      </c>
      <c r="AR140" s="24">
        <v>5.3785610540843898</v>
      </c>
      <c r="AS140" s="24">
        <v>779.66871741008504</v>
      </c>
      <c r="AT140" s="24">
        <v>28.348961239684801</v>
      </c>
      <c r="AU140" s="24">
        <v>567.000523923895</v>
      </c>
      <c r="AV140" s="24">
        <v>20.700478996222099</v>
      </c>
      <c r="AW140" s="24">
        <v>297.90762089270601</v>
      </c>
      <c r="AX140" s="24">
        <v>12.8297757387378</v>
      </c>
      <c r="AY140" s="24">
        <v>312.18242974228502</v>
      </c>
      <c r="AZ140" s="24">
        <v>10.0048597403502</v>
      </c>
      <c r="BA140" s="24">
        <v>65.504545558862603</v>
      </c>
      <c r="BB140" s="24">
        <v>2.2908375888439498</v>
      </c>
    </row>
    <row r="141" spans="1:54" s="2" customFormat="1" x14ac:dyDescent="0.2">
      <c r="A141" s="2" t="s">
        <v>55</v>
      </c>
      <c r="B141" s="2">
        <v>78014</v>
      </c>
      <c r="C141" s="2">
        <v>37746</v>
      </c>
      <c r="D141" s="24">
        <v>65.350250082357107</v>
      </c>
      <c r="E141" s="24">
        <v>0.21306618128525001</v>
      </c>
      <c r="G141" s="25">
        <v>111.702944490516</v>
      </c>
      <c r="H141" s="25">
        <v>4.0011023037348696</v>
      </c>
      <c r="I141" s="26">
        <v>0.42961056161322703</v>
      </c>
      <c r="J141" s="26">
        <v>1.17282476704203E-2</v>
      </c>
      <c r="K141" s="25">
        <v>0.47532196360019302</v>
      </c>
      <c r="L141" s="40">
        <v>431.84</v>
      </c>
      <c r="M141" s="40">
        <v>5.8</v>
      </c>
      <c r="N141" s="40">
        <v>57.46</v>
      </c>
      <c r="O141" s="40">
        <v>1.02</v>
      </c>
      <c r="P141" s="40">
        <v>4015.4</v>
      </c>
      <c r="Q141" s="40">
        <v>20.3</v>
      </c>
      <c r="R141" s="41"/>
      <c r="S141" s="40">
        <v>29.7</v>
      </c>
      <c r="T141" s="40">
        <v>0.53</v>
      </c>
      <c r="V141" s="27">
        <f t="shared" si="8"/>
        <v>-651.54890358510272</v>
      </c>
      <c r="W141" s="27">
        <f t="shared" si="9"/>
        <v>-6888.165680473372</v>
      </c>
      <c r="AA141" s="24">
        <v>7254.2258647470198</v>
      </c>
      <c r="AB141" s="24">
        <v>305.10908426135302</v>
      </c>
      <c r="AC141" s="24">
        <v>291.674694285876</v>
      </c>
      <c r="AD141" s="24">
        <v>11.7305090985809</v>
      </c>
      <c r="AE141" s="24">
        <v>206149.23543136701</v>
      </c>
      <c r="AF141" s="24">
        <v>5525.2463281647097</v>
      </c>
      <c r="AG141" s="24">
        <v>569.26646931337802</v>
      </c>
      <c r="AH141" s="24">
        <v>18.806084805016599</v>
      </c>
      <c r="AI141" s="24">
        <v>2453.80990742413</v>
      </c>
      <c r="AJ141" s="24">
        <v>78.812883362326602</v>
      </c>
      <c r="AK141" s="24">
        <v>8163.9401713720199</v>
      </c>
      <c r="AL141" s="24">
        <v>299.97761181926802</v>
      </c>
      <c r="AM141" s="24">
        <v>5427.0882715272401</v>
      </c>
      <c r="AN141" s="24">
        <v>147.65492700774701</v>
      </c>
      <c r="AO141" s="24">
        <v>874.26234618667104</v>
      </c>
      <c r="AP141" s="24">
        <v>28.8997300368612</v>
      </c>
      <c r="AQ141" s="24">
        <v>159.308016433463</v>
      </c>
      <c r="AR141" s="24">
        <v>5.7563736068532299</v>
      </c>
      <c r="AS141" s="24">
        <v>781.13178607561804</v>
      </c>
      <c r="AT141" s="24">
        <v>27.224000445918598</v>
      </c>
      <c r="AU141" s="24">
        <v>572.63377230235903</v>
      </c>
      <c r="AV141" s="24">
        <v>24.8681414609018</v>
      </c>
      <c r="AW141" s="24">
        <v>284.92672087423398</v>
      </c>
      <c r="AX141" s="24">
        <v>11.4211839001375</v>
      </c>
      <c r="AY141" s="24">
        <v>296.52494968303</v>
      </c>
      <c r="AZ141" s="24">
        <v>11.016014269554899</v>
      </c>
      <c r="BA141" s="24">
        <v>63.848571437581001</v>
      </c>
      <c r="BB141" s="24">
        <v>2.5789454049179499</v>
      </c>
    </row>
    <row r="142" spans="1:54" s="2" customFormat="1" x14ac:dyDescent="0.2">
      <c r="A142" s="2" t="s">
        <v>56</v>
      </c>
      <c r="B142" s="2">
        <v>77418</v>
      </c>
      <c r="C142" s="2">
        <v>38255</v>
      </c>
      <c r="D142" s="24">
        <v>46.466128646736003</v>
      </c>
      <c r="E142" s="24">
        <v>0.19919728067873799</v>
      </c>
      <c r="G142" s="25">
        <v>88.116021837440996</v>
      </c>
      <c r="H142" s="25">
        <v>2.2226883717272998</v>
      </c>
      <c r="I142" s="26">
        <v>0.54400726829412505</v>
      </c>
      <c r="J142" s="26">
        <v>2.2935917031967599E-2</v>
      </c>
      <c r="K142" s="25">
        <v>0.34528896518001401</v>
      </c>
      <c r="L142" s="40">
        <v>625.09</v>
      </c>
      <c r="M142" s="40">
        <v>9.52</v>
      </c>
      <c r="N142" s="40">
        <v>72.739999999999995</v>
      </c>
      <c r="O142" s="40">
        <v>0.91</v>
      </c>
      <c r="P142" s="40">
        <v>4364.3999999999996</v>
      </c>
      <c r="Q142" s="40">
        <v>30.8</v>
      </c>
      <c r="R142" s="41"/>
      <c r="S142" s="40">
        <v>27.09</v>
      </c>
      <c r="T142" s="40">
        <v>0.34</v>
      </c>
      <c r="V142" s="27">
        <f t="shared" si="8"/>
        <v>-759.34836403629379</v>
      </c>
      <c r="W142" s="27">
        <f t="shared" si="9"/>
        <v>-5900</v>
      </c>
      <c r="AA142" s="24">
        <v>8141.03679975868</v>
      </c>
      <c r="AB142" s="24">
        <v>320.84479827609402</v>
      </c>
      <c r="AC142" s="24">
        <v>213.64241141570099</v>
      </c>
      <c r="AD142" s="24">
        <v>6.0752537139486202</v>
      </c>
      <c r="AE142" s="24">
        <v>208140.54647420699</v>
      </c>
      <c r="AF142" s="24">
        <v>6323.1143127447403</v>
      </c>
      <c r="AG142" s="24">
        <v>600.65844671881098</v>
      </c>
      <c r="AH142" s="24">
        <v>29.630528953202699</v>
      </c>
      <c r="AI142" s="24">
        <v>2946.4528929043099</v>
      </c>
      <c r="AJ142" s="24">
        <v>110.598580198319</v>
      </c>
      <c r="AK142" s="24">
        <v>11708.5034561312</v>
      </c>
      <c r="AL142" s="24">
        <v>514.613366705658</v>
      </c>
      <c r="AM142" s="24">
        <v>8623.5595683955507</v>
      </c>
      <c r="AN142" s="24">
        <v>386.47381330757202</v>
      </c>
      <c r="AO142" s="24">
        <v>1580.35626093376</v>
      </c>
      <c r="AP142" s="24">
        <v>85.420160064967604</v>
      </c>
      <c r="AQ142" s="24">
        <v>148.89769303440701</v>
      </c>
      <c r="AR142" s="24">
        <v>5.8849224086716703</v>
      </c>
      <c r="AS142" s="24">
        <v>1289.1791169507801</v>
      </c>
      <c r="AT142" s="24">
        <v>48.553551779424801</v>
      </c>
      <c r="AU142" s="24">
        <v>1090.3131855021099</v>
      </c>
      <c r="AV142" s="24">
        <v>47.976955243588101</v>
      </c>
      <c r="AW142" s="24">
        <v>525.34346097722403</v>
      </c>
      <c r="AX142" s="24">
        <v>22.196710007073101</v>
      </c>
      <c r="AY142" s="24">
        <v>247.88692789191299</v>
      </c>
      <c r="AZ142" s="24">
        <v>8.0218242133696407</v>
      </c>
      <c r="BA142" s="24">
        <v>49.108501002228401</v>
      </c>
      <c r="BB142" s="24">
        <v>1.3178117944377401</v>
      </c>
    </row>
    <row r="143" spans="1:54" s="2" customFormat="1" x14ac:dyDescent="0.2">
      <c r="A143" s="2" t="s">
        <v>57</v>
      </c>
      <c r="B143" s="2">
        <v>77939</v>
      </c>
      <c r="C143" s="2">
        <v>38128</v>
      </c>
      <c r="D143" s="24">
        <v>59.253849285155098</v>
      </c>
      <c r="E143" s="24">
        <v>0.19793907323287299</v>
      </c>
      <c r="G143" s="25">
        <v>112.674915025907</v>
      </c>
      <c r="H143" s="25">
        <v>3.1855478120682599</v>
      </c>
      <c r="I143" s="26">
        <v>0.45596444616410697</v>
      </c>
      <c r="J143" s="26">
        <v>2.3563091677213099E-2</v>
      </c>
      <c r="K143" s="25">
        <v>0.27372600317567702</v>
      </c>
      <c r="L143" s="40">
        <v>450.08</v>
      </c>
      <c r="M143" s="40">
        <v>9.43</v>
      </c>
      <c r="N143" s="40">
        <v>56.96</v>
      </c>
      <c r="O143" s="40">
        <v>0.8</v>
      </c>
      <c r="P143" s="40">
        <v>4104.2</v>
      </c>
      <c r="Q143" s="40">
        <v>38.4</v>
      </c>
      <c r="R143" s="41"/>
      <c r="S143" s="40">
        <v>27.54</v>
      </c>
      <c r="T143" s="40">
        <v>0.39</v>
      </c>
      <c r="V143" s="27">
        <f t="shared" si="8"/>
        <v>-690.16853932584274</v>
      </c>
      <c r="W143" s="27">
        <f t="shared" si="9"/>
        <v>-7105.4073033707864</v>
      </c>
      <c r="AA143" s="24">
        <v>6974.0630066187696</v>
      </c>
      <c r="AB143" s="24">
        <v>208.29047841428601</v>
      </c>
      <c r="AC143" s="24">
        <v>307.956049345358</v>
      </c>
      <c r="AD143" s="24">
        <v>14.347090182397499</v>
      </c>
      <c r="AE143" s="24">
        <v>209120.457122516</v>
      </c>
      <c r="AF143" s="24">
        <v>6199.2433051728303</v>
      </c>
      <c r="AG143" s="24">
        <v>577.74776247441105</v>
      </c>
      <c r="AH143" s="24">
        <v>23.821623546907801</v>
      </c>
      <c r="AI143" s="24">
        <v>2766.9749074321799</v>
      </c>
      <c r="AJ143" s="24">
        <v>92.385975206297502</v>
      </c>
      <c r="AK143" s="24">
        <v>9136.6910903163807</v>
      </c>
      <c r="AL143" s="24">
        <v>431.81079810697503</v>
      </c>
      <c r="AM143" s="24">
        <v>6083.5042295244702</v>
      </c>
      <c r="AN143" s="24">
        <v>292.033774921418</v>
      </c>
      <c r="AO143" s="24">
        <v>959.56490291887997</v>
      </c>
      <c r="AP143" s="24">
        <v>32.539911114135002</v>
      </c>
      <c r="AQ143" s="24">
        <v>167.19960719334301</v>
      </c>
      <c r="AR143" s="24">
        <v>6.1935874013370302</v>
      </c>
      <c r="AS143" s="24">
        <v>842.17783312234803</v>
      </c>
      <c r="AT143" s="24">
        <v>29.428571988498799</v>
      </c>
      <c r="AU143" s="24">
        <v>612.07203682914997</v>
      </c>
      <c r="AV143" s="24">
        <v>20.302547189981599</v>
      </c>
      <c r="AW143" s="24">
        <v>309.98859061027201</v>
      </c>
      <c r="AX143" s="24">
        <v>15.205403733356899</v>
      </c>
      <c r="AY143" s="24">
        <v>297.67021109374201</v>
      </c>
      <c r="AZ143" s="24">
        <v>10.155636837129199</v>
      </c>
      <c r="BA143" s="24">
        <v>59.4299739277347</v>
      </c>
      <c r="BB143" s="24">
        <v>1.9947367822089499</v>
      </c>
    </row>
    <row r="144" spans="1:54" s="2" customFormat="1" x14ac:dyDescent="0.2">
      <c r="A144" s="2" t="s">
        <v>58</v>
      </c>
      <c r="B144" s="2">
        <v>78208</v>
      </c>
      <c r="C144" s="2">
        <v>38449</v>
      </c>
      <c r="D144" s="24">
        <v>60.682500900516601</v>
      </c>
      <c r="E144" s="24">
        <v>0.19336883547891501</v>
      </c>
      <c r="G144" s="25">
        <v>113.75677791170099</v>
      </c>
      <c r="H144" s="25">
        <v>5.2566816587970697</v>
      </c>
      <c r="I144" s="26">
        <v>0.47265449368139001</v>
      </c>
      <c r="J144" s="26">
        <v>1.88021957764632E-2</v>
      </c>
      <c r="K144" s="25">
        <v>0.12650289091449299</v>
      </c>
      <c r="L144" s="40">
        <v>459.7</v>
      </c>
      <c r="M144" s="40">
        <v>10.5</v>
      </c>
      <c r="N144" s="40">
        <v>56.42</v>
      </c>
      <c r="O144" s="40">
        <v>1.3</v>
      </c>
      <c r="P144" s="40">
        <v>4157.6000000000004</v>
      </c>
      <c r="Q144" s="40">
        <v>29.5</v>
      </c>
      <c r="R144" s="41"/>
      <c r="S144" s="40">
        <v>26.08</v>
      </c>
      <c r="T144" s="40">
        <v>0.6</v>
      </c>
      <c r="V144" s="27">
        <f t="shared" si="8"/>
        <v>-714.78199220134695</v>
      </c>
      <c r="W144" s="27">
        <f t="shared" si="9"/>
        <v>-7269.0180786954979</v>
      </c>
      <c r="AA144" s="24">
        <v>6496.7706737808703</v>
      </c>
      <c r="AB144" s="24">
        <v>225.64597097221099</v>
      </c>
      <c r="AC144" s="24">
        <v>253.32044150144301</v>
      </c>
      <c r="AD144" s="24">
        <v>11.6136782044142</v>
      </c>
      <c r="AE144" s="24">
        <v>203197.93962290301</v>
      </c>
      <c r="AF144" s="24">
        <v>5187.07510447196</v>
      </c>
      <c r="AG144" s="24">
        <v>534.36485204589701</v>
      </c>
      <c r="AH144" s="24">
        <v>19.442522680420801</v>
      </c>
      <c r="AI144" s="24">
        <v>2759.9719805402101</v>
      </c>
      <c r="AJ144" s="24">
        <v>116.344649950267</v>
      </c>
      <c r="AK144" s="24">
        <v>9183.4954735696192</v>
      </c>
      <c r="AL144" s="24">
        <v>472.465749397026</v>
      </c>
      <c r="AM144" s="24">
        <v>6087.9062999357702</v>
      </c>
      <c r="AN144" s="24">
        <v>272.93273030074403</v>
      </c>
      <c r="AO144" s="24">
        <v>967.53285342815104</v>
      </c>
      <c r="AP144" s="24">
        <v>39.230006781572598</v>
      </c>
      <c r="AQ144" s="24">
        <v>172.026362871196</v>
      </c>
      <c r="AR144" s="24">
        <v>5.71963365224161</v>
      </c>
      <c r="AS144" s="24">
        <v>845.48267399779104</v>
      </c>
      <c r="AT144" s="24">
        <v>36.974290544122198</v>
      </c>
      <c r="AU144" s="24">
        <v>613.26692265278803</v>
      </c>
      <c r="AV144" s="24">
        <v>25.2040592898535</v>
      </c>
      <c r="AW144" s="24">
        <v>313.15064333827303</v>
      </c>
      <c r="AX144" s="24">
        <v>12.997704919708699</v>
      </c>
      <c r="AY144" s="24">
        <v>312.29773386853299</v>
      </c>
      <c r="AZ144" s="24">
        <v>13.5326125976621</v>
      </c>
      <c r="BA144" s="24">
        <v>61.023629943850302</v>
      </c>
      <c r="BB144" s="24">
        <v>2.7378360989416799</v>
      </c>
    </row>
    <row r="145" spans="1:54" s="2" customFormat="1" x14ac:dyDescent="0.2">
      <c r="A145" s="2" t="s">
        <v>55</v>
      </c>
      <c r="B145" s="2">
        <v>67600</v>
      </c>
      <c r="C145" s="2">
        <v>48888</v>
      </c>
      <c r="D145" s="24">
        <v>63.783531946370601</v>
      </c>
      <c r="E145" s="24">
        <v>0.19202323151495301</v>
      </c>
      <c r="G145" s="25">
        <v>102.44675810703301</v>
      </c>
      <c r="H145" s="25">
        <v>3.1713931707297198</v>
      </c>
      <c r="I145" s="26">
        <v>0.46682164564164103</v>
      </c>
      <c r="J145" s="26">
        <v>1.6768006665770802E-2</v>
      </c>
      <c r="K145" s="25">
        <v>0.39897751084295402</v>
      </c>
      <c r="L145" s="40">
        <v>494.82</v>
      </c>
      <c r="M145" s="40">
        <v>7.23</v>
      </c>
      <c r="N145" s="40">
        <v>62.62</v>
      </c>
      <c r="O145" s="40">
        <v>0.96</v>
      </c>
      <c r="P145" s="40">
        <v>4139</v>
      </c>
      <c r="Q145" s="40">
        <v>26.7</v>
      </c>
      <c r="R145" s="41"/>
      <c r="S145" s="40">
        <v>29.43</v>
      </c>
      <c r="T145" s="40">
        <v>0.45</v>
      </c>
      <c r="V145" s="27">
        <f t="shared" si="8"/>
        <v>-690.19482593420639</v>
      </c>
      <c r="W145" s="27">
        <f t="shared" si="9"/>
        <v>-6509.7093580325773</v>
      </c>
      <c r="AA145" s="24">
        <v>7013.9314309405599</v>
      </c>
      <c r="AB145" s="24">
        <v>301.03275373090997</v>
      </c>
      <c r="AC145" s="24">
        <v>1328.70806696153</v>
      </c>
      <c r="AD145" s="24">
        <v>865.98439481838204</v>
      </c>
      <c r="AE145" s="24">
        <v>213192.47284189801</v>
      </c>
      <c r="AF145" s="24">
        <v>6626.7490937217499</v>
      </c>
      <c r="AG145" s="24">
        <v>589.33107506346596</v>
      </c>
      <c r="AH145" s="24">
        <v>24.149295715430402</v>
      </c>
      <c r="AI145" s="24">
        <v>2878.2104380729902</v>
      </c>
      <c r="AJ145" s="24">
        <v>73.728127822204399</v>
      </c>
      <c r="AK145" s="24">
        <v>9360.7708941022902</v>
      </c>
      <c r="AL145" s="24">
        <v>398.60190408589898</v>
      </c>
      <c r="AM145" s="24">
        <v>6078.1433662626196</v>
      </c>
      <c r="AN145" s="24">
        <v>179.072305009621</v>
      </c>
      <c r="AO145" s="24">
        <v>979.48507239577896</v>
      </c>
      <c r="AP145" s="24">
        <v>27.786210518861299</v>
      </c>
      <c r="AQ145" s="24">
        <v>179.39441058845799</v>
      </c>
      <c r="AR145" s="24">
        <v>6.3140026502023598</v>
      </c>
      <c r="AS145" s="24">
        <v>928.36241354804497</v>
      </c>
      <c r="AT145" s="24">
        <v>29.9584160003938</v>
      </c>
      <c r="AU145" s="24">
        <v>610.81303228614297</v>
      </c>
      <c r="AV145" s="24">
        <v>21.317743965284201</v>
      </c>
      <c r="AW145" s="24">
        <v>309.52684530940797</v>
      </c>
      <c r="AX145" s="24">
        <v>14.5727861422424</v>
      </c>
      <c r="AY145" s="24">
        <v>306.40978059606601</v>
      </c>
      <c r="AZ145" s="24">
        <v>8.6971788667683096</v>
      </c>
      <c r="BA145" s="24">
        <v>57.653411771075397</v>
      </c>
      <c r="BB145" s="24">
        <v>1.64990034650914</v>
      </c>
    </row>
    <row r="146" spans="1:54" s="2" customFormat="1" x14ac:dyDescent="0.2">
      <c r="A146" s="2" t="s">
        <v>56</v>
      </c>
      <c r="B146" s="2">
        <v>67163</v>
      </c>
      <c r="C146" s="2">
        <v>49298</v>
      </c>
      <c r="D146" s="24">
        <v>55.329366440785797</v>
      </c>
      <c r="E146" s="24">
        <v>0.202198815814192</v>
      </c>
      <c r="G146" s="25">
        <v>90.567244072077401</v>
      </c>
      <c r="H146" s="25">
        <v>2.5825279083181201</v>
      </c>
      <c r="I146" s="26">
        <v>0.52225819796287798</v>
      </c>
      <c r="J146" s="26">
        <v>2.0950166838740399E-2</v>
      </c>
      <c r="K146" s="25">
        <v>0.21729048631144399</v>
      </c>
      <c r="L146" s="40">
        <v>593.87</v>
      </c>
      <c r="M146" s="40">
        <v>9.86</v>
      </c>
      <c r="N146" s="40">
        <v>70.790000000000006</v>
      </c>
      <c r="O146" s="40">
        <v>1</v>
      </c>
      <c r="P146" s="40">
        <v>4304.8</v>
      </c>
      <c r="Q146" s="40">
        <v>29.5</v>
      </c>
      <c r="R146" s="41"/>
      <c r="S146" s="40">
        <v>28.3</v>
      </c>
      <c r="T146" s="40">
        <v>0.4</v>
      </c>
      <c r="V146" s="27">
        <f t="shared" si="8"/>
        <v>-738.91792626077131</v>
      </c>
      <c r="W146" s="27">
        <f t="shared" si="9"/>
        <v>-5981.0848989970327</v>
      </c>
      <c r="AA146" s="24">
        <v>7833.9594448242797</v>
      </c>
      <c r="AB146" s="24">
        <v>289.29975476138497</v>
      </c>
      <c r="AC146" s="24">
        <v>227.32837596346801</v>
      </c>
      <c r="AD146" s="24">
        <v>11.1184078540333</v>
      </c>
      <c r="AE146" s="24">
        <v>212387.29215518499</v>
      </c>
      <c r="AF146" s="24">
        <v>5352.1092713135204</v>
      </c>
      <c r="AG146" s="24">
        <v>641.62094657791204</v>
      </c>
      <c r="AH146" s="24">
        <v>28.533722672352301</v>
      </c>
      <c r="AI146" s="24">
        <v>3154.9806917997398</v>
      </c>
      <c r="AJ146" s="24">
        <v>112.33543153119</v>
      </c>
      <c r="AK146" s="24">
        <v>11551.1354900776</v>
      </c>
      <c r="AL146" s="24">
        <v>353.52617156282201</v>
      </c>
      <c r="AM146" s="24">
        <v>8088.7825257030099</v>
      </c>
      <c r="AN146" s="24">
        <v>363.047886218683</v>
      </c>
      <c r="AO146" s="24">
        <v>1343.1824663596101</v>
      </c>
      <c r="AP146" s="24">
        <v>56.420041456761197</v>
      </c>
      <c r="AQ146" s="24">
        <v>161.00722834627899</v>
      </c>
      <c r="AR146" s="24">
        <v>7.39652732772129</v>
      </c>
      <c r="AS146" s="24">
        <v>1211.07771160725</v>
      </c>
      <c r="AT146" s="24">
        <v>49.524307813535501</v>
      </c>
      <c r="AU146" s="24">
        <v>890.93191541675105</v>
      </c>
      <c r="AV146" s="24">
        <v>34.273229562610901</v>
      </c>
      <c r="AW146" s="24">
        <v>474.00202724243599</v>
      </c>
      <c r="AX146" s="24">
        <v>20.4021926681602</v>
      </c>
      <c r="AY146" s="24">
        <v>262.72065292150802</v>
      </c>
      <c r="AZ146" s="24">
        <v>10.8636120622071</v>
      </c>
      <c r="BA146" s="24">
        <v>50.952576334855898</v>
      </c>
      <c r="BB146" s="24">
        <v>1.80708962329944</v>
      </c>
    </row>
    <row r="147" spans="1:54" s="2" customFormat="1" x14ac:dyDescent="0.2">
      <c r="A147" s="2" t="s">
        <v>57</v>
      </c>
      <c r="B147" s="2">
        <v>67668</v>
      </c>
      <c r="C147" s="2">
        <v>49209</v>
      </c>
      <c r="D147" s="24">
        <v>71.946348487723498</v>
      </c>
      <c r="E147" s="24">
        <v>0.212618462493671</v>
      </c>
      <c r="G147" s="25">
        <v>114.247890260174</v>
      </c>
      <c r="H147" s="25">
        <v>3.63446190799803</v>
      </c>
      <c r="I147" s="26">
        <v>0.46243296384013899</v>
      </c>
      <c r="J147" s="26">
        <v>1.90727956442657E-2</v>
      </c>
      <c r="K147" s="25">
        <v>0.41043540742100898</v>
      </c>
      <c r="L147" s="40">
        <v>450.08</v>
      </c>
      <c r="M147" s="40">
        <v>7.36</v>
      </c>
      <c r="N147" s="40">
        <v>56.18</v>
      </c>
      <c r="O147" s="40">
        <v>0.89</v>
      </c>
      <c r="P147" s="40">
        <v>4124.8999999999996</v>
      </c>
      <c r="Q147" s="40">
        <v>30.6</v>
      </c>
      <c r="R147" s="41"/>
      <c r="S147" s="40">
        <v>26.7</v>
      </c>
      <c r="T147" s="40">
        <v>0.42</v>
      </c>
      <c r="V147" s="27">
        <f t="shared" si="8"/>
        <v>-701.13919544321823</v>
      </c>
      <c r="W147" s="27">
        <f t="shared" si="9"/>
        <v>-7242.2926308294764</v>
      </c>
      <c r="AA147" s="24">
        <v>7415.5108973701299</v>
      </c>
      <c r="AB147" s="24">
        <v>233.96351081857401</v>
      </c>
      <c r="AC147" s="24">
        <v>314.64477755620601</v>
      </c>
      <c r="AD147" s="24">
        <v>11.697486264476099</v>
      </c>
      <c r="AE147" s="24">
        <v>207893.18860575801</v>
      </c>
      <c r="AF147" s="24">
        <v>6430.9921663976102</v>
      </c>
      <c r="AG147" s="24">
        <v>595.64071831068702</v>
      </c>
      <c r="AH147" s="24">
        <v>12.6486767833616</v>
      </c>
      <c r="AI147" s="24">
        <v>2647.1017564281201</v>
      </c>
      <c r="AJ147" s="24">
        <v>90.866111625107195</v>
      </c>
      <c r="AK147" s="24">
        <v>8610.7841979305394</v>
      </c>
      <c r="AL147" s="24">
        <v>345.636928048816</v>
      </c>
      <c r="AM147" s="24">
        <v>5489.0429981004499</v>
      </c>
      <c r="AN147" s="24">
        <v>239.51233709428101</v>
      </c>
      <c r="AO147" s="24">
        <v>886.10588089768601</v>
      </c>
      <c r="AP147" s="24">
        <v>27.354849750056999</v>
      </c>
      <c r="AQ147" s="24">
        <v>161.20559735558999</v>
      </c>
      <c r="AR147" s="24">
        <v>5.4469860344704397</v>
      </c>
      <c r="AS147" s="24">
        <v>806.05703186912297</v>
      </c>
      <c r="AT147" s="24">
        <v>22.428192761573499</v>
      </c>
      <c r="AU147" s="24">
        <v>549.42592974173601</v>
      </c>
      <c r="AV147" s="24">
        <v>17.607694486057401</v>
      </c>
      <c r="AW147" s="24">
        <v>275.97431696024898</v>
      </c>
      <c r="AX147" s="24">
        <v>11.0272202264754</v>
      </c>
      <c r="AY147" s="24">
        <v>290.92887395804797</v>
      </c>
      <c r="AZ147" s="24">
        <v>7.8658445887891899</v>
      </c>
      <c r="BA147" s="24">
        <v>58.377157294884903</v>
      </c>
      <c r="BB147" s="24">
        <v>1.58806016108806</v>
      </c>
    </row>
    <row r="148" spans="1:54" s="2" customFormat="1" x14ac:dyDescent="0.2">
      <c r="A148" s="2" t="s">
        <v>58</v>
      </c>
      <c r="B148" s="2">
        <v>67907</v>
      </c>
      <c r="C148" s="2">
        <v>49538</v>
      </c>
      <c r="D148" s="24">
        <v>96.089333080910293</v>
      </c>
      <c r="E148" s="24">
        <v>0.21067873982316601</v>
      </c>
      <c r="G148" s="25">
        <v>100.15043255392899</v>
      </c>
      <c r="H148" s="25">
        <v>3.7741237229000801</v>
      </c>
      <c r="I148" s="26">
        <v>0.455363005096727</v>
      </c>
      <c r="J148" s="26">
        <v>2.3263391580856801E-2</v>
      </c>
      <c r="K148" s="25">
        <v>0.53373357827387302</v>
      </c>
      <c r="L148" s="40">
        <v>494.03</v>
      </c>
      <c r="M148" s="40">
        <v>8.73</v>
      </c>
      <c r="N148" s="40">
        <v>64.05</v>
      </c>
      <c r="O148" s="40">
        <v>1.2</v>
      </c>
      <c r="P148" s="40">
        <v>4102.3</v>
      </c>
      <c r="Q148" s="40">
        <v>38</v>
      </c>
      <c r="R148" s="41"/>
      <c r="S148" s="40">
        <v>31.03</v>
      </c>
      <c r="T148" s="40">
        <v>0.57999999999999996</v>
      </c>
      <c r="V148" s="27">
        <f t="shared" si="8"/>
        <v>-671.31928181108503</v>
      </c>
      <c r="W148" s="27">
        <f t="shared" si="9"/>
        <v>-6304.8399687743949</v>
      </c>
      <c r="AA148" s="24">
        <v>6777.1415582093796</v>
      </c>
      <c r="AB148" s="24">
        <v>204.018688880453</v>
      </c>
      <c r="AC148" s="24">
        <v>268.60326721881597</v>
      </c>
      <c r="AD148" s="24">
        <v>10.760406833792</v>
      </c>
      <c r="AE148" s="24">
        <v>196476.06919602299</v>
      </c>
      <c r="AF148" s="24">
        <v>4914.0710414660998</v>
      </c>
      <c r="AG148" s="24">
        <v>532.212799971398</v>
      </c>
      <c r="AH148" s="24">
        <v>19.871479328294502</v>
      </c>
      <c r="AI148" s="24">
        <v>2753.0844088665399</v>
      </c>
      <c r="AJ148" s="24">
        <v>95.453824070981895</v>
      </c>
      <c r="AK148" s="24">
        <v>8982.4635341326903</v>
      </c>
      <c r="AL148" s="24">
        <v>340.80243646507898</v>
      </c>
      <c r="AM148" s="24">
        <v>5978.0005743327602</v>
      </c>
      <c r="AN148" s="24">
        <v>229.65297584625199</v>
      </c>
      <c r="AO148" s="24">
        <v>966.62810331507706</v>
      </c>
      <c r="AP148" s="24">
        <v>34.310906215165801</v>
      </c>
      <c r="AQ148" s="24">
        <v>175.82517434867799</v>
      </c>
      <c r="AR148" s="24">
        <v>6.1212205700749598</v>
      </c>
      <c r="AS148" s="24">
        <v>919.64224374029504</v>
      </c>
      <c r="AT148" s="24">
        <v>44.252812830086903</v>
      </c>
      <c r="AU148" s="24">
        <v>626.14764130550702</v>
      </c>
      <c r="AV148" s="24">
        <v>27.903214800412901</v>
      </c>
      <c r="AW148" s="24">
        <v>306.270066075307</v>
      </c>
      <c r="AX148" s="24">
        <v>12.531373738673899</v>
      </c>
      <c r="AY148" s="24">
        <v>306.74461395018699</v>
      </c>
      <c r="AZ148" s="24">
        <v>13.2205977033859</v>
      </c>
      <c r="BA148" s="24">
        <v>58.951247914295301</v>
      </c>
      <c r="BB148" s="24">
        <v>1.7512452013609601</v>
      </c>
    </row>
    <row r="149" spans="1:54" s="2" customFormat="1" x14ac:dyDescent="0.2">
      <c r="A149" s="2" t="s">
        <v>55</v>
      </c>
      <c r="B149" s="2">
        <v>67639</v>
      </c>
      <c r="C149" s="2">
        <v>48858</v>
      </c>
      <c r="D149" s="24">
        <v>66.569642138418601</v>
      </c>
      <c r="E149" s="24">
        <v>0.211857226332031</v>
      </c>
      <c r="G149" s="25">
        <v>112.49913431094301</v>
      </c>
      <c r="H149" s="25">
        <v>3.5203948808294299</v>
      </c>
      <c r="I149" s="26">
        <v>0.45365685110364401</v>
      </c>
      <c r="J149" s="26">
        <v>1.48527999462192E-2</v>
      </c>
      <c r="K149" s="25">
        <v>0.943603076171463</v>
      </c>
      <c r="L149" s="40">
        <v>448.79</v>
      </c>
      <c r="M149" s="40">
        <v>2.0299999999999998</v>
      </c>
      <c r="N149" s="40">
        <v>57.05</v>
      </c>
      <c r="O149" s="40">
        <v>0.89</v>
      </c>
      <c r="P149" s="40">
        <v>4096.7</v>
      </c>
      <c r="Q149" s="40">
        <v>24.4</v>
      </c>
      <c r="R149" s="41"/>
      <c r="S149" s="40">
        <v>27.75</v>
      </c>
      <c r="T149" s="40">
        <v>0.43</v>
      </c>
      <c r="V149" s="27">
        <f t="shared" si="8"/>
        <v>-686.660823838738</v>
      </c>
      <c r="W149" s="27">
        <f t="shared" si="9"/>
        <v>-7080.8939526730937</v>
      </c>
      <c r="AA149" s="24">
        <v>7350.6955450174901</v>
      </c>
      <c r="AB149" s="24">
        <v>302.53097337600002</v>
      </c>
      <c r="AC149" s="24">
        <v>343.66155909032</v>
      </c>
      <c r="AD149" s="24">
        <v>46.775918771744998</v>
      </c>
      <c r="AE149" s="24">
        <v>200747.001185195</v>
      </c>
      <c r="AF149" s="24">
        <v>4127.4598169426399</v>
      </c>
      <c r="AG149" s="24">
        <v>560.75967298470903</v>
      </c>
      <c r="AH149" s="24">
        <v>25.289683275782899</v>
      </c>
      <c r="AI149" s="24">
        <v>2537.85100980166</v>
      </c>
      <c r="AJ149" s="24">
        <v>108.35346935190999</v>
      </c>
      <c r="AK149" s="24">
        <v>8096.8390274563999</v>
      </c>
      <c r="AL149" s="24">
        <v>412.24953788328799</v>
      </c>
      <c r="AM149" s="24">
        <v>5273.7953802051597</v>
      </c>
      <c r="AN149" s="24">
        <v>203.613165456015</v>
      </c>
      <c r="AO149" s="24">
        <v>856.72152566673401</v>
      </c>
      <c r="AP149" s="24">
        <v>35.817623684248801</v>
      </c>
      <c r="AQ149" s="24">
        <v>159.976022863091</v>
      </c>
      <c r="AR149" s="24">
        <v>5.9235370372788303</v>
      </c>
      <c r="AS149" s="24">
        <v>797.73228916150697</v>
      </c>
      <c r="AT149" s="24">
        <v>28.983154094763599</v>
      </c>
      <c r="AU149" s="24">
        <v>552.969500417223</v>
      </c>
      <c r="AV149" s="24">
        <v>22.8962248509226</v>
      </c>
      <c r="AW149" s="24">
        <v>289.73203252483199</v>
      </c>
      <c r="AX149" s="24">
        <v>10.312001334970599</v>
      </c>
      <c r="AY149" s="24">
        <v>281.07536003012598</v>
      </c>
      <c r="AZ149" s="24">
        <v>9.2634473095819203</v>
      </c>
      <c r="BA149" s="24">
        <v>59.1924758259767</v>
      </c>
      <c r="BB149" s="24">
        <v>1.7009975341418599</v>
      </c>
    </row>
    <row r="150" spans="1:54" s="2" customFormat="1" x14ac:dyDescent="0.2">
      <c r="A150" s="2" t="s">
        <v>56</v>
      </c>
      <c r="B150" s="2">
        <v>67173</v>
      </c>
      <c r="C150" s="2">
        <v>49260</v>
      </c>
      <c r="D150" s="24">
        <v>35.2716986177333</v>
      </c>
      <c r="E150" s="24">
        <v>0.183168566236799</v>
      </c>
      <c r="G150" s="25">
        <v>73.721306998023195</v>
      </c>
      <c r="H150" s="25">
        <v>2.51524728385436</v>
      </c>
      <c r="I150" s="26">
        <v>0.57160368050191601</v>
      </c>
      <c r="J150" s="26">
        <v>2.1755359307737001E-2</v>
      </c>
      <c r="K150" s="25">
        <v>0.58271556287703496</v>
      </c>
      <c r="L150" s="40">
        <v>738.05</v>
      </c>
      <c r="M150" s="40">
        <v>8.74</v>
      </c>
      <c r="N150" s="40">
        <v>86.86</v>
      </c>
      <c r="O150" s="40">
        <v>1.47</v>
      </c>
      <c r="P150" s="40">
        <v>4436.8</v>
      </c>
      <c r="Q150" s="40">
        <v>27.8</v>
      </c>
      <c r="R150" s="41"/>
      <c r="S150" s="40">
        <v>29.34</v>
      </c>
      <c r="T150" s="40">
        <v>0.5</v>
      </c>
      <c r="V150" s="27">
        <f t="shared" si="8"/>
        <v>-749.70066774119266</v>
      </c>
      <c r="W150" s="27">
        <f t="shared" si="9"/>
        <v>-5007.9898687543182</v>
      </c>
      <c r="AA150" s="24">
        <v>8615.8467884992206</v>
      </c>
      <c r="AB150" s="24">
        <v>369.74340991763501</v>
      </c>
      <c r="AC150" s="24">
        <v>295.674224275874</v>
      </c>
      <c r="AD150" s="24">
        <v>11.7243619588515</v>
      </c>
      <c r="AE150" s="24">
        <v>208813.17254737401</v>
      </c>
      <c r="AF150" s="24">
        <v>6121.1557859726399</v>
      </c>
      <c r="AG150" s="24">
        <v>815.43088877299203</v>
      </c>
      <c r="AH150" s="24">
        <v>37.173427710696899</v>
      </c>
      <c r="AI150" s="24">
        <v>3104.80315270132</v>
      </c>
      <c r="AJ150" s="24">
        <v>130.25157166237199</v>
      </c>
      <c r="AK150" s="24">
        <v>12169.8955052335</v>
      </c>
      <c r="AL150" s="24">
        <v>551.86862560681902</v>
      </c>
      <c r="AM150" s="24">
        <v>9936.41143110554</v>
      </c>
      <c r="AN150" s="24">
        <v>371.86607768791401</v>
      </c>
      <c r="AO150" s="24">
        <v>2117.1948418480401</v>
      </c>
      <c r="AP150" s="24">
        <v>89.919603618838195</v>
      </c>
      <c r="AQ150" s="24">
        <v>253.85726153343199</v>
      </c>
      <c r="AR150" s="24">
        <v>10.3211861779691</v>
      </c>
      <c r="AS150" s="24">
        <v>1733.51706997934</v>
      </c>
      <c r="AT150" s="24">
        <v>70.920486607216802</v>
      </c>
      <c r="AU150" s="24">
        <v>1335.6210584610201</v>
      </c>
      <c r="AV150" s="24">
        <v>69.303637962749903</v>
      </c>
      <c r="AW150" s="24">
        <v>457.28277853220101</v>
      </c>
      <c r="AX150" s="24">
        <v>21.6137716750723</v>
      </c>
      <c r="AY150" s="24">
        <v>190.198525647677</v>
      </c>
      <c r="AZ150" s="24">
        <v>7.6671664867935201</v>
      </c>
      <c r="BA150" s="24">
        <v>33.100420983917203</v>
      </c>
      <c r="BB150" s="24">
        <v>1.0595590226184499</v>
      </c>
    </row>
    <row r="151" spans="1:54" s="2" customFormat="1" x14ac:dyDescent="0.2">
      <c r="A151" s="2" t="s">
        <v>57</v>
      </c>
      <c r="B151" s="2">
        <v>67718</v>
      </c>
      <c r="C151" s="2">
        <v>49211</v>
      </c>
      <c r="D151" s="24">
        <v>69.960578497330104</v>
      </c>
      <c r="E151" s="24">
        <v>0.20729594582378599</v>
      </c>
      <c r="G151" s="25">
        <v>103.956942631462</v>
      </c>
      <c r="H151" s="25">
        <v>4.4008032568366904</v>
      </c>
      <c r="I151" s="26">
        <v>0.48791152547105998</v>
      </c>
      <c r="J151" s="26">
        <v>1.2760991943657001E-2</v>
      </c>
      <c r="K151" s="25">
        <v>0.120506883054795</v>
      </c>
      <c r="L151" s="40">
        <v>506.51</v>
      </c>
      <c r="M151" s="40">
        <v>9.3800000000000008</v>
      </c>
      <c r="N151" s="40">
        <v>61.71</v>
      </c>
      <c r="O151" s="40">
        <v>1.3</v>
      </c>
      <c r="P151" s="40">
        <v>4204.3999999999996</v>
      </c>
      <c r="Q151" s="40">
        <v>19.399999999999999</v>
      </c>
      <c r="R151" s="41"/>
      <c r="S151" s="40">
        <v>27.35</v>
      </c>
      <c r="T151" s="40">
        <v>0.57999999999999996</v>
      </c>
      <c r="V151" s="27">
        <f t="shared" si="8"/>
        <v>-720.79079565710583</v>
      </c>
      <c r="W151" s="27">
        <f t="shared" si="9"/>
        <v>-6713.1583211797106</v>
      </c>
      <c r="AA151" s="24">
        <v>7108.6050448244796</v>
      </c>
      <c r="AB151" s="24">
        <v>254.1468629556</v>
      </c>
      <c r="AC151" s="24">
        <v>1321.3064179240901</v>
      </c>
      <c r="AD151" s="24">
        <v>670.565354626454</v>
      </c>
      <c r="AE151" s="24">
        <v>197333.370917322</v>
      </c>
      <c r="AF151" s="24">
        <v>5830.8367302934503</v>
      </c>
      <c r="AG151" s="24">
        <v>581.16459125199503</v>
      </c>
      <c r="AH151" s="24">
        <v>20.7927454825852</v>
      </c>
      <c r="AI151" s="24">
        <v>2736.1690474278298</v>
      </c>
      <c r="AJ151" s="24">
        <v>95.725681724957496</v>
      </c>
      <c r="AK151" s="24">
        <v>8710.5843363485092</v>
      </c>
      <c r="AL151" s="24">
        <v>334.37856562252102</v>
      </c>
      <c r="AM151" s="24">
        <v>5727.5524143591801</v>
      </c>
      <c r="AN151" s="24">
        <v>240.15892514389</v>
      </c>
      <c r="AO151" s="24">
        <v>890.37824096348902</v>
      </c>
      <c r="AP151" s="24">
        <v>27.762916264250901</v>
      </c>
      <c r="AQ151" s="24">
        <v>161.458916471013</v>
      </c>
      <c r="AR151" s="24">
        <v>6.86293158027941</v>
      </c>
      <c r="AS151" s="24">
        <v>823.36892332417597</v>
      </c>
      <c r="AT151" s="24">
        <v>36.713918420393298</v>
      </c>
      <c r="AU151" s="24">
        <v>565.03596704978304</v>
      </c>
      <c r="AV151" s="24">
        <v>24.795041442560201</v>
      </c>
      <c r="AW151" s="24">
        <v>285.31460898554502</v>
      </c>
      <c r="AX151" s="24">
        <v>15.5685050359003</v>
      </c>
      <c r="AY151" s="24">
        <v>300.697289317262</v>
      </c>
      <c r="AZ151" s="24">
        <v>8.5712124258001907</v>
      </c>
      <c r="BA151" s="24">
        <v>60.287993112925001</v>
      </c>
      <c r="BB151" s="24">
        <v>1.8465748547826899</v>
      </c>
    </row>
    <row r="152" spans="1:54" s="2" customFormat="1" x14ac:dyDescent="0.2">
      <c r="A152" s="2" t="s">
        <v>58</v>
      </c>
      <c r="B152" s="2">
        <v>67946</v>
      </c>
      <c r="C152" s="2">
        <v>49561</v>
      </c>
      <c r="D152" s="24">
        <v>106.831709805797</v>
      </c>
      <c r="E152" s="24">
        <v>0.22659145274275799</v>
      </c>
      <c r="G152" s="25">
        <v>103.56877801771201</v>
      </c>
      <c r="H152" s="25">
        <v>3.3273403818107599</v>
      </c>
      <c r="I152" s="26">
        <v>0.46492079212359</v>
      </c>
      <c r="J152" s="26">
        <v>1.94788785517368E-2</v>
      </c>
      <c r="K152" s="25">
        <v>0.40829215891558401</v>
      </c>
      <c r="L152" s="40">
        <v>488.99</v>
      </c>
      <c r="M152" s="40">
        <v>7.97</v>
      </c>
      <c r="N152" s="40">
        <v>61.94</v>
      </c>
      <c r="O152" s="40">
        <v>0.99</v>
      </c>
      <c r="P152" s="40">
        <v>4132.8999999999996</v>
      </c>
      <c r="Q152" s="40">
        <v>31.1</v>
      </c>
      <c r="R152" s="41"/>
      <c r="S152" s="40">
        <v>29.26</v>
      </c>
      <c r="T152" s="40">
        <v>0.47</v>
      </c>
      <c r="V152" s="27">
        <f t="shared" si="8"/>
        <v>-689.4575395544075</v>
      </c>
      <c r="W152" s="27">
        <f t="shared" si="9"/>
        <v>-6572.4249273490468</v>
      </c>
      <c r="AA152" s="24">
        <v>7106.0945857858496</v>
      </c>
      <c r="AB152" s="24">
        <v>300.90863618606102</v>
      </c>
      <c r="AC152" s="24">
        <v>268.14528696565998</v>
      </c>
      <c r="AD152" s="24">
        <v>11.945710189432999</v>
      </c>
      <c r="AE152" s="24">
        <v>195910.86990317301</v>
      </c>
      <c r="AF152" s="24">
        <v>5986.7254380086097</v>
      </c>
      <c r="AG152" s="24">
        <v>584.20255060844295</v>
      </c>
      <c r="AH152" s="24">
        <v>25.031315881732599</v>
      </c>
      <c r="AI152" s="24">
        <v>2810.3294341268602</v>
      </c>
      <c r="AJ152" s="24">
        <v>97.858519184863397</v>
      </c>
      <c r="AK152" s="24">
        <v>9072.5830656381404</v>
      </c>
      <c r="AL152" s="24">
        <v>305.09850982251299</v>
      </c>
      <c r="AM152" s="24">
        <v>5937.8933282463004</v>
      </c>
      <c r="AN152" s="24">
        <v>178.491372366945</v>
      </c>
      <c r="AO152" s="24">
        <v>973.32205900336805</v>
      </c>
      <c r="AP152" s="24">
        <v>37.9030106026769</v>
      </c>
      <c r="AQ152" s="24">
        <v>173.40857161628401</v>
      </c>
      <c r="AR152" s="24">
        <v>5.0365641150757599</v>
      </c>
      <c r="AS152" s="24">
        <v>887.19230980843599</v>
      </c>
      <c r="AT152" s="24">
        <v>37.212884434161403</v>
      </c>
      <c r="AU152" s="24">
        <v>619.41231240553498</v>
      </c>
      <c r="AV152" s="24">
        <v>22.310833221040699</v>
      </c>
      <c r="AW152" s="24">
        <v>325.279832569657</v>
      </c>
      <c r="AX152" s="24">
        <v>9.2320294845519406</v>
      </c>
      <c r="AY152" s="24">
        <v>312.63228764742001</v>
      </c>
      <c r="AZ152" s="24">
        <v>11.3788600727306</v>
      </c>
      <c r="BA152" s="24">
        <v>63.015052879395299</v>
      </c>
      <c r="BB152" s="24">
        <v>2.1738507433199001</v>
      </c>
    </row>
    <row r="153" spans="1:54" s="2" customFormat="1" x14ac:dyDescent="0.2">
      <c r="A153" s="2" t="s">
        <v>55</v>
      </c>
      <c r="B153" s="2">
        <v>67620</v>
      </c>
      <c r="C153" s="2">
        <v>48823</v>
      </c>
      <c r="D153" s="24">
        <v>61.9012175538778</v>
      </c>
      <c r="E153" s="24">
        <v>0.19672518753218801</v>
      </c>
      <c r="G153" s="25">
        <v>110.46549473234199</v>
      </c>
      <c r="H153" s="25">
        <v>3.6764453497904199</v>
      </c>
      <c r="I153" s="26">
        <v>0.43844350767541801</v>
      </c>
      <c r="J153" s="26">
        <v>1.6787266443231998E-2</v>
      </c>
      <c r="K153" s="25">
        <v>0.487671838340557</v>
      </c>
      <c r="L153" s="40">
        <v>442.98</v>
      </c>
      <c r="M153" s="40">
        <v>6.54</v>
      </c>
      <c r="N153" s="40">
        <v>58.09</v>
      </c>
      <c r="O153" s="40">
        <v>0.96</v>
      </c>
      <c r="P153" s="40">
        <v>4045.6</v>
      </c>
      <c r="Q153" s="40">
        <v>28.6</v>
      </c>
      <c r="R153" s="41"/>
      <c r="S153" s="40">
        <v>29.38</v>
      </c>
      <c r="T153" s="40">
        <v>0.49</v>
      </c>
      <c r="V153" s="27">
        <f t="shared" si="8"/>
        <v>-662.57531416767085</v>
      </c>
      <c r="W153" s="27">
        <f t="shared" si="9"/>
        <v>-6864.3656395248745</v>
      </c>
      <c r="AA153" s="24">
        <v>7197.8712548088097</v>
      </c>
      <c r="AB153" s="24">
        <v>257.27051200378901</v>
      </c>
      <c r="AC153" s="24">
        <v>815.26515645924496</v>
      </c>
      <c r="AD153" s="24">
        <v>256.924320337437</v>
      </c>
      <c r="AE153" s="24">
        <v>204348.19283655501</v>
      </c>
      <c r="AF153" s="24">
        <v>5662.9641211040498</v>
      </c>
      <c r="AG153" s="24">
        <v>563.67585800688505</v>
      </c>
      <c r="AH153" s="24">
        <v>26.965841373789601</v>
      </c>
      <c r="AI153" s="24">
        <v>2859.5405250762901</v>
      </c>
      <c r="AJ153" s="24">
        <v>135.818905034793</v>
      </c>
      <c r="AK153" s="24">
        <v>9170.1119129467606</v>
      </c>
      <c r="AL153" s="24">
        <v>384.15336459603498</v>
      </c>
      <c r="AM153" s="24">
        <v>6008.7963600127996</v>
      </c>
      <c r="AN153" s="24">
        <v>249.24417363793901</v>
      </c>
      <c r="AO153" s="24">
        <v>934.83710144042698</v>
      </c>
      <c r="AP153" s="24">
        <v>36.3225696059923</v>
      </c>
      <c r="AQ153" s="24">
        <v>170.31954778412</v>
      </c>
      <c r="AR153" s="24">
        <v>5.4146796135914999</v>
      </c>
      <c r="AS153" s="24">
        <v>877.58122755124703</v>
      </c>
      <c r="AT153" s="24">
        <v>34.138064654614297</v>
      </c>
      <c r="AU153" s="24">
        <v>586.269485083615</v>
      </c>
      <c r="AV153" s="24">
        <v>24.625274964557399</v>
      </c>
      <c r="AW153" s="24">
        <v>294.97875290754598</v>
      </c>
      <c r="AX153" s="24">
        <v>15.8658818963793</v>
      </c>
      <c r="AY153" s="24">
        <v>319.69023183904602</v>
      </c>
      <c r="AZ153" s="24">
        <v>14.383222303365701</v>
      </c>
      <c r="BA153" s="24">
        <v>61.142410101665</v>
      </c>
      <c r="BB153" s="24">
        <v>1.8881356537088101</v>
      </c>
    </row>
    <row r="154" spans="1:54" s="2" customFormat="1" x14ac:dyDescent="0.2">
      <c r="A154" s="2" t="s">
        <v>56</v>
      </c>
      <c r="B154" s="2">
        <v>67120</v>
      </c>
      <c r="C154" s="2">
        <v>49180</v>
      </c>
      <c r="D154" s="24">
        <v>33.129889967905697</v>
      </c>
      <c r="E154" s="24">
        <v>0.19321303827609199</v>
      </c>
      <c r="G154" s="25">
        <v>66.6202712854315</v>
      </c>
      <c r="H154" s="25">
        <v>2.5054660817520702</v>
      </c>
      <c r="I154" s="26">
        <v>0.60003200752150299</v>
      </c>
      <c r="J154" s="26">
        <v>1.8059949816251301E-2</v>
      </c>
      <c r="K154" s="25">
        <v>0.23939324041941501</v>
      </c>
      <c r="L154" s="40">
        <v>819.4</v>
      </c>
      <c r="M154" s="40">
        <v>11.9</v>
      </c>
      <c r="N154" s="40">
        <v>96.04</v>
      </c>
      <c r="O154" s="40">
        <v>1.8</v>
      </c>
      <c r="P154" s="40">
        <v>4507.3</v>
      </c>
      <c r="Q154" s="40">
        <v>21.9</v>
      </c>
      <c r="R154" s="41"/>
      <c r="S154" s="40">
        <v>29</v>
      </c>
      <c r="T154" s="40">
        <v>0.55000000000000004</v>
      </c>
      <c r="V154" s="27">
        <f t="shared" si="8"/>
        <v>-753.18617242815492</v>
      </c>
      <c r="W154" s="27">
        <f t="shared" si="9"/>
        <v>-4593.1486880466473</v>
      </c>
      <c r="AA154" s="24">
        <v>8245.7641682470494</v>
      </c>
      <c r="AB154" s="24">
        <v>429.40025766047899</v>
      </c>
      <c r="AC154" s="24">
        <v>2119.7113759942199</v>
      </c>
      <c r="AD154" s="24">
        <v>1564.42523376606</v>
      </c>
      <c r="AE154" s="24">
        <v>208587.75192976801</v>
      </c>
      <c r="AF154" s="24">
        <v>8464.7160536828906</v>
      </c>
      <c r="AG154" s="24">
        <v>851.85153966894597</v>
      </c>
      <c r="AH154" s="24">
        <v>49.557016595858201</v>
      </c>
      <c r="AI154" s="24">
        <v>3020.5495636822302</v>
      </c>
      <c r="AJ154" s="24">
        <v>123.10916042768601</v>
      </c>
      <c r="AK154" s="24">
        <v>12199.9764252558</v>
      </c>
      <c r="AL154" s="24">
        <v>463.65864340638501</v>
      </c>
      <c r="AM154" s="24">
        <v>10043.613882466399</v>
      </c>
      <c r="AN154" s="24">
        <v>396.13564903000298</v>
      </c>
      <c r="AO154" s="24">
        <v>2265.5430885784799</v>
      </c>
      <c r="AP154" s="24">
        <v>113.858017701569</v>
      </c>
      <c r="AQ154" s="24">
        <v>288.15240670060598</v>
      </c>
      <c r="AR154" s="24">
        <v>11.438735822890299</v>
      </c>
      <c r="AS154" s="24">
        <v>1817.7493168097101</v>
      </c>
      <c r="AT154" s="24">
        <v>88.234675068849796</v>
      </c>
      <c r="AU154" s="24">
        <v>1338.1235338829999</v>
      </c>
      <c r="AV154" s="24">
        <v>66.364600155116307</v>
      </c>
      <c r="AW154" s="24">
        <v>468.78393349649502</v>
      </c>
      <c r="AX154" s="24">
        <v>23.252565463409599</v>
      </c>
      <c r="AY154" s="24">
        <v>173.71731302044299</v>
      </c>
      <c r="AZ154" s="24">
        <v>7.6121724102965498</v>
      </c>
      <c r="BA154" s="24">
        <v>31.9812095393969</v>
      </c>
      <c r="BB154" s="24">
        <v>1.2269007654342701</v>
      </c>
    </row>
    <row r="155" spans="1:54" s="2" customFormat="1" x14ac:dyDescent="0.2">
      <c r="A155" s="2" t="s">
        <v>57</v>
      </c>
      <c r="B155" s="2">
        <v>67749</v>
      </c>
      <c r="C155" s="2">
        <v>49181</v>
      </c>
      <c r="D155" s="24">
        <v>67.5296281756154</v>
      </c>
      <c r="E155" s="24">
        <v>0.20271463647627699</v>
      </c>
      <c r="G155" s="25">
        <v>110.151276874076</v>
      </c>
      <c r="H155" s="25">
        <v>4.1668962995944696</v>
      </c>
      <c r="I155" s="26">
        <v>0.44587336921598297</v>
      </c>
      <c r="J155" s="26">
        <v>2.06946582615351E-2</v>
      </c>
      <c r="K155" s="25">
        <v>0.19005126750838</v>
      </c>
      <c r="L155" s="40">
        <v>450.16</v>
      </c>
      <c r="M155" s="40">
        <v>9.83</v>
      </c>
      <c r="N155" s="40">
        <v>58.26</v>
      </c>
      <c r="O155" s="40">
        <v>1.1000000000000001</v>
      </c>
      <c r="P155" s="40">
        <v>4070.9</v>
      </c>
      <c r="Q155" s="40">
        <v>34.6</v>
      </c>
      <c r="R155" s="41"/>
      <c r="S155" s="40">
        <v>28.91</v>
      </c>
      <c r="T155" s="40">
        <v>0.55000000000000004</v>
      </c>
      <c r="V155" s="27">
        <f t="shared" si="8"/>
        <v>-672.67421901819432</v>
      </c>
      <c r="W155" s="27">
        <f t="shared" si="9"/>
        <v>-6887.4699622382423</v>
      </c>
      <c r="AA155" s="24">
        <v>7119.7084712997503</v>
      </c>
      <c r="AB155" s="24">
        <v>312.52112847239198</v>
      </c>
      <c r="AC155" s="24">
        <v>267.81148416036399</v>
      </c>
      <c r="AD155" s="24">
        <v>18.387545397525098</v>
      </c>
      <c r="AE155" s="24">
        <v>214596.43109662301</v>
      </c>
      <c r="AF155" s="24">
        <v>8829.0391966850602</v>
      </c>
      <c r="AG155" s="24">
        <v>571.68581121431896</v>
      </c>
      <c r="AH155" s="24">
        <v>28.412530691947001</v>
      </c>
      <c r="AI155" s="24">
        <v>2812.19641021191</v>
      </c>
      <c r="AJ155" s="24">
        <v>121.356501079818</v>
      </c>
      <c r="AK155" s="24">
        <v>8944.6682177529492</v>
      </c>
      <c r="AL155" s="24">
        <v>328.596613056124</v>
      </c>
      <c r="AM155" s="24">
        <v>5813.60794321704</v>
      </c>
      <c r="AN155" s="24">
        <v>247.16232870597</v>
      </c>
      <c r="AO155" s="24">
        <v>920.39318990207505</v>
      </c>
      <c r="AP155" s="24">
        <v>46.202763809829698</v>
      </c>
      <c r="AQ155" s="24">
        <v>169.902090558173</v>
      </c>
      <c r="AR155" s="24">
        <v>7.0256099739817</v>
      </c>
      <c r="AS155" s="24">
        <v>840.291284347295</v>
      </c>
      <c r="AT155" s="24">
        <v>46.886963025411802</v>
      </c>
      <c r="AU155" s="24">
        <v>564.24391521224402</v>
      </c>
      <c r="AV155" s="24">
        <v>30.6629254126116</v>
      </c>
      <c r="AW155" s="24">
        <v>276.29438511746599</v>
      </c>
      <c r="AX155" s="24">
        <v>14.5354183089519</v>
      </c>
      <c r="AY155" s="24">
        <v>320.46793094749199</v>
      </c>
      <c r="AZ155" s="24">
        <v>12.754646216167099</v>
      </c>
      <c r="BA155" s="24">
        <v>62.0607011583092</v>
      </c>
      <c r="BB155" s="24">
        <v>2.1666888602638301</v>
      </c>
    </row>
    <row r="156" spans="1:54" ht="16" customHeight="1" x14ac:dyDescent="0.2">
      <c r="A156" s="21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5"/>
    </row>
    <row r="157" spans="1:54" x14ac:dyDescent="0.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</row>
    <row r="158" spans="1:54" x14ac:dyDescent="0.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</row>
    <row r="159" spans="1:54" x14ac:dyDescent="0.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</row>
    <row r="160" spans="1:54" x14ac:dyDescent="0.2"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  <c r="AV160" s="19"/>
      <c r="AW160" s="19"/>
      <c r="AX160" s="19"/>
      <c r="AY160" s="19"/>
      <c r="AZ160" s="19"/>
      <c r="BA160" s="19"/>
      <c r="BB160" s="19"/>
    </row>
    <row r="161" spans="1:21" x14ac:dyDescent="0.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</row>
    <row r="162" spans="1:21" x14ac:dyDescent="0.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</row>
    <row r="163" spans="1:21" x14ac:dyDescent="0.2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</row>
    <row r="164" spans="1:21" x14ac:dyDescent="0.2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</row>
  </sheetData>
  <mergeCells count="3">
    <mergeCell ref="G2:K2"/>
    <mergeCell ref="L2:U2"/>
    <mergeCell ref="AA2:BB2"/>
  </mergeCells>
  <pageMargins left="0.7" right="0.2" top="0.75" bottom="0.75" header="0.3" footer="0.3"/>
  <pageSetup paperSize="9" scale="2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5"/>
  <sheetViews>
    <sheetView showRuler="0" workbookViewId="0">
      <selection activeCell="F43" sqref="F43"/>
    </sheetView>
  </sheetViews>
  <sheetFormatPr baseColWidth="10" defaultColWidth="8.83203125" defaultRowHeight="16" x14ac:dyDescent="0.2"/>
  <cols>
    <col min="1" max="1" width="25.5" customWidth="1"/>
  </cols>
  <sheetData>
    <row r="1" spans="1:2" s="1" customFormat="1" x14ac:dyDescent="0.2">
      <c r="A1" s="1" t="s">
        <v>0</v>
      </c>
    </row>
    <row r="3" spans="1:2" x14ac:dyDescent="0.2">
      <c r="A3" s="1" t="s">
        <v>1</v>
      </c>
    </row>
    <row r="4" spans="1:2" x14ac:dyDescent="0.2">
      <c r="A4" t="s">
        <v>2</v>
      </c>
      <c r="B4">
        <v>137.81800000000001</v>
      </c>
    </row>
    <row r="5" spans="1:2" x14ac:dyDescent="0.2">
      <c r="A5" t="s">
        <v>3</v>
      </c>
      <c r="B5">
        <v>30</v>
      </c>
    </row>
    <row r="6" spans="1:2" x14ac:dyDescent="0.2">
      <c r="A6" t="s">
        <v>4</v>
      </c>
      <c r="B6" t="s">
        <v>5</v>
      </c>
    </row>
    <row r="7" spans="1:2" x14ac:dyDescent="0.2">
      <c r="A7" t="s">
        <v>6</v>
      </c>
      <c r="B7">
        <v>1000</v>
      </c>
    </row>
    <row r="8" spans="1:2" x14ac:dyDescent="0.2">
      <c r="A8" t="s">
        <v>7</v>
      </c>
      <c r="B8" t="s">
        <v>8</v>
      </c>
    </row>
    <row r="9" spans="1:2" x14ac:dyDescent="0.2">
      <c r="A9" t="s">
        <v>9</v>
      </c>
      <c r="B9">
        <v>1</v>
      </c>
    </row>
    <row r="10" spans="1:2" x14ac:dyDescent="0.2">
      <c r="A10" t="s">
        <v>10</v>
      </c>
      <c r="B10">
        <v>1</v>
      </c>
    </row>
    <row r="11" spans="1:2" x14ac:dyDescent="0.2">
      <c r="A11" t="s">
        <v>11</v>
      </c>
      <c r="B11" t="s">
        <v>12</v>
      </c>
    </row>
    <row r="12" spans="1:2" x14ac:dyDescent="0.2">
      <c r="A12" t="s">
        <v>13</v>
      </c>
      <c r="B12" t="s">
        <v>12</v>
      </c>
    </row>
    <row r="13" spans="1:2" x14ac:dyDescent="0.2">
      <c r="A13" t="s">
        <v>14</v>
      </c>
      <c r="B13" t="s">
        <v>5</v>
      </c>
    </row>
    <row r="14" spans="1:2" x14ac:dyDescent="0.2">
      <c r="A14" t="s">
        <v>15</v>
      </c>
      <c r="B14" t="b">
        <v>1</v>
      </c>
    </row>
    <row r="15" spans="1:2" x14ac:dyDescent="0.2">
      <c r="A15" t="s">
        <v>16</v>
      </c>
      <c r="B15">
        <v>1000</v>
      </c>
    </row>
    <row r="16" spans="1:2" x14ac:dyDescent="0.2">
      <c r="A16" t="s">
        <v>17</v>
      </c>
      <c r="B16">
        <v>2</v>
      </c>
    </row>
    <row r="17" spans="1:2" x14ac:dyDescent="0.2">
      <c r="A17" t="s">
        <v>18</v>
      </c>
    </row>
    <row r="18" spans="1:2" x14ac:dyDescent="0.2">
      <c r="A18" t="s">
        <v>19</v>
      </c>
    </row>
    <row r="19" spans="1:2" x14ac:dyDescent="0.2">
      <c r="A19" t="s">
        <v>20</v>
      </c>
    </row>
    <row r="20" spans="1:2" x14ac:dyDescent="0.2">
      <c r="A20" t="s">
        <v>21</v>
      </c>
      <c r="B20" t="s">
        <v>22</v>
      </c>
    </row>
    <row r="21" spans="1:2" x14ac:dyDescent="0.2">
      <c r="A21" t="s">
        <v>23</v>
      </c>
      <c r="B21">
        <v>2000000</v>
      </c>
    </row>
    <row r="22" spans="1:2" x14ac:dyDescent="0.2">
      <c r="A22" t="s">
        <v>24</v>
      </c>
      <c r="B22" t="s">
        <v>12</v>
      </c>
    </row>
    <row r="23" spans="1:2" x14ac:dyDescent="0.2">
      <c r="A23" t="s">
        <v>25</v>
      </c>
      <c r="B23">
        <v>4.9475000000000002E-11</v>
      </c>
    </row>
    <row r="24" spans="1:2" x14ac:dyDescent="0.2">
      <c r="A24" t="s">
        <v>26</v>
      </c>
      <c r="B24">
        <v>9.8484999999999996E-10</v>
      </c>
    </row>
    <row r="25" spans="1:2" x14ac:dyDescent="0.2">
      <c r="A25" t="s">
        <v>27</v>
      </c>
      <c r="B25">
        <v>1.5512499999999999E-10</v>
      </c>
    </row>
  </sheetData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Table 2. U-Pb data unknowns</vt:lpstr>
      <vt:lpstr>Table 3. U-Pb data standard</vt:lpstr>
      <vt:lpstr>DRS Settings</vt:lpstr>
      <vt:lpstr>'Table 2. U-Pb data unknowns'!Print_Titles</vt:lpstr>
      <vt:lpstr>'Table 3. U-Pb data standard'!Print_Titles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Qt Xlsx Library</dc:creator>
  <cp:lastModifiedBy>Microsoft Office User</cp:lastModifiedBy>
  <cp:lastPrinted>2023-02-23T18:10:22Z</cp:lastPrinted>
  <dcterms:created xsi:type="dcterms:W3CDTF">2022-05-25T13:18:37Z</dcterms:created>
  <dcterms:modified xsi:type="dcterms:W3CDTF">2023-02-23T18:11:21Z</dcterms:modified>
</cp:coreProperties>
</file>