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logy\Editorial\Mar-2023\G50687-mHole\1-Supp-Mat\"/>
    </mc:Choice>
  </mc:AlternateContent>
  <xr:revisionPtr revIDLastSave="0" documentId="13_ncr:1_{EBB3D147-EB67-447E-B986-985025AC16A4}" xr6:coauthVersionLast="47" xr6:coauthVersionMax="47" xr10:uidLastSave="{00000000-0000-0000-0000-000000000000}"/>
  <bookViews>
    <workbookView xWindow="-120" yWindow="-120" windowWidth="20730" windowHeight="10095" xr2:uid="{00000000-000D-0000-FFFF-FFFF00000000}"/>
  </bookViews>
  <sheets>
    <sheet name="Sheet1" sheetId="1" r:id="rId1"/>
    <sheet name="G50687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74" i="1" l="1"/>
  <c r="V274" i="1"/>
  <c r="U274" i="1"/>
  <c r="T274" i="1"/>
  <c r="S274" i="1"/>
  <c r="R274" i="1"/>
  <c r="Q274" i="1"/>
  <c r="P274" i="1"/>
  <c r="O274" i="1"/>
  <c r="N273" i="1"/>
  <c r="V273" i="1"/>
  <c r="U273" i="1"/>
  <c r="T273" i="1"/>
  <c r="S273" i="1"/>
  <c r="R273" i="1"/>
  <c r="Q273" i="1"/>
  <c r="P273" i="1"/>
  <c r="O273" i="1"/>
  <c r="N272" i="1"/>
  <c r="V272" i="1"/>
  <c r="U272" i="1"/>
  <c r="T272" i="1"/>
  <c r="S272" i="1"/>
  <c r="R272" i="1"/>
  <c r="AH272" i="1" s="1"/>
  <c r="Q272" i="1"/>
  <c r="P272" i="1"/>
  <c r="O272" i="1"/>
  <c r="N271" i="1"/>
  <c r="V271" i="1"/>
  <c r="U271" i="1"/>
  <c r="T271" i="1"/>
  <c r="S271" i="1"/>
  <c r="R271" i="1"/>
  <c r="AH271" i="1" s="1"/>
  <c r="Q271" i="1"/>
  <c r="P271" i="1"/>
  <c r="O271" i="1"/>
  <c r="N270" i="1"/>
  <c r="V270" i="1"/>
  <c r="U270" i="1"/>
  <c r="T270" i="1"/>
  <c r="S270" i="1"/>
  <c r="R270" i="1"/>
  <c r="AH270" i="1" s="1"/>
  <c r="Q270" i="1"/>
  <c r="P270" i="1"/>
  <c r="O270" i="1"/>
  <c r="N269" i="1"/>
  <c r="V269" i="1"/>
  <c r="U269" i="1"/>
  <c r="T269" i="1"/>
  <c r="S269" i="1"/>
  <c r="R269" i="1"/>
  <c r="Q269" i="1"/>
  <c r="P269" i="1"/>
  <c r="O269" i="1"/>
  <c r="N268" i="1"/>
  <c r="V268" i="1"/>
  <c r="U268" i="1"/>
  <c r="T268" i="1"/>
  <c r="S268" i="1"/>
  <c r="R268" i="1"/>
  <c r="AI268" i="1" s="1"/>
  <c r="Q268" i="1"/>
  <c r="P268" i="1"/>
  <c r="O268" i="1"/>
  <c r="N267" i="1"/>
  <c r="V267" i="1"/>
  <c r="U267" i="1"/>
  <c r="T267" i="1"/>
  <c r="S267" i="1"/>
  <c r="R267" i="1"/>
  <c r="AH267" i="1" s="1"/>
  <c r="Q267" i="1"/>
  <c r="P267" i="1"/>
  <c r="O267" i="1"/>
  <c r="N266" i="1"/>
  <c r="V266" i="1"/>
  <c r="U266" i="1"/>
  <c r="T266" i="1"/>
  <c r="S266" i="1"/>
  <c r="R266" i="1"/>
  <c r="AH266" i="1" s="1"/>
  <c r="Q266" i="1"/>
  <c r="P266" i="1"/>
  <c r="O266" i="1"/>
  <c r="N265" i="1"/>
  <c r="V265" i="1"/>
  <c r="U265" i="1"/>
  <c r="T265" i="1"/>
  <c r="S265" i="1"/>
  <c r="R265" i="1"/>
  <c r="Q265" i="1"/>
  <c r="P265" i="1"/>
  <c r="O265" i="1"/>
  <c r="N264" i="1"/>
  <c r="V264" i="1"/>
  <c r="U264" i="1"/>
  <c r="T264" i="1"/>
  <c r="S264" i="1"/>
  <c r="R264" i="1"/>
  <c r="Q264" i="1"/>
  <c r="P264" i="1"/>
  <c r="O264" i="1"/>
  <c r="N263" i="1"/>
  <c r="V263" i="1"/>
  <c r="U263" i="1"/>
  <c r="T263" i="1"/>
  <c r="S263" i="1"/>
  <c r="R263" i="1"/>
  <c r="AH263" i="1" s="1"/>
  <c r="Q263" i="1"/>
  <c r="P263" i="1"/>
  <c r="O263" i="1"/>
  <c r="N262" i="1"/>
  <c r="V262" i="1"/>
  <c r="U262" i="1"/>
  <c r="T262" i="1"/>
  <c r="S262" i="1"/>
  <c r="R262" i="1"/>
  <c r="AH262" i="1" s="1"/>
  <c r="Q262" i="1"/>
  <c r="P262" i="1"/>
  <c r="O262" i="1"/>
  <c r="N261" i="1"/>
  <c r="V261" i="1"/>
  <c r="U261" i="1"/>
  <c r="T261" i="1"/>
  <c r="S261" i="1"/>
  <c r="R261" i="1"/>
  <c r="AH261" i="1" s="1"/>
  <c r="Q261" i="1"/>
  <c r="P261" i="1"/>
  <c r="O261" i="1"/>
  <c r="N260" i="1"/>
  <c r="V260" i="1"/>
  <c r="U260" i="1"/>
  <c r="T260" i="1"/>
  <c r="S260" i="1"/>
  <c r="R260" i="1"/>
  <c r="Q260" i="1"/>
  <c r="P260" i="1"/>
  <c r="O260" i="1"/>
  <c r="N259" i="1"/>
  <c r="V259" i="1"/>
  <c r="U259" i="1"/>
  <c r="T259" i="1"/>
  <c r="S259" i="1"/>
  <c r="R259" i="1"/>
  <c r="AH259" i="1" s="1"/>
  <c r="Q259" i="1"/>
  <c r="P259" i="1"/>
  <c r="O259" i="1"/>
  <c r="N258" i="1"/>
  <c r="V258" i="1"/>
  <c r="U258" i="1"/>
  <c r="T258" i="1"/>
  <c r="S258" i="1"/>
  <c r="R258" i="1"/>
  <c r="AH258" i="1" s="1"/>
  <c r="Q258" i="1"/>
  <c r="P258" i="1"/>
  <c r="O258" i="1"/>
  <c r="N257" i="1"/>
  <c r="V257" i="1"/>
  <c r="U257" i="1"/>
  <c r="T257" i="1"/>
  <c r="S257" i="1"/>
  <c r="R257" i="1"/>
  <c r="Q257" i="1"/>
  <c r="P257" i="1"/>
  <c r="O257" i="1"/>
  <c r="N256" i="1"/>
  <c r="V256" i="1"/>
  <c r="U256" i="1"/>
  <c r="T256" i="1"/>
  <c r="S256" i="1"/>
  <c r="R256" i="1"/>
  <c r="Q256" i="1"/>
  <c r="P256" i="1"/>
  <c r="O256" i="1"/>
  <c r="N255" i="1"/>
  <c r="V255" i="1"/>
  <c r="U255" i="1"/>
  <c r="T255" i="1"/>
  <c r="S255" i="1"/>
  <c r="R255" i="1"/>
  <c r="Q255" i="1"/>
  <c r="P255" i="1"/>
  <c r="O255" i="1"/>
  <c r="N254" i="1"/>
  <c r="V254" i="1"/>
  <c r="U254" i="1"/>
  <c r="T254" i="1"/>
  <c r="S254" i="1"/>
  <c r="R254" i="1"/>
  <c r="Q254" i="1"/>
  <c r="P254" i="1"/>
  <c r="O254" i="1"/>
  <c r="N253" i="1"/>
  <c r="V253" i="1"/>
  <c r="U253" i="1"/>
  <c r="T253" i="1"/>
  <c r="S253" i="1"/>
  <c r="R253" i="1"/>
  <c r="Q253" i="1"/>
  <c r="P253" i="1"/>
  <c r="O253" i="1"/>
  <c r="N252" i="1"/>
  <c r="V252" i="1"/>
  <c r="U252" i="1"/>
  <c r="T252" i="1"/>
  <c r="S252" i="1"/>
  <c r="R252" i="1"/>
  <c r="AI252" i="1" s="1"/>
  <c r="Q252" i="1"/>
  <c r="P252" i="1"/>
  <c r="O252" i="1"/>
  <c r="N251" i="1"/>
  <c r="V251" i="1"/>
  <c r="U251" i="1"/>
  <c r="T251" i="1"/>
  <c r="S251" i="1"/>
  <c r="R251" i="1"/>
  <c r="Q251" i="1"/>
  <c r="P251" i="1"/>
  <c r="O251" i="1"/>
  <c r="N250" i="1"/>
  <c r="V250" i="1"/>
  <c r="U250" i="1"/>
  <c r="T250" i="1"/>
  <c r="S250" i="1"/>
  <c r="R250" i="1"/>
  <c r="AI250" i="1" s="1"/>
  <c r="Q250" i="1"/>
  <c r="P250" i="1"/>
  <c r="O250" i="1"/>
  <c r="N249" i="1"/>
  <c r="V249" i="1"/>
  <c r="U249" i="1"/>
  <c r="T249" i="1"/>
  <c r="S249" i="1"/>
  <c r="R249" i="1"/>
  <c r="Q249" i="1"/>
  <c r="P249" i="1"/>
  <c r="O249" i="1"/>
  <c r="N248" i="1"/>
  <c r="V248" i="1"/>
  <c r="U248" i="1"/>
  <c r="T248" i="1"/>
  <c r="S248" i="1"/>
  <c r="R248" i="1"/>
  <c r="Q248" i="1"/>
  <c r="P248" i="1"/>
  <c r="O248" i="1"/>
  <c r="N247" i="1"/>
  <c r="V247" i="1"/>
  <c r="U247" i="1"/>
  <c r="T247" i="1"/>
  <c r="S247" i="1"/>
  <c r="R247" i="1"/>
  <c r="Q247" i="1"/>
  <c r="P247" i="1"/>
  <c r="O247" i="1"/>
  <c r="N246" i="1"/>
  <c r="V246" i="1"/>
  <c r="U246" i="1"/>
  <c r="T246" i="1"/>
  <c r="S246" i="1"/>
  <c r="R246" i="1"/>
  <c r="AI246" i="1" s="1"/>
  <c r="Q246" i="1"/>
  <c r="P246" i="1"/>
  <c r="O246" i="1"/>
  <c r="N245" i="1"/>
  <c r="V245" i="1"/>
  <c r="U245" i="1"/>
  <c r="T245" i="1"/>
  <c r="S245" i="1"/>
  <c r="R245" i="1"/>
  <c r="Q245" i="1"/>
  <c r="P245" i="1"/>
  <c r="O245" i="1"/>
  <c r="N244" i="1"/>
  <c r="V244" i="1"/>
  <c r="U244" i="1"/>
  <c r="T244" i="1"/>
  <c r="S244" i="1"/>
  <c r="R244" i="1"/>
  <c r="AI244" i="1" s="1"/>
  <c r="Q244" i="1"/>
  <c r="P244" i="1"/>
  <c r="O244" i="1"/>
  <c r="N243" i="1"/>
  <c r="V243" i="1"/>
  <c r="U243" i="1"/>
  <c r="T243" i="1"/>
  <c r="S243" i="1"/>
  <c r="R243" i="1"/>
  <c r="Q243" i="1"/>
  <c r="P243" i="1"/>
  <c r="O243" i="1"/>
  <c r="N242" i="1"/>
  <c r="V242" i="1"/>
  <c r="U242" i="1"/>
  <c r="T242" i="1"/>
  <c r="S242" i="1"/>
  <c r="R242" i="1"/>
  <c r="Q242" i="1"/>
  <c r="P242" i="1"/>
  <c r="O242" i="1"/>
  <c r="N241" i="1"/>
  <c r="V241" i="1"/>
  <c r="U241" i="1"/>
  <c r="T241" i="1"/>
  <c r="S241" i="1"/>
  <c r="R241" i="1"/>
  <c r="Q241" i="1"/>
  <c r="P241" i="1"/>
  <c r="O241" i="1"/>
  <c r="N240" i="1"/>
  <c r="V240" i="1"/>
  <c r="U240" i="1"/>
  <c r="T240" i="1"/>
  <c r="S240" i="1"/>
  <c r="R240" i="1"/>
  <c r="AI240" i="1" s="1"/>
  <c r="Q240" i="1"/>
  <c r="P240" i="1"/>
  <c r="O240" i="1"/>
  <c r="N239" i="1"/>
  <c r="V239" i="1"/>
  <c r="U239" i="1"/>
  <c r="T239" i="1"/>
  <c r="S239" i="1"/>
  <c r="R239" i="1"/>
  <c r="Q239" i="1"/>
  <c r="P239" i="1"/>
  <c r="O239" i="1"/>
  <c r="N238" i="1"/>
  <c r="V238" i="1"/>
  <c r="U238" i="1"/>
  <c r="T238" i="1"/>
  <c r="S238" i="1"/>
  <c r="R238" i="1"/>
  <c r="Q238" i="1"/>
  <c r="P238" i="1"/>
  <c r="O238" i="1"/>
  <c r="N237" i="1"/>
  <c r="V237" i="1"/>
  <c r="U237" i="1"/>
  <c r="T237" i="1"/>
  <c r="S237" i="1"/>
  <c r="R237" i="1"/>
  <c r="Q237" i="1"/>
  <c r="P237" i="1"/>
  <c r="O237" i="1"/>
  <c r="N236" i="1"/>
  <c r="V236" i="1"/>
  <c r="U236" i="1"/>
  <c r="T236" i="1"/>
  <c r="S236" i="1"/>
  <c r="R236" i="1"/>
  <c r="AI236" i="1" s="1"/>
  <c r="Q236" i="1"/>
  <c r="P236" i="1"/>
  <c r="O236" i="1"/>
  <c r="N235" i="1"/>
  <c r="V235" i="1"/>
  <c r="U235" i="1"/>
  <c r="T235" i="1"/>
  <c r="S235" i="1"/>
  <c r="R235" i="1"/>
  <c r="Q235" i="1"/>
  <c r="P235" i="1"/>
  <c r="O235" i="1"/>
  <c r="N234" i="1"/>
  <c r="V234" i="1"/>
  <c r="U234" i="1"/>
  <c r="T234" i="1"/>
  <c r="S234" i="1"/>
  <c r="R234" i="1"/>
  <c r="AI234" i="1" s="1"/>
  <c r="Q234" i="1"/>
  <c r="P234" i="1"/>
  <c r="O234" i="1"/>
  <c r="N233" i="1"/>
  <c r="V233" i="1"/>
  <c r="U233" i="1"/>
  <c r="T233" i="1"/>
  <c r="S233" i="1"/>
  <c r="R233" i="1"/>
  <c r="Q233" i="1"/>
  <c r="P233" i="1"/>
  <c r="O233" i="1"/>
  <c r="N232" i="1"/>
  <c r="V232" i="1"/>
  <c r="U232" i="1"/>
  <c r="T232" i="1"/>
  <c r="S232" i="1"/>
  <c r="R232" i="1"/>
  <c r="AI232" i="1" s="1"/>
  <c r="Q232" i="1"/>
  <c r="P232" i="1"/>
  <c r="O232" i="1"/>
  <c r="N231" i="1"/>
  <c r="V231" i="1"/>
  <c r="U231" i="1"/>
  <c r="T231" i="1"/>
  <c r="S231" i="1"/>
  <c r="R231" i="1"/>
  <c r="Q231" i="1"/>
  <c r="P231" i="1"/>
  <c r="O231" i="1"/>
  <c r="N230" i="1"/>
  <c r="V230" i="1"/>
  <c r="U230" i="1"/>
  <c r="T230" i="1"/>
  <c r="S230" i="1"/>
  <c r="R230" i="1"/>
  <c r="AI230" i="1" s="1"/>
  <c r="Q230" i="1"/>
  <c r="P230" i="1"/>
  <c r="O230" i="1"/>
  <c r="N229" i="1"/>
  <c r="V229" i="1"/>
  <c r="U229" i="1"/>
  <c r="T229" i="1"/>
  <c r="S229" i="1"/>
  <c r="R229" i="1"/>
  <c r="Q229" i="1"/>
  <c r="P229" i="1"/>
  <c r="O229" i="1"/>
  <c r="N228" i="1"/>
  <c r="V228" i="1"/>
  <c r="U228" i="1"/>
  <c r="T228" i="1"/>
  <c r="S228" i="1"/>
  <c r="R228" i="1"/>
  <c r="Q228" i="1"/>
  <c r="P228" i="1"/>
  <c r="O228" i="1"/>
  <c r="N227" i="1"/>
  <c r="V227" i="1"/>
  <c r="U227" i="1"/>
  <c r="T227" i="1"/>
  <c r="S227" i="1"/>
  <c r="R227" i="1"/>
  <c r="Q227" i="1"/>
  <c r="P227" i="1"/>
  <c r="O227" i="1"/>
  <c r="N226" i="1"/>
  <c r="V226" i="1"/>
  <c r="U226" i="1"/>
  <c r="T226" i="1"/>
  <c r="S226" i="1"/>
  <c r="R226" i="1"/>
  <c r="AI226" i="1" s="1"/>
  <c r="Q226" i="1"/>
  <c r="P226" i="1"/>
  <c r="O226" i="1"/>
  <c r="N225" i="1"/>
  <c r="V225" i="1"/>
  <c r="U225" i="1"/>
  <c r="T225" i="1"/>
  <c r="S225" i="1"/>
  <c r="R225" i="1"/>
  <c r="Q225" i="1"/>
  <c r="P225" i="1"/>
  <c r="O225" i="1"/>
  <c r="N224" i="1"/>
  <c r="V224" i="1"/>
  <c r="U224" i="1"/>
  <c r="T224" i="1"/>
  <c r="S224" i="1"/>
  <c r="R224" i="1"/>
  <c r="AI224" i="1" s="1"/>
  <c r="Q224" i="1"/>
  <c r="P224" i="1"/>
  <c r="O224" i="1"/>
  <c r="N223" i="1"/>
  <c r="V223" i="1"/>
  <c r="U223" i="1"/>
  <c r="T223" i="1"/>
  <c r="S223" i="1"/>
  <c r="R223" i="1"/>
  <c r="Q223" i="1"/>
  <c r="P223" i="1"/>
  <c r="O223" i="1"/>
  <c r="N222" i="1"/>
  <c r="V222" i="1"/>
  <c r="U222" i="1"/>
  <c r="T222" i="1"/>
  <c r="S222" i="1"/>
  <c r="R222" i="1"/>
  <c r="AI222" i="1" s="1"/>
  <c r="Q222" i="1"/>
  <c r="P222" i="1"/>
  <c r="O222" i="1"/>
  <c r="N221" i="1"/>
  <c r="V221" i="1"/>
  <c r="U221" i="1"/>
  <c r="T221" i="1"/>
  <c r="S221" i="1"/>
  <c r="R221" i="1"/>
  <c r="Q221" i="1"/>
  <c r="P221" i="1"/>
  <c r="O221" i="1"/>
  <c r="N220" i="1"/>
  <c r="V220" i="1"/>
  <c r="U220" i="1"/>
  <c r="T220" i="1"/>
  <c r="S220" i="1"/>
  <c r="R220" i="1"/>
  <c r="AI220" i="1" s="1"/>
  <c r="Q220" i="1"/>
  <c r="P220" i="1"/>
  <c r="O220" i="1"/>
  <c r="N219" i="1"/>
  <c r="V219" i="1"/>
  <c r="U219" i="1"/>
  <c r="T219" i="1"/>
  <c r="S219" i="1"/>
  <c r="R219" i="1"/>
  <c r="Q219" i="1"/>
  <c r="P219" i="1"/>
  <c r="O219" i="1"/>
  <c r="N218" i="1"/>
  <c r="V218" i="1"/>
  <c r="U218" i="1"/>
  <c r="T218" i="1"/>
  <c r="S218" i="1"/>
  <c r="R218" i="1"/>
  <c r="Q218" i="1"/>
  <c r="P218" i="1"/>
  <c r="O218" i="1"/>
  <c r="N217" i="1"/>
  <c r="V217" i="1"/>
  <c r="U217" i="1"/>
  <c r="T217" i="1"/>
  <c r="S217" i="1"/>
  <c r="R217" i="1"/>
  <c r="AI217" i="1" s="1"/>
  <c r="Q217" i="1"/>
  <c r="P217" i="1"/>
  <c r="O217" i="1"/>
  <c r="N216" i="1"/>
  <c r="V216" i="1"/>
  <c r="U216" i="1"/>
  <c r="T216" i="1"/>
  <c r="S216" i="1"/>
  <c r="R216" i="1"/>
  <c r="Q216" i="1"/>
  <c r="P216" i="1"/>
  <c r="O216" i="1"/>
  <c r="N215" i="1"/>
  <c r="V215" i="1"/>
  <c r="U215" i="1"/>
  <c r="T215" i="1"/>
  <c r="S215" i="1"/>
  <c r="R215" i="1"/>
  <c r="AI215" i="1" s="1"/>
  <c r="Q215" i="1"/>
  <c r="P215" i="1"/>
  <c r="O215" i="1"/>
  <c r="N214" i="1"/>
  <c r="V214" i="1"/>
  <c r="U214" i="1"/>
  <c r="T214" i="1"/>
  <c r="S214" i="1"/>
  <c r="R214" i="1"/>
  <c r="Q214" i="1"/>
  <c r="P214" i="1"/>
  <c r="O214" i="1"/>
  <c r="N213" i="1"/>
  <c r="V213" i="1"/>
  <c r="U213" i="1"/>
  <c r="T213" i="1"/>
  <c r="S213" i="1"/>
  <c r="R213" i="1"/>
  <c r="AI213" i="1" s="1"/>
  <c r="Q213" i="1"/>
  <c r="P213" i="1"/>
  <c r="O213" i="1"/>
  <c r="N212" i="1"/>
  <c r="V212" i="1"/>
  <c r="U212" i="1"/>
  <c r="T212" i="1"/>
  <c r="S212" i="1"/>
  <c r="R212" i="1"/>
  <c r="Q212" i="1"/>
  <c r="P212" i="1"/>
  <c r="O212" i="1"/>
  <c r="N211" i="1"/>
  <c r="V211" i="1"/>
  <c r="U211" i="1"/>
  <c r="T211" i="1"/>
  <c r="S211" i="1"/>
  <c r="R211" i="1"/>
  <c r="AI211" i="1" s="1"/>
  <c r="Q211" i="1"/>
  <c r="P211" i="1"/>
  <c r="O211" i="1"/>
  <c r="N210" i="1"/>
  <c r="V210" i="1"/>
  <c r="U210" i="1"/>
  <c r="T210" i="1"/>
  <c r="S210" i="1"/>
  <c r="R210" i="1"/>
  <c r="Q210" i="1"/>
  <c r="P210" i="1"/>
  <c r="O210" i="1"/>
  <c r="N209" i="1"/>
  <c r="V209" i="1"/>
  <c r="U209" i="1"/>
  <c r="T209" i="1"/>
  <c r="S209" i="1"/>
  <c r="R209" i="1"/>
  <c r="AI209" i="1" s="1"/>
  <c r="Q209" i="1"/>
  <c r="P209" i="1"/>
  <c r="O209" i="1"/>
  <c r="N208" i="1"/>
  <c r="V208" i="1"/>
  <c r="U208" i="1"/>
  <c r="T208" i="1"/>
  <c r="S208" i="1"/>
  <c r="R208" i="1"/>
  <c r="Q208" i="1"/>
  <c r="P208" i="1"/>
  <c r="O208" i="1"/>
  <c r="N207" i="1"/>
  <c r="V207" i="1"/>
  <c r="U207" i="1"/>
  <c r="T207" i="1"/>
  <c r="S207" i="1"/>
  <c r="R207" i="1"/>
  <c r="AI207" i="1" s="1"/>
  <c r="Q207" i="1"/>
  <c r="P207" i="1"/>
  <c r="O207" i="1"/>
  <c r="N206" i="1"/>
  <c r="V206" i="1"/>
  <c r="U206" i="1"/>
  <c r="T206" i="1"/>
  <c r="S206" i="1"/>
  <c r="R206" i="1"/>
  <c r="Q206" i="1"/>
  <c r="P206" i="1"/>
  <c r="O206" i="1"/>
  <c r="N205" i="1"/>
  <c r="V205" i="1"/>
  <c r="U205" i="1"/>
  <c r="T205" i="1"/>
  <c r="S205" i="1"/>
  <c r="R205" i="1"/>
  <c r="Q205" i="1"/>
  <c r="P205" i="1"/>
  <c r="O205" i="1"/>
  <c r="N204" i="1"/>
  <c r="V204" i="1"/>
  <c r="U204" i="1"/>
  <c r="T204" i="1"/>
  <c r="S204" i="1"/>
  <c r="R204" i="1"/>
  <c r="Q204" i="1"/>
  <c r="P204" i="1"/>
  <c r="O204" i="1"/>
  <c r="N203" i="1"/>
  <c r="V203" i="1"/>
  <c r="U203" i="1"/>
  <c r="T203" i="1"/>
  <c r="S203" i="1"/>
  <c r="R203" i="1"/>
  <c r="AI203" i="1" s="1"/>
  <c r="Q203" i="1"/>
  <c r="P203" i="1"/>
  <c r="O203" i="1"/>
  <c r="N202" i="1"/>
  <c r="V202" i="1"/>
  <c r="U202" i="1"/>
  <c r="T202" i="1"/>
  <c r="S202" i="1"/>
  <c r="R202" i="1"/>
  <c r="Q202" i="1"/>
  <c r="P202" i="1"/>
  <c r="O202" i="1"/>
  <c r="N201" i="1"/>
  <c r="V201" i="1"/>
  <c r="U201" i="1"/>
  <c r="T201" i="1"/>
  <c r="S201" i="1"/>
  <c r="R201" i="1"/>
  <c r="Q201" i="1"/>
  <c r="P201" i="1"/>
  <c r="O201" i="1"/>
  <c r="N200" i="1"/>
  <c r="V200" i="1"/>
  <c r="U200" i="1"/>
  <c r="T200" i="1"/>
  <c r="S200" i="1"/>
  <c r="R200" i="1"/>
  <c r="Q200" i="1"/>
  <c r="P200" i="1"/>
  <c r="O200" i="1"/>
  <c r="N199" i="1"/>
  <c r="V199" i="1"/>
  <c r="U199" i="1"/>
  <c r="T199" i="1"/>
  <c r="S199" i="1"/>
  <c r="R199" i="1"/>
  <c r="AI199" i="1" s="1"/>
  <c r="Q199" i="1"/>
  <c r="P199" i="1"/>
  <c r="O199" i="1"/>
  <c r="N198" i="1"/>
  <c r="V198" i="1"/>
  <c r="U198" i="1"/>
  <c r="T198" i="1"/>
  <c r="S198" i="1"/>
  <c r="R198" i="1"/>
  <c r="Q198" i="1"/>
  <c r="P198" i="1"/>
  <c r="O198" i="1"/>
  <c r="N197" i="1"/>
  <c r="V197" i="1"/>
  <c r="U197" i="1"/>
  <c r="T197" i="1"/>
  <c r="S197" i="1"/>
  <c r="R197" i="1"/>
  <c r="AI197" i="1" s="1"/>
  <c r="Q197" i="1"/>
  <c r="P197" i="1"/>
  <c r="O197" i="1"/>
  <c r="N196" i="1"/>
  <c r="V196" i="1"/>
  <c r="U196" i="1"/>
  <c r="T196" i="1"/>
  <c r="S196" i="1"/>
  <c r="R196" i="1"/>
  <c r="Q196" i="1"/>
  <c r="P196" i="1"/>
  <c r="O196" i="1"/>
  <c r="N195" i="1"/>
  <c r="V195" i="1"/>
  <c r="U195" i="1"/>
  <c r="T195" i="1"/>
  <c r="S195" i="1"/>
  <c r="R195" i="1"/>
  <c r="Q195" i="1"/>
  <c r="P195" i="1"/>
  <c r="O195" i="1"/>
  <c r="N194" i="1"/>
  <c r="V194" i="1"/>
  <c r="U194" i="1"/>
  <c r="T194" i="1"/>
  <c r="S194" i="1"/>
  <c r="R194" i="1"/>
  <c r="Q194" i="1"/>
  <c r="P194" i="1"/>
  <c r="O194" i="1"/>
  <c r="N193" i="1"/>
  <c r="V193" i="1"/>
  <c r="U193" i="1"/>
  <c r="T193" i="1"/>
  <c r="S193" i="1"/>
  <c r="R193" i="1"/>
  <c r="AI193" i="1" s="1"/>
  <c r="Q193" i="1"/>
  <c r="P193" i="1"/>
  <c r="O193" i="1"/>
  <c r="N192" i="1"/>
  <c r="V192" i="1"/>
  <c r="U192" i="1"/>
  <c r="T192" i="1"/>
  <c r="S192" i="1"/>
  <c r="R192" i="1"/>
  <c r="Q192" i="1"/>
  <c r="P192" i="1"/>
  <c r="O192" i="1"/>
  <c r="N191" i="1"/>
  <c r="V191" i="1"/>
  <c r="U191" i="1"/>
  <c r="T191" i="1"/>
  <c r="S191" i="1"/>
  <c r="R191" i="1"/>
  <c r="Q191" i="1"/>
  <c r="P191" i="1"/>
  <c r="O191" i="1"/>
  <c r="N190" i="1"/>
  <c r="V190" i="1"/>
  <c r="U190" i="1"/>
  <c r="T190" i="1"/>
  <c r="S190" i="1"/>
  <c r="R190" i="1"/>
  <c r="Q190" i="1"/>
  <c r="P190" i="1"/>
  <c r="O190" i="1"/>
  <c r="N189" i="1"/>
  <c r="V189" i="1"/>
  <c r="U189" i="1"/>
  <c r="T189" i="1"/>
  <c r="S189" i="1"/>
  <c r="R189" i="1"/>
  <c r="AI189" i="1" s="1"/>
  <c r="Q189" i="1"/>
  <c r="P189" i="1"/>
  <c r="O189" i="1"/>
  <c r="N188" i="1"/>
  <c r="V188" i="1"/>
  <c r="U188" i="1"/>
  <c r="T188" i="1"/>
  <c r="S188" i="1"/>
  <c r="R188" i="1"/>
  <c r="Q188" i="1"/>
  <c r="P188" i="1"/>
  <c r="O188" i="1"/>
  <c r="N187" i="1"/>
  <c r="V187" i="1"/>
  <c r="U187" i="1"/>
  <c r="T187" i="1"/>
  <c r="S187" i="1"/>
  <c r="R187" i="1"/>
  <c r="AI187" i="1" s="1"/>
  <c r="Q187" i="1"/>
  <c r="P187" i="1"/>
  <c r="O187" i="1"/>
  <c r="N186" i="1"/>
  <c r="V186" i="1"/>
  <c r="U186" i="1"/>
  <c r="T186" i="1"/>
  <c r="S186" i="1"/>
  <c r="R186" i="1"/>
  <c r="Q186" i="1"/>
  <c r="P186" i="1"/>
  <c r="O186" i="1"/>
  <c r="N185" i="1"/>
  <c r="V185" i="1"/>
  <c r="U185" i="1"/>
  <c r="T185" i="1"/>
  <c r="S185" i="1"/>
  <c r="R185" i="1"/>
  <c r="Q185" i="1"/>
  <c r="P185" i="1"/>
  <c r="O185" i="1"/>
  <c r="N184" i="1"/>
  <c r="V184" i="1"/>
  <c r="U184" i="1"/>
  <c r="T184" i="1"/>
  <c r="S184" i="1"/>
  <c r="R184" i="1"/>
  <c r="Q184" i="1"/>
  <c r="P184" i="1"/>
  <c r="O184" i="1"/>
  <c r="N183" i="1"/>
  <c r="V183" i="1"/>
  <c r="U183" i="1"/>
  <c r="T183" i="1"/>
  <c r="S183" i="1"/>
  <c r="R183" i="1"/>
  <c r="AI183" i="1" s="1"/>
  <c r="Q183" i="1"/>
  <c r="P183" i="1"/>
  <c r="O183" i="1"/>
  <c r="N182" i="1"/>
  <c r="V182" i="1"/>
  <c r="U182" i="1"/>
  <c r="T182" i="1"/>
  <c r="S182" i="1"/>
  <c r="R182" i="1"/>
  <c r="Q182" i="1"/>
  <c r="P182" i="1"/>
  <c r="O182" i="1"/>
  <c r="N181" i="1"/>
  <c r="V181" i="1"/>
  <c r="U181" i="1"/>
  <c r="T181" i="1"/>
  <c r="S181" i="1"/>
  <c r="R181" i="1"/>
  <c r="Q181" i="1"/>
  <c r="P181" i="1"/>
  <c r="O181" i="1"/>
  <c r="N180" i="1"/>
  <c r="V180" i="1"/>
  <c r="U180" i="1"/>
  <c r="T180" i="1"/>
  <c r="S180" i="1"/>
  <c r="R180" i="1"/>
  <c r="Q180" i="1"/>
  <c r="P180" i="1"/>
  <c r="O180" i="1"/>
  <c r="N179" i="1"/>
  <c r="V179" i="1"/>
  <c r="U179" i="1"/>
  <c r="T179" i="1"/>
  <c r="S179" i="1"/>
  <c r="R179" i="1"/>
  <c r="AI179" i="1" s="1"/>
  <c r="Q179" i="1"/>
  <c r="P179" i="1"/>
  <c r="O179" i="1"/>
  <c r="N178" i="1"/>
  <c r="V178" i="1"/>
  <c r="U178" i="1"/>
  <c r="T178" i="1"/>
  <c r="S178" i="1"/>
  <c r="R178" i="1"/>
  <c r="Q178" i="1"/>
  <c r="P178" i="1"/>
  <c r="O178" i="1"/>
  <c r="N177" i="1"/>
  <c r="V177" i="1"/>
  <c r="U177" i="1"/>
  <c r="T177" i="1"/>
  <c r="S177" i="1"/>
  <c r="R177" i="1"/>
  <c r="AI177" i="1" s="1"/>
  <c r="Q177" i="1"/>
  <c r="P177" i="1"/>
  <c r="O177" i="1"/>
  <c r="N176" i="1"/>
  <c r="V176" i="1"/>
  <c r="U176" i="1"/>
  <c r="T176" i="1"/>
  <c r="S176" i="1"/>
  <c r="R176" i="1"/>
  <c r="Q176" i="1"/>
  <c r="P176" i="1"/>
  <c r="O176" i="1"/>
  <c r="N175" i="1"/>
  <c r="V175" i="1"/>
  <c r="U175" i="1"/>
  <c r="T175" i="1"/>
  <c r="S175" i="1"/>
  <c r="R175" i="1"/>
  <c r="Q175" i="1"/>
  <c r="P175" i="1"/>
  <c r="O175" i="1"/>
  <c r="N174" i="1"/>
  <c r="V174" i="1"/>
  <c r="U174" i="1"/>
  <c r="T174" i="1"/>
  <c r="S174" i="1"/>
  <c r="R174" i="1"/>
  <c r="Q174" i="1"/>
  <c r="P174" i="1"/>
  <c r="O174" i="1"/>
  <c r="N173" i="1"/>
  <c r="V173" i="1"/>
  <c r="U173" i="1"/>
  <c r="T173" i="1"/>
  <c r="S173" i="1"/>
  <c r="R173" i="1"/>
  <c r="AI173" i="1" s="1"/>
  <c r="Q173" i="1"/>
  <c r="P173" i="1"/>
  <c r="O173" i="1"/>
  <c r="N172" i="1"/>
  <c r="V172" i="1"/>
  <c r="U172" i="1"/>
  <c r="T172" i="1"/>
  <c r="S172" i="1"/>
  <c r="R172" i="1"/>
  <c r="Q172" i="1"/>
  <c r="P172" i="1"/>
  <c r="O172" i="1"/>
  <c r="N171" i="1"/>
  <c r="V171" i="1"/>
  <c r="U171" i="1"/>
  <c r="T171" i="1"/>
  <c r="S171" i="1"/>
  <c r="R171" i="1"/>
  <c r="Q171" i="1"/>
  <c r="P171" i="1"/>
  <c r="O171" i="1"/>
  <c r="N170" i="1"/>
  <c r="V170" i="1"/>
  <c r="U170" i="1"/>
  <c r="T170" i="1"/>
  <c r="S170" i="1"/>
  <c r="R170" i="1"/>
  <c r="Q170" i="1"/>
  <c r="P170" i="1"/>
  <c r="O170" i="1"/>
  <c r="N169" i="1"/>
  <c r="V169" i="1"/>
  <c r="U169" i="1"/>
  <c r="T169" i="1"/>
  <c r="S169" i="1"/>
  <c r="R169" i="1"/>
  <c r="Q169" i="1"/>
  <c r="P169" i="1"/>
  <c r="O169" i="1"/>
  <c r="N168" i="1"/>
  <c r="V168" i="1"/>
  <c r="U168" i="1"/>
  <c r="T168" i="1"/>
  <c r="S168" i="1"/>
  <c r="R168" i="1"/>
  <c r="AI168" i="1" s="1"/>
  <c r="Q168" i="1"/>
  <c r="P168" i="1"/>
  <c r="O168" i="1"/>
  <c r="N167" i="1"/>
  <c r="V167" i="1"/>
  <c r="U167" i="1"/>
  <c r="T167" i="1"/>
  <c r="S167" i="1"/>
  <c r="R167" i="1"/>
  <c r="Q167" i="1"/>
  <c r="P167" i="1"/>
  <c r="O167" i="1"/>
  <c r="N166" i="1"/>
  <c r="V166" i="1"/>
  <c r="U166" i="1"/>
  <c r="T166" i="1"/>
  <c r="S166" i="1"/>
  <c r="R166" i="1"/>
  <c r="Q166" i="1"/>
  <c r="P166" i="1"/>
  <c r="O166" i="1"/>
  <c r="N165" i="1"/>
  <c r="V165" i="1"/>
  <c r="U165" i="1"/>
  <c r="T165" i="1"/>
  <c r="S165" i="1"/>
  <c r="R165" i="1"/>
  <c r="Q165" i="1"/>
  <c r="P165" i="1"/>
  <c r="O165" i="1"/>
  <c r="N164" i="1"/>
  <c r="V164" i="1"/>
  <c r="U164" i="1"/>
  <c r="T164" i="1"/>
  <c r="S164" i="1"/>
  <c r="R164" i="1"/>
  <c r="Q164" i="1"/>
  <c r="P164" i="1"/>
  <c r="O164" i="1"/>
  <c r="N163" i="1"/>
  <c r="V163" i="1"/>
  <c r="U163" i="1"/>
  <c r="T163" i="1"/>
  <c r="S163" i="1"/>
  <c r="R163" i="1"/>
  <c r="Q163" i="1"/>
  <c r="P163" i="1"/>
  <c r="O163" i="1"/>
  <c r="N162" i="1"/>
  <c r="V162" i="1"/>
  <c r="U162" i="1"/>
  <c r="T162" i="1"/>
  <c r="S162" i="1"/>
  <c r="R162" i="1"/>
  <c r="Q162" i="1"/>
  <c r="P162" i="1"/>
  <c r="O162" i="1"/>
  <c r="N161" i="1"/>
  <c r="V161" i="1"/>
  <c r="U161" i="1"/>
  <c r="T161" i="1"/>
  <c r="S161" i="1"/>
  <c r="R161" i="1"/>
  <c r="Q161" i="1"/>
  <c r="P161" i="1"/>
  <c r="O161" i="1"/>
  <c r="N160" i="1"/>
  <c r="V160" i="1"/>
  <c r="U160" i="1"/>
  <c r="T160" i="1"/>
  <c r="S160" i="1"/>
  <c r="R160" i="1"/>
  <c r="Q160" i="1"/>
  <c r="P160" i="1"/>
  <c r="O160" i="1"/>
  <c r="N159" i="1"/>
  <c r="V159" i="1"/>
  <c r="U159" i="1"/>
  <c r="T159" i="1"/>
  <c r="S159" i="1"/>
  <c r="R159" i="1"/>
  <c r="Q159" i="1"/>
  <c r="P159" i="1"/>
  <c r="O159" i="1"/>
  <c r="N158" i="1"/>
  <c r="V158" i="1"/>
  <c r="U158" i="1"/>
  <c r="T158" i="1"/>
  <c r="S158" i="1"/>
  <c r="R158" i="1"/>
  <c r="Q158" i="1"/>
  <c r="P158" i="1"/>
  <c r="O158" i="1"/>
  <c r="N157" i="1"/>
  <c r="V157" i="1"/>
  <c r="U157" i="1"/>
  <c r="T157" i="1"/>
  <c r="S157" i="1"/>
  <c r="R157" i="1"/>
  <c r="Q157" i="1"/>
  <c r="P157" i="1"/>
  <c r="O157" i="1"/>
  <c r="N156" i="1"/>
  <c r="V156" i="1"/>
  <c r="U156" i="1"/>
  <c r="T156" i="1"/>
  <c r="S156" i="1"/>
  <c r="R156" i="1"/>
  <c r="Q156" i="1"/>
  <c r="P156" i="1"/>
  <c r="O156" i="1"/>
  <c r="N155" i="1"/>
  <c r="V155" i="1"/>
  <c r="U155" i="1"/>
  <c r="T155" i="1"/>
  <c r="S155" i="1"/>
  <c r="R155" i="1"/>
  <c r="Q155" i="1"/>
  <c r="P155" i="1"/>
  <c r="O155" i="1"/>
  <c r="N154" i="1"/>
  <c r="V154" i="1"/>
  <c r="U154" i="1"/>
  <c r="T154" i="1"/>
  <c r="S154" i="1"/>
  <c r="R154" i="1"/>
  <c r="Q154" i="1"/>
  <c r="P154" i="1"/>
  <c r="O154" i="1"/>
  <c r="N153" i="1"/>
  <c r="V153" i="1"/>
  <c r="U153" i="1"/>
  <c r="T153" i="1"/>
  <c r="S153" i="1"/>
  <c r="R153" i="1"/>
  <c r="Q153" i="1"/>
  <c r="P153" i="1"/>
  <c r="O153" i="1"/>
  <c r="N152" i="1"/>
  <c r="V152" i="1"/>
  <c r="U152" i="1"/>
  <c r="T152" i="1"/>
  <c r="S152" i="1"/>
  <c r="R152" i="1"/>
  <c r="AI152" i="1" s="1"/>
  <c r="Q152" i="1"/>
  <c r="P152" i="1"/>
  <c r="O152" i="1"/>
  <c r="N151" i="1"/>
  <c r="V151" i="1"/>
  <c r="U151" i="1"/>
  <c r="T151" i="1"/>
  <c r="S151" i="1"/>
  <c r="R151" i="1"/>
  <c r="Q151" i="1"/>
  <c r="P151" i="1"/>
  <c r="O151" i="1"/>
  <c r="N150" i="1"/>
  <c r="V150" i="1"/>
  <c r="U150" i="1"/>
  <c r="T150" i="1"/>
  <c r="S150" i="1"/>
  <c r="R150" i="1"/>
  <c r="Q150" i="1"/>
  <c r="P150" i="1"/>
  <c r="O150" i="1"/>
  <c r="N149" i="1"/>
  <c r="V149" i="1"/>
  <c r="U149" i="1"/>
  <c r="T149" i="1"/>
  <c r="S149" i="1"/>
  <c r="R149" i="1"/>
  <c r="Q149" i="1"/>
  <c r="P149" i="1"/>
  <c r="O149" i="1"/>
  <c r="N148" i="1"/>
  <c r="V148" i="1"/>
  <c r="U148" i="1"/>
  <c r="T148" i="1"/>
  <c r="S148" i="1"/>
  <c r="R148" i="1"/>
  <c r="Q148" i="1"/>
  <c r="P148" i="1"/>
  <c r="O148" i="1"/>
  <c r="N147" i="1"/>
  <c r="V147" i="1"/>
  <c r="U147" i="1"/>
  <c r="T147" i="1"/>
  <c r="S147" i="1"/>
  <c r="R147" i="1"/>
  <c r="Q147" i="1"/>
  <c r="P147" i="1"/>
  <c r="O147" i="1"/>
  <c r="N146" i="1"/>
  <c r="V146" i="1"/>
  <c r="U146" i="1"/>
  <c r="T146" i="1"/>
  <c r="S146" i="1"/>
  <c r="R146" i="1"/>
  <c r="AH146" i="1" s="1"/>
  <c r="Q146" i="1"/>
  <c r="P146" i="1"/>
  <c r="O146" i="1"/>
  <c r="N145" i="1"/>
  <c r="V145" i="1"/>
  <c r="U145" i="1"/>
  <c r="T145" i="1"/>
  <c r="S145" i="1"/>
  <c r="R145" i="1"/>
  <c r="Q145" i="1"/>
  <c r="P145" i="1"/>
  <c r="O145" i="1"/>
  <c r="N144" i="1"/>
  <c r="V144" i="1"/>
  <c r="U144" i="1"/>
  <c r="T144" i="1"/>
  <c r="S144" i="1"/>
  <c r="R144" i="1"/>
  <c r="Q144" i="1"/>
  <c r="P144" i="1"/>
  <c r="O144" i="1"/>
  <c r="N143" i="1"/>
  <c r="V143" i="1"/>
  <c r="U143" i="1"/>
  <c r="T143" i="1"/>
  <c r="S143" i="1"/>
  <c r="R143" i="1"/>
  <c r="Q143" i="1"/>
  <c r="P143" i="1"/>
  <c r="O143" i="1"/>
  <c r="N142" i="1"/>
  <c r="V142" i="1"/>
  <c r="U142" i="1"/>
  <c r="T142" i="1"/>
  <c r="S142" i="1"/>
  <c r="R142" i="1"/>
  <c r="AH142" i="1" s="1"/>
  <c r="Q142" i="1"/>
  <c r="P142" i="1"/>
  <c r="O142" i="1"/>
  <c r="N141" i="1"/>
  <c r="V141" i="1"/>
  <c r="U141" i="1"/>
  <c r="T141" i="1"/>
  <c r="S141" i="1"/>
  <c r="R141" i="1"/>
  <c r="Q141" i="1"/>
  <c r="P141" i="1"/>
  <c r="O141" i="1"/>
  <c r="N140" i="1"/>
  <c r="V140" i="1"/>
  <c r="U140" i="1"/>
  <c r="T140" i="1"/>
  <c r="S140" i="1"/>
  <c r="R140" i="1"/>
  <c r="Q140" i="1"/>
  <c r="P140" i="1"/>
  <c r="O140" i="1"/>
  <c r="N139" i="1"/>
  <c r="V139" i="1"/>
  <c r="U139" i="1"/>
  <c r="T139" i="1"/>
  <c r="S139" i="1"/>
  <c r="R139" i="1"/>
  <c r="AH139" i="1" s="1"/>
  <c r="Q139" i="1"/>
  <c r="P139" i="1"/>
  <c r="O139" i="1"/>
  <c r="N138" i="1"/>
  <c r="V138" i="1"/>
  <c r="U138" i="1"/>
  <c r="T138" i="1"/>
  <c r="S138" i="1"/>
  <c r="R138" i="1"/>
  <c r="Q138" i="1"/>
  <c r="P138" i="1"/>
  <c r="O138" i="1"/>
  <c r="N137" i="1"/>
  <c r="V137" i="1"/>
  <c r="U137" i="1"/>
  <c r="T137" i="1"/>
  <c r="S137" i="1"/>
  <c r="R137" i="1"/>
  <c r="AI137" i="1" s="1"/>
  <c r="Q137" i="1"/>
  <c r="P137" i="1"/>
  <c r="O137" i="1"/>
  <c r="N136" i="1"/>
  <c r="V136" i="1"/>
  <c r="U136" i="1"/>
  <c r="T136" i="1"/>
  <c r="S136" i="1"/>
  <c r="R136" i="1"/>
  <c r="Q136" i="1"/>
  <c r="P136" i="1"/>
  <c r="O136" i="1"/>
  <c r="N135" i="1"/>
  <c r="V135" i="1"/>
  <c r="U135" i="1"/>
  <c r="T135" i="1"/>
  <c r="S135" i="1"/>
  <c r="R135" i="1"/>
  <c r="Q135" i="1"/>
  <c r="P135" i="1"/>
  <c r="O135" i="1"/>
  <c r="N134" i="1"/>
  <c r="V134" i="1"/>
  <c r="U134" i="1"/>
  <c r="T134" i="1"/>
  <c r="S134" i="1"/>
  <c r="R134" i="1"/>
  <c r="AH134" i="1" s="1"/>
  <c r="Q134" i="1"/>
  <c r="P134" i="1"/>
  <c r="O134" i="1"/>
  <c r="N133" i="1"/>
  <c r="V133" i="1"/>
  <c r="U133" i="1"/>
  <c r="T133" i="1"/>
  <c r="S133" i="1"/>
  <c r="R133" i="1"/>
  <c r="Q133" i="1"/>
  <c r="P133" i="1"/>
  <c r="O133" i="1"/>
  <c r="N132" i="1"/>
  <c r="V132" i="1"/>
  <c r="U132" i="1"/>
  <c r="T132" i="1"/>
  <c r="S132" i="1"/>
  <c r="R132" i="1"/>
  <c r="Q132" i="1"/>
  <c r="P132" i="1"/>
  <c r="O132" i="1"/>
  <c r="N131" i="1"/>
  <c r="V131" i="1"/>
  <c r="U131" i="1"/>
  <c r="T131" i="1"/>
  <c r="S131" i="1"/>
  <c r="R131" i="1"/>
  <c r="Q131" i="1"/>
  <c r="P131" i="1"/>
  <c r="O131" i="1"/>
  <c r="N130" i="1"/>
  <c r="V130" i="1"/>
  <c r="U130" i="1"/>
  <c r="T130" i="1"/>
  <c r="S130" i="1"/>
  <c r="R130" i="1"/>
  <c r="Q130" i="1"/>
  <c r="P130" i="1"/>
  <c r="O130" i="1"/>
  <c r="N129" i="1"/>
  <c r="V129" i="1"/>
  <c r="U129" i="1"/>
  <c r="T129" i="1"/>
  <c r="S129" i="1"/>
  <c r="R129" i="1"/>
  <c r="AI129" i="1" s="1"/>
  <c r="Q129" i="1"/>
  <c r="P129" i="1"/>
  <c r="O129" i="1"/>
  <c r="N128" i="1"/>
  <c r="V128" i="1"/>
  <c r="U128" i="1"/>
  <c r="T128" i="1"/>
  <c r="S128" i="1"/>
  <c r="R128" i="1"/>
  <c r="Q128" i="1"/>
  <c r="P128" i="1"/>
  <c r="O128" i="1"/>
  <c r="N127" i="1"/>
  <c r="V127" i="1"/>
  <c r="U127" i="1"/>
  <c r="T127" i="1"/>
  <c r="S127" i="1"/>
  <c r="R127" i="1"/>
  <c r="Q127" i="1"/>
  <c r="P127" i="1"/>
  <c r="O127" i="1"/>
  <c r="N126" i="1"/>
  <c r="V126" i="1"/>
  <c r="U126" i="1"/>
  <c r="T126" i="1"/>
  <c r="S126" i="1"/>
  <c r="R126" i="1"/>
  <c r="Q126" i="1"/>
  <c r="P126" i="1"/>
  <c r="O126" i="1"/>
  <c r="N125" i="1"/>
  <c r="V125" i="1"/>
  <c r="U125" i="1"/>
  <c r="T125" i="1"/>
  <c r="S125" i="1"/>
  <c r="R125" i="1"/>
  <c r="Q125" i="1"/>
  <c r="P125" i="1"/>
  <c r="O125" i="1"/>
  <c r="N124" i="1"/>
  <c r="V124" i="1"/>
  <c r="U124" i="1"/>
  <c r="T124" i="1"/>
  <c r="S124" i="1"/>
  <c r="R124" i="1"/>
  <c r="Q124" i="1"/>
  <c r="P124" i="1"/>
  <c r="O124" i="1"/>
  <c r="N123" i="1"/>
  <c r="V123" i="1"/>
  <c r="U123" i="1"/>
  <c r="T123" i="1"/>
  <c r="S123" i="1"/>
  <c r="R123" i="1"/>
  <c r="AH123" i="1" s="1"/>
  <c r="Q123" i="1"/>
  <c r="P123" i="1"/>
  <c r="O123" i="1"/>
  <c r="N122" i="1"/>
  <c r="V122" i="1"/>
  <c r="U122" i="1"/>
  <c r="T122" i="1"/>
  <c r="S122" i="1"/>
  <c r="R122" i="1"/>
  <c r="Q122" i="1"/>
  <c r="P122" i="1"/>
  <c r="O122" i="1"/>
  <c r="V121" i="1"/>
  <c r="U121" i="1"/>
  <c r="T121" i="1"/>
  <c r="S121" i="1"/>
  <c r="R121" i="1"/>
  <c r="Q121" i="1"/>
  <c r="P121" i="1"/>
  <c r="O121" i="1"/>
  <c r="V120" i="1"/>
  <c r="U120" i="1"/>
  <c r="T120" i="1"/>
  <c r="S120" i="1"/>
  <c r="R120" i="1"/>
  <c r="Q120" i="1"/>
  <c r="P120" i="1"/>
  <c r="O120" i="1"/>
  <c r="V119" i="1"/>
  <c r="U119" i="1"/>
  <c r="T119" i="1"/>
  <c r="S119" i="1"/>
  <c r="R119" i="1"/>
  <c r="Q119" i="1"/>
  <c r="P119" i="1"/>
  <c r="O119" i="1"/>
  <c r="V118" i="1"/>
  <c r="U118" i="1"/>
  <c r="T118" i="1"/>
  <c r="S118" i="1"/>
  <c r="R118" i="1"/>
  <c r="AH118" i="1" s="1"/>
  <c r="Q118" i="1"/>
  <c r="P118" i="1"/>
  <c r="O118" i="1"/>
  <c r="V117" i="1"/>
  <c r="U117" i="1"/>
  <c r="T117" i="1"/>
  <c r="S117" i="1"/>
  <c r="R117" i="1"/>
  <c r="Q117" i="1"/>
  <c r="P117" i="1"/>
  <c r="O117" i="1"/>
  <c r="V116" i="1"/>
  <c r="U116" i="1"/>
  <c r="T116" i="1"/>
  <c r="S116" i="1"/>
  <c r="R116" i="1"/>
  <c r="Q116" i="1"/>
  <c r="P116" i="1"/>
  <c r="O116" i="1"/>
  <c r="V115" i="1"/>
  <c r="U115" i="1"/>
  <c r="T115" i="1"/>
  <c r="S115" i="1"/>
  <c r="R115" i="1"/>
  <c r="Q115" i="1"/>
  <c r="P115" i="1"/>
  <c r="O115" i="1"/>
  <c r="V114" i="1"/>
  <c r="U114" i="1"/>
  <c r="T114" i="1"/>
  <c r="S114" i="1"/>
  <c r="R114" i="1"/>
  <c r="Q114" i="1"/>
  <c r="P114" i="1"/>
  <c r="O114" i="1"/>
  <c r="V113" i="1"/>
  <c r="U113" i="1"/>
  <c r="T113" i="1"/>
  <c r="S113" i="1"/>
  <c r="R113" i="1"/>
  <c r="AI113" i="1" s="1"/>
  <c r="Q113" i="1"/>
  <c r="P113" i="1"/>
  <c r="O113" i="1"/>
  <c r="V112" i="1"/>
  <c r="U112" i="1"/>
  <c r="T112" i="1"/>
  <c r="S112" i="1"/>
  <c r="R112" i="1"/>
  <c r="Q112" i="1"/>
  <c r="P112" i="1"/>
  <c r="O112" i="1"/>
  <c r="V111" i="1"/>
  <c r="U111" i="1"/>
  <c r="T111" i="1"/>
  <c r="S111" i="1"/>
  <c r="R111" i="1"/>
  <c r="Q111" i="1"/>
  <c r="P111" i="1"/>
  <c r="O111" i="1"/>
  <c r="V110" i="1"/>
  <c r="U110" i="1"/>
  <c r="T110" i="1"/>
  <c r="S110" i="1"/>
  <c r="R110" i="1"/>
  <c r="Q110" i="1"/>
  <c r="P110" i="1"/>
  <c r="O110" i="1"/>
  <c r="V109" i="1"/>
  <c r="U109" i="1"/>
  <c r="T109" i="1"/>
  <c r="S109" i="1"/>
  <c r="R109" i="1"/>
  <c r="Q109" i="1"/>
  <c r="P109" i="1"/>
  <c r="O109" i="1"/>
  <c r="V108" i="1"/>
  <c r="U108" i="1"/>
  <c r="T108" i="1"/>
  <c r="S108" i="1"/>
  <c r="R108" i="1"/>
  <c r="Q108" i="1"/>
  <c r="P108" i="1"/>
  <c r="O108" i="1"/>
  <c r="V107" i="1"/>
  <c r="U107" i="1"/>
  <c r="T107" i="1"/>
  <c r="S107" i="1"/>
  <c r="R107" i="1"/>
  <c r="AH107" i="1" s="1"/>
  <c r="Q107" i="1"/>
  <c r="P107" i="1"/>
  <c r="O107" i="1"/>
  <c r="V106" i="1"/>
  <c r="U106" i="1"/>
  <c r="T106" i="1"/>
  <c r="S106" i="1"/>
  <c r="R106" i="1"/>
  <c r="Q106" i="1"/>
  <c r="P106" i="1"/>
  <c r="O106" i="1"/>
  <c r="V105" i="1"/>
  <c r="U105" i="1"/>
  <c r="T105" i="1"/>
  <c r="S105" i="1"/>
  <c r="R105" i="1"/>
  <c r="Q105" i="1"/>
  <c r="P105" i="1"/>
  <c r="O105" i="1"/>
  <c r="V104" i="1"/>
  <c r="U104" i="1"/>
  <c r="T104" i="1"/>
  <c r="S104" i="1"/>
  <c r="R104" i="1"/>
  <c r="Q104" i="1"/>
  <c r="P104" i="1"/>
  <c r="O104" i="1"/>
  <c r="V103" i="1"/>
  <c r="U103" i="1"/>
  <c r="T103" i="1"/>
  <c r="S103" i="1"/>
  <c r="R103" i="1"/>
  <c r="Q103" i="1"/>
  <c r="P103" i="1"/>
  <c r="O103" i="1"/>
  <c r="V102" i="1"/>
  <c r="U102" i="1"/>
  <c r="T102" i="1"/>
  <c r="S102" i="1"/>
  <c r="R102" i="1"/>
  <c r="AH102" i="1" s="1"/>
  <c r="Q102" i="1"/>
  <c r="P102" i="1"/>
  <c r="O102" i="1"/>
  <c r="V101" i="1"/>
  <c r="U101" i="1"/>
  <c r="T101" i="1"/>
  <c r="S101" i="1"/>
  <c r="R101" i="1"/>
  <c r="Q101" i="1"/>
  <c r="P101" i="1"/>
  <c r="O101" i="1"/>
  <c r="V100" i="1"/>
  <c r="U100" i="1"/>
  <c r="T100" i="1"/>
  <c r="S100" i="1"/>
  <c r="R100" i="1"/>
  <c r="Q100" i="1"/>
  <c r="P100" i="1"/>
  <c r="O100" i="1"/>
  <c r="V99" i="1"/>
  <c r="U99" i="1"/>
  <c r="T99" i="1"/>
  <c r="S99" i="1"/>
  <c r="R99" i="1"/>
  <c r="AH99" i="1" s="1"/>
  <c r="Q99" i="1"/>
  <c r="P99" i="1"/>
  <c r="O99" i="1"/>
  <c r="V98" i="1"/>
  <c r="U98" i="1"/>
  <c r="T98" i="1"/>
  <c r="S98" i="1"/>
  <c r="R98" i="1"/>
  <c r="Q98" i="1"/>
  <c r="P98" i="1"/>
  <c r="O98" i="1"/>
  <c r="V97" i="1"/>
  <c r="U97" i="1"/>
  <c r="T97" i="1"/>
  <c r="S97" i="1"/>
  <c r="R97" i="1"/>
  <c r="Q97" i="1"/>
  <c r="P97" i="1"/>
  <c r="O97" i="1"/>
  <c r="V96" i="1"/>
  <c r="U96" i="1"/>
  <c r="T96" i="1"/>
  <c r="S96" i="1"/>
  <c r="R96" i="1"/>
  <c r="Q96" i="1"/>
  <c r="P96" i="1"/>
  <c r="O96" i="1"/>
  <c r="V95" i="1"/>
  <c r="U95" i="1"/>
  <c r="T95" i="1"/>
  <c r="S95" i="1"/>
  <c r="R95" i="1"/>
  <c r="Q95" i="1"/>
  <c r="P95" i="1"/>
  <c r="O95" i="1"/>
  <c r="V94" i="1"/>
  <c r="U94" i="1"/>
  <c r="T94" i="1"/>
  <c r="S94" i="1"/>
  <c r="R94" i="1"/>
  <c r="Q94" i="1"/>
  <c r="P94" i="1"/>
  <c r="O94" i="1"/>
  <c r="V93" i="1"/>
  <c r="U93" i="1"/>
  <c r="T93" i="1"/>
  <c r="S93" i="1"/>
  <c r="R93" i="1"/>
  <c r="Q93" i="1"/>
  <c r="P93" i="1"/>
  <c r="O93" i="1"/>
  <c r="V92" i="1"/>
  <c r="U92" i="1"/>
  <c r="T92" i="1"/>
  <c r="S92" i="1"/>
  <c r="R92" i="1"/>
  <c r="Q92" i="1"/>
  <c r="P92" i="1"/>
  <c r="O92" i="1"/>
  <c r="N91" i="1"/>
  <c r="V91" i="1"/>
  <c r="U91" i="1"/>
  <c r="T91" i="1"/>
  <c r="S91" i="1"/>
  <c r="R91" i="1"/>
  <c r="Q91" i="1"/>
  <c r="P91" i="1"/>
  <c r="O91" i="1"/>
  <c r="N90" i="1"/>
  <c r="V90" i="1"/>
  <c r="U90" i="1"/>
  <c r="T90" i="1"/>
  <c r="S90" i="1"/>
  <c r="R90" i="1"/>
  <c r="AH90" i="1" s="1"/>
  <c r="Q90" i="1"/>
  <c r="P90" i="1"/>
  <c r="O90" i="1"/>
  <c r="N89" i="1"/>
  <c r="V89" i="1"/>
  <c r="U89" i="1"/>
  <c r="T89" i="1"/>
  <c r="S89" i="1"/>
  <c r="R89" i="1"/>
  <c r="Q89" i="1"/>
  <c r="P89" i="1"/>
  <c r="O89" i="1"/>
  <c r="N88" i="1"/>
  <c r="V88" i="1"/>
  <c r="U88" i="1"/>
  <c r="T88" i="1"/>
  <c r="S88" i="1"/>
  <c r="R88" i="1"/>
  <c r="Q88" i="1"/>
  <c r="P88" i="1"/>
  <c r="O88" i="1"/>
  <c r="N87" i="1"/>
  <c r="V87" i="1"/>
  <c r="U87" i="1"/>
  <c r="T87" i="1"/>
  <c r="S87" i="1"/>
  <c r="R87" i="1"/>
  <c r="Q87" i="1"/>
  <c r="P87" i="1"/>
  <c r="O87" i="1"/>
  <c r="N86" i="1"/>
  <c r="V86" i="1"/>
  <c r="U86" i="1"/>
  <c r="T86" i="1"/>
  <c r="S86" i="1"/>
  <c r="R86" i="1"/>
  <c r="Q86" i="1"/>
  <c r="P86" i="1"/>
  <c r="O86" i="1"/>
  <c r="N85" i="1"/>
  <c r="V85" i="1"/>
  <c r="U85" i="1"/>
  <c r="T85" i="1"/>
  <c r="S85" i="1"/>
  <c r="R85" i="1"/>
  <c r="Q85" i="1"/>
  <c r="P85" i="1"/>
  <c r="O85" i="1"/>
  <c r="N84" i="1"/>
  <c r="V84" i="1"/>
  <c r="U84" i="1"/>
  <c r="T84" i="1"/>
  <c r="S84" i="1"/>
  <c r="R84" i="1"/>
  <c r="Q84" i="1"/>
  <c r="P84" i="1"/>
  <c r="O84" i="1"/>
  <c r="N83" i="1"/>
  <c r="V83" i="1"/>
  <c r="U83" i="1"/>
  <c r="T83" i="1"/>
  <c r="S83" i="1"/>
  <c r="R83" i="1"/>
  <c r="Q83" i="1"/>
  <c r="P83" i="1"/>
  <c r="O83" i="1"/>
  <c r="N82" i="1"/>
  <c r="V82" i="1"/>
  <c r="U82" i="1"/>
  <c r="T82" i="1"/>
  <c r="S82" i="1"/>
  <c r="R82" i="1"/>
  <c r="Q82" i="1"/>
  <c r="P82" i="1"/>
  <c r="O82" i="1"/>
  <c r="N81" i="1"/>
  <c r="V81" i="1"/>
  <c r="U81" i="1"/>
  <c r="T81" i="1"/>
  <c r="S81" i="1"/>
  <c r="R81" i="1"/>
  <c r="Q81" i="1"/>
  <c r="P81" i="1"/>
  <c r="O81" i="1"/>
  <c r="N80" i="1"/>
  <c r="V80" i="1"/>
  <c r="U80" i="1"/>
  <c r="T80" i="1"/>
  <c r="S80" i="1"/>
  <c r="R80" i="1"/>
  <c r="Q80" i="1"/>
  <c r="P80" i="1"/>
  <c r="O80" i="1"/>
  <c r="N79" i="1"/>
  <c r="V79" i="1"/>
  <c r="U79" i="1"/>
  <c r="T79" i="1"/>
  <c r="S79" i="1"/>
  <c r="R79" i="1"/>
  <c r="Q79" i="1"/>
  <c r="P79" i="1"/>
  <c r="O79" i="1"/>
  <c r="N78" i="1"/>
  <c r="V78" i="1"/>
  <c r="U78" i="1"/>
  <c r="T78" i="1"/>
  <c r="S78" i="1"/>
  <c r="R78" i="1"/>
  <c r="Q78" i="1"/>
  <c r="P78" i="1"/>
  <c r="O78" i="1"/>
  <c r="N77" i="1"/>
  <c r="V77" i="1"/>
  <c r="U77" i="1"/>
  <c r="T77" i="1"/>
  <c r="S77" i="1"/>
  <c r="R77" i="1"/>
  <c r="Q77" i="1"/>
  <c r="P77" i="1"/>
  <c r="O77" i="1"/>
  <c r="N76" i="1"/>
  <c r="V76" i="1"/>
  <c r="U76" i="1"/>
  <c r="T76" i="1"/>
  <c r="S76" i="1"/>
  <c r="R76" i="1"/>
  <c r="Q76" i="1"/>
  <c r="P76" i="1"/>
  <c r="O76" i="1"/>
  <c r="N75" i="1"/>
  <c r="V75" i="1"/>
  <c r="U75" i="1"/>
  <c r="T75" i="1"/>
  <c r="S75" i="1"/>
  <c r="R75" i="1"/>
  <c r="Q75" i="1"/>
  <c r="P75" i="1"/>
  <c r="O75" i="1"/>
  <c r="N74" i="1"/>
  <c r="V74" i="1"/>
  <c r="U74" i="1"/>
  <c r="T74" i="1"/>
  <c r="S74" i="1"/>
  <c r="R74" i="1"/>
  <c r="Q74" i="1"/>
  <c r="P74" i="1"/>
  <c r="O74" i="1"/>
  <c r="N73" i="1"/>
  <c r="V73" i="1"/>
  <c r="U73" i="1"/>
  <c r="T73" i="1"/>
  <c r="S73" i="1"/>
  <c r="R73" i="1"/>
  <c r="Q73" i="1"/>
  <c r="P73" i="1"/>
  <c r="O73" i="1"/>
  <c r="N72" i="1"/>
  <c r="V72" i="1"/>
  <c r="U72" i="1"/>
  <c r="T72" i="1"/>
  <c r="S72" i="1"/>
  <c r="R72" i="1"/>
  <c r="Q72" i="1"/>
  <c r="P72" i="1"/>
  <c r="O72" i="1"/>
  <c r="N71" i="1"/>
  <c r="V71" i="1"/>
  <c r="U71" i="1"/>
  <c r="T71" i="1"/>
  <c r="S71" i="1"/>
  <c r="R71" i="1"/>
  <c r="Q71" i="1"/>
  <c r="P71" i="1"/>
  <c r="O71" i="1"/>
  <c r="N70" i="1"/>
  <c r="V70" i="1"/>
  <c r="U70" i="1"/>
  <c r="T70" i="1"/>
  <c r="S70" i="1"/>
  <c r="R70" i="1"/>
  <c r="Q70" i="1"/>
  <c r="P70" i="1"/>
  <c r="O70" i="1"/>
  <c r="N69" i="1"/>
  <c r="V69" i="1"/>
  <c r="U69" i="1"/>
  <c r="T69" i="1"/>
  <c r="S69" i="1"/>
  <c r="R69" i="1"/>
  <c r="Q69" i="1"/>
  <c r="P69" i="1"/>
  <c r="O69" i="1"/>
  <c r="N68" i="1"/>
  <c r="V68" i="1"/>
  <c r="U68" i="1"/>
  <c r="T68" i="1"/>
  <c r="S68" i="1"/>
  <c r="R68" i="1"/>
  <c r="Q68" i="1"/>
  <c r="P68" i="1"/>
  <c r="O68" i="1"/>
  <c r="N67" i="1"/>
  <c r="V67" i="1"/>
  <c r="U67" i="1"/>
  <c r="T67" i="1"/>
  <c r="S67" i="1"/>
  <c r="R67" i="1"/>
  <c r="Q67" i="1"/>
  <c r="P67" i="1"/>
  <c r="O67" i="1"/>
  <c r="N66" i="1"/>
  <c r="V66" i="1"/>
  <c r="U66" i="1"/>
  <c r="T66" i="1"/>
  <c r="S66" i="1"/>
  <c r="R66" i="1"/>
  <c r="AH66" i="1" s="1"/>
  <c r="Q66" i="1"/>
  <c r="P66" i="1"/>
  <c r="O66" i="1"/>
  <c r="N65" i="1"/>
  <c r="V65" i="1"/>
  <c r="U65" i="1"/>
  <c r="T65" i="1"/>
  <c r="S65" i="1"/>
  <c r="R65" i="1"/>
  <c r="Q65" i="1"/>
  <c r="P65" i="1"/>
  <c r="O65" i="1"/>
  <c r="N64" i="1"/>
  <c r="V64" i="1"/>
  <c r="U64" i="1"/>
  <c r="T64" i="1"/>
  <c r="S64" i="1"/>
  <c r="R64" i="1"/>
  <c r="Q64" i="1"/>
  <c r="P64" i="1"/>
  <c r="O64" i="1"/>
  <c r="N63" i="1"/>
  <c r="V63" i="1"/>
  <c r="U63" i="1"/>
  <c r="T63" i="1"/>
  <c r="S63" i="1"/>
  <c r="R63" i="1"/>
  <c r="Q63" i="1"/>
  <c r="P63" i="1"/>
  <c r="O63" i="1"/>
  <c r="N62" i="1"/>
  <c r="V62" i="1"/>
  <c r="U62" i="1"/>
  <c r="T62" i="1"/>
  <c r="S62" i="1"/>
  <c r="R62" i="1"/>
  <c r="Q62" i="1"/>
  <c r="P62" i="1"/>
  <c r="O62" i="1"/>
  <c r="N61" i="1"/>
  <c r="V61" i="1"/>
  <c r="U61" i="1"/>
  <c r="T61" i="1"/>
  <c r="S61" i="1"/>
  <c r="R61" i="1"/>
  <c r="Q61" i="1"/>
  <c r="P61" i="1"/>
  <c r="O61" i="1"/>
  <c r="N60" i="1"/>
  <c r="V60" i="1"/>
  <c r="U60" i="1"/>
  <c r="T60" i="1"/>
  <c r="S60" i="1"/>
  <c r="R60" i="1"/>
  <c r="Q60" i="1"/>
  <c r="P60" i="1"/>
  <c r="O60" i="1"/>
  <c r="N59" i="1"/>
  <c r="V59" i="1"/>
  <c r="U59" i="1"/>
  <c r="T59" i="1"/>
  <c r="S59" i="1"/>
  <c r="R59" i="1"/>
  <c r="Q59" i="1"/>
  <c r="P59" i="1"/>
  <c r="O59" i="1"/>
  <c r="N58" i="1"/>
  <c r="V58" i="1"/>
  <c r="U58" i="1"/>
  <c r="T58" i="1"/>
  <c r="S58" i="1"/>
  <c r="R58" i="1"/>
  <c r="AH58" i="1" s="1"/>
  <c r="Q58" i="1"/>
  <c r="P58" i="1"/>
  <c r="O58" i="1"/>
  <c r="N57" i="1"/>
  <c r="V57" i="1"/>
  <c r="U57" i="1"/>
  <c r="T57" i="1"/>
  <c r="S57" i="1"/>
  <c r="R57" i="1"/>
  <c r="Q57" i="1"/>
  <c r="P57" i="1"/>
  <c r="O57" i="1"/>
  <c r="N56" i="1"/>
  <c r="V56" i="1"/>
  <c r="U56" i="1"/>
  <c r="T56" i="1"/>
  <c r="S56" i="1"/>
  <c r="R56" i="1"/>
  <c r="Q56" i="1"/>
  <c r="P56" i="1"/>
  <c r="O56" i="1"/>
  <c r="N55" i="1"/>
  <c r="V55" i="1"/>
  <c r="U55" i="1"/>
  <c r="T55" i="1"/>
  <c r="S55" i="1"/>
  <c r="R55" i="1"/>
  <c r="Q55" i="1"/>
  <c r="P55" i="1"/>
  <c r="O55" i="1"/>
  <c r="N54" i="1"/>
  <c r="V54" i="1"/>
  <c r="U54" i="1"/>
  <c r="T54" i="1"/>
  <c r="S54" i="1"/>
  <c r="R54" i="1"/>
  <c r="Q54" i="1"/>
  <c r="P54" i="1"/>
  <c r="O54" i="1"/>
  <c r="N53" i="1"/>
  <c r="V53" i="1"/>
  <c r="U53" i="1"/>
  <c r="T53" i="1"/>
  <c r="S53" i="1"/>
  <c r="R53" i="1"/>
  <c r="Q53" i="1"/>
  <c r="P53" i="1"/>
  <c r="O53" i="1"/>
  <c r="N52" i="1"/>
  <c r="V52" i="1"/>
  <c r="U52" i="1"/>
  <c r="T52" i="1"/>
  <c r="S52" i="1"/>
  <c r="R52" i="1"/>
  <c r="Q52" i="1"/>
  <c r="P52" i="1"/>
  <c r="O52" i="1"/>
  <c r="N51" i="1"/>
  <c r="V51" i="1"/>
  <c r="U51" i="1"/>
  <c r="T51" i="1"/>
  <c r="S51" i="1"/>
  <c r="R51" i="1"/>
  <c r="Q51" i="1"/>
  <c r="P51" i="1"/>
  <c r="O51" i="1"/>
  <c r="N50" i="1"/>
  <c r="V50" i="1"/>
  <c r="U50" i="1"/>
  <c r="T50" i="1"/>
  <c r="S50" i="1"/>
  <c r="R50" i="1"/>
  <c r="Q50" i="1"/>
  <c r="P50" i="1"/>
  <c r="O50" i="1"/>
  <c r="N49" i="1"/>
  <c r="V49" i="1"/>
  <c r="U49" i="1"/>
  <c r="T49" i="1"/>
  <c r="S49" i="1"/>
  <c r="R49" i="1"/>
  <c r="Q49" i="1"/>
  <c r="P49" i="1"/>
  <c r="O49" i="1"/>
  <c r="N48" i="1"/>
  <c r="V48" i="1"/>
  <c r="U48" i="1"/>
  <c r="T48" i="1"/>
  <c r="S48" i="1"/>
  <c r="R48" i="1"/>
  <c r="Q48" i="1"/>
  <c r="P48" i="1"/>
  <c r="O48" i="1"/>
  <c r="N47" i="1"/>
  <c r="V47" i="1"/>
  <c r="U47" i="1"/>
  <c r="T47" i="1"/>
  <c r="S47" i="1"/>
  <c r="R47" i="1"/>
  <c r="Q47" i="1"/>
  <c r="P47" i="1"/>
  <c r="O47" i="1"/>
  <c r="N46" i="1"/>
  <c r="V46" i="1"/>
  <c r="U46" i="1"/>
  <c r="T46" i="1"/>
  <c r="S46" i="1"/>
  <c r="R46" i="1"/>
  <c r="Q46" i="1"/>
  <c r="P46" i="1"/>
  <c r="O46" i="1"/>
  <c r="N45" i="1"/>
  <c r="V45" i="1"/>
  <c r="U45" i="1"/>
  <c r="T45" i="1"/>
  <c r="S45" i="1"/>
  <c r="R45" i="1"/>
  <c r="Q45" i="1"/>
  <c r="P45" i="1"/>
  <c r="O45" i="1"/>
  <c r="N44" i="1"/>
  <c r="V44" i="1"/>
  <c r="U44" i="1"/>
  <c r="T44" i="1"/>
  <c r="S44" i="1"/>
  <c r="R44" i="1"/>
  <c r="Q44" i="1"/>
  <c r="P44" i="1"/>
  <c r="O44" i="1"/>
  <c r="N43" i="1"/>
  <c r="V43" i="1"/>
  <c r="U43" i="1"/>
  <c r="T43" i="1"/>
  <c r="S43" i="1"/>
  <c r="R43" i="1"/>
  <c r="AH43" i="1" s="1"/>
  <c r="Q43" i="1"/>
  <c r="P43" i="1"/>
  <c r="O43" i="1"/>
  <c r="N42" i="1"/>
  <c r="V42" i="1"/>
  <c r="U42" i="1"/>
  <c r="T42" i="1"/>
  <c r="S42" i="1"/>
  <c r="R42" i="1"/>
  <c r="Q42" i="1"/>
  <c r="P42" i="1"/>
  <c r="O42" i="1"/>
  <c r="N41" i="1"/>
  <c r="V41" i="1"/>
  <c r="U41" i="1"/>
  <c r="T41" i="1"/>
  <c r="S41" i="1"/>
  <c r="R41" i="1"/>
  <c r="Q41" i="1"/>
  <c r="P41" i="1"/>
  <c r="O41" i="1"/>
  <c r="N40" i="1"/>
  <c r="V40" i="1"/>
  <c r="U40" i="1"/>
  <c r="T40" i="1"/>
  <c r="S40" i="1"/>
  <c r="R40" i="1"/>
  <c r="Q40" i="1"/>
  <c r="P40" i="1"/>
  <c r="O40" i="1"/>
  <c r="N39" i="1"/>
  <c r="V39" i="1"/>
  <c r="U39" i="1"/>
  <c r="T39" i="1"/>
  <c r="S39" i="1"/>
  <c r="R39" i="1"/>
  <c r="Q39" i="1"/>
  <c r="P39" i="1"/>
  <c r="O39" i="1"/>
  <c r="N38" i="1"/>
  <c r="V38" i="1"/>
  <c r="U38" i="1"/>
  <c r="T38" i="1"/>
  <c r="S38" i="1"/>
  <c r="R38" i="1"/>
  <c r="Q38" i="1"/>
  <c r="P38" i="1"/>
  <c r="O38" i="1"/>
  <c r="N37" i="1"/>
  <c r="V37" i="1"/>
  <c r="U37" i="1"/>
  <c r="T37" i="1"/>
  <c r="S37" i="1"/>
  <c r="R37" i="1"/>
  <c r="Q37" i="1"/>
  <c r="P37" i="1"/>
  <c r="O37" i="1"/>
  <c r="N36" i="1"/>
  <c r="V36" i="1"/>
  <c r="U36" i="1"/>
  <c r="T36" i="1"/>
  <c r="S36" i="1"/>
  <c r="R36" i="1"/>
  <c r="Q36" i="1"/>
  <c r="P36" i="1"/>
  <c r="O36" i="1"/>
  <c r="N35" i="1"/>
  <c r="V35" i="1"/>
  <c r="U35" i="1"/>
  <c r="T35" i="1"/>
  <c r="S35" i="1"/>
  <c r="R35" i="1"/>
  <c r="AH35" i="1" s="1"/>
  <c r="Q35" i="1"/>
  <c r="P35" i="1"/>
  <c r="O35" i="1"/>
  <c r="N34" i="1"/>
  <c r="V34" i="1"/>
  <c r="U34" i="1"/>
  <c r="T34" i="1"/>
  <c r="S34" i="1"/>
  <c r="R34" i="1"/>
  <c r="Q34" i="1"/>
  <c r="P34" i="1"/>
  <c r="O34" i="1"/>
  <c r="N33" i="1"/>
  <c r="V33" i="1"/>
  <c r="U33" i="1"/>
  <c r="T33" i="1"/>
  <c r="S33" i="1"/>
  <c r="R33" i="1"/>
  <c r="Q33" i="1"/>
  <c r="P33" i="1"/>
  <c r="O33" i="1"/>
  <c r="N32" i="1"/>
  <c r="V32" i="1"/>
  <c r="U32" i="1"/>
  <c r="T32" i="1"/>
  <c r="S32" i="1"/>
  <c r="R32" i="1"/>
  <c r="Q32" i="1"/>
  <c r="P32" i="1"/>
  <c r="O32" i="1"/>
  <c r="N31" i="1"/>
  <c r="V31" i="1"/>
  <c r="U31" i="1"/>
  <c r="T31" i="1"/>
  <c r="S31" i="1"/>
  <c r="R31" i="1"/>
  <c r="Q31" i="1"/>
  <c r="P31" i="1"/>
  <c r="O31" i="1"/>
  <c r="N30" i="1"/>
  <c r="V30" i="1"/>
  <c r="U30" i="1"/>
  <c r="T30" i="1"/>
  <c r="S30" i="1"/>
  <c r="R30" i="1"/>
  <c r="Q30" i="1"/>
  <c r="P30" i="1"/>
  <c r="O30" i="1"/>
  <c r="N29" i="1"/>
  <c r="V29" i="1"/>
  <c r="U29" i="1"/>
  <c r="T29" i="1"/>
  <c r="S29" i="1"/>
  <c r="R29" i="1"/>
  <c r="Q29" i="1"/>
  <c r="P29" i="1"/>
  <c r="O29" i="1"/>
  <c r="N28" i="1"/>
  <c r="V28" i="1"/>
  <c r="U28" i="1"/>
  <c r="T28" i="1"/>
  <c r="S28" i="1"/>
  <c r="R28" i="1"/>
  <c r="Q28" i="1"/>
  <c r="P28" i="1"/>
  <c r="O28" i="1"/>
  <c r="N27" i="1"/>
  <c r="V27" i="1"/>
  <c r="U27" i="1"/>
  <c r="T27" i="1"/>
  <c r="S27" i="1"/>
  <c r="R27" i="1"/>
  <c r="AH27" i="1" s="1"/>
  <c r="Q27" i="1"/>
  <c r="P27" i="1"/>
  <c r="O27" i="1"/>
  <c r="N26" i="1"/>
  <c r="V26" i="1"/>
  <c r="U26" i="1"/>
  <c r="T26" i="1"/>
  <c r="S26" i="1"/>
  <c r="R26" i="1"/>
  <c r="Q26" i="1"/>
  <c r="P26" i="1"/>
  <c r="O26" i="1"/>
  <c r="N25" i="1"/>
  <c r="V25" i="1"/>
  <c r="U25" i="1"/>
  <c r="T25" i="1"/>
  <c r="S25" i="1"/>
  <c r="R25" i="1"/>
  <c r="Q25" i="1"/>
  <c r="P25" i="1"/>
  <c r="O25" i="1"/>
  <c r="N24" i="1"/>
  <c r="V24" i="1"/>
  <c r="U24" i="1"/>
  <c r="T24" i="1"/>
  <c r="S24" i="1"/>
  <c r="R24" i="1"/>
  <c r="Q24" i="1"/>
  <c r="P24" i="1"/>
  <c r="O24" i="1"/>
  <c r="N23" i="1"/>
  <c r="V23" i="1"/>
  <c r="U23" i="1"/>
  <c r="T23" i="1"/>
  <c r="S23" i="1"/>
  <c r="R23" i="1"/>
  <c r="Q23" i="1"/>
  <c r="P23" i="1"/>
  <c r="O23" i="1"/>
  <c r="N22" i="1"/>
  <c r="V22" i="1"/>
  <c r="U22" i="1"/>
  <c r="T22" i="1"/>
  <c r="S22" i="1"/>
  <c r="R22" i="1"/>
  <c r="Q22" i="1"/>
  <c r="P22" i="1"/>
  <c r="O22" i="1"/>
  <c r="N21" i="1"/>
  <c r="V21" i="1"/>
  <c r="U21" i="1"/>
  <c r="T21" i="1"/>
  <c r="S21" i="1"/>
  <c r="R21" i="1"/>
  <c r="Q21" i="1"/>
  <c r="P21" i="1"/>
  <c r="O21" i="1"/>
  <c r="N20" i="1"/>
  <c r="V20" i="1"/>
  <c r="U20" i="1"/>
  <c r="T20" i="1"/>
  <c r="S20" i="1"/>
  <c r="R20" i="1"/>
  <c r="Q20" i="1"/>
  <c r="P20" i="1"/>
  <c r="O20" i="1"/>
  <c r="N19" i="1"/>
  <c r="V19" i="1"/>
  <c r="U19" i="1"/>
  <c r="T19" i="1"/>
  <c r="S19" i="1"/>
  <c r="R19" i="1"/>
  <c r="Q19" i="1"/>
  <c r="P19" i="1"/>
  <c r="O19" i="1"/>
  <c r="N18" i="1"/>
  <c r="V18" i="1"/>
  <c r="U18" i="1"/>
  <c r="T18" i="1"/>
  <c r="S18" i="1"/>
  <c r="R18" i="1"/>
  <c r="Q18" i="1"/>
  <c r="P18" i="1"/>
  <c r="O18" i="1"/>
  <c r="N17" i="1"/>
  <c r="V17" i="1"/>
  <c r="U17" i="1"/>
  <c r="T17" i="1"/>
  <c r="S17" i="1"/>
  <c r="R17" i="1"/>
  <c r="Q17" i="1"/>
  <c r="P17" i="1"/>
  <c r="O17" i="1"/>
  <c r="N16" i="1"/>
  <c r="V16" i="1"/>
  <c r="U16" i="1"/>
  <c r="T16" i="1"/>
  <c r="S16" i="1"/>
  <c r="R16" i="1"/>
  <c r="Q16" i="1"/>
  <c r="P16" i="1"/>
  <c r="O16" i="1"/>
  <c r="N15" i="1"/>
  <c r="V15" i="1"/>
  <c r="U15" i="1"/>
  <c r="T15" i="1"/>
  <c r="S15" i="1"/>
  <c r="R15" i="1"/>
  <c r="Q15" i="1"/>
  <c r="P15" i="1"/>
  <c r="O15" i="1"/>
  <c r="N14" i="1"/>
  <c r="V14" i="1"/>
  <c r="U14" i="1"/>
  <c r="T14" i="1"/>
  <c r="S14" i="1"/>
  <c r="R14" i="1"/>
  <c r="Q14" i="1"/>
  <c r="P14" i="1"/>
  <c r="O14" i="1"/>
  <c r="N13" i="1"/>
  <c r="V13" i="1"/>
  <c r="U13" i="1"/>
  <c r="T13" i="1"/>
  <c r="S13" i="1"/>
  <c r="R13" i="1"/>
  <c r="Q13" i="1"/>
  <c r="P13" i="1"/>
  <c r="O13" i="1"/>
  <c r="N12" i="1"/>
  <c r="V12" i="1"/>
  <c r="U12" i="1"/>
  <c r="T12" i="1"/>
  <c r="S12" i="1"/>
  <c r="R12" i="1"/>
  <c r="Q12" i="1"/>
  <c r="P12" i="1"/>
  <c r="O12" i="1"/>
  <c r="N11" i="1"/>
  <c r="V11" i="1"/>
  <c r="U11" i="1"/>
  <c r="T11" i="1"/>
  <c r="S11" i="1"/>
  <c r="R11" i="1"/>
  <c r="Q11" i="1"/>
  <c r="P11" i="1"/>
  <c r="O11" i="1"/>
  <c r="N10" i="1"/>
  <c r="V10" i="1"/>
  <c r="U10" i="1"/>
  <c r="T10" i="1"/>
  <c r="S10" i="1"/>
  <c r="R10" i="1"/>
  <c r="Q10" i="1"/>
  <c r="P10" i="1"/>
  <c r="O10" i="1"/>
  <c r="N9" i="1"/>
  <c r="V9" i="1"/>
  <c r="U9" i="1"/>
  <c r="T9" i="1"/>
  <c r="S9" i="1"/>
  <c r="R9" i="1"/>
  <c r="Q9" i="1"/>
  <c r="P9" i="1"/>
  <c r="O9" i="1"/>
  <c r="N8" i="1"/>
  <c r="V8" i="1"/>
  <c r="U8" i="1"/>
  <c r="T8" i="1"/>
  <c r="S8" i="1"/>
  <c r="R8" i="1"/>
  <c r="Q8" i="1"/>
  <c r="P8" i="1"/>
  <c r="O8" i="1"/>
  <c r="N7" i="1"/>
  <c r="V7" i="1"/>
  <c r="U7" i="1"/>
  <c r="T7" i="1"/>
  <c r="S7" i="1"/>
  <c r="R7" i="1"/>
  <c r="Q7" i="1"/>
  <c r="P7" i="1"/>
  <c r="O7" i="1"/>
  <c r="N6" i="1"/>
  <c r="V6" i="1"/>
  <c r="U6" i="1"/>
  <c r="T6" i="1"/>
  <c r="S6" i="1"/>
  <c r="R6" i="1"/>
  <c r="Q6" i="1"/>
  <c r="P6" i="1"/>
  <c r="O6" i="1"/>
  <c r="N5" i="1"/>
  <c r="V5" i="1"/>
  <c r="U5" i="1"/>
  <c r="T5" i="1"/>
  <c r="S5" i="1"/>
  <c r="R5" i="1"/>
  <c r="Q5" i="1"/>
  <c r="P5" i="1"/>
  <c r="O5" i="1"/>
  <c r="N4" i="1"/>
  <c r="V4" i="1"/>
  <c r="U4" i="1"/>
  <c r="T4" i="1"/>
  <c r="S4" i="1"/>
  <c r="R4" i="1"/>
  <c r="Q4" i="1"/>
  <c r="P4" i="1"/>
  <c r="O4" i="1"/>
  <c r="N3" i="1"/>
  <c r="V3" i="1"/>
  <c r="U3" i="1"/>
  <c r="T3" i="1"/>
  <c r="S3" i="1"/>
  <c r="R3" i="1"/>
  <c r="AI3" i="1" s="1"/>
  <c r="Q3" i="1"/>
  <c r="P3" i="1"/>
  <c r="O3" i="1"/>
  <c r="AH232" i="1" l="1"/>
  <c r="AI271" i="1"/>
  <c r="AH268" i="1"/>
  <c r="AH252" i="1"/>
  <c r="AH236" i="1"/>
  <c r="AI261" i="1"/>
  <c r="AH211" i="1"/>
  <c r="AH187" i="1"/>
  <c r="AI139" i="1"/>
  <c r="AH179" i="1"/>
  <c r="AH129" i="1"/>
  <c r="AH244" i="1"/>
  <c r="AH203" i="1"/>
  <c r="AI66" i="1"/>
  <c r="AI272" i="1"/>
  <c r="AH240" i="1"/>
  <c r="AH224" i="1"/>
  <c r="AI35" i="1"/>
  <c r="AH4" i="1"/>
  <c r="AI4" i="1"/>
  <c r="AH8" i="1"/>
  <c r="AI8" i="1"/>
  <c r="AH20" i="1"/>
  <c r="AI20" i="1"/>
  <c r="AH32" i="1"/>
  <c r="AI32" i="1"/>
  <c r="AH48" i="1"/>
  <c r="AI48" i="1"/>
  <c r="AH52" i="1"/>
  <c r="AI52" i="1"/>
  <c r="AH56" i="1"/>
  <c r="AI56" i="1"/>
  <c r="AH68" i="1"/>
  <c r="AI68" i="1"/>
  <c r="AH72" i="1"/>
  <c r="AI72" i="1"/>
  <c r="AH80" i="1"/>
  <c r="AI80" i="1"/>
  <c r="AH84" i="1"/>
  <c r="AI84" i="1"/>
  <c r="AH92" i="1"/>
  <c r="AI92" i="1"/>
  <c r="AH94" i="1"/>
  <c r="AI94" i="1"/>
  <c r="AH95" i="1"/>
  <c r="AI95" i="1"/>
  <c r="AH98" i="1"/>
  <c r="AI98" i="1"/>
  <c r="AH100" i="1"/>
  <c r="AI100" i="1"/>
  <c r="AH103" i="1"/>
  <c r="AI103" i="1"/>
  <c r="AH104" i="1"/>
  <c r="AI104" i="1"/>
  <c r="AH108" i="1"/>
  <c r="AI108" i="1"/>
  <c r="AH109" i="1"/>
  <c r="AI109" i="1"/>
  <c r="AH112" i="1"/>
  <c r="AI112" i="1"/>
  <c r="AH114" i="1"/>
  <c r="AI114" i="1"/>
  <c r="AH117" i="1"/>
  <c r="AI117" i="1"/>
  <c r="AH119" i="1"/>
  <c r="AI119" i="1"/>
  <c r="AH122" i="1"/>
  <c r="AI122" i="1"/>
  <c r="AH138" i="1"/>
  <c r="AI138" i="1"/>
  <c r="AH153" i="1"/>
  <c r="AI153" i="1"/>
  <c r="AH169" i="1"/>
  <c r="AI169" i="1"/>
  <c r="AH219" i="1"/>
  <c r="AI219" i="1"/>
  <c r="AH223" i="1"/>
  <c r="AI223" i="1"/>
  <c r="AH227" i="1"/>
  <c r="AI227" i="1"/>
  <c r="AH231" i="1"/>
  <c r="AI231" i="1"/>
  <c r="AH235" i="1"/>
  <c r="AI235" i="1"/>
  <c r="AH239" i="1"/>
  <c r="AI239" i="1"/>
  <c r="AH251" i="1"/>
  <c r="AI251" i="1"/>
  <c r="AH255" i="1"/>
  <c r="AI255" i="1"/>
  <c r="AI270" i="1"/>
  <c r="AI267" i="1"/>
  <c r="AI263" i="1"/>
  <c r="AI259" i="1"/>
  <c r="AI118" i="1"/>
  <c r="AI107" i="1"/>
  <c r="AH5" i="1"/>
  <c r="AI5" i="1"/>
  <c r="AH9" i="1"/>
  <c r="AI9" i="1"/>
  <c r="AH13" i="1"/>
  <c r="AI13" i="1"/>
  <c r="AH21" i="1"/>
  <c r="AI21" i="1"/>
  <c r="AH25" i="1"/>
  <c r="AI25" i="1"/>
  <c r="AH37" i="1"/>
  <c r="AI37" i="1"/>
  <c r="AH41" i="1"/>
  <c r="AI41" i="1"/>
  <c r="AH53" i="1"/>
  <c r="AI53" i="1"/>
  <c r="AH57" i="1"/>
  <c r="AI57" i="1"/>
  <c r="AH61" i="1"/>
  <c r="AI61" i="1"/>
  <c r="AH73" i="1"/>
  <c r="AI73" i="1"/>
  <c r="AH81" i="1"/>
  <c r="AI81" i="1"/>
  <c r="AH85" i="1"/>
  <c r="AI85" i="1"/>
  <c r="AH127" i="1"/>
  <c r="AI127" i="1"/>
  <c r="AH143" i="1"/>
  <c r="AI143" i="1"/>
  <c r="AH158" i="1"/>
  <c r="AI158" i="1"/>
  <c r="AH174" i="1"/>
  <c r="AI174" i="1"/>
  <c r="AH178" i="1"/>
  <c r="AI178" i="1"/>
  <c r="AH182" i="1"/>
  <c r="AI182" i="1"/>
  <c r="AH194" i="1"/>
  <c r="AI194" i="1"/>
  <c r="AH198" i="1"/>
  <c r="AI198" i="1"/>
  <c r="AH202" i="1"/>
  <c r="AI202" i="1"/>
  <c r="AH210" i="1"/>
  <c r="AI210" i="1"/>
  <c r="AH214" i="1"/>
  <c r="AI214" i="1"/>
  <c r="AH218" i="1"/>
  <c r="AI218" i="1"/>
  <c r="AH246" i="1"/>
  <c r="AH230" i="1"/>
  <c r="AH222" i="1"/>
  <c r="AH217" i="1"/>
  <c r="AH209" i="1"/>
  <c r="AH193" i="1"/>
  <c r="AH177" i="1"/>
  <c r="AH168" i="1"/>
  <c r="AI146" i="1"/>
  <c r="AH137" i="1"/>
  <c r="AI90" i="1"/>
  <c r="AI58" i="1"/>
  <c r="AI27" i="1"/>
  <c r="AH10" i="1"/>
  <c r="AI10" i="1"/>
  <c r="AH14" i="1"/>
  <c r="AI14" i="1"/>
  <c r="AH26" i="1"/>
  <c r="AI26" i="1"/>
  <c r="AH30" i="1"/>
  <c r="AI30" i="1"/>
  <c r="AH42" i="1"/>
  <c r="AI42" i="1"/>
  <c r="AH46" i="1"/>
  <c r="AH62" i="1"/>
  <c r="AI62" i="1"/>
  <c r="AH86" i="1"/>
  <c r="AI86" i="1"/>
  <c r="AH124" i="1"/>
  <c r="AI124" i="1"/>
  <c r="AH128" i="1"/>
  <c r="AI128" i="1"/>
  <c r="AH132" i="1"/>
  <c r="AI132" i="1"/>
  <c r="AH144" i="1"/>
  <c r="AI144" i="1"/>
  <c r="AH147" i="1"/>
  <c r="AI147" i="1"/>
  <c r="AH151" i="1"/>
  <c r="AI151" i="1"/>
  <c r="AH159" i="1"/>
  <c r="AI159" i="1"/>
  <c r="AH163" i="1"/>
  <c r="AI163" i="1"/>
  <c r="AH167" i="1"/>
  <c r="AI167" i="1"/>
  <c r="AH221" i="1"/>
  <c r="AI221" i="1"/>
  <c r="AH225" i="1"/>
  <c r="AI225" i="1"/>
  <c r="AH241" i="1"/>
  <c r="AI241" i="1"/>
  <c r="AH245" i="1"/>
  <c r="AI245" i="1"/>
  <c r="AH3" i="1"/>
  <c r="AI266" i="1"/>
  <c r="AI262" i="1"/>
  <c r="AI258" i="1"/>
  <c r="AH220" i="1"/>
  <c r="AH215" i="1"/>
  <c r="AH207" i="1"/>
  <c r="AH199" i="1"/>
  <c r="AH183" i="1"/>
  <c r="AI134" i="1"/>
  <c r="AI123" i="1"/>
  <c r="AH113" i="1"/>
  <c r="AI102" i="1"/>
  <c r="AH15" i="1"/>
  <c r="AI15" i="1"/>
  <c r="AH23" i="1"/>
  <c r="AI23" i="1"/>
  <c r="AH31" i="1"/>
  <c r="AI31" i="1"/>
  <c r="AH39" i="1"/>
  <c r="AI39" i="1"/>
  <c r="AH47" i="1"/>
  <c r="AI47" i="1"/>
  <c r="AH51" i="1"/>
  <c r="AI51" i="1"/>
  <c r="AH63" i="1"/>
  <c r="AI63" i="1"/>
  <c r="AH67" i="1"/>
  <c r="AI67" i="1"/>
  <c r="AH71" i="1"/>
  <c r="AI71" i="1"/>
  <c r="AH79" i="1"/>
  <c r="AI79" i="1"/>
  <c r="AH83" i="1"/>
  <c r="AI83" i="1"/>
  <c r="AH87" i="1"/>
  <c r="AI87" i="1"/>
  <c r="AH133" i="1"/>
  <c r="AI133" i="1"/>
  <c r="AH148" i="1"/>
  <c r="AI148" i="1"/>
  <c r="AH156" i="1"/>
  <c r="AI156" i="1"/>
  <c r="AH164" i="1"/>
  <c r="AI164" i="1"/>
  <c r="AH172" i="1"/>
  <c r="AI172" i="1"/>
  <c r="AH184" i="1"/>
  <c r="AI184" i="1"/>
  <c r="AH188" i="1"/>
  <c r="AI188" i="1"/>
  <c r="AH192" i="1"/>
  <c r="AI192" i="1"/>
  <c r="AH204" i="1"/>
  <c r="AI204" i="1"/>
  <c r="AH208" i="1"/>
  <c r="AI208" i="1"/>
  <c r="AH212" i="1"/>
  <c r="AI212" i="1"/>
  <c r="AH216" i="1"/>
  <c r="AI216" i="1"/>
  <c r="AH250" i="1"/>
  <c r="AH234" i="1"/>
  <c r="AH226" i="1"/>
  <c r="AH213" i="1"/>
  <c r="AH197" i="1"/>
  <c r="AH189" i="1"/>
  <c r="AH173" i="1"/>
  <c r="AH152" i="1"/>
  <c r="AI142" i="1"/>
  <c r="AI99" i="1"/>
  <c r="AI43" i="1"/>
</calcChain>
</file>

<file path=xl/sharedStrings.xml><?xml version="1.0" encoding="utf-8"?>
<sst xmlns="http://schemas.openxmlformats.org/spreadsheetml/2006/main" count="677" uniqueCount="414">
  <si>
    <t>Seal Nunataks</t>
  </si>
  <si>
    <t>MgO</t>
  </si>
  <si>
    <t>CaO</t>
  </si>
  <si>
    <t>FeO</t>
  </si>
  <si>
    <t>NiO</t>
  </si>
  <si>
    <t>MnO</t>
  </si>
  <si>
    <t>Cr ppm</t>
  </si>
  <si>
    <t>Al ppm</t>
  </si>
  <si>
    <t>Ca ppm</t>
  </si>
  <si>
    <t>Fe ppm</t>
  </si>
  <si>
    <t>Ni ppm</t>
  </si>
  <si>
    <t>Mn ppm</t>
  </si>
  <si>
    <t>Mg ppm</t>
  </si>
  <si>
    <t>Ti ppm</t>
  </si>
  <si>
    <t>Total</t>
  </si>
  <si>
    <t>Point#</t>
  </si>
  <si>
    <t>Na</t>
  </si>
  <si>
    <t>Al</t>
  </si>
  <si>
    <t>Ca</t>
  </si>
  <si>
    <t>Sc</t>
  </si>
  <si>
    <t>Ti</t>
  </si>
  <si>
    <t>V</t>
  </si>
  <si>
    <t>Cr</t>
  </si>
  <si>
    <t>Mn</t>
  </si>
  <si>
    <t>Ni</t>
  </si>
  <si>
    <t>Zn</t>
  </si>
  <si>
    <t>R3717_1_new_ol1_1</t>
  </si>
  <si>
    <t>ol1</t>
  </si>
  <si>
    <t>R3717_1_new_ol1_2</t>
  </si>
  <si>
    <t>R3717_1_new_ol1_3</t>
  </si>
  <si>
    <t>R3717_1_new_ol1_4</t>
  </si>
  <si>
    <t>R3717_1_new_ol1_5</t>
  </si>
  <si>
    <t>R3717_1_new_ol2_1</t>
  </si>
  <si>
    <t>ol2</t>
  </si>
  <si>
    <t>R3717_1_new_ol2_2</t>
  </si>
  <si>
    <t>R3717_1_new_ol2_3</t>
  </si>
  <si>
    <t>&lt;0.00</t>
  </si>
  <si>
    <t>R3717_1_new_ol2_4</t>
  </si>
  <si>
    <t>R3717_1_new_ol2_5</t>
  </si>
  <si>
    <t>R3717_1_new_ol3_1</t>
  </si>
  <si>
    <t>ol3</t>
  </si>
  <si>
    <t>R3717_1_new_ol3_2</t>
  </si>
  <si>
    <t>R3717_1_new_ol3_3</t>
  </si>
  <si>
    <t>R3717_1_new_ol3_4</t>
  </si>
  <si>
    <t>R3717_1_new_ol3_5</t>
  </si>
  <si>
    <t>R3717_1_new_ol3_rim</t>
  </si>
  <si>
    <t>ol3-rim</t>
  </si>
  <si>
    <t>R3717_1_new_ol4_4</t>
  </si>
  <si>
    <t>ol4</t>
  </si>
  <si>
    <t>R3717_1_new_ol4_2</t>
  </si>
  <si>
    <t>R3717_1_new_ol4_3</t>
  </si>
  <si>
    <t>R3717_1_new_ol4_5</t>
  </si>
  <si>
    <t>R3717_1_new_ol4_1</t>
  </si>
  <si>
    <t>R3717_1_new_ol4_rim</t>
  </si>
  <si>
    <t>ol4-rim</t>
  </si>
  <si>
    <t>R3717_1_new_ol5_1</t>
  </si>
  <si>
    <t>ol5</t>
  </si>
  <si>
    <t>R3717_1_new_ol5_2</t>
  </si>
  <si>
    <t>R3717_1_new_ol5_3</t>
  </si>
  <si>
    <t>R3717_1_new_ol5_4</t>
  </si>
  <si>
    <t>R3717_1_new_ol5_5</t>
  </si>
  <si>
    <t>R3717_1_new_ol6_1</t>
  </si>
  <si>
    <t>ol6</t>
  </si>
  <si>
    <t>R3717_1_new_ol6_2</t>
  </si>
  <si>
    <t>R3717_1_new_ol6_3</t>
  </si>
  <si>
    <t>R3717_1_new_ol6_4</t>
  </si>
  <si>
    <t>R3717_1_new_ol6_5</t>
  </si>
  <si>
    <t>R3717_1_old_ol1_1</t>
  </si>
  <si>
    <t>&lt;223.50</t>
  </si>
  <si>
    <t>R3717_1_old_ol1_4</t>
  </si>
  <si>
    <t>R3717_1_old_ol1_2</t>
  </si>
  <si>
    <t>&lt;223.88</t>
  </si>
  <si>
    <t>R3717_1_old_ol1_5</t>
  </si>
  <si>
    <t>R3717_1_old_ol1_3</t>
  </si>
  <si>
    <t>&lt;234.71</t>
  </si>
  <si>
    <t>R3717_1_old_ol1_rim</t>
  </si>
  <si>
    <t>ol1-rim</t>
  </si>
  <si>
    <t>R3717_1_old_ol11_1</t>
  </si>
  <si>
    <t>ol11</t>
  </si>
  <si>
    <t>&lt;263.69</t>
  </si>
  <si>
    <t>R3717_1_old_ol11_2</t>
  </si>
  <si>
    <t>&lt;269.44</t>
  </si>
  <si>
    <t>R3717_1_old_ol11_3</t>
  </si>
  <si>
    <t>&lt;286.59</t>
  </si>
  <si>
    <t>R3717_1_old_ol11_4</t>
  </si>
  <si>
    <t>R3717_1_old_ol11_5</t>
  </si>
  <si>
    <t>R3717_1_old_ol3_1</t>
  </si>
  <si>
    <t>&lt;99.81</t>
  </si>
  <si>
    <t>R3717_1_old_ol3_2</t>
  </si>
  <si>
    <t>&lt;224.09</t>
  </si>
  <si>
    <t>R3717_1_old_ol3_3</t>
  </si>
  <si>
    <t>&lt;222.02</t>
  </si>
  <si>
    <t>R3717_1_old_ol3_4</t>
  </si>
  <si>
    <t>R3717_1_old_ol3_5</t>
  </si>
  <si>
    <t>R3717_1_old_ol4_1</t>
  </si>
  <si>
    <t>&lt;263.17</t>
  </si>
  <si>
    <t>R3717_1_old_ol4_2</t>
  </si>
  <si>
    <t>&lt;266.36</t>
  </si>
  <si>
    <t>R3717_1_old_ol4_3</t>
  </si>
  <si>
    <t>&lt;267.47</t>
  </si>
  <si>
    <t>R3717_1_old_ol4_4</t>
  </si>
  <si>
    <t>R3717_1_old_ol4_5</t>
  </si>
  <si>
    <t>R3717_1_old_ol5_1</t>
  </si>
  <si>
    <t>&lt;216.43</t>
  </si>
  <si>
    <t>R3717_1_old_ol5_2</t>
  </si>
  <si>
    <t>&lt;227.54</t>
  </si>
  <si>
    <t>R3717_1_old_ol5_3</t>
  </si>
  <si>
    <t>&lt;230.84</t>
  </si>
  <si>
    <t>R3717_1_old_ol5_4</t>
  </si>
  <si>
    <t>R3717_1_old_ol5_5</t>
  </si>
  <si>
    <t>R3717_1_old_ol6_1</t>
  </si>
  <si>
    <t>&lt;242.42</t>
  </si>
  <si>
    <t>R3717_1_old_ol6_2</t>
  </si>
  <si>
    <t>&lt;266.66</t>
  </si>
  <si>
    <t>R3717_1_old_ol6_3</t>
  </si>
  <si>
    <t>&lt;263.42</t>
  </si>
  <si>
    <t>R3717_1_old_ol6_4</t>
  </si>
  <si>
    <t>R3717_1_old_ol6_5</t>
  </si>
  <si>
    <t>R3717_1_old_ol7_1</t>
  </si>
  <si>
    <t>ol7</t>
  </si>
  <si>
    <t>&lt;484.42</t>
  </si>
  <si>
    <t>R3717_1_old_ol7_2</t>
  </si>
  <si>
    <t>&lt;500.77</t>
  </si>
  <si>
    <t>R3717_1_old_ol7_3</t>
  </si>
  <si>
    <t>&lt;498.38</t>
  </si>
  <si>
    <t>R3717_1_old_ol7_4</t>
  </si>
  <si>
    <t>R3717_1_old_ol7_5</t>
  </si>
  <si>
    <t>R3717_1_old_ol8_1</t>
  </si>
  <si>
    <t>ol8</t>
  </si>
  <si>
    <t>&lt;599.93</t>
  </si>
  <si>
    <t>R3717_1_old_ol8_2</t>
  </si>
  <si>
    <t>&lt;540.67</t>
  </si>
  <si>
    <t>R3717_1_old_ol8_3</t>
  </si>
  <si>
    <t>&lt;600.73</t>
  </si>
  <si>
    <t>R3717_1_old_ol8_4</t>
  </si>
  <si>
    <t>R3717_1_old_ol8_5</t>
  </si>
  <si>
    <t>R3717_1_old_ol2_rim</t>
  </si>
  <si>
    <t>ol2-rim</t>
  </si>
  <si>
    <t>R3717_1_old_ol2_5</t>
  </si>
  <si>
    <t>R3717_1_old_ol2_4</t>
  </si>
  <si>
    <t>R3717_1_old_ol2_3</t>
  </si>
  <si>
    <t>&lt;247.52</t>
  </si>
  <si>
    <t>R3717_1_old_ol2_2</t>
  </si>
  <si>
    <t>&lt;227.57</t>
  </si>
  <si>
    <t>R3717_1_old_ol2_1</t>
  </si>
  <si>
    <t>&lt;234.81</t>
  </si>
  <si>
    <t>R3717_1_old_ol10_5</t>
  </si>
  <si>
    <t>ol10</t>
  </si>
  <si>
    <t>R3717_1_old_ol10_3</t>
  </si>
  <si>
    <t>&lt;257.99</t>
  </si>
  <si>
    <t>R3717_1_old_ol9_3</t>
  </si>
  <si>
    <t>ol9</t>
  </si>
  <si>
    <t>&lt;313.13</t>
  </si>
  <si>
    <t>R3717_1_old_ol9_2</t>
  </si>
  <si>
    <t>&lt;324.90</t>
  </si>
  <si>
    <t>R3717_1_old_ol10_1</t>
  </si>
  <si>
    <t>&lt;247.90</t>
  </si>
  <si>
    <t>R3717_1_old_ol9_1</t>
  </si>
  <si>
    <t>&lt;282.50</t>
  </si>
  <si>
    <t>R3717_1_old_ol9_4</t>
  </si>
  <si>
    <t>R3717_1_old_ol9_5</t>
  </si>
  <si>
    <t>R3717_1_old_ol10_2</t>
  </si>
  <si>
    <t>&lt;258.21</t>
  </si>
  <si>
    <t>R3717_1_old_ol10_4</t>
  </si>
  <si>
    <t>R3728_2_ol1_1</t>
  </si>
  <si>
    <t>ol1 (1)</t>
  </si>
  <si>
    <t>&lt;61.32</t>
  </si>
  <si>
    <t>R3728_2_ol1_10</t>
  </si>
  <si>
    <t>ol1 (2)</t>
  </si>
  <si>
    <t>R3728_2_ol1_2</t>
  </si>
  <si>
    <t>&lt;65.10</t>
  </si>
  <si>
    <t>R3728_2_ol1_3</t>
  </si>
  <si>
    <t>&lt;67.39</t>
  </si>
  <si>
    <t>R3728_2_ol1_4</t>
  </si>
  <si>
    <t>R3728_2_ol1_5</t>
  </si>
  <si>
    <t>R3728_2_ol1_6</t>
  </si>
  <si>
    <t>&lt;66.20</t>
  </si>
  <si>
    <t>R3728_2_ol1_7</t>
  </si>
  <si>
    <t>&lt;65.60</t>
  </si>
  <si>
    <t>R3728_2_ol1_8</t>
  </si>
  <si>
    <t>&lt;69.08</t>
  </si>
  <si>
    <t>R3728_2_ol1_9</t>
  </si>
  <si>
    <t>R3728_2_ol2_1</t>
  </si>
  <si>
    <t>R3728_2_ol2_2</t>
  </si>
  <si>
    <t>&lt;70.50</t>
  </si>
  <si>
    <t>R3728_2_ol2_3</t>
  </si>
  <si>
    <t>&lt;71.15</t>
  </si>
  <si>
    <t>R3728_2_ol2_4</t>
  </si>
  <si>
    <t>R3728_2_ol2_5</t>
  </si>
  <si>
    <t>R3728_2_ol3_1</t>
  </si>
  <si>
    <t>&lt;69.36</t>
  </si>
  <si>
    <t>R3728_2_ol3_2</t>
  </si>
  <si>
    <t>&lt;75.46</t>
  </si>
  <si>
    <t>R3728_2_ol3_3</t>
  </si>
  <si>
    <t>R3728_2_ol3_4</t>
  </si>
  <si>
    <t>R3728_2_ol3_5</t>
  </si>
  <si>
    <t>R3728_2_ol4_1</t>
  </si>
  <si>
    <t>&lt;68.95</t>
  </si>
  <si>
    <t>R3728_2_ol4_2</t>
  </si>
  <si>
    <t>&lt;74.20</t>
  </si>
  <si>
    <t>R3728_2_ol4_3</t>
  </si>
  <si>
    <t>&lt;73.45</t>
  </si>
  <si>
    <t>R3728_2_ol4_4</t>
  </si>
  <si>
    <t>R3728_2_ol4_5</t>
  </si>
  <si>
    <t>R3728_2_ol5_1</t>
  </si>
  <si>
    <t>R3728_2_ol5_2</t>
  </si>
  <si>
    <t>R3728_2_ol5_3</t>
  </si>
  <si>
    <t>R3728_2_ol5_4</t>
  </si>
  <si>
    <t>R3728_2_ol5_5</t>
  </si>
  <si>
    <t>R3728_3_ol1_1</t>
  </si>
  <si>
    <t>R3728_3_ol1_2</t>
  </si>
  <si>
    <t>R3728_3_ol1_3</t>
  </si>
  <si>
    <t>R3728_3_ol1_4</t>
  </si>
  <si>
    <t>R3728_3_ol1_5</t>
  </si>
  <si>
    <t>R3728_3_ol2_1</t>
  </si>
  <si>
    <t>R3728_3_ol2_2</t>
  </si>
  <si>
    <t>R3728_3_ol2_3</t>
  </si>
  <si>
    <t>R3728_3_ol2_4</t>
  </si>
  <si>
    <t>R3728_3_ol2_5</t>
  </si>
  <si>
    <t>R3728_3_ol3_1</t>
  </si>
  <si>
    <t>R3728_3_ol3_2</t>
  </si>
  <si>
    <t>R3728_3_ol3_3</t>
  </si>
  <si>
    <t>&lt;48.17</t>
  </si>
  <si>
    <t>R3728_3_ol3_4</t>
  </si>
  <si>
    <t>R3728_3_ol3_5</t>
  </si>
  <si>
    <t>R3728_3_ol4_1</t>
  </si>
  <si>
    <t>R3728_3_ol4_2</t>
  </si>
  <si>
    <t>R3728_3_ol4_3</t>
  </si>
  <si>
    <t>&lt;46.81</t>
  </si>
  <si>
    <t>R3728_3_ol4_4</t>
  </si>
  <si>
    <t>R3728_3_ol4_5</t>
  </si>
  <si>
    <t>R3728_3_ol5_1</t>
  </si>
  <si>
    <t>R3728_3_ol5_2</t>
  </si>
  <si>
    <t>&lt;49.04</t>
  </si>
  <si>
    <t>R3728_3_ol5_3</t>
  </si>
  <si>
    <t>R3728_3_ol5_5</t>
  </si>
  <si>
    <t>R3728_3_ol6_1</t>
  </si>
  <si>
    <t>&lt;51.30</t>
  </si>
  <si>
    <t>R3728_3_ol6_2</t>
  </si>
  <si>
    <t>R3728_3_ol6_3</t>
  </si>
  <si>
    <t>R3728_3_ol6_4</t>
  </si>
  <si>
    <t>R3728_3_ol6_5</t>
  </si>
  <si>
    <t>R3729_1_new_ol1_1</t>
  </si>
  <si>
    <t>&lt;233.69</t>
  </si>
  <si>
    <t>R3729_1_new_ol1_2</t>
  </si>
  <si>
    <t>&lt;201.98</t>
  </si>
  <si>
    <t>R3729_1_new_ol1_3</t>
  </si>
  <si>
    <t>&lt;182.51</t>
  </si>
  <si>
    <t>R3729_1_new_ol1_4</t>
  </si>
  <si>
    <t>R3729_1_new_ol1_5</t>
  </si>
  <si>
    <t>R3729_1_new_ol2_2</t>
  </si>
  <si>
    <t>&lt;209.48</t>
  </si>
  <si>
    <t>R3729_1_new_ol2_4</t>
  </si>
  <si>
    <t>R3729_1_new_ol2_1</t>
  </si>
  <si>
    <t>&lt;211.44</t>
  </si>
  <si>
    <t>R3729_1_new_ol2_3</t>
  </si>
  <si>
    <t>&lt;208.80</t>
  </si>
  <si>
    <t>R3729_1_new_ol2_5</t>
  </si>
  <si>
    <t>R3729_1_new_ol2_rim</t>
  </si>
  <si>
    <t>R3729_1_new_ol3_1</t>
  </si>
  <si>
    <t>&lt;55.54</t>
  </si>
  <si>
    <t>R3729_1_new_ol3_2</t>
  </si>
  <si>
    <t>&lt;191.02</t>
  </si>
  <si>
    <t>R3729_1_new_ol3_3</t>
  </si>
  <si>
    <t>&lt;163.66</t>
  </si>
  <si>
    <t>R3729_1_new_ol3_4</t>
  </si>
  <si>
    <t>R3729_1_new_ol3_5</t>
  </si>
  <si>
    <t>R3729_1_new_ol4_1</t>
  </si>
  <si>
    <t>R3729_1_new_ol4_2</t>
  </si>
  <si>
    <t>&lt;174.25</t>
  </si>
  <si>
    <t>R3729_1_new_ol4_3</t>
  </si>
  <si>
    <t>&lt;168.91</t>
  </si>
  <si>
    <t>R3729_1_new_ol4_4</t>
  </si>
  <si>
    <t>R3729_1_new_ol4_5</t>
  </si>
  <si>
    <t>R3729_1_new_ol5_1</t>
  </si>
  <si>
    <t>&lt;79.02</t>
  </si>
  <si>
    <t>R3729_1_new_ol5_2</t>
  </si>
  <si>
    <t>&lt;79.91</t>
  </si>
  <si>
    <t>R3729_1_new_ol5_3</t>
  </si>
  <si>
    <t>R3729_1_new_ol5_4</t>
  </si>
  <si>
    <t>R3729_1_new_ol5_5</t>
  </si>
  <si>
    <t>R3729_1_new_ol6_1</t>
  </si>
  <si>
    <t>R3729_1_new_ol6_2</t>
  </si>
  <si>
    <t>R3729_1_new_ol6_3</t>
  </si>
  <si>
    <t>R3729_1_new_ol6_4</t>
  </si>
  <si>
    <t>R3729_1_new_ol6_5</t>
  </si>
  <si>
    <t>R3729_1_old_ol1_1</t>
  </si>
  <si>
    <t>R3729_1_old_ol1_2</t>
  </si>
  <si>
    <t>R3729_1_old_ol1_3</t>
  </si>
  <si>
    <t>R3729_1_old_ol1_4</t>
  </si>
  <si>
    <t>R3729_1_old_ol1_5</t>
  </si>
  <si>
    <t>R3729_1_old_ol2_1</t>
  </si>
  <si>
    <t>R3729_1_old_ol2_2</t>
  </si>
  <si>
    <t>&lt;68.42</t>
  </si>
  <si>
    <t>R3729_1_old_ol2_3</t>
  </si>
  <si>
    <t>R3729_1_old_ol2_4</t>
  </si>
  <si>
    <t>R3729_1_old_ol2_5</t>
  </si>
  <si>
    <t>R3729_1_old_ol3_1</t>
  </si>
  <si>
    <t>&lt;72.74</t>
  </si>
  <si>
    <t>R3729_1_old_ol3_2</t>
  </si>
  <si>
    <t>&lt;73.37</t>
  </si>
  <si>
    <t>R3729_1_old_ol3_3</t>
  </si>
  <si>
    <t>&lt;73.94</t>
  </si>
  <si>
    <t>R3729_1_old_ol3_4</t>
  </si>
  <si>
    <t>R3729_1_old_ol3_5</t>
  </si>
  <si>
    <t>R3729_1_old_ol4_1</t>
  </si>
  <si>
    <t>&lt;74.13</t>
  </si>
  <si>
    <t>R3729_1_old_ol4_2</t>
  </si>
  <si>
    <t>&lt;74.86</t>
  </si>
  <si>
    <t>R3729_1_old_ol4_3</t>
  </si>
  <si>
    <t>R3729_1_old_ol4_4</t>
  </si>
  <si>
    <t>R3729_1_old_ol4_5</t>
  </si>
  <si>
    <t>R3729_1_old_ol5_1</t>
  </si>
  <si>
    <t>R3729_1_old_ol5_2</t>
  </si>
  <si>
    <t>R3729_1_old_ol5_3</t>
  </si>
  <si>
    <t>&lt;84.67</t>
  </si>
  <si>
    <t>R3729_1_old_ol5_4</t>
  </si>
  <si>
    <t>R3729_1_old_ol5_5</t>
  </si>
  <si>
    <t>R3733_5_new_ol1_1</t>
  </si>
  <si>
    <t>R3733_5_new_ol1_2</t>
  </si>
  <si>
    <t>R3733_5_new_ol1_3</t>
  </si>
  <si>
    <t>R3733_5_new_ol2_1</t>
  </si>
  <si>
    <t>&lt;141.66</t>
  </si>
  <si>
    <t>R3733_5_new_ol2_2</t>
  </si>
  <si>
    <t>R3733_5_new_ol2_3</t>
  </si>
  <si>
    <t>R3733_5_new_ol3_1</t>
  </si>
  <si>
    <t>R3733_5_new_ol3_2</t>
  </si>
  <si>
    <t>R3733_5_new_ol3_3</t>
  </si>
  <si>
    <t>R3733_5_new_ol4_1</t>
  </si>
  <si>
    <t>R3733_5_new_ol4_2</t>
  </si>
  <si>
    <t>R3733_5_new_ol4_3</t>
  </si>
  <si>
    <t>R3733_5_old_ol1_1</t>
  </si>
  <si>
    <t>&lt;81.38</t>
  </si>
  <si>
    <t>R3733_5_old_ol1_2</t>
  </si>
  <si>
    <t>&lt;89.40</t>
  </si>
  <si>
    <t>R3733_5_old_ol1_3</t>
  </si>
  <si>
    <t>&lt;85.81</t>
  </si>
  <si>
    <t>R3733_5_old_ol2_1</t>
  </si>
  <si>
    <t>&lt;86.39</t>
  </si>
  <si>
    <t>R3733_5_old_ol2_2</t>
  </si>
  <si>
    <t>&lt;89.71</t>
  </si>
  <si>
    <t>R3733_5_old_ol2_3</t>
  </si>
  <si>
    <t>&lt;84.73</t>
  </si>
  <si>
    <t>R3736_6_ol1_1</t>
  </si>
  <si>
    <t>R3736_6_ol1_2</t>
  </si>
  <si>
    <t>R3736_6_ol1_3</t>
  </si>
  <si>
    <t>R3736_6_ol1_4</t>
  </si>
  <si>
    <t>R3736_6_ol1_5</t>
  </si>
  <si>
    <t>R3736_6_ol2_1</t>
  </si>
  <si>
    <t>R3736_6_ol2_2</t>
  </si>
  <si>
    <t>R3736_6_ol2_3</t>
  </si>
  <si>
    <t>R3736_6_ol2_4</t>
  </si>
  <si>
    <t>R3738_1_ol1_1</t>
  </si>
  <si>
    <t>R3738_1_ol1_2</t>
  </si>
  <si>
    <t>R3738_1_ol1_3</t>
  </si>
  <si>
    <t>R3738_1_ol1_4</t>
  </si>
  <si>
    <t>R3738_1_ol1_5</t>
  </si>
  <si>
    <t>R3738_1_ol2_1</t>
  </si>
  <si>
    <t>&lt;241.31</t>
  </si>
  <si>
    <t>R3738_1_ol2_2</t>
  </si>
  <si>
    <t>R3738_1_ol2_3</t>
  </si>
  <si>
    <t>&lt;181.37</t>
  </si>
  <si>
    <t>R3738_1_ol2_4</t>
  </si>
  <si>
    <t>R3738_1_ol2_5</t>
  </si>
  <si>
    <t>R3738_1_ol3_1</t>
  </si>
  <si>
    <t>&lt;46.71</t>
  </si>
  <si>
    <t>R3738_1_ol3_2</t>
  </si>
  <si>
    <t>R3738_1_ol3_3</t>
  </si>
  <si>
    <t>R3738_1_ol3_4</t>
  </si>
  <si>
    <t>R3738_1_ol3_5</t>
  </si>
  <si>
    <t>R3738_1_ol3_rim</t>
  </si>
  <si>
    <t>R3738_1_ol4_1</t>
  </si>
  <si>
    <t>&lt;231.25</t>
  </si>
  <si>
    <t>R3738_1_ol4_2</t>
  </si>
  <si>
    <t>&lt;191.13</t>
  </si>
  <si>
    <t>R3738_1_ol4_3</t>
  </si>
  <si>
    <t>&lt;249.37</t>
  </si>
  <si>
    <t>R3738_1_ol4_4</t>
  </si>
  <si>
    <t>R3738_1_ol4_5</t>
  </si>
  <si>
    <t>R3738_1_ol5_3</t>
  </si>
  <si>
    <t>R3738_1_ol5_4</t>
  </si>
  <si>
    <t>R3738_1_ol5_5</t>
  </si>
  <si>
    <t>R3738_1_ol5_2</t>
  </si>
  <si>
    <t>R3738_1_ol5_1</t>
  </si>
  <si>
    <t>R3738_1_ol5_rim</t>
  </si>
  <si>
    <t>ol5-rim</t>
  </si>
  <si>
    <t>R3738_1_ol6_1</t>
  </si>
  <si>
    <t>R3738_1_ol6_2</t>
  </si>
  <si>
    <t>R3738_1_ol6_3</t>
  </si>
  <si>
    <t>R3738_1_ol6_4</t>
  </si>
  <si>
    <t>R3738_1_ol6_5</t>
  </si>
  <si>
    <t>R3738_1_ol7_1</t>
  </si>
  <si>
    <t>&lt;363.02</t>
  </si>
  <si>
    <t>R3738_1_ol7_2</t>
  </si>
  <si>
    <t>&lt;344.03</t>
  </si>
  <si>
    <t>R3738_1_ol7_3</t>
  </si>
  <si>
    <t>&lt;672.11</t>
  </si>
  <si>
    <t>R3738_1_ol7_4</t>
  </si>
  <si>
    <t>R3738_1_ol8_1</t>
  </si>
  <si>
    <t>R3738_1_ol8_2</t>
  </si>
  <si>
    <t>R3738_1_ol8_3</t>
  </si>
  <si>
    <t>R3738_1_ol8_4</t>
  </si>
  <si>
    <t>R3738_1_ol8_5</t>
  </si>
  <si>
    <t>Elements ppm determined by ICP-MS</t>
  </si>
  <si>
    <t>Oxide wt% determined by EMPA</t>
  </si>
  <si>
    <t>EMPA data calculated as ppm</t>
  </si>
  <si>
    <t>100Mn/Fe</t>
  </si>
  <si>
    <r>
      <t>10</t>
    </r>
    <r>
      <rPr>
        <vertAlign val="superscript"/>
        <sz val="11"/>
        <color theme="1"/>
        <rFont val="Cambria"/>
        <family val="1"/>
      </rPr>
      <t>4</t>
    </r>
    <r>
      <rPr>
        <sz val="11"/>
        <color theme="1"/>
        <rFont val="Cambria"/>
        <family val="1"/>
      </rPr>
      <t>*Zn/Fe</t>
    </r>
  </si>
  <si>
    <r>
      <t>SiO</t>
    </r>
    <r>
      <rPr>
        <b/>
        <vertAlign val="subscript"/>
        <sz val="12"/>
        <color theme="1"/>
        <rFont val="Cambria"/>
        <family val="1"/>
      </rPr>
      <t>2</t>
    </r>
  </si>
  <si>
    <r>
      <t>Al</t>
    </r>
    <r>
      <rPr>
        <b/>
        <vertAlign val="subscript"/>
        <sz val="12"/>
        <color theme="1"/>
        <rFont val="Cambria"/>
        <family val="1"/>
      </rPr>
      <t>2</t>
    </r>
    <r>
      <rPr>
        <b/>
        <sz val="12"/>
        <color theme="1"/>
        <rFont val="Cambria"/>
        <family val="1"/>
      </rPr>
      <t>O</t>
    </r>
    <r>
      <rPr>
        <b/>
        <vertAlign val="subscript"/>
        <sz val="12"/>
        <color theme="1"/>
        <rFont val="Cambria"/>
        <family val="1"/>
      </rPr>
      <t>3</t>
    </r>
  </si>
  <si>
    <r>
      <t>TiO</t>
    </r>
    <r>
      <rPr>
        <b/>
        <vertAlign val="subscript"/>
        <sz val="12"/>
        <color theme="1"/>
        <rFont val="Cambria"/>
        <family val="1"/>
      </rPr>
      <t>2</t>
    </r>
  </si>
  <si>
    <r>
      <t>Cr</t>
    </r>
    <r>
      <rPr>
        <b/>
        <vertAlign val="subscript"/>
        <sz val="12"/>
        <color theme="1"/>
        <rFont val="Cambria"/>
        <family val="1"/>
      </rPr>
      <t>2</t>
    </r>
    <r>
      <rPr>
        <b/>
        <sz val="12"/>
        <color theme="1"/>
        <rFont val="Cambria"/>
        <family val="1"/>
      </rPr>
      <t>O</t>
    </r>
    <r>
      <rPr>
        <b/>
        <vertAlign val="subscript"/>
        <sz val="12"/>
        <color theme="1"/>
        <rFont val="Cambria"/>
        <family val="1"/>
      </rPr>
      <t>3</t>
    </r>
  </si>
  <si>
    <t>Fo</t>
  </si>
  <si>
    <t>Hole, M.J., Gibson, S.A., and Morris, M.C., 2023, Slab window–related magmatism as a probe for pyroxenite heterogeneities in the upper mantle: Geology, https://doi.org/10.1130/G50687.1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</si>
</sst>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</font>
    <font>
      <sz val="11"/>
      <color theme="1"/>
      <name val="Cambria"/>
      <family val="1"/>
    </font>
    <font>
      <b/>
      <sz val="12"/>
      <color theme="1"/>
      <name val="Cambria"/>
      <family val="1"/>
    </font>
    <font>
      <vertAlign val="superscript"/>
      <sz val="11"/>
      <color theme="1"/>
      <name val="Cambria"/>
      <family val="1"/>
    </font>
    <font>
      <b/>
      <vertAlign val="subscript"/>
      <sz val="12"/>
      <color theme="1"/>
      <name val="Cambria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1" fontId="1" fillId="0" borderId="0" xfId="0" applyNumberFormat="1" applyFont="1"/>
    <xf numFmtId="2" fontId="1" fillId="0" borderId="0" xfId="0" applyNumberFormat="1" applyFont="1"/>
    <xf numFmtId="0" fontId="1" fillId="0" borderId="0" xfId="0" applyFont="1" applyAlignment="1">
      <alignment horizontal="center" vertical="center"/>
    </xf>
    <xf numFmtId="164" fontId="1" fillId="0" borderId="0" xfId="0" applyNumberFormat="1" applyFont="1"/>
    <xf numFmtId="0" fontId="2" fillId="0" borderId="0" xfId="0" applyFont="1"/>
    <xf numFmtId="2" fontId="2" fillId="0" borderId="0" xfId="0" applyNumberFormat="1" applyFont="1"/>
    <xf numFmtId="164" fontId="2" fillId="0" borderId="0" xfId="0" applyNumberFormat="1" applyFont="1"/>
    <xf numFmtId="0" fontId="3" fillId="0" borderId="0" xfId="0" applyFont="1"/>
    <xf numFmtId="1" fontId="3" fillId="0" borderId="0" xfId="0" applyNumberFormat="1" applyFont="1"/>
    <xf numFmtId="2" fontId="3" fillId="0" borderId="0" xfId="0" applyNumberFormat="1" applyFont="1"/>
    <xf numFmtId="164" fontId="3" fillId="0" borderId="0" xfId="0" applyNumberFormat="1" applyFont="1"/>
    <xf numFmtId="1" fontId="2" fillId="0" borderId="0" xfId="0" applyNumberFormat="1" applyFont="1"/>
    <xf numFmtId="2" fontId="3" fillId="0" borderId="0" xfId="0" applyNumberFormat="1" applyFont="1" applyAlignment="1">
      <alignment horizontal="center"/>
    </xf>
    <xf numFmtId="1" fontId="3" fillId="0" borderId="1" xfId="0" applyNumberFormat="1" applyFont="1" applyBorder="1"/>
    <xf numFmtId="1" fontId="1" fillId="0" borderId="1" xfId="0" applyNumberFormat="1" applyFont="1" applyBorder="1"/>
    <xf numFmtId="0" fontId="3" fillId="0" borderId="1" xfId="0" applyFont="1" applyBorder="1"/>
    <xf numFmtId="0" fontId="1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75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H5" sqref="H5"/>
    </sheetView>
  </sheetViews>
  <sheetFormatPr defaultRowHeight="14.25" x14ac:dyDescent="0.2"/>
  <cols>
    <col min="1" max="1" width="29.28515625" style="6" customWidth="1"/>
    <col min="2" max="2" width="9.140625" style="6"/>
    <col min="3" max="7" width="9.28515625" style="6" bestFit="1" customWidth="1"/>
    <col min="8" max="8" width="9.7109375" style="6" bestFit="1" customWidth="1"/>
    <col min="9" max="32" width="9.28515625" style="6" bestFit="1" customWidth="1"/>
    <col min="33" max="33" width="9.140625" style="6"/>
    <col min="34" max="34" width="11.85546875" style="8" customWidth="1"/>
    <col min="35" max="35" width="11" style="7" customWidth="1"/>
    <col min="36" max="16384" width="9.140625" style="6"/>
  </cols>
  <sheetData>
    <row r="1" spans="1:35" ht="18" x14ac:dyDescent="0.3">
      <c r="A1" s="9" t="s">
        <v>0</v>
      </c>
      <c r="B1" s="9"/>
      <c r="C1" s="9" t="s">
        <v>15</v>
      </c>
      <c r="D1" s="9" t="s">
        <v>408</v>
      </c>
      <c r="E1" s="9" t="s">
        <v>1</v>
      </c>
      <c r="F1" s="9" t="s">
        <v>409</v>
      </c>
      <c r="G1" s="9" t="s">
        <v>2</v>
      </c>
      <c r="H1" s="9" t="s">
        <v>410</v>
      </c>
      <c r="I1" s="9" t="s">
        <v>3</v>
      </c>
      <c r="J1" s="9" t="s">
        <v>411</v>
      </c>
      <c r="K1" s="9" t="s">
        <v>4</v>
      </c>
      <c r="L1" s="9" t="s">
        <v>5</v>
      </c>
      <c r="M1" s="11" t="s">
        <v>14</v>
      </c>
      <c r="N1" s="14" t="s">
        <v>412</v>
      </c>
      <c r="O1" s="15" t="s">
        <v>6</v>
      </c>
      <c r="P1" s="10" t="s">
        <v>7</v>
      </c>
      <c r="Q1" s="9" t="s">
        <v>8</v>
      </c>
      <c r="R1" s="10" t="s">
        <v>9</v>
      </c>
      <c r="S1" s="10" t="s">
        <v>10</v>
      </c>
      <c r="T1" s="10" t="s">
        <v>11</v>
      </c>
      <c r="U1" s="10" t="s">
        <v>12</v>
      </c>
      <c r="V1" s="10" t="s">
        <v>13</v>
      </c>
      <c r="W1" s="17" t="s">
        <v>16</v>
      </c>
      <c r="X1" s="9" t="s">
        <v>17</v>
      </c>
      <c r="Y1" s="9" t="s">
        <v>18</v>
      </c>
      <c r="Z1" s="9" t="s">
        <v>19</v>
      </c>
      <c r="AA1" s="9" t="s">
        <v>20</v>
      </c>
      <c r="AB1" s="9" t="s">
        <v>21</v>
      </c>
      <c r="AC1" s="9" t="s">
        <v>22</v>
      </c>
      <c r="AD1" s="10" t="s">
        <v>23</v>
      </c>
      <c r="AE1" s="12" t="s">
        <v>24</v>
      </c>
      <c r="AF1" s="12" t="s">
        <v>25</v>
      </c>
      <c r="AH1" s="8" t="s">
        <v>407</v>
      </c>
      <c r="AI1" s="7" t="s">
        <v>406</v>
      </c>
    </row>
    <row r="2" spans="1:35" ht="15.75" x14ac:dyDescent="0.25">
      <c r="A2" s="9"/>
      <c r="B2" s="9"/>
      <c r="C2" s="9"/>
      <c r="D2" s="24" t="s">
        <v>404</v>
      </c>
      <c r="E2" s="24"/>
      <c r="F2" s="24"/>
      <c r="G2" s="24"/>
      <c r="H2" s="24"/>
      <c r="I2" s="24"/>
      <c r="J2" s="24"/>
      <c r="K2" s="24"/>
      <c r="L2" s="24"/>
      <c r="M2" s="11"/>
      <c r="N2" s="11"/>
      <c r="O2" s="21" t="s">
        <v>405</v>
      </c>
      <c r="P2" s="22"/>
      <c r="Q2" s="22"/>
      <c r="R2" s="22"/>
      <c r="S2" s="22"/>
      <c r="T2" s="22"/>
      <c r="U2" s="22"/>
      <c r="V2" s="23"/>
      <c r="W2" s="19" t="s">
        <v>403</v>
      </c>
      <c r="X2" s="20"/>
      <c r="Y2" s="20"/>
      <c r="Z2" s="20"/>
      <c r="AA2" s="20"/>
      <c r="AB2" s="20"/>
      <c r="AC2" s="20"/>
      <c r="AD2" s="20"/>
      <c r="AE2" s="20"/>
      <c r="AF2" s="20"/>
    </row>
    <row r="3" spans="1:35" ht="15.75" x14ac:dyDescent="0.25">
      <c r="A3" s="1" t="s">
        <v>26</v>
      </c>
      <c r="B3" s="4" t="s">
        <v>27</v>
      </c>
      <c r="C3" s="1">
        <v>1</v>
      </c>
      <c r="D3" s="3">
        <v>39.062899999999999</v>
      </c>
      <c r="E3" s="3">
        <v>41.926200000000001</v>
      </c>
      <c r="F3" s="3">
        <v>8.0500000000000002E-2</v>
      </c>
      <c r="G3" s="3">
        <v>0.24610000000000001</v>
      </c>
      <c r="H3" s="3">
        <v>1.47E-2</v>
      </c>
      <c r="I3" s="3">
        <v>17.1432</v>
      </c>
      <c r="J3" s="3">
        <v>1.3899999999999999E-2</v>
      </c>
      <c r="K3" s="3">
        <v>0.17230000000000001</v>
      </c>
      <c r="L3" s="3">
        <v>0.21240000000000001</v>
      </c>
      <c r="M3" s="3">
        <v>98.872399999999999</v>
      </c>
      <c r="N3" s="3">
        <f t="shared" ref="N3:N50" si="0">(100*(E3/40.304))/((E3/40.304)+(I3/71.844))</f>
        <v>81.341517959814482</v>
      </c>
      <c r="O3" s="16">
        <f t="shared" ref="O3:O66" si="1">J3*6842</f>
        <v>95.103799999999993</v>
      </c>
      <c r="P3" s="2">
        <f t="shared" ref="P3:P66" si="2">F3*5293</f>
        <v>426.0865</v>
      </c>
      <c r="Q3" s="2">
        <f t="shared" ref="Q3:Q66" si="3">G3*7147</f>
        <v>1758.8767</v>
      </c>
      <c r="R3" s="2">
        <f t="shared" ref="R3:R66" si="4">I3*7773</f>
        <v>133254.09359999999</v>
      </c>
      <c r="S3" s="2">
        <f t="shared" ref="S3:S66" si="5">K3*7858.5</f>
        <v>1354.01955</v>
      </c>
      <c r="T3" s="2">
        <f t="shared" ref="T3:T66" si="6">L3*7745</f>
        <v>1645.038</v>
      </c>
      <c r="U3" s="2">
        <f t="shared" ref="U3:U66" si="7">6030*E3</f>
        <v>252814.986</v>
      </c>
      <c r="V3" s="2">
        <f t="shared" ref="V3:V66" si="8">H3*5995</f>
        <v>88.126499999999993</v>
      </c>
      <c r="W3" s="18">
        <v>49.83</v>
      </c>
      <c r="X3" s="2">
        <v>192.82</v>
      </c>
      <c r="Y3" s="2">
        <v>1476.65</v>
      </c>
      <c r="Z3" s="1">
        <v>4.33</v>
      </c>
      <c r="AA3" s="1">
        <v>75.95</v>
      </c>
      <c r="AB3" s="1">
        <v>6.49</v>
      </c>
      <c r="AC3" s="2">
        <v>264.61</v>
      </c>
      <c r="AD3" s="2">
        <v>1691.08</v>
      </c>
      <c r="AE3" s="2">
        <v>1471.3</v>
      </c>
      <c r="AF3" s="2">
        <v>164.9</v>
      </c>
      <c r="AH3" s="8">
        <f>10000*AF3/R3</f>
        <v>12.374854351191205</v>
      </c>
      <c r="AI3" s="7">
        <f>100*AD3/R3</f>
        <v>1.2690642023173089</v>
      </c>
    </row>
    <row r="4" spans="1:35" ht="15.75" x14ac:dyDescent="0.25">
      <c r="A4" s="1" t="s">
        <v>28</v>
      </c>
      <c r="B4" s="4" t="s">
        <v>27</v>
      </c>
      <c r="C4" s="1">
        <v>2</v>
      </c>
      <c r="D4" s="3">
        <v>39.313000000000002</v>
      </c>
      <c r="E4" s="3">
        <v>42.577599999999997</v>
      </c>
      <c r="F4" s="3">
        <v>7.6600000000000001E-2</v>
      </c>
      <c r="G4" s="3">
        <v>0.2424</v>
      </c>
      <c r="H4" s="3">
        <v>1.0500000000000001E-2</v>
      </c>
      <c r="I4" s="3">
        <v>17.385000000000002</v>
      </c>
      <c r="J4" s="3">
        <v>3.6299999999999999E-2</v>
      </c>
      <c r="K4" s="3">
        <v>0.16400000000000001</v>
      </c>
      <c r="L4" s="3">
        <v>0.2213</v>
      </c>
      <c r="M4" s="3">
        <v>100.02670000000001</v>
      </c>
      <c r="N4" s="3">
        <f t="shared" si="0"/>
        <v>81.362926273282923</v>
      </c>
      <c r="O4" s="16">
        <f t="shared" si="1"/>
        <v>248.3646</v>
      </c>
      <c r="P4" s="2">
        <f t="shared" si="2"/>
        <v>405.44380000000001</v>
      </c>
      <c r="Q4" s="2">
        <f t="shared" si="3"/>
        <v>1732.4328</v>
      </c>
      <c r="R4" s="2">
        <f t="shared" si="4"/>
        <v>135133.60500000001</v>
      </c>
      <c r="S4" s="2">
        <f t="shared" si="5"/>
        <v>1288.7940000000001</v>
      </c>
      <c r="T4" s="2">
        <f t="shared" si="6"/>
        <v>1713.9684999999999</v>
      </c>
      <c r="U4" s="2">
        <f t="shared" si="7"/>
        <v>256742.92799999999</v>
      </c>
      <c r="V4" s="2">
        <f t="shared" si="8"/>
        <v>62.947500000000005</v>
      </c>
      <c r="W4" s="18">
        <v>57.39</v>
      </c>
      <c r="X4" s="2">
        <v>211.75</v>
      </c>
      <c r="Y4" s="2">
        <v>1566.44</v>
      </c>
      <c r="Z4" s="1">
        <v>4.71</v>
      </c>
      <c r="AA4" s="1">
        <v>78.790000000000006</v>
      </c>
      <c r="AB4" s="1">
        <v>8.0500000000000007</v>
      </c>
      <c r="AC4" s="2">
        <v>278.83999999999997</v>
      </c>
      <c r="AD4" s="2">
        <v>1679.67</v>
      </c>
      <c r="AE4" s="2">
        <v>1472.9</v>
      </c>
      <c r="AF4" s="2">
        <v>167.2</v>
      </c>
      <c r="AH4" s="8">
        <f>10000*AF4/R4</f>
        <v>12.372940098800738</v>
      </c>
      <c r="AI4" s="7">
        <f>100*AD4/R4</f>
        <v>1.242969874147885</v>
      </c>
    </row>
    <row r="5" spans="1:35" ht="15.75" x14ac:dyDescent="0.25">
      <c r="A5" s="1" t="s">
        <v>29</v>
      </c>
      <c r="B5" s="4" t="s">
        <v>27</v>
      </c>
      <c r="C5" s="1">
        <v>3</v>
      </c>
      <c r="D5" s="3">
        <v>39.314999999999998</v>
      </c>
      <c r="E5" s="3">
        <v>42.703499999999998</v>
      </c>
      <c r="F5" s="3">
        <v>4.2299999999999997E-2</v>
      </c>
      <c r="G5" s="3">
        <v>0.24049999999999999</v>
      </c>
      <c r="H5" s="3">
        <v>1.15E-2</v>
      </c>
      <c r="I5" s="3">
        <v>17.413799999999998</v>
      </c>
      <c r="J5" s="3">
        <v>4.3400000000000001E-2</v>
      </c>
      <c r="K5" s="3">
        <v>0.17219999999999999</v>
      </c>
      <c r="L5" s="3">
        <v>0.21149999999999999</v>
      </c>
      <c r="M5" s="3">
        <v>100.15389999999999</v>
      </c>
      <c r="N5" s="3">
        <f t="shared" si="0"/>
        <v>81.382591018807318</v>
      </c>
      <c r="O5" s="16">
        <f t="shared" si="1"/>
        <v>296.94280000000003</v>
      </c>
      <c r="P5" s="2">
        <f t="shared" si="2"/>
        <v>223.89389999999997</v>
      </c>
      <c r="Q5" s="2">
        <f t="shared" si="3"/>
        <v>1718.8534999999999</v>
      </c>
      <c r="R5" s="2">
        <f t="shared" si="4"/>
        <v>135357.46739999999</v>
      </c>
      <c r="S5" s="2">
        <f t="shared" si="5"/>
        <v>1353.2337</v>
      </c>
      <c r="T5" s="2">
        <f t="shared" si="6"/>
        <v>1638.0674999999999</v>
      </c>
      <c r="U5" s="2">
        <f t="shared" si="7"/>
        <v>257502.10499999998</v>
      </c>
      <c r="V5" s="2">
        <f t="shared" si="8"/>
        <v>68.942499999999995</v>
      </c>
      <c r="W5" s="18">
        <v>57.56</v>
      </c>
      <c r="X5" s="2">
        <v>131.53</v>
      </c>
      <c r="Y5" s="2">
        <v>1424.76</v>
      </c>
      <c r="Z5" s="1">
        <v>4.24</v>
      </c>
      <c r="AA5" s="1">
        <v>76.150000000000006</v>
      </c>
      <c r="AB5" s="1">
        <v>7.87</v>
      </c>
      <c r="AC5" s="2">
        <v>253.03</v>
      </c>
      <c r="AD5" s="2">
        <v>1684.51</v>
      </c>
      <c r="AE5" s="2">
        <v>1406.43</v>
      </c>
      <c r="AF5" s="2">
        <v>161.65</v>
      </c>
      <c r="AH5" s="8">
        <f>10000*AF5/R5</f>
        <v>11.942451576927185</v>
      </c>
      <c r="AI5" s="7">
        <f>100*AD5/R5</f>
        <v>1.2444898921032856</v>
      </c>
    </row>
    <row r="6" spans="1:35" ht="15.75" x14ac:dyDescent="0.25">
      <c r="A6" s="1" t="s">
        <v>30</v>
      </c>
      <c r="B6" s="4" t="s">
        <v>27</v>
      </c>
      <c r="C6" s="1">
        <v>4</v>
      </c>
      <c r="D6" s="3">
        <v>39.306399999999996</v>
      </c>
      <c r="E6" s="3">
        <v>42.373699999999999</v>
      </c>
      <c r="F6" s="3">
        <v>4.3499999999999997E-2</v>
      </c>
      <c r="G6" s="3">
        <v>0.25990000000000002</v>
      </c>
      <c r="H6" s="3">
        <v>2.3900000000000001E-2</v>
      </c>
      <c r="I6" s="3">
        <v>17.901399999999999</v>
      </c>
      <c r="J6" s="3">
        <v>3.7400000000000003E-2</v>
      </c>
      <c r="K6" s="3">
        <v>0.16309999999999999</v>
      </c>
      <c r="L6" s="3">
        <v>0.2356</v>
      </c>
      <c r="M6" s="3">
        <v>100.3449</v>
      </c>
      <c r="N6" s="3">
        <f t="shared" si="0"/>
        <v>80.840746971302224</v>
      </c>
      <c r="O6" s="16">
        <f t="shared" si="1"/>
        <v>255.89080000000001</v>
      </c>
      <c r="P6" s="2">
        <f t="shared" si="2"/>
        <v>230.24549999999999</v>
      </c>
      <c r="Q6" s="2">
        <f t="shared" si="3"/>
        <v>1857.5053</v>
      </c>
      <c r="R6" s="2">
        <f t="shared" si="4"/>
        <v>139147.5822</v>
      </c>
      <c r="S6" s="2">
        <f t="shared" si="5"/>
        <v>1281.72135</v>
      </c>
      <c r="T6" s="2">
        <f t="shared" si="6"/>
        <v>1824.722</v>
      </c>
      <c r="U6" s="2">
        <f t="shared" si="7"/>
        <v>255513.41099999999</v>
      </c>
      <c r="V6" s="2">
        <f t="shared" si="8"/>
        <v>143.28050000000002</v>
      </c>
      <c r="W6" s="18"/>
      <c r="X6" s="2"/>
      <c r="Y6" s="2"/>
      <c r="Z6" s="1"/>
      <c r="AA6" s="1"/>
      <c r="AB6" s="1"/>
      <c r="AC6" s="2"/>
      <c r="AD6" s="2"/>
      <c r="AE6" s="2"/>
      <c r="AF6" s="2"/>
    </row>
    <row r="7" spans="1:35" ht="15.75" x14ac:dyDescent="0.25">
      <c r="A7" s="1" t="s">
        <v>31</v>
      </c>
      <c r="B7" s="4" t="s">
        <v>27</v>
      </c>
      <c r="C7" s="1">
        <v>5</v>
      </c>
      <c r="D7" s="3">
        <v>39.250799999999998</v>
      </c>
      <c r="E7" s="3">
        <v>42.685499999999998</v>
      </c>
      <c r="F7" s="3">
        <v>4.1200000000000001E-2</v>
      </c>
      <c r="G7" s="3">
        <v>0.2465</v>
      </c>
      <c r="H7" s="3">
        <v>5.0000000000000001E-3</v>
      </c>
      <c r="I7" s="3">
        <v>17.5274</v>
      </c>
      <c r="J7" s="3">
        <v>3.27E-2</v>
      </c>
      <c r="K7" s="3">
        <v>0.16739999999999999</v>
      </c>
      <c r="L7" s="3">
        <v>0.2392</v>
      </c>
      <c r="M7" s="3">
        <v>100.1957</v>
      </c>
      <c r="N7" s="3">
        <f t="shared" si="0"/>
        <v>81.277455552511668</v>
      </c>
      <c r="O7" s="16">
        <f t="shared" si="1"/>
        <v>223.73339999999999</v>
      </c>
      <c r="P7" s="2">
        <f t="shared" si="2"/>
        <v>218.07159999999999</v>
      </c>
      <c r="Q7" s="2">
        <f t="shared" si="3"/>
        <v>1761.7355</v>
      </c>
      <c r="R7" s="2">
        <f t="shared" si="4"/>
        <v>136240.48019999999</v>
      </c>
      <c r="S7" s="2">
        <f t="shared" si="5"/>
        <v>1315.5128999999999</v>
      </c>
      <c r="T7" s="2">
        <f t="shared" si="6"/>
        <v>1852.604</v>
      </c>
      <c r="U7" s="2">
        <f t="shared" si="7"/>
        <v>257393.56499999997</v>
      </c>
      <c r="V7" s="2">
        <f t="shared" si="8"/>
        <v>29.975000000000001</v>
      </c>
      <c r="W7" s="18"/>
      <c r="X7" s="2"/>
      <c r="Y7" s="2"/>
      <c r="Z7" s="1"/>
      <c r="AA7" s="1"/>
      <c r="AB7" s="1"/>
      <c r="AC7" s="2"/>
      <c r="AD7" s="2"/>
      <c r="AE7" s="2"/>
      <c r="AF7" s="2"/>
    </row>
    <row r="8" spans="1:35" ht="15.75" x14ac:dyDescent="0.25">
      <c r="A8" s="1" t="s">
        <v>32</v>
      </c>
      <c r="B8" s="4" t="s">
        <v>33</v>
      </c>
      <c r="C8" s="1">
        <v>6</v>
      </c>
      <c r="D8" s="3">
        <v>39.206099999999999</v>
      </c>
      <c r="E8" s="3">
        <v>42.395000000000003</v>
      </c>
      <c r="F8" s="3">
        <v>4.6399999999999997E-2</v>
      </c>
      <c r="G8" s="3">
        <v>0.23330000000000001</v>
      </c>
      <c r="H8" s="3">
        <v>1.9199999999999998E-2</v>
      </c>
      <c r="I8" s="3">
        <v>17.8127</v>
      </c>
      <c r="J8" s="3">
        <v>2.8899999999999999E-2</v>
      </c>
      <c r="K8" s="3">
        <v>0.1842</v>
      </c>
      <c r="L8" s="3">
        <v>0.2147</v>
      </c>
      <c r="M8" s="3">
        <v>100.1405</v>
      </c>
      <c r="N8" s="3">
        <f t="shared" si="0"/>
        <v>80.925322684407959</v>
      </c>
      <c r="O8" s="16">
        <f t="shared" si="1"/>
        <v>197.7338</v>
      </c>
      <c r="P8" s="2">
        <f t="shared" si="2"/>
        <v>245.59519999999998</v>
      </c>
      <c r="Q8" s="2">
        <f t="shared" si="3"/>
        <v>1667.3951</v>
      </c>
      <c r="R8" s="2">
        <f t="shared" si="4"/>
        <v>138458.1171</v>
      </c>
      <c r="S8" s="2">
        <f t="shared" si="5"/>
        <v>1447.5357000000001</v>
      </c>
      <c r="T8" s="2">
        <f t="shared" si="6"/>
        <v>1662.8515</v>
      </c>
      <c r="U8" s="2">
        <f t="shared" si="7"/>
        <v>255641.85</v>
      </c>
      <c r="V8" s="2">
        <f t="shared" si="8"/>
        <v>115.10399999999998</v>
      </c>
      <c r="W8" s="18">
        <v>52.63</v>
      </c>
      <c r="X8" s="2">
        <v>144.88999999999999</v>
      </c>
      <c r="Y8" s="2">
        <v>1317.51</v>
      </c>
      <c r="Z8" s="1">
        <v>4.42</v>
      </c>
      <c r="AA8" s="1">
        <v>72.040000000000006</v>
      </c>
      <c r="AB8" s="1">
        <v>8.5399999999999991</v>
      </c>
      <c r="AC8" s="2">
        <v>237.23</v>
      </c>
      <c r="AD8" s="2">
        <v>1543.64</v>
      </c>
      <c r="AE8" s="2">
        <v>1344.16</v>
      </c>
      <c r="AF8" s="2">
        <v>159.62</v>
      </c>
      <c r="AH8" s="8">
        <f>10000*AF8/R8</f>
        <v>11.528395975854275</v>
      </c>
      <c r="AI8" s="7">
        <f>100*AD8/R8</f>
        <v>1.1148786595769762</v>
      </c>
    </row>
    <row r="9" spans="1:35" ht="15.75" x14ac:dyDescent="0.25">
      <c r="A9" s="1" t="s">
        <v>34</v>
      </c>
      <c r="B9" s="4" t="s">
        <v>33</v>
      </c>
      <c r="C9" s="1">
        <v>7</v>
      </c>
      <c r="D9" s="3">
        <v>39.377800000000001</v>
      </c>
      <c r="E9" s="3">
        <v>42.599200000000003</v>
      </c>
      <c r="F9" s="3">
        <v>4.3799999999999999E-2</v>
      </c>
      <c r="G9" s="3">
        <v>0.24429999999999999</v>
      </c>
      <c r="H9" s="3">
        <v>2.01E-2</v>
      </c>
      <c r="I9" s="3">
        <v>17.633099999999999</v>
      </c>
      <c r="J9" s="3">
        <v>4.2999999999999997E-2</v>
      </c>
      <c r="K9" s="3">
        <v>0.18970000000000001</v>
      </c>
      <c r="L9" s="3">
        <v>0.22589999999999999</v>
      </c>
      <c r="M9" s="3">
        <v>100.37690000000001</v>
      </c>
      <c r="N9" s="3">
        <f t="shared" si="0"/>
        <v>81.15485866545221</v>
      </c>
      <c r="O9" s="16">
        <f t="shared" si="1"/>
        <v>294.20599999999996</v>
      </c>
      <c r="P9" s="2">
        <f t="shared" si="2"/>
        <v>231.83339999999998</v>
      </c>
      <c r="Q9" s="2">
        <f t="shared" si="3"/>
        <v>1746.0120999999999</v>
      </c>
      <c r="R9" s="2">
        <f t="shared" si="4"/>
        <v>137062.0863</v>
      </c>
      <c r="S9" s="2">
        <f t="shared" si="5"/>
        <v>1490.7574500000001</v>
      </c>
      <c r="T9" s="2">
        <f t="shared" si="6"/>
        <v>1749.5954999999999</v>
      </c>
      <c r="U9" s="2">
        <f t="shared" si="7"/>
        <v>256873.17600000001</v>
      </c>
      <c r="V9" s="2">
        <f t="shared" si="8"/>
        <v>120.4995</v>
      </c>
      <c r="W9" s="18">
        <v>50.51</v>
      </c>
      <c r="X9" s="2">
        <v>151.27000000000001</v>
      </c>
      <c r="Y9" s="2">
        <v>1385.73</v>
      </c>
      <c r="Z9" s="1">
        <v>4.93</v>
      </c>
      <c r="AA9" s="1">
        <v>75.98</v>
      </c>
      <c r="AB9" s="1">
        <v>7.95</v>
      </c>
      <c r="AC9" s="2">
        <v>231.12</v>
      </c>
      <c r="AD9" s="2">
        <v>1636.03</v>
      </c>
      <c r="AE9" s="2">
        <v>1231.83</v>
      </c>
      <c r="AF9" s="2">
        <v>156.97999999999999</v>
      </c>
      <c r="AH9" s="8">
        <f>10000*AF9/R9</f>
        <v>11.453203744207125</v>
      </c>
      <c r="AI9" s="7">
        <f>100*AD9/R9</f>
        <v>1.1936415417018207</v>
      </c>
    </row>
    <row r="10" spans="1:35" ht="15.75" x14ac:dyDescent="0.25">
      <c r="A10" s="1" t="s">
        <v>35</v>
      </c>
      <c r="B10" s="4" t="s">
        <v>33</v>
      </c>
      <c r="C10" s="1">
        <v>8</v>
      </c>
      <c r="D10" s="3">
        <v>39.281500000000001</v>
      </c>
      <c r="E10" s="3">
        <v>42.246299999999998</v>
      </c>
      <c r="F10" s="3">
        <v>4.36E-2</v>
      </c>
      <c r="G10" s="3">
        <v>0.2283</v>
      </c>
      <c r="H10" s="3">
        <v>1.4500000000000001E-2</v>
      </c>
      <c r="I10" s="3">
        <v>18.071200000000001</v>
      </c>
      <c r="J10" s="3">
        <v>4.5699999999999998E-2</v>
      </c>
      <c r="K10" s="3">
        <v>0.17430000000000001</v>
      </c>
      <c r="L10" s="3">
        <v>0.2233</v>
      </c>
      <c r="M10" s="3">
        <v>100.32850000000001</v>
      </c>
      <c r="N10" s="3">
        <f t="shared" si="0"/>
        <v>80.647148075571536</v>
      </c>
      <c r="O10" s="16">
        <f t="shared" si="1"/>
        <v>312.67939999999999</v>
      </c>
      <c r="P10" s="2">
        <f t="shared" si="2"/>
        <v>230.7748</v>
      </c>
      <c r="Q10" s="2">
        <f t="shared" si="3"/>
        <v>1631.6601000000001</v>
      </c>
      <c r="R10" s="2">
        <f t="shared" si="4"/>
        <v>140467.4376</v>
      </c>
      <c r="S10" s="2">
        <f t="shared" si="5"/>
        <v>1369.7365500000001</v>
      </c>
      <c r="T10" s="2">
        <f t="shared" si="6"/>
        <v>1729.4585</v>
      </c>
      <c r="U10" s="2">
        <f t="shared" si="7"/>
        <v>254745.18899999998</v>
      </c>
      <c r="V10" s="2">
        <f t="shared" si="8"/>
        <v>86.927500000000009</v>
      </c>
      <c r="W10" s="18">
        <v>57.61</v>
      </c>
      <c r="X10" s="2">
        <v>315.14</v>
      </c>
      <c r="Y10" s="2">
        <v>1455.14</v>
      </c>
      <c r="Z10" s="1">
        <v>4.9400000000000004</v>
      </c>
      <c r="AA10" s="1">
        <v>88.75</v>
      </c>
      <c r="AB10" s="1">
        <v>8.65</v>
      </c>
      <c r="AC10" s="2">
        <v>234.69</v>
      </c>
      <c r="AD10" s="2">
        <v>1692.58</v>
      </c>
      <c r="AE10" s="2">
        <v>1304.67</v>
      </c>
      <c r="AF10" s="2">
        <v>169.24</v>
      </c>
      <c r="AH10" s="8">
        <f>10000*AF10/R10</f>
        <v>12.048343935904473</v>
      </c>
      <c r="AI10" s="7">
        <f>100*AD10/R10</f>
        <v>1.2049625371681159</v>
      </c>
    </row>
    <row r="11" spans="1:35" ht="15.75" x14ac:dyDescent="0.25">
      <c r="A11" s="1" t="s">
        <v>37</v>
      </c>
      <c r="B11" s="4" t="s">
        <v>33</v>
      </c>
      <c r="C11" s="1">
        <v>9</v>
      </c>
      <c r="D11" s="3">
        <v>39.472000000000001</v>
      </c>
      <c r="E11" s="3">
        <v>42.458799999999997</v>
      </c>
      <c r="F11" s="3">
        <v>4.1000000000000002E-2</v>
      </c>
      <c r="G11" s="3">
        <v>0.23</v>
      </c>
      <c r="H11" s="3">
        <v>1.6899999999999998E-2</v>
      </c>
      <c r="I11" s="3">
        <v>18.020199999999999</v>
      </c>
      <c r="J11" s="3">
        <v>4.0300000000000002E-2</v>
      </c>
      <c r="K11" s="3">
        <v>0.16800000000000001</v>
      </c>
      <c r="L11" s="3">
        <v>0.2369</v>
      </c>
      <c r="M11" s="3">
        <v>100.6841</v>
      </c>
      <c r="N11" s="3">
        <f t="shared" si="0"/>
        <v>80.769272705762432</v>
      </c>
      <c r="O11" s="16">
        <f t="shared" si="1"/>
        <v>275.73259999999999</v>
      </c>
      <c r="P11" s="2">
        <f t="shared" si="2"/>
        <v>217.01300000000001</v>
      </c>
      <c r="Q11" s="2">
        <f t="shared" si="3"/>
        <v>1643.8100000000002</v>
      </c>
      <c r="R11" s="2">
        <f t="shared" si="4"/>
        <v>140071.01459999999</v>
      </c>
      <c r="S11" s="2">
        <f t="shared" si="5"/>
        <v>1320.2280000000001</v>
      </c>
      <c r="T11" s="2">
        <f t="shared" si="6"/>
        <v>1834.7905000000001</v>
      </c>
      <c r="U11" s="2">
        <f t="shared" si="7"/>
        <v>256026.56399999998</v>
      </c>
      <c r="V11" s="2">
        <f t="shared" si="8"/>
        <v>101.31549999999999</v>
      </c>
      <c r="W11" s="18"/>
      <c r="X11" s="2"/>
      <c r="Y11" s="2"/>
      <c r="Z11" s="1"/>
      <c r="AA11" s="1"/>
      <c r="AB11" s="1"/>
      <c r="AC11" s="2"/>
      <c r="AD11" s="2"/>
      <c r="AE11" s="2"/>
      <c r="AF11" s="2"/>
    </row>
    <row r="12" spans="1:35" ht="15.75" x14ac:dyDescent="0.25">
      <c r="A12" s="1" t="s">
        <v>38</v>
      </c>
      <c r="B12" s="4" t="s">
        <v>33</v>
      </c>
      <c r="C12" s="1">
        <v>10</v>
      </c>
      <c r="D12" s="3">
        <v>39.325899999999997</v>
      </c>
      <c r="E12" s="3">
        <v>42.2104</v>
      </c>
      <c r="F12" s="3">
        <v>3.9E-2</v>
      </c>
      <c r="G12" s="3">
        <v>0.22459999999999999</v>
      </c>
      <c r="H12" s="3">
        <v>2.2599999999999999E-2</v>
      </c>
      <c r="I12" s="3">
        <v>18.130600000000001</v>
      </c>
      <c r="J12" s="3">
        <v>3.2800000000000003E-2</v>
      </c>
      <c r="K12" s="3">
        <v>0.1767</v>
      </c>
      <c r="L12" s="3">
        <v>0.2268</v>
      </c>
      <c r="M12" s="3">
        <v>100.3895</v>
      </c>
      <c r="N12" s="3">
        <f t="shared" si="0"/>
        <v>80.582580061761121</v>
      </c>
      <c r="O12" s="16">
        <f t="shared" si="1"/>
        <v>224.41760000000002</v>
      </c>
      <c r="P12" s="2">
        <f t="shared" si="2"/>
        <v>206.42699999999999</v>
      </c>
      <c r="Q12" s="2">
        <f t="shared" si="3"/>
        <v>1605.2161999999998</v>
      </c>
      <c r="R12" s="2">
        <f t="shared" si="4"/>
        <v>140929.1538</v>
      </c>
      <c r="S12" s="2">
        <f t="shared" si="5"/>
        <v>1388.5969499999999</v>
      </c>
      <c r="T12" s="2">
        <f t="shared" si="6"/>
        <v>1756.566</v>
      </c>
      <c r="U12" s="2">
        <f t="shared" si="7"/>
        <v>254528.712</v>
      </c>
      <c r="V12" s="2">
        <f t="shared" si="8"/>
        <v>135.48699999999999</v>
      </c>
      <c r="W12" s="18"/>
      <c r="X12" s="2"/>
      <c r="Y12" s="2"/>
      <c r="Z12" s="1"/>
      <c r="AA12" s="1"/>
      <c r="AB12" s="1"/>
      <c r="AC12" s="2"/>
      <c r="AD12" s="2"/>
      <c r="AE12" s="2"/>
      <c r="AF12" s="2"/>
    </row>
    <row r="13" spans="1:35" ht="15.75" x14ac:dyDescent="0.25">
      <c r="A13" s="1" t="s">
        <v>39</v>
      </c>
      <c r="B13" s="4" t="s">
        <v>40</v>
      </c>
      <c r="C13" s="1">
        <v>11</v>
      </c>
      <c r="D13" s="3">
        <v>39.175699999999999</v>
      </c>
      <c r="E13" s="3">
        <v>41.926000000000002</v>
      </c>
      <c r="F13" s="3">
        <v>3.3399999999999999E-2</v>
      </c>
      <c r="G13" s="3">
        <v>0.24809999999999999</v>
      </c>
      <c r="H13" s="3">
        <v>1.8200000000000001E-2</v>
      </c>
      <c r="I13" s="3">
        <v>18.412700000000001</v>
      </c>
      <c r="J13" s="3">
        <v>2.7699999999999999E-2</v>
      </c>
      <c r="K13" s="3">
        <v>0.15720000000000001</v>
      </c>
      <c r="L13" s="3">
        <v>0.2334</v>
      </c>
      <c r="M13" s="3">
        <v>100.2324</v>
      </c>
      <c r="N13" s="3">
        <f t="shared" si="0"/>
        <v>80.232855308517372</v>
      </c>
      <c r="O13" s="16">
        <f t="shared" si="1"/>
        <v>189.52339999999998</v>
      </c>
      <c r="P13" s="2">
        <f t="shared" si="2"/>
        <v>176.78620000000001</v>
      </c>
      <c r="Q13" s="2">
        <f t="shared" si="3"/>
        <v>1773.1706999999999</v>
      </c>
      <c r="R13" s="2">
        <f t="shared" si="4"/>
        <v>143121.91710000002</v>
      </c>
      <c r="S13" s="2">
        <f t="shared" si="5"/>
        <v>1235.3561999999999</v>
      </c>
      <c r="T13" s="2">
        <f t="shared" si="6"/>
        <v>1807.683</v>
      </c>
      <c r="U13" s="2">
        <f t="shared" si="7"/>
        <v>252813.78</v>
      </c>
      <c r="V13" s="2">
        <f t="shared" si="8"/>
        <v>109.10900000000001</v>
      </c>
      <c r="W13" s="18">
        <v>52.07</v>
      </c>
      <c r="X13" s="2">
        <v>173.26</v>
      </c>
      <c r="Y13" s="2">
        <v>1563.25</v>
      </c>
      <c r="Z13" s="1">
        <v>4.37</v>
      </c>
      <c r="AA13" s="1">
        <v>79.099999999999994</v>
      </c>
      <c r="AB13" s="1">
        <v>6.52</v>
      </c>
      <c r="AC13" s="2">
        <v>193.67</v>
      </c>
      <c r="AD13" s="2">
        <v>1705.6</v>
      </c>
      <c r="AE13" s="2">
        <v>1113.5</v>
      </c>
      <c r="AF13" s="2">
        <v>160.01</v>
      </c>
      <c r="AH13" s="8">
        <f>10000*AF13/R13</f>
        <v>11.179978807033461</v>
      </c>
      <c r="AI13" s="7">
        <f>100*AD13/R13</f>
        <v>1.1917112588760872</v>
      </c>
    </row>
    <row r="14" spans="1:35" ht="15.75" x14ac:dyDescent="0.25">
      <c r="A14" s="1" t="s">
        <v>41</v>
      </c>
      <c r="B14" s="4" t="s">
        <v>40</v>
      </c>
      <c r="C14" s="1">
        <v>12</v>
      </c>
      <c r="D14" s="3">
        <v>39.335000000000001</v>
      </c>
      <c r="E14" s="3">
        <v>42.066000000000003</v>
      </c>
      <c r="F14" s="3">
        <v>3.2300000000000002E-2</v>
      </c>
      <c r="G14" s="3">
        <v>0.25430000000000003</v>
      </c>
      <c r="H14" s="3">
        <v>1.77E-2</v>
      </c>
      <c r="I14" s="3">
        <v>18.2926</v>
      </c>
      <c r="J14" s="3">
        <v>2.81E-2</v>
      </c>
      <c r="K14" s="3">
        <v>0.14219999999999999</v>
      </c>
      <c r="L14" s="3">
        <v>0.25130000000000002</v>
      </c>
      <c r="M14" s="3">
        <v>100.4194</v>
      </c>
      <c r="N14" s="3">
        <f t="shared" si="0"/>
        <v>80.389045269182361</v>
      </c>
      <c r="O14" s="16">
        <f t="shared" si="1"/>
        <v>192.2602</v>
      </c>
      <c r="P14" s="2">
        <f t="shared" si="2"/>
        <v>170.96390000000002</v>
      </c>
      <c r="Q14" s="2">
        <f t="shared" si="3"/>
        <v>1817.4821000000002</v>
      </c>
      <c r="R14" s="2">
        <f t="shared" si="4"/>
        <v>142188.3798</v>
      </c>
      <c r="S14" s="2">
        <f t="shared" si="5"/>
        <v>1117.4786999999999</v>
      </c>
      <c r="T14" s="2">
        <f t="shared" si="6"/>
        <v>1946.3185000000001</v>
      </c>
      <c r="U14" s="2">
        <f t="shared" si="7"/>
        <v>253657.98</v>
      </c>
      <c r="V14" s="2">
        <f t="shared" si="8"/>
        <v>106.11150000000001</v>
      </c>
      <c r="W14" s="18">
        <v>44.15</v>
      </c>
      <c r="X14" s="2">
        <v>212.41</v>
      </c>
      <c r="Y14" s="2">
        <v>1570.5</v>
      </c>
      <c r="Z14" s="1">
        <v>4.58</v>
      </c>
      <c r="AA14" s="1">
        <v>85.36</v>
      </c>
      <c r="AB14" s="1">
        <v>6.62</v>
      </c>
      <c r="AC14" s="2">
        <v>197.82</v>
      </c>
      <c r="AD14" s="2">
        <v>1707.45</v>
      </c>
      <c r="AE14" s="2">
        <v>1114.27</v>
      </c>
      <c r="AF14" s="2">
        <v>152.94</v>
      </c>
      <c r="AH14" s="8">
        <f>10000*AF14/R14</f>
        <v>10.756153225398803</v>
      </c>
      <c r="AI14" s="7">
        <f>100*AD14/R14</f>
        <v>1.200836525742591</v>
      </c>
    </row>
    <row r="15" spans="1:35" ht="15.75" x14ac:dyDescent="0.25">
      <c r="A15" s="1" t="s">
        <v>42</v>
      </c>
      <c r="B15" s="4" t="s">
        <v>40</v>
      </c>
      <c r="C15" s="1">
        <v>13</v>
      </c>
      <c r="D15" s="3">
        <v>39.465499999999999</v>
      </c>
      <c r="E15" s="3">
        <v>42.001800000000003</v>
      </c>
      <c r="F15" s="3">
        <v>2.5399999999999999E-2</v>
      </c>
      <c r="G15" s="3">
        <v>0.26169999999999999</v>
      </c>
      <c r="H15" s="3">
        <v>1.77E-2</v>
      </c>
      <c r="I15" s="3">
        <v>18.492100000000001</v>
      </c>
      <c r="J15" s="3">
        <v>3.2199999999999999E-2</v>
      </c>
      <c r="K15" s="3">
        <v>0.14710000000000001</v>
      </c>
      <c r="L15" s="3">
        <v>0.23419999999999999</v>
      </c>
      <c r="M15" s="3">
        <v>100.6777</v>
      </c>
      <c r="N15" s="3">
        <f t="shared" si="0"/>
        <v>80.193229108617544</v>
      </c>
      <c r="O15" s="16">
        <f t="shared" si="1"/>
        <v>220.3124</v>
      </c>
      <c r="P15" s="2">
        <f t="shared" si="2"/>
        <v>134.44219999999999</v>
      </c>
      <c r="Q15" s="2">
        <f t="shared" si="3"/>
        <v>1870.3698999999999</v>
      </c>
      <c r="R15" s="2">
        <f t="shared" si="4"/>
        <v>143739.09330000001</v>
      </c>
      <c r="S15" s="2">
        <f t="shared" si="5"/>
        <v>1155.9853500000002</v>
      </c>
      <c r="T15" s="2">
        <f t="shared" si="6"/>
        <v>1813.8789999999999</v>
      </c>
      <c r="U15" s="2">
        <f t="shared" si="7"/>
        <v>253270.85400000002</v>
      </c>
      <c r="V15" s="2">
        <f t="shared" si="8"/>
        <v>106.11150000000001</v>
      </c>
      <c r="W15" s="18">
        <v>41.59</v>
      </c>
      <c r="X15" s="2">
        <v>231.01</v>
      </c>
      <c r="Y15" s="2">
        <v>1592.39</v>
      </c>
      <c r="Z15" s="1">
        <v>4.63</v>
      </c>
      <c r="AA15" s="1">
        <v>87.61</v>
      </c>
      <c r="AB15" s="1">
        <v>7.82</v>
      </c>
      <c r="AC15" s="2">
        <v>197.06</v>
      </c>
      <c r="AD15" s="2">
        <v>1662.52</v>
      </c>
      <c r="AE15" s="2">
        <v>1105.3499999999999</v>
      </c>
      <c r="AF15" s="2">
        <v>146.57</v>
      </c>
      <c r="AH15" s="8">
        <f>10000*AF15/R15</f>
        <v>10.19694758294402</v>
      </c>
      <c r="AI15" s="7">
        <f>100*AD15/R15</f>
        <v>1.1566234083097557</v>
      </c>
    </row>
    <row r="16" spans="1:35" ht="15.75" x14ac:dyDescent="0.25">
      <c r="A16" s="1" t="s">
        <v>43</v>
      </c>
      <c r="B16" s="4" t="s">
        <v>40</v>
      </c>
      <c r="C16" s="1">
        <v>14</v>
      </c>
      <c r="D16" s="3">
        <v>39.407600000000002</v>
      </c>
      <c r="E16" s="3">
        <v>41.701000000000001</v>
      </c>
      <c r="F16" s="3">
        <v>3.8800000000000001E-2</v>
      </c>
      <c r="G16" s="3">
        <v>0.26179999999999998</v>
      </c>
      <c r="H16" s="3">
        <v>2.06E-2</v>
      </c>
      <c r="I16" s="3">
        <v>18.377600000000001</v>
      </c>
      <c r="J16" s="3">
        <v>2.4299999999999999E-2</v>
      </c>
      <c r="K16" s="3">
        <v>0.13339999999999999</v>
      </c>
      <c r="L16" s="3">
        <v>0.24959999999999999</v>
      </c>
      <c r="M16" s="3">
        <v>100.2146</v>
      </c>
      <c r="N16" s="3">
        <f t="shared" si="0"/>
        <v>80.177717561659918</v>
      </c>
      <c r="O16" s="16">
        <f t="shared" si="1"/>
        <v>166.26059999999998</v>
      </c>
      <c r="P16" s="2">
        <f t="shared" si="2"/>
        <v>205.36840000000001</v>
      </c>
      <c r="Q16" s="2">
        <f t="shared" si="3"/>
        <v>1871.0845999999999</v>
      </c>
      <c r="R16" s="2">
        <f t="shared" si="4"/>
        <v>142849.08480000001</v>
      </c>
      <c r="S16" s="2">
        <f t="shared" si="5"/>
        <v>1048.3238999999999</v>
      </c>
      <c r="T16" s="2">
        <f t="shared" si="6"/>
        <v>1933.1519999999998</v>
      </c>
      <c r="U16" s="2">
        <f t="shared" si="7"/>
        <v>251457.03</v>
      </c>
      <c r="V16" s="2">
        <f t="shared" si="8"/>
        <v>123.497</v>
      </c>
      <c r="W16" s="18"/>
      <c r="X16" s="2"/>
      <c r="Y16" s="2"/>
      <c r="Z16" s="1"/>
      <c r="AA16" s="1"/>
      <c r="AB16" s="1"/>
      <c r="AC16" s="2"/>
      <c r="AD16" s="2"/>
      <c r="AE16" s="2"/>
      <c r="AF16" s="2"/>
    </row>
    <row r="17" spans="1:35" ht="15.75" x14ac:dyDescent="0.25">
      <c r="A17" s="1" t="s">
        <v>44</v>
      </c>
      <c r="B17" s="4" t="s">
        <v>40</v>
      </c>
      <c r="C17" s="1">
        <v>15</v>
      </c>
      <c r="D17" s="3">
        <v>39.316400000000002</v>
      </c>
      <c r="E17" s="3">
        <v>41.916600000000003</v>
      </c>
      <c r="F17" s="3">
        <v>3.7100000000000001E-2</v>
      </c>
      <c r="G17" s="3">
        <v>0.2651</v>
      </c>
      <c r="H17" s="3">
        <v>1.41E-2</v>
      </c>
      <c r="I17" s="3">
        <v>18.374600000000001</v>
      </c>
      <c r="J17" s="3">
        <v>2.9600000000000001E-2</v>
      </c>
      <c r="K17" s="3">
        <v>0.14680000000000001</v>
      </c>
      <c r="L17" s="3">
        <v>0.2419</v>
      </c>
      <c r="M17" s="3">
        <v>100.34220000000001</v>
      </c>
      <c r="N17" s="3">
        <f t="shared" si="0"/>
        <v>80.262134087749516</v>
      </c>
      <c r="O17" s="16">
        <f t="shared" si="1"/>
        <v>202.5232</v>
      </c>
      <c r="P17" s="2">
        <f t="shared" si="2"/>
        <v>196.37030000000001</v>
      </c>
      <c r="Q17" s="2">
        <f t="shared" si="3"/>
        <v>1894.6696999999999</v>
      </c>
      <c r="R17" s="2">
        <f t="shared" si="4"/>
        <v>142825.76579999999</v>
      </c>
      <c r="S17" s="2">
        <f t="shared" si="5"/>
        <v>1153.6278000000002</v>
      </c>
      <c r="T17" s="2">
        <f t="shared" si="6"/>
        <v>1873.5155</v>
      </c>
      <c r="U17" s="2">
        <f t="shared" si="7"/>
        <v>252757.09800000003</v>
      </c>
      <c r="V17" s="2">
        <f t="shared" si="8"/>
        <v>84.529499999999999</v>
      </c>
      <c r="W17" s="18"/>
      <c r="X17" s="2"/>
      <c r="Y17" s="2"/>
      <c r="Z17" s="1"/>
      <c r="AA17" s="1"/>
      <c r="AB17" s="1"/>
      <c r="AC17" s="2"/>
      <c r="AD17" s="2"/>
      <c r="AE17" s="2"/>
      <c r="AF17" s="2"/>
    </row>
    <row r="18" spans="1:35" ht="15.75" x14ac:dyDescent="0.25">
      <c r="A18" s="1" t="s">
        <v>45</v>
      </c>
      <c r="B18" s="4" t="s">
        <v>46</v>
      </c>
      <c r="C18" s="1">
        <v>16</v>
      </c>
      <c r="D18" s="3">
        <v>40.787599999999998</v>
      </c>
      <c r="E18" s="3">
        <v>31.903300000000002</v>
      </c>
      <c r="F18" s="3">
        <v>6.4743000000000004</v>
      </c>
      <c r="G18" s="3">
        <v>2.3866000000000001</v>
      </c>
      <c r="H18" s="3">
        <v>0.192</v>
      </c>
      <c r="I18" s="3">
        <v>16.941099999999999</v>
      </c>
      <c r="J18" s="3">
        <v>3.3500000000000002E-2</v>
      </c>
      <c r="K18" s="3">
        <v>8.7999999999999995E-2</v>
      </c>
      <c r="L18" s="3">
        <v>0.23380000000000001</v>
      </c>
      <c r="M18" s="3">
        <v>99.040099999999995</v>
      </c>
      <c r="N18" s="3">
        <f t="shared" si="0"/>
        <v>77.047817625174687</v>
      </c>
      <c r="O18" s="16">
        <f t="shared" si="1"/>
        <v>229.20700000000002</v>
      </c>
      <c r="P18" s="2">
        <f t="shared" si="2"/>
        <v>34268.469900000004</v>
      </c>
      <c r="Q18" s="2">
        <f t="shared" si="3"/>
        <v>17057.030200000001</v>
      </c>
      <c r="R18" s="2">
        <f t="shared" si="4"/>
        <v>131683.1703</v>
      </c>
      <c r="S18" s="2">
        <f t="shared" si="5"/>
        <v>691.548</v>
      </c>
      <c r="T18" s="2">
        <f t="shared" si="6"/>
        <v>1810.7809999999999</v>
      </c>
      <c r="U18" s="2">
        <f t="shared" si="7"/>
        <v>192376.899</v>
      </c>
      <c r="V18" s="2">
        <f t="shared" si="8"/>
        <v>1151.04</v>
      </c>
      <c r="W18" s="18"/>
      <c r="X18" s="2"/>
      <c r="Y18" s="2"/>
      <c r="Z18" s="1"/>
      <c r="AA18" s="1"/>
      <c r="AB18" s="1"/>
      <c r="AC18" s="2"/>
      <c r="AD18" s="2"/>
      <c r="AE18" s="2"/>
      <c r="AF18" s="2"/>
    </row>
    <row r="19" spans="1:35" ht="15.75" x14ac:dyDescent="0.25">
      <c r="A19" s="1" t="s">
        <v>47</v>
      </c>
      <c r="B19" s="4" t="s">
        <v>48</v>
      </c>
      <c r="C19" s="1">
        <v>20</v>
      </c>
      <c r="D19" s="3">
        <v>39.504899999999999</v>
      </c>
      <c r="E19" s="3">
        <v>42.832099999999997</v>
      </c>
      <c r="F19" s="3">
        <v>4.9500000000000002E-2</v>
      </c>
      <c r="G19" s="3">
        <v>0.22520000000000001</v>
      </c>
      <c r="H19" s="3">
        <v>1.37E-2</v>
      </c>
      <c r="I19" s="3">
        <v>17.525099999999998</v>
      </c>
      <c r="J19" s="3">
        <v>5.1299999999999998E-2</v>
      </c>
      <c r="K19" s="3">
        <v>0.2024</v>
      </c>
      <c r="L19" s="3">
        <v>0.219</v>
      </c>
      <c r="M19" s="3">
        <v>100.6232</v>
      </c>
      <c r="N19" s="3">
        <f t="shared" si="0"/>
        <v>81.331564995421076</v>
      </c>
      <c r="O19" s="16">
        <f t="shared" si="1"/>
        <v>350.99459999999999</v>
      </c>
      <c r="P19" s="2">
        <f t="shared" si="2"/>
        <v>262.00350000000003</v>
      </c>
      <c r="Q19" s="2">
        <f t="shared" si="3"/>
        <v>1609.5044</v>
      </c>
      <c r="R19" s="2">
        <f t="shared" si="4"/>
        <v>136222.6023</v>
      </c>
      <c r="S19" s="2">
        <f t="shared" si="5"/>
        <v>1590.5604000000001</v>
      </c>
      <c r="T19" s="2">
        <f t="shared" si="6"/>
        <v>1696.155</v>
      </c>
      <c r="U19" s="2">
        <f t="shared" si="7"/>
        <v>258277.56299999999</v>
      </c>
      <c r="V19" s="2">
        <f t="shared" si="8"/>
        <v>82.131500000000003</v>
      </c>
      <c r="W19" s="18"/>
      <c r="X19" s="2"/>
      <c r="Y19" s="2"/>
      <c r="Z19" s="1"/>
      <c r="AA19" s="1"/>
      <c r="AB19" s="1"/>
      <c r="AC19" s="2"/>
      <c r="AD19" s="2"/>
      <c r="AE19" s="2"/>
      <c r="AF19" s="2"/>
    </row>
    <row r="20" spans="1:35" ht="15.75" x14ac:dyDescent="0.25">
      <c r="A20" s="1" t="s">
        <v>49</v>
      </c>
      <c r="B20" s="4" t="s">
        <v>48</v>
      </c>
      <c r="C20" s="1">
        <v>18</v>
      </c>
      <c r="D20" s="3">
        <v>39.156599999999997</v>
      </c>
      <c r="E20" s="3">
        <v>42.526699999999998</v>
      </c>
      <c r="F20" s="3">
        <v>6.6699999999999995E-2</v>
      </c>
      <c r="G20" s="3">
        <v>0.23019999999999999</v>
      </c>
      <c r="H20" s="3">
        <v>7.0000000000000001E-3</v>
      </c>
      <c r="I20" s="3">
        <v>17.644500000000001</v>
      </c>
      <c r="J20" s="3">
        <v>4.7199999999999999E-2</v>
      </c>
      <c r="K20" s="3">
        <v>0.1928</v>
      </c>
      <c r="L20" s="3">
        <v>0.2283</v>
      </c>
      <c r="M20" s="3">
        <v>100.1001</v>
      </c>
      <c r="N20" s="3">
        <f t="shared" si="0"/>
        <v>81.11889721461678</v>
      </c>
      <c r="O20" s="16">
        <f t="shared" si="1"/>
        <v>322.94240000000002</v>
      </c>
      <c r="P20" s="2">
        <f t="shared" si="2"/>
        <v>353.04309999999998</v>
      </c>
      <c r="Q20" s="2">
        <f t="shared" si="3"/>
        <v>1645.2393999999999</v>
      </c>
      <c r="R20" s="2">
        <f t="shared" si="4"/>
        <v>137150.6985</v>
      </c>
      <c r="S20" s="2">
        <f t="shared" si="5"/>
        <v>1515.1188</v>
      </c>
      <c r="T20" s="2">
        <f t="shared" si="6"/>
        <v>1768.1835000000001</v>
      </c>
      <c r="U20" s="2">
        <f t="shared" si="7"/>
        <v>256436.00099999999</v>
      </c>
      <c r="V20" s="2">
        <f t="shared" si="8"/>
        <v>41.965000000000003</v>
      </c>
      <c r="W20" s="18">
        <v>57.16</v>
      </c>
      <c r="X20" s="2">
        <v>155.12</v>
      </c>
      <c r="Y20" s="2">
        <v>1314.99</v>
      </c>
      <c r="Z20" s="1">
        <v>3.92</v>
      </c>
      <c r="AA20" s="1">
        <v>84</v>
      </c>
      <c r="AB20" s="1">
        <v>7.32</v>
      </c>
      <c r="AC20" s="2">
        <v>272.77</v>
      </c>
      <c r="AD20" s="2">
        <v>1603.81</v>
      </c>
      <c r="AE20" s="2">
        <v>1578.42</v>
      </c>
      <c r="AF20" s="2">
        <v>161.68</v>
      </c>
      <c r="AH20" s="8">
        <f>10000*AF20/R20</f>
        <v>11.788492641180387</v>
      </c>
      <c r="AI20" s="7">
        <f>100*AD20/R20</f>
        <v>1.1693779306563283</v>
      </c>
    </row>
    <row r="21" spans="1:35" ht="15.75" x14ac:dyDescent="0.25">
      <c r="A21" s="1" t="s">
        <v>50</v>
      </c>
      <c r="B21" s="4" t="s">
        <v>48</v>
      </c>
      <c r="C21" s="1">
        <v>19</v>
      </c>
      <c r="D21" s="3">
        <v>39.629600000000003</v>
      </c>
      <c r="E21" s="3">
        <v>42.865099999999998</v>
      </c>
      <c r="F21" s="3">
        <v>7.1400000000000005E-2</v>
      </c>
      <c r="G21" s="3">
        <v>0.23269999999999999</v>
      </c>
      <c r="H21" s="3">
        <v>8.0999999999999996E-3</v>
      </c>
      <c r="I21" s="3">
        <v>17.2591</v>
      </c>
      <c r="J21" s="3">
        <v>3.9800000000000002E-2</v>
      </c>
      <c r="K21" s="3">
        <v>0.20150000000000001</v>
      </c>
      <c r="L21" s="3">
        <v>0.22559999999999999</v>
      </c>
      <c r="M21" s="3">
        <v>100.5329</v>
      </c>
      <c r="N21" s="3">
        <f t="shared" si="0"/>
        <v>81.574254673181983</v>
      </c>
      <c r="O21" s="16">
        <f t="shared" si="1"/>
        <v>272.3116</v>
      </c>
      <c r="P21" s="2">
        <f t="shared" si="2"/>
        <v>377.92020000000002</v>
      </c>
      <c r="Q21" s="2">
        <f t="shared" si="3"/>
        <v>1663.1069</v>
      </c>
      <c r="R21" s="2">
        <f t="shared" si="4"/>
        <v>134154.98430000001</v>
      </c>
      <c r="S21" s="2">
        <f t="shared" si="5"/>
        <v>1583.48775</v>
      </c>
      <c r="T21" s="2">
        <f t="shared" si="6"/>
        <v>1747.2719999999999</v>
      </c>
      <c r="U21" s="2">
        <f t="shared" si="7"/>
        <v>258476.55299999999</v>
      </c>
      <c r="V21" s="2">
        <f t="shared" si="8"/>
        <v>48.5595</v>
      </c>
      <c r="W21" s="18">
        <v>59.45</v>
      </c>
      <c r="X21" s="2">
        <v>325.01</v>
      </c>
      <c r="Y21" s="2">
        <v>1643.22</v>
      </c>
      <c r="Z21" s="1">
        <v>4.43</v>
      </c>
      <c r="AA21" s="1">
        <v>82.68</v>
      </c>
      <c r="AB21" s="1">
        <v>8.1300000000000008</v>
      </c>
      <c r="AC21" s="2">
        <v>274.85000000000002</v>
      </c>
      <c r="AD21" s="2">
        <v>1713.03</v>
      </c>
      <c r="AE21" s="2">
        <v>1532.36</v>
      </c>
      <c r="AF21" s="2">
        <v>171.73</v>
      </c>
      <c r="AH21" s="8">
        <f>10000*AF21/R21</f>
        <v>12.800866169532249</v>
      </c>
      <c r="AI21" s="7">
        <f>100*AD21/R21</f>
        <v>1.2769037311124338</v>
      </c>
    </row>
    <row r="22" spans="1:35" ht="15.75" x14ac:dyDescent="0.25">
      <c r="A22" s="1" t="s">
        <v>51</v>
      </c>
      <c r="B22" s="4" t="s">
        <v>48</v>
      </c>
      <c r="C22" s="1">
        <v>21</v>
      </c>
      <c r="D22" s="3">
        <v>39.137900000000002</v>
      </c>
      <c r="E22" s="3">
        <v>41.941499999999998</v>
      </c>
      <c r="F22" s="3">
        <v>3.8300000000000001E-2</v>
      </c>
      <c r="G22" s="3">
        <v>0.23849999999999999</v>
      </c>
      <c r="H22" s="3">
        <v>1.78E-2</v>
      </c>
      <c r="I22" s="3">
        <v>18.107500000000002</v>
      </c>
      <c r="J22" s="3">
        <v>4.2000000000000003E-2</v>
      </c>
      <c r="K22" s="3">
        <v>0.1719</v>
      </c>
      <c r="L22" s="3">
        <v>0.2382</v>
      </c>
      <c r="M22" s="3">
        <v>99.933599999999998</v>
      </c>
      <c r="N22" s="3">
        <f t="shared" si="0"/>
        <v>80.50240531584312</v>
      </c>
      <c r="O22" s="16">
        <f t="shared" si="1"/>
        <v>287.36400000000003</v>
      </c>
      <c r="P22" s="2">
        <f t="shared" si="2"/>
        <v>202.72190000000001</v>
      </c>
      <c r="Q22" s="2">
        <f t="shared" si="3"/>
        <v>1704.5594999999998</v>
      </c>
      <c r="R22" s="2">
        <f t="shared" si="4"/>
        <v>140749.5975</v>
      </c>
      <c r="S22" s="2">
        <f t="shared" si="5"/>
        <v>1350.8761500000001</v>
      </c>
      <c r="T22" s="2">
        <f t="shared" si="6"/>
        <v>1844.8589999999999</v>
      </c>
      <c r="U22" s="2">
        <f t="shared" si="7"/>
        <v>252907.245</v>
      </c>
      <c r="V22" s="2">
        <f t="shared" si="8"/>
        <v>106.711</v>
      </c>
      <c r="W22" s="18"/>
      <c r="X22" s="2"/>
      <c r="Y22" s="2"/>
      <c r="Z22" s="1"/>
      <c r="AA22" s="1"/>
      <c r="AB22" s="1"/>
      <c r="AC22" s="2"/>
      <c r="AD22" s="2"/>
      <c r="AE22" s="2"/>
      <c r="AF22" s="2"/>
    </row>
    <row r="23" spans="1:35" ht="15.75" x14ac:dyDescent="0.25">
      <c r="A23" s="1" t="s">
        <v>52</v>
      </c>
      <c r="B23" s="4" t="s">
        <v>48</v>
      </c>
      <c r="C23" s="1">
        <v>17</v>
      </c>
      <c r="D23" s="3">
        <v>39.250500000000002</v>
      </c>
      <c r="E23" s="3">
        <v>42.335299999999997</v>
      </c>
      <c r="F23" s="3">
        <v>0.55589999999999995</v>
      </c>
      <c r="G23" s="3">
        <v>0.24260000000000001</v>
      </c>
      <c r="H23" s="3">
        <v>1.4800000000000001E-2</v>
      </c>
      <c r="I23" s="3">
        <v>17.694800000000001</v>
      </c>
      <c r="J23" s="3">
        <v>5.96E-2</v>
      </c>
      <c r="K23" s="3">
        <v>0.1996</v>
      </c>
      <c r="L23" s="3">
        <v>0.20799999999999999</v>
      </c>
      <c r="M23" s="3">
        <v>100.5611</v>
      </c>
      <c r="N23" s="3">
        <f t="shared" si="0"/>
        <v>81.005949813554423</v>
      </c>
      <c r="O23" s="16">
        <f t="shared" si="1"/>
        <v>407.78320000000002</v>
      </c>
      <c r="P23" s="2">
        <f t="shared" si="2"/>
        <v>2942.3786999999998</v>
      </c>
      <c r="Q23" s="2">
        <f t="shared" si="3"/>
        <v>1733.8622</v>
      </c>
      <c r="R23" s="2">
        <f t="shared" si="4"/>
        <v>137541.68040000001</v>
      </c>
      <c r="S23" s="2">
        <f t="shared" si="5"/>
        <v>1568.5565999999999</v>
      </c>
      <c r="T23" s="2">
        <f t="shared" si="6"/>
        <v>1610.96</v>
      </c>
      <c r="U23" s="2">
        <f t="shared" si="7"/>
        <v>255281.85899999997</v>
      </c>
      <c r="V23" s="2">
        <f t="shared" si="8"/>
        <v>88.725999999999999</v>
      </c>
      <c r="W23" s="18">
        <v>58.09</v>
      </c>
      <c r="X23" s="2">
        <v>342.92</v>
      </c>
      <c r="Y23" s="2">
        <v>1373.7</v>
      </c>
      <c r="Z23" s="1">
        <v>4.5599999999999996</v>
      </c>
      <c r="AA23" s="1">
        <v>79.180000000000007</v>
      </c>
      <c r="AB23" s="1">
        <v>8.9</v>
      </c>
      <c r="AC23" s="2">
        <v>273.68</v>
      </c>
      <c r="AD23" s="2">
        <v>1650.38</v>
      </c>
      <c r="AE23" s="2">
        <v>1497.01</v>
      </c>
      <c r="AF23" s="2">
        <v>163.87</v>
      </c>
      <c r="AH23" s="8">
        <f>10000*AF23/R23</f>
        <v>11.914206626197362</v>
      </c>
      <c r="AI23" s="7">
        <f>100*AD23/R23</f>
        <v>1.199912633901483</v>
      </c>
    </row>
    <row r="24" spans="1:35" ht="15.75" x14ac:dyDescent="0.25">
      <c r="A24" s="1" t="s">
        <v>53</v>
      </c>
      <c r="B24" s="4" t="s">
        <v>54</v>
      </c>
      <c r="C24" s="1">
        <v>22</v>
      </c>
      <c r="D24" s="3">
        <v>38.611199999999997</v>
      </c>
      <c r="E24" s="3">
        <v>40.242899999999999</v>
      </c>
      <c r="F24" s="3">
        <v>4.9299999999999997E-2</v>
      </c>
      <c r="G24" s="3">
        <v>0.32469999999999999</v>
      </c>
      <c r="H24" s="3">
        <v>4.1700000000000001E-2</v>
      </c>
      <c r="I24" s="3">
        <v>19.822800000000001</v>
      </c>
      <c r="J24" s="3">
        <v>3.1300000000000001E-2</v>
      </c>
      <c r="K24" s="3">
        <v>0.1056</v>
      </c>
      <c r="L24" s="3">
        <v>0.27279999999999999</v>
      </c>
      <c r="M24" s="3">
        <v>99.502300000000005</v>
      </c>
      <c r="N24" s="3">
        <f t="shared" si="0"/>
        <v>78.349434594657808</v>
      </c>
      <c r="O24" s="16">
        <f t="shared" si="1"/>
        <v>214.15460000000002</v>
      </c>
      <c r="P24" s="2">
        <f t="shared" si="2"/>
        <v>260.94489999999996</v>
      </c>
      <c r="Q24" s="2">
        <f t="shared" si="3"/>
        <v>2320.6309000000001</v>
      </c>
      <c r="R24" s="2">
        <f t="shared" si="4"/>
        <v>154082.6244</v>
      </c>
      <c r="S24" s="2">
        <f t="shared" si="5"/>
        <v>829.85760000000005</v>
      </c>
      <c r="T24" s="2">
        <f t="shared" si="6"/>
        <v>2112.8359999999998</v>
      </c>
      <c r="U24" s="2">
        <f t="shared" si="7"/>
        <v>242664.68700000001</v>
      </c>
      <c r="V24" s="2">
        <f t="shared" si="8"/>
        <v>249.9915</v>
      </c>
      <c r="W24" s="18"/>
      <c r="X24" s="2"/>
      <c r="Y24" s="2"/>
      <c r="Z24" s="1"/>
      <c r="AA24" s="1"/>
      <c r="AB24" s="1"/>
      <c r="AC24" s="2"/>
      <c r="AD24" s="2"/>
      <c r="AE24" s="2"/>
      <c r="AF24" s="2"/>
    </row>
    <row r="25" spans="1:35" ht="15.75" x14ac:dyDescent="0.25">
      <c r="A25" s="1" t="s">
        <v>55</v>
      </c>
      <c r="B25" s="4" t="s">
        <v>56</v>
      </c>
      <c r="C25" s="1">
        <v>23</v>
      </c>
      <c r="D25" s="3">
        <v>39.362499999999997</v>
      </c>
      <c r="E25" s="3">
        <v>41.979300000000002</v>
      </c>
      <c r="F25" s="3">
        <v>3.8699999999999998E-2</v>
      </c>
      <c r="G25" s="3">
        <v>0.2271</v>
      </c>
      <c r="H25" s="3">
        <v>1.5599999999999999E-2</v>
      </c>
      <c r="I25" s="3">
        <v>18.256399999999999</v>
      </c>
      <c r="J25" s="3">
        <v>3.39E-2</v>
      </c>
      <c r="K25" s="3">
        <v>0.18410000000000001</v>
      </c>
      <c r="L25" s="3">
        <v>0.2424</v>
      </c>
      <c r="M25" s="3">
        <v>100.3398</v>
      </c>
      <c r="N25" s="3">
        <f t="shared" si="0"/>
        <v>80.387748232585039</v>
      </c>
      <c r="O25" s="16">
        <f t="shared" si="1"/>
        <v>231.94380000000001</v>
      </c>
      <c r="P25" s="2">
        <f t="shared" si="2"/>
        <v>204.8391</v>
      </c>
      <c r="Q25" s="2">
        <f t="shared" si="3"/>
        <v>1623.0836999999999</v>
      </c>
      <c r="R25" s="2">
        <f t="shared" si="4"/>
        <v>141906.99719999998</v>
      </c>
      <c r="S25" s="2">
        <f t="shared" si="5"/>
        <v>1446.7498500000002</v>
      </c>
      <c r="T25" s="2">
        <f t="shared" si="6"/>
        <v>1877.3879999999999</v>
      </c>
      <c r="U25" s="2">
        <f t="shared" si="7"/>
        <v>253135.179</v>
      </c>
      <c r="V25" s="2">
        <f t="shared" si="8"/>
        <v>93.521999999999991</v>
      </c>
      <c r="W25" s="18">
        <v>62.66</v>
      </c>
      <c r="X25" s="2" t="s">
        <v>36</v>
      </c>
      <c r="Y25" s="2">
        <v>1444.6</v>
      </c>
      <c r="Z25" s="1">
        <v>4.57</v>
      </c>
      <c r="AA25" s="1">
        <v>75.650000000000006</v>
      </c>
      <c r="AB25" s="1">
        <v>8.16</v>
      </c>
      <c r="AC25" s="2">
        <v>239.05</v>
      </c>
      <c r="AD25" s="2">
        <v>1715.94</v>
      </c>
      <c r="AE25" s="2">
        <v>1451.01</v>
      </c>
      <c r="AF25" s="2">
        <v>166.33</v>
      </c>
      <c r="AH25" s="8">
        <f>10000*AF25/R25</f>
        <v>11.721056979704736</v>
      </c>
      <c r="AI25" s="7">
        <f>100*AD25/R25</f>
        <v>1.2092004156649157</v>
      </c>
    </row>
    <row r="26" spans="1:35" ht="15.75" x14ac:dyDescent="0.25">
      <c r="A26" s="1" t="s">
        <v>57</v>
      </c>
      <c r="B26" s="4" t="s">
        <v>56</v>
      </c>
      <c r="C26" s="1">
        <v>24</v>
      </c>
      <c r="D26" s="3">
        <v>39.360199999999999</v>
      </c>
      <c r="E26" s="3">
        <v>42.110199999999999</v>
      </c>
      <c r="F26" s="3">
        <v>3.7699999999999997E-2</v>
      </c>
      <c r="G26" s="3">
        <v>0.22900000000000001</v>
      </c>
      <c r="H26" s="3">
        <v>1.4200000000000001E-2</v>
      </c>
      <c r="I26" s="3">
        <v>18.176600000000001</v>
      </c>
      <c r="J26" s="3">
        <v>4.6600000000000003E-2</v>
      </c>
      <c r="K26" s="3">
        <v>0.18679999999999999</v>
      </c>
      <c r="L26" s="3">
        <v>0.22650000000000001</v>
      </c>
      <c r="M26" s="3">
        <v>100.3878</v>
      </c>
      <c r="N26" s="3">
        <f t="shared" si="0"/>
        <v>80.505628544511538</v>
      </c>
      <c r="O26" s="16">
        <f t="shared" si="1"/>
        <v>318.8372</v>
      </c>
      <c r="P26" s="2">
        <f t="shared" si="2"/>
        <v>199.5461</v>
      </c>
      <c r="Q26" s="2">
        <f t="shared" si="3"/>
        <v>1636.663</v>
      </c>
      <c r="R26" s="2">
        <f t="shared" si="4"/>
        <v>141286.71179999999</v>
      </c>
      <c r="S26" s="2">
        <f t="shared" si="5"/>
        <v>1467.9677999999999</v>
      </c>
      <c r="T26" s="2">
        <f t="shared" si="6"/>
        <v>1754.2425000000001</v>
      </c>
      <c r="U26" s="2">
        <f t="shared" si="7"/>
        <v>253924.50599999999</v>
      </c>
      <c r="V26" s="2">
        <f t="shared" si="8"/>
        <v>85.129000000000005</v>
      </c>
      <c r="W26" s="18">
        <v>50.11</v>
      </c>
      <c r="X26" s="2">
        <v>236.95</v>
      </c>
      <c r="Y26" s="2">
        <v>1396.25</v>
      </c>
      <c r="Z26" s="1">
        <v>4.53</v>
      </c>
      <c r="AA26" s="1">
        <v>71.569999999999993</v>
      </c>
      <c r="AB26" s="1">
        <v>7.58</v>
      </c>
      <c r="AC26" s="2">
        <v>269.43</v>
      </c>
      <c r="AD26" s="2">
        <v>1624.76</v>
      </c>
      <c r="AE26" s="2">
        <v>1628.64</v>
      </c>
      <c r="AF26" s="2">
        <v>155.57</v>
      </c>
      <c r="AH26" s="8">
        <f>10000*AF26/R26</f>
        <v>11.010943493413512</v>
      </c>
      <c r="AI26" s="7">
        <f>100*AD26/R26</f>
        <v>1.1499736806812713</v>
      </c>
    </row>
    <row r="27" spans="1:35" ht="15.75" x14ac:dyDescent="0.25">
      <c r="A27" s="1" t="s">
        <v>58</v>
      </c>
      <c r="B27" s="4" t="s">
        <v>56</v>
      </c>
      <c r="C27" s="1">
        <v>25</v>
      </c>
      <c r="D27" s="3">
        <v>39.517499999999998</v>
      </c>
      <c r="E27" s="3">
        <v>42.0321</v>
      </c>
      <c r="F27" s="3">
        <v>8.2199999999999995E-2</v>
      </c>
      <c r="G27" s="3">
        <v>0.24279999999999999</v>
      </c>
      <c r="H27" s="3">
        <v>1.46E-2</v>
      </c>
      <c r="I27" s="3">
        <v>18.067399999999999</v>
      </c>
      <c r="J27" s="3">
        <v>3.8600000000000002E-2</v>
      </c>
      <c r="K27" s="3">
        <v>0.1792</v>
      </c>
      <c r="L27" s="3">
        <v>0.23380000000000001</v>
      </c>
      <c r="M27" s="3">
        <v>100.40819999999999</v>
      </c>
      <c r="N27" s="3">
        <f t="shared" si="0"/>
        <v>80.570981165287733</v>
      </c>
      <c r="O27" s="16">
        <f t="shared" si="1"/>
        <v>264.10120000000001</v>
      </c>
      <c r="P27" s="2">
        <f t="shared" si="2"/>
        <v>435.08459999999997</v>
      </c>
      <c r="Q27" s="2">
        <f t="shared" si="3"/>
        <v>1735.2916</v>
      </c>
      <c r="R27" s="2">
        <f t="shared" si="4"/>
        <v>140437.9002</v>
      </c>
      <c r="S27" s="2">
        <f t="shared" si="5"/>
        <v>1408.2431999999999</v>
      </c>
      <c r="T27" s="2">
        <f t="shared" si="6"/>
        <v>1810.7809999999999</v>
      </c>
      <c r="U27" s="2">
        <f t="shared" si="7"/>
        <v>253453.56299999999</v>
      </c>
      <c r="V27" s="2">
        <f t="shared" si="8"/>
        <v>87.527000000000001</v>
      </c>
      <c r="W27" s="18">
        <v>49.33</v>
      </c>
      <c r="X27" s="2">
        <v>151.87</v>
      </c>
      <c r="Y27" s="2">
        <v>1276.46</v>
      </c>
      <c r="Z27" s="1">
        <v>4.1100000000000003</v>
      </c>
      <c r="AA27" s="1">
        <v>65.13</v>
      </c>
      <c r="AB27" s="1">
        <v>7.19</v>
      </c>
      <c r="AC27" s="2">
        <v>247.07</v>
      </c>
      <c r="AD27" s="2">
        <v>1594.97</v>
      </c>
      <c r="AE27" s="2">
        <v>1559.36</v>
      </c>
      <c r="AF27" s="2">
        <v>175.95</v>
      </c>
      <c r="AH27" s="8">
        <f>10000*AF27/R27</f>
        <v>12.528669237394364</v>
      </c>
      <c r="AI27" s="7">
        <f>100*AD27/R27</f>
        <v>1.135711939389991</v>
      </c>
    </row>
    <row r="28" spans="1:35" ht="15.75" x14ac:dyDescent="0.25">
      <c r="A28" s="1" t="s">
        <v>59</v>
      </c>
      <c r="B28" s="4" t="s">
        <v>56</v>
      </c>
      <c r="C28" s="1">
        <v>26</v>
      </c>
      <c r="D28" s="3">
        <v>39.244599999999998</v>
      </c>
      <c r="E28" s="3">
        <v>42.2577</v>
      </c>
      <c r="F28" s="3">
        <v>3.6600000000000001E-2</v>
      </c>
      <c r="G28" s="3">
        <v>0.2261</v>
      </c>
      <c r="H28" s="3">
        <v>1.46E-2</v>
      </c>
      <c r="I28" s="3">
        <v>18.239899999999999</v>
      </c>
      <c r="J28" s="3">
        <v>2.93E-2</v>
      </c>
      <c r="K28" s="3">
        <v>0.1875</v>
      </c>
      <c r="L28" s="3">
        <v>0.23719999999999999</v>
      </c>
      <c r="M28" s="3">
        <v>100.4735</v>
      </c>
      <c r="N28" s="3">
        <f t="shared" si="0"/>
        <v>80.505944691257895</v>
      </c>
      <c r="O28" s="16">
        <f t="shared" si="1"/>
        <v>200.47059999999999</v>
      </c>
      <c r="P28" s="2">
        <f t="shared" si="2"/>
        <v>193.72380000000001</v>
      </c>
      <c r="Q28" s="2">
        <f t="shared" si="3"/>
        <v>1615.9367</v>
      </c>
      <c r="R28" s="2">
        <f t="shared" si="4"/>
        <v>141778.7427</v>
      </c>
      <c r="S28" s="2">
        <f t="shared" si="5"/>
        <v>1473.46875</v>
      </c>
      <c r="T28" s="2">
        <f t="shared" si="6"/>
        <v>1837.114</v>
      </c>
      <c r="U28" s="2">
        <f t="shared" si="7"/>
        <v>254813.93100000001</v>
      </c>
      <c r="V28" s="2">
        <f t="shared" si="8"/>
        <v>87.527000000000001</v>
      </c>
      <c r="W28" s="18"/>
      <c r="X28" s="2"/>
      <c r="Y28" s="2"/>
      <c r="Z28" s="1"/>
      <c r="AA28" s="1"/>
      <c r="AB28" s="1"/>
      <c r="AC28" s="2"/>
      <c r="AD28" s="2"/>
      <c r="AE28" s="2"/>
      <c r="AF28" s="2"/>
    </row>
    <row r="29" spans="1:35" ht="15.75" x14ac:dyDescent="0.25">
      <c r="A29" s="1" t="s">
        <v>60</v>
      </c>
      <c r="B29" s="4" t="s">
        <v>56</v>
      </c>
      <c r="C29" s="1">
        <v>27</v>
      </c>
      <c r="D29" s="3">
        <v>39.445</v>
      </c>
      <c r="E29" s="3">
        <v>42.246699999999997</v>
      </c>
      <c r="F29" s="3">
        <v>4.2099999999999999E-2</v>
      </c>
      <c r="G29" s="3">
        <v>0.221</v>
      </c>
      <c r="H29" s="3">
        <v>1.66E-2</v>
      </c>
      <c r="I29" s="3">
        <v>17.941400000000002</v>
      </c>
      <c r="J29" s="3">
        <v>4.3099999999999999E-2</v>
      </c>
      <c r="K29" s="3">
        <v>0.1968</v>
      </c>
      <c r="L29" s="3">
        <v>0.2177</v>
      </c>
      <c r="M29" s="3">
        <v>100.3704</v>
      </c>
      <c r="N29" s="3">
        <f t="shared" si="0"/>
        <v>80.759555395720866</v>
      </c>
      <c r="O29" s="16">
        <f t="shared" si="1"/>
        <v>294.89019999999999</v>
      </c>
      <c r="P29" s="2">
        <f t="shared" si="2"/>
        <v>222.83529999999999</v>
      </c>
      <c r="Q29" s="2">
        <f t="shared" si="3"/>
        <v>1579.4870000000001</v>
      </c>
      <c r="R29" s="2">
        <f t="shared" si="4"/>
        <v>139458.50220000002</v>
      </c>
      <c r="S29" s="2">
        <f t="shared" si="5"/>
        <v>1546.5527999999999</v>
      </c>
      <c r="T29" s="2">
        <f t="shared" si="6"/>
        <v>1686.0865000000001</v>
      </c>
      <c r="U29" s="2">
        <f t="shared" si="7"/>
        <v>254747.601</v>
      </c>
      <c r="V29" s="2">
        <f t="shared" si="8"/>
        <v>99.516999999999996</v>
      </c>
      <c r="W29" s="18"/>
      <c r="X29" s="2"/>
      <c r="Y29" s="2"/>
      <c r="Z29" s="1"/>
      <c r="AA29" s="1"/>
      <c r="AB29" s="1"/>
      <c r="AC29" s="2"/>
      <c r="AD29" s="2"/>
      <c r="AE29" s="2"/>
      <c r="AF29" s="2"/>
    </row>
    <row r="30" spans="1:35" ht="15.75" x14ac:dyDescent="0.25">
      <c r="A30" s="1" t="s">
        <v>61</v>
      </c>
      <c r="B30" s="4" t="s">
        <v>62</v>
      </c>
      <c r="C30" s="1">
        <v>28</v>
      </c>
      <c r="D30" s="3">
        <v>39.273899999999998</v>
      </c>
      <c r="E30" s="3">
        <v>41.870899999999999</v>
      </c>
      <c r="F30" s="3">
        <v>3.04E-2</v>
      </c>
      <c r="G30" s="3">
        <v>0.2576</v>
      </c>
      <c r="H30" s="3">
        <v>1.9099999999999999E-2</v>
      </c>
      <c r="I30" s="3">
        <v>18.595099999999999</v>
      </c>
      <c r="J30" s="3">
        <v>2.7300000000000001E-2</v>
      </c>
      <c r="K30" s="3">
        <v>0.13489999999999999</v>
      </c>
      <c r="L30" s="3">
        <v>0.23519999999999999</v>
      </c>
      <c r="M30" s="3">
        <v>100.44450000000001</v>
      </c>
      <c r="N30" s="3">
        <f t="shared" si="0"/>
        <v>80.055062890241842</v>
      </c>
      <c r="O30" s="16">
        <f t="shared" si="1"/>
        <v>186.78660000000002</v>
      </c>
      <c r="P30" s="2">
        <f t="shared" si="2"/>
        <v>160.90719999999999</v>
      </c>
      <c r="Q30" s="2">
        <f t="shared" si="3"/>
        <v>1841.0672</v>
      </c>
      <c r="R30" s="2">
        <f t="shared" si="4"/>
        <v>144539.71229999998</v>
      </c>
      <c r="S30" s="2">
        <f t="shared" si="5"/>
        <v>1060.1116499999998</v>
      </c>
      <c r="T30" s="2">
        <f t="shared" si="6"/>
        <v>1821.624</v>
      </c>
      <c r="U30" s="2">
        <f t="shared" si="7"/>
        <v>252481.527</v>
      </c>
      <c r="V30" s="2">
        <f t="shared" si="8"/>
        <v>114.50449999999999</v>
      </c>
      <c r="W30" s="18">
        <v>45.33</v>
      </c>
      <c r="X30" s="2">
        <v>122.84</v>
      </c>
      <c r="Y30" s="2">
        <v>1580.39</v>
      </c>
      <c r="Z30" s="1">
        <v>4.8499999999999996</v>
      </c>
      <c r="AA30" s="1">
        <v>90.95</v>
      </c>
      <c r="AB30" s="1">
        <v>7.38</v>
      </c>
      <c r="AC30" s="2">
        <v>190.59</v>
      </c>
      <c r="AD30" s="2">
        <v>1798.64</v>
      </c>
      <c r="AE30" s="2">
        <v>1118.26</v>
      </c>
      <c r="AF30" s="2">
        <v>163.99</v>
      </c>
      <c r="AH30" s="8">
        <f>10000*AF30/R30</f>
        <v>11.345670846475043</v>
      </c>
      <c r="AI30" s="7">
        <f>100*AD30/R30</f>
        <v>1.2443915733461719</v>
      </c>
    </row>
    <row r="31" spans="1:35" ht="15.75" x14ac:dyDescent="0.25">
      <c r="A31" s="1" t="s">
        <v>63</v>
      </c>
      <c r="B31" s="4" t="s">
        <v>62</v>
      </c>
      <c r="C31" s="1">
        <v>29</v>
      </c>
      <c r="D31" s="3">
        <v>39.0107</v>
      </c>
      <c r="E31" s="3">
        <v>41.021999999999998</v>
      </c>
      <c r="F31" s="3">
        <v>9.8400000000000001E-2</v>
      </c>
      <c r="G31" s="3">
        <v>0.27439999999999998</v>
      </c>
      <c r="H31" s="3">
        <v>7.7999999999999996E-3</v>
      </c>
      <c r="I31" s="3">
        <v>18.513100000000001</v>
      </c>
      <c r="J31" s="3">
        <v>3.5999999999999997E-2</v>
      </c>
      <c r="K31" s="3">
        <v>0.1283</v>
      </c>
      <c r="L31" s="3">
        <v>0.23980000000000001</v>
      </c>
      <c r="M31" s="3">
        <v>99.330500000000001</v>
      </c>
      <c r="N31" s="3">
        <f t="shared" si="0"/>
        <v>79.797346593849127</v>
      </c>
      <c r="O31" s="16">
        <f t="shared" si="1"/>
        <v>246.31199999999998</v>
      </c>
      <c r="P31" s="2">
        <f t="shared" si="2"/>
        <v>520.83119999999997</v>
      </c>
      <c r="Q31" s="2">
        <f t="shared" si="3"/>
        <v>1961.1367999999998</v>
      </c>
      <c r="R31" s="2">
        <f t="shared" si="4"/>
        <v>143902.32630000002</v>
      </c>
      <c r="S31" s="2">
        <f t="shared" si="5"/>
        <v>1008.24555</v>
      </c>
      <c r="T31" s="2">
        <f t="shared" si="6"/>
        <v>1857.2510000000002</v>
      </c>
      <c r="U31" s="2">
        <f t="shared" si="7"/>
        <v>247362.66</v>
      </c>
      <c r="V31" s="2">
        <f t="shared" si="8"/>
        <v>46.760999999999996</v>
      </c>
      <c r="W31" s="18">
        <v>43.92</v>
      </c>
      <c r="X31" s="2">
        <v>164.16</v>
      </c>
      <c r="Y31" s="2">
        <v>1634.87</v>
      </c>
      <c r="Z31" s="1">
        <v>4.8499999999999996</v>
      </c>
      <c r="AA31" s="1">
        <v>93.26</v>
      </c>
      <c r="AB31" s="1">
        <v>7.92</v>
      </c>
      <c r="AC31" s="2">
        <v>195.93</v>
      </c>
      <c r="AD31" s="2">
        <v>1874.04</v>
      </c>
      <c r="AE31" s="2">
        <v>1122.49</v>
      </c>
      <c r="AF31" s="2">
        <v>156.6</v>
      </c>
      <c r="AH31" s="8">
        <f>10000*AF31/R31</f>
        <v>10.882381405949515</v>
      </c>
      <c r="AI31" s="7">
        <f>100*AD31/R31</f>
        <v>1.3023000031932075</v>
      </c>
    </row>
    <row r="32" spans="1:35" ht="15.75" x14ac:dyDescent="0.25">
      <c r="A32" s="1" t="s">
        <v>64</v>
      </c>
      <c r="B32" s="4" t="s">
        <v>62</v>
      </c>
      <c r="C32" s="1">
        <v>30</v>
      </c>
      <c r="D32" s="3">
        <v>39.025599999999997</v>
      </c>
      <c r="E32" s="3">
        <v>41.604100000000003</v>
      </c>
      <c r="F32" s="3">
        <v>4.0099999999999997E-2</v>
      </c>
      <c r="G32" s="3">
        <v>0.2646</v>
      </c>
      <c r="H32" s="3">
        <v>2.2100000000000002E-2</v>
      </c>
      <c r="I32" s="3">
        <v>18.501000000000001</v>
      </c>
      <c r="J32" s="3">
        <v>4.24E-2</v>
      </c>
      <c r="K32" s="3">
        <v>0.13220000000000001</v>
      </c>
      <c r="L32" s="3">
        <v>0.2298</v>
      </c>
      <c r="M32" s="3">
        <v>99.861900000000006</v>
      </c>
      <c r="N32" s="3">
        <f t="shared" si="0"/>
        <v>80.03399360934317</v>
      </c>
      <c r="O32" s="16">
        <f t="shared" si="1"/>
        <v>290.10079999999999</v>
      </c>
      <c r="P32" s="2">
        <f t="shared" si="2"/>
        <v>212.24929999999998</v>
      </c>
      <c r="Q32" s="2">
        <f t="shared" si="3"/>
        <v>1891.0962</v>
      </c>
      <c r="R32" s="2">
        <f t="shared" si="4"/>
        <v>143808.27300000002</v>
      </c>
      <c r="S32" s="2">
        <f t="shared" si="5"/>
        <v>1038.8937000000001</v>
      </c>
      <c r="T32" s="2">
        <f t="shared" si="6"/>
        <v>1779.8009999999999</v>
      </c>
      <c r="U32" s="2">
        <f t="shared" si="7"/>
        <v>250872.72300000003</v>
      </c>
      <c r="V32" s="2">
        <f t="shared" si="8"/>
        <v>132.48950000000002</v>
      </c>
      <c r="W32" s="18">
        <v>45.84</v>
      </c>
      <c r="X32" s="2">
        <v>152.71</v>
      </c>
      <c r="Y32" s="2">
        <v>1530.56</v>
      </c>
      <c r="Z32" s="1">
        <v>4.6399999999999997</v>
      </c>
      <c r="AA32" s="1">
        <v>86.64</v>
      </c>
      <c r="AB32" s="1">
        <v>6.44</v>
      </c>
      <c r="AC32" s="2">
        <v>188.56</v>
      </c>
      <c r="AD32" s="2">
        <v>1763.27</v>
      </c>
      <c r="AE32" s="2">
        <v>1084.3399999999999</v>
      </c>
      <c r="AF32" s="2">
        <v>154.16</v>
      </c>
      <c r="AH32" s="8">
        <f>10000*AF32/R32</f>
        <v>10.719828336996995</v>
      </c>
      <c r="AI32" s="7">
        <f>100*AD32/R32</f>
        <v>1.226125565112655</v>
      </c>
    </row>
    <row r="33" spans="1:35" ht="15.75" x14ac:dyDescent="0.25">
      <c r="A33" s="1" t="s">
        <v>65</v>
      </c>
      <c r="B33" s="4" t="s">
        <v>62</v>
      </c>
      <c r="C33" s="1">
        <v>31</v>
      </c>
      <c r="D33" s="3">
        <v>39.122199999999999</v>
      </c>
      <c r="E33" s="3">
        <v>41.750799999999998</v>
      </c>
      <c r="F33" s="3">
        <v>3.4200000000000001E-2</v>
      </c>
      <c r="G33" s="3">
        <v>0.25679999999999997</v>
      </c>
      <c r="H33" s="3">
        <v>1.7100000000000001E-2</v>
      </c>
      <c r="I33" s="3">
        <v>18.633099999999999</v>
      </c>
      <c r="J33" s="3">
        <v>2.2599999999999999E-2</v>
      </c>
      <c r="K33" s="3">
        <v>0.13159999999999999</v>
      </c>
      <c r="L33" s="3">
        <v>0.2472</v>
      </c>
      <c r="M33" s="3">
        <v>100.21559999999999</v>
      </c>
      <c r="N33" s="3">
        <f t="shared" si="0"/>
        <v>79.976486678168882</v>
      </c>
      <c r="O33" s="16">
        <f t="shared" si="1"/>
        <v>154.6292</v>
      </c>
      <c r="P33" s="2">
        <f t="shared" si="2"/>
        <v>181.0206</v>
      </c>
      <c r="Q33" s="2">
        <f t="shared" si="3"/>
        <v>1835.3495999999998</v>
      </c>
      <c r="R33" s="2">
        <f t="shared" si="4"/>
        <v>144835.0863</v>
      </c>
      <c r="S33" s="2">
        <f t="shared" si="5"/>
        <v>1034.1786</v>
      </c>
      <c r="T33" s="2">
        <f t="shared" si="6"/>
        <v>1914.5640000000001</v>
      </c>
      <c r="U33" s="2">
        <f t="shared" si="7"/>
        <v>251757.32399999999</v>
      </c>
      <c r="V33" s="2">
        <f t="shared" si="8"/>
        <v>102.5145</v>
      </c>
      <c r="W33" s="18"/>
      <c r="X33" s="2"/>
      <c r="Y33" s="2"/>
      <c r="Z33" s="1"/>
      <c r="AA33" s="1"/>
      <c r="AB33" s="1"/>
      <c r="AC33" s="2"/>
      <c r="AD33" s="2"/>
      <c r="AE33" s="2"/>
      <c r="AF33" s="2"/>
    </row>
    <row r="34" spans="1:35" ht="15.75" x14ac:dyDescent="0.25">
      <c r="A34" s="1" t="s">
        <v>66</v>
      </c>
      <c r="B34" s="4" t="s">
        <v>62</v>
      </c>
      <c r="C34" s="1">
        <v>32</v>
      </c>
      <c r="D34" s="3">
        <v>38.941699999999997</v>
      </c>
      <c r="E34" s="3">
        <v>41.913200000000003</v>
      </c>
      <c r="F34" s="3">
        <v>3.0099999999999998E-2</v>
      </c>
      <c r="G34" s="3">
        <v>0.25779999999999997</v>
      </c>
      <c r="H34" s="3">
        <v>9.4999999999999998E-3</v>
      </c>
      <c r="I34" s="3">
        <v>18.405200000000001</v>
      </c>
      <c r="J34" s="3">
        <v>2.7199999999999998E-2</v>
      </c>
      <c r="K34" s="3">
        <v>0.151</v>
      </c>
      <c r="L34" s="3">
        <v>0.24010000000000001</v>
      </c>
      <c r="M34" s="3">
        <v>99.975800000000007</v>
      </c>
      <c r="N34" s="3">
        <f t="shared" si="0"/>
        <v>80.234473969192237</v>
      </c>
      <c r="O34" s="16">
        <f t="shared" si="1"/>
        <v>186.10239999999999</v>
      </c>
      <c r="P34" s="2">
        <f t="shared" si="2"/>
        <v>159.3193</v>
      </c>
      <c r="Q34" s="2">
        <f t="shared" si="3"/>
        <v>1842.4965999999997</v>
      </c>
      <c r="R34" s="2">
        <f t="shared" si="4"/>
        <v>143063.61960000001</v>
      </c>
      <c r="S34" s="2">
        <f t="shared" si="5"/>
        <v>1186.6334999999999</v>
      </c>
      <c r="T34" s="2">
        <f t="shared" si="6"/>
        <v>1859.5745000000002</v>
      </c>
      <c r="U34" s="2">
        <f t="shared" si="7"/>
        <v>252736.59600000002</v>
      </c>
      <c r="V34" s="2">
        <f t="shared" si="8"/>
        <v>56.952500000000001</v>
      </c>
      <c r="W34" s="18"/>
      <c r="X34" s="2"/>
      <c r="Y34" s="2"/>
      <c r="Z34" s="1"/>
      <c r="AA34" s="1"/>
      <c r="AB34" s="1"/>
      <c r="AC34" s="2"/>
      <c r="AD34" s="2"/>
      <c r="AE34" s="2"/>
      <c r="AF34" s="2"/>
    </row>
    <row r="35" spans="1:35" ht="15.75" x14ac:dyDescent="0.25">
      <c r="A35" s="1" t="s">
        <v>67</v>
      </c>
      <c r="B35" s="4" t="s">
        <v>27</v>
      </c>
      <c r="C35" s="1">
        <v>1</v>
      </c>
      <c r="D35" s="3">
        <v>39.684899999999999</v>
      </c>
      <c r="E35" s="3">
        <v>42.713000000000001</v>
      </c>
      <c r="F35" s="3">
        <v>4.65E-2</v>
      </c>
      <c r="G35" s="3">
        <v>0.23250000000000001</v>
      </c>
      <c r="H35" s="3">
        <v>2.2499999999999999E-2</v>
      </c>
      <c r="I35" s="3">
        <v>16.882200000000001</v>
      </c>
      <c r="J35" s="3">
        <v>4.8300000000000003E-2</v>
      </c>
      <c r="K35" s="3">
        <v>0.19309999999999999</v>
      </c>
      <c r="L35" s="3">
        <v>0.2167</v>
      </c>
      <c r="M35" s="3">
        <v>100.0397</v>
      </c>
      <c r="N35" s="3">
        <f t="shared" si="0"/>
        <v>81.851071821521103</v>
      </c>
      <c r="O35" s="16">
        <f t="shared" si="1"/>
        <v>330.46860000000004</v>
      </c>
      <c r="P35" s="2">
        <f t="shared" si="2"/>
        <v>246.12450000000001</v>
      </c>
      <c r="Q35" s="2">
        <f t="shared" si="3"/>
        <v>1661.6775</v>
      </c>
      <c r="R35" s="2">
        <f t="shared" si="4"/>
        <v>131225.3406</v>
      </c>
      <c r="S35" s="2">
        <f t="shared" si="5"/>
        <v>1517.4763499999999</v>
      </c>
      <c r="T35" s="2">
        <f t="shared" si="6"/>
        <v>1678.3415</v>
      </c>
      <c r="U35" s="2">
        <f t="shared" si="7"/>
        <v>257559.39</v>
      </c>
      <c r="V35" s="2">
        <f t="shared" si="8"/>
        <v>134.88749999999999</v>
      </c>
      <c r="W35" s="18" t="s">
        <v>68</v>
      </c>
      <c r="X35" s="2">
        <v>312.93</v>
      </c>
      <c r="Y35" s="2">
        <v>1405.63</v>
      </c>
      <c r="Z35" s="1">
        <v>4.53</v>
      </c>
      <c r="AA35" s="1">
        <v>79.84</v>
      </c>
      <c r="AB35" s="1">
        <v>7.71</v>
      </c>
      <c r="AC35" s="2">
        <v>303.64</v>
      </c>
      <c r="AD35" s="2">
        <v>1593.92</v>
      </c>
      <c r="AE35" s="2">
        <v>1541.25</v>
      </c>
      <c r="AF35" s="2">
        <v>180.26</v>
      </c>
      <c r="AH35" s="8">
        <f>10000*AF35/R35</f>
        <v>13.736676100500059</v>
      </c>
      <c r="AI35" s="7">
        <f>100*AD35/R35</f>
        <v>1.2146434466941669</v>
      </c>
    </row>
    <row r="36" spans="1:35" ht="15.75" x14ac:dyDescent="0.25">
      <c r="A36" s="1" t="s">
        <v>69</v>
      </c>
      <c r="B36" s="4" t="s">
        <v>27</v>
      </c>
      <c r="C36" s="1">
        <v>4</v>
      </c>
      <c r="D36" s="3">
        <v>39.469200000000001</v>
      </c>
      <c r="E36" s="3">
        <v>42.351300000000002</v>
      </c>
      <c r="F36" s="3">
        <v>4.1399999999999999E-2</v>
      </c>
      <c r="G36" s="3">
        <v>0.23749999999999999</v>
      </c>
      <c r="H36" s="3">
        <v>1.4800000000000001E-2</v>
      </c>
      <c r="I36" s="3">
        <v>17.543800000000001</v>
      </c>
      <c r="J36" s="3">
        <v>3.6200000000000003E-2</v>
      </c>
      <c r="K36" s="3">
        <v>0.17960000000000001</v>
      </c>
      <c r="L36" s="3">
        <v>0.22539999999999999</v>
      </c>
      <c r="M36" s="3">
        <v>100.0992</v>
      </c>
      <c r="N36" s="3">
        <f t="shared" si="0"/>
        <v>81.143245669203139</v>
      </c>
      <c r="O36" s="16">
        <f t="shared" si="1"/>
        <v>247.68040000000002</v>
      </c>
      <c r="P36" s="2">
        <f t="shared" si="2"/>
        <v>219.1302</v>
      </c>
      <c r="Q36" s="2">
        <f t="shared" si="3"/>
        <v>1697.4124999999999</v>
      </c>
      <c r="R36" s="2">
        <f t="shared" si="4"/>
        <v>136367.95740000001</v>
      </c>
      <c r="S36" s="2">
        <f t="shared" si="5"/>
        <v>1411.3866</v>
      </c>
      <c r="T36" s="2">
        <f t="shared" si="6"/>
        <v>1745.723</v>
      </c>
      <c r="U36" s="2">
        <f t="shared" si="7"/>
        <v>255378.33900000001</v>
      </c>
      <c r="V36" s="2">
        <f t="shared" si="8"/>
        <v>88.725999999999999</v>
      </c>
      <c r="W36" s="18"/>
      <c r="X36" s="2"/>
      <c r="Y36" s="2"/>
      <c r="Z36" s="1"/>
      <c r="AA36" s="1"/>
      <c r="AB36" s="1"/>
      <c r="AC36" s="2"/>
      <c r="AD36" s="2"/>
      <c r="AE36" s="2"/>
      <c r="AF36" s="2"/>
    </row>
    <row r="37" spans="1:35" ht="15.75" x14ac:dyDescent="0.25">
      <c r="A37" s="1" t="s">
        <v>70</v>
      </c>
      <c r="B37" s="4" t="s">
        <v>27</v>
      </c>
      <c r="C37" s="1">
        <v>2</v>
      </c>
      <c r="D37" s="3">
        <v>39.049999999999997</v>
      </c>
      <c r="E37" s="3">
        <v>42.815100000000001</v>
      </c>
      <c r="F37" s="3">
        <v>6.5199999999999994E-2</v>
      </c>
      <c r="G37" s="3">
        <v>0.2409</v>
      </c>
      <c r="H37" s="3">
        <v>1.49E-2</v>
      </c>
      <c r="I37" s="3">
        <v>16.936399999999999</v>
      </c>
      <c r="J37" s="3">
        <v>3.7600000000000001E-2</v>
      </c>
      <c r="K37" s="3">
        <v>0.19869999999999999</v>
      </c>
      <c r="L37" s="3">
        <v>0.1986</v>
      </c>
      <c r="M37" s="3">
        <v>99.557299999999998</v>
      </c>
      <c r="N37" s="3">
        <f t="shared" si="0"/>
        <v>81.838919881692192</v>
      </c>
      <c r="O37" s="16">
        <f t="shared" si="1"/>
        <v>257.25920000000002</v>
      </c>
      <c r="P37" s="2">
        <f t="shared" si="2"/>
        <v>345.10359999999997</v>
      </c>
      <c r="Q37" s="2">
        <f t="shared" si="3"/>
        <v>1721.7122999999999</v>
      </c>
      <c r="R37" s="2">
        <f t="shared" si="4"/>
        <v>131646.6372</v>
      </c>
      <c r="S37" s="2">
        <f t="shared" si="5"/>
        <v>1561.4839499999998</v>
      </c>
      <c r="T37" s="2">
        <f t="shared" si="6"/>
        <v>1538.1569999999999</v>
      </c>
      <c r="U37" s="2">
        <f t="shared" si="7"/>
        <v>258175.05300000001</v>
      </c>
      <c r="V37" s="2">
        <f t="shared" si="8"/>
        <v>89.325500000000005</v>
      </c>
      <c r="W37" s="18" t="s">
        <v>71</v>
      </c>
      <c r="X37" s="2">
        <v>172.73</v>
      </c>
      <c r="Y37" s="2">
        <v>2177.34</v>
      </c>
      <c r="Z37" s="1">
        <v>4.53</v>
      </c>
      <c r="AA37" s="1">
        <v>75.010000000000005</v>
      </c>
      <c r="AB37" s="1">
        <v>9.11</v>
      </c>
      <c r="AC37" s="2">
        <v>296.82</v>
      </c>
      <c r="AD37" s="2">
        <v>1608.22</v>
      </c>
      <c r="AE37" s="2">
        <v>1500.96</v>
      </c>
      <c r="AF37" s="2">
        <v>171.87</v>
      </c>
      <c r="AH37" s="8">
        <f>10000*AF37/R37</f>
        <v>13.055403742587965</v>
      </c>
      <c r="AI37" s="7">
        <f>100*AD37/R37</f>
        <v>1.2216187471289239</v>
      </c>
    </row>
    <row r="38" spans="1:35" ht="15.75" x14ac:dyDescent="0.25">
      <c r="A38" s="1" t="s">
        <v>72</v>
      </c>
      <c r="B38" s="4" t="s">
        <v>27</v>
      </c>
      <c r="C38" s="1">
        <v>5</v>
      </c>
      <c r="D38" s="3">
        <v>39.4876</v>
      </c>
      <c r="E38" s="3">
        <v>42.892099999999999</v>
      </c>
      <c r="F38" s="3">
        <v>4.07E-2</v>
      </c>
      <c r="G38" s="3">
        <v>0.24179999999999999</v>
      </c>
      <c r="H38" s="3">
        <v>1.5599999999999999E-2</v>
      </c>
      <c r="I38" s="3">
        <v>17.181100000000001</v>
      </c>
      <c r="J38" s="3">
        <v>3.5200000000000002E-2</v>
      </c>
      <c r="K38" s="3">
        <v>0.1832</v>
      </c>
      <c r="L38" s="3">
        <v>0.22800000000000001</v>
      </c>
      <c r="M38" s="3">
        <v>100.3053</v>
      </c>
      <c r="N38" s="3">
        <f t="shared" si="0"/>
        <v>81.651675832247932</v>
      </c>
      <c r="O38" s="16">
        <f t="shared" si="1"/>
        <v>240.83840000000001</v>
      </c>
      <c r="P38" s="2">
        <f t="shared" si="2"/>
        <v>215.42509999999999</v>
      </c>
      <c r="Q38" s="2">
        <f t="shared" si="3"/>
        <v>1728.1445999999999</v>
      </c>
      <c r="R38" s="2">
        <f t="shared" si="4"/>
        <v>133548.69030000002</v>
      </c>
      <c r="S38" s="2">
        <f t="shared" si="5"/>
        <v>1439.6772000000001</v>
      </c>
      <c r="T38" s="2">
        <f t="shared" si="6"/>
        <v>1765.8600000000001</v>
      </c>
      <c r="U38" s="2">
        <f t="shared" si="7"/>
        <v>258639.36299999998</v>
      </c>
      <c r="V38" s="2">
        <f t="shared" si="8"/>
        <v>93.521999999999991</v>
      </c>
      <c r="W38" s="18"/>
      <c r="X38" s="2"/>
      <c r="Y38" s="2"/>
      <c r="Z38" s="1"/>
      <c r="AA38" s="1"/>
      <c r="AB38" s="1"/>
      <c r="AC38" s="2"/>
      <c r="AD38" s="2"/>
      <c r="AE38" s="2"/>
      <c r="AF38" s="2"/>
    </row>
    <row r="39" spans="1:35" ht="15.75" x14ac:dyDescent="0.25">
      <c r="A39" s="1" t="s">
        <v>73</v>
      </c>
      <c r="B39" s="4" t="s">
        <v>27</v>
      </c>
      <c r="C39" s="1">
        <v>3</v>
      </c>
      <c r="D39" s="3">
        <v>39.5364</v>
      </c>
      <c r="E39" s="3">
        <v>42.374000000000002</v>
      </c>
      <c r="F39" s="3">
        <v>5.1299999999999998E-2</v>
      </c>
      <c r="G39" s="3">
        <v>0.2419</v>
      </c>
      <c r="H39" s="3">
        <v>1.61E-2</v>
      </c>
      <c r="I39" s="3">
        <v>17.280200000000001</v>
      </c>
      <c r="J39" s="3">
        <v>4.7699999999999999E-2</v>
      </c>
      <c r="K39" s="3">
        <v>0.1948</v>
      </c>
      <c r="L39" s="3">
        <v>0.21179999999999999</v>
      </c>
      <c r="M39" s="3">
        <v>99.954099999999997</v>
      </c>
      <c r="N39" s="3">
        <f t="shared" si="0"/>
        <v>81.381920418589132</v>
      </c>
      <c r="O39" s="16">
        <f t="shared" si="1"/>
        <v>326.36340000000001</v>
      </c>
      <c r="P39" s="2">
        <f t="shared" si="2"/>
        <v>271.53089999999997</v>
      </c>
      <c r="Q39" s="2">
        <f t="shared" si="3"/>
        <v>1728.8593000000001</v>
      </c>
      <c r="R39" s="2">
        <f t="shared" si="4"/>
        <v>134318.99460000001</v>
      </c>
      <c r="S39" s="2">
        <f t="shared" si="5"/>
        <v>1530.8358000000001</v>
      </c>
      <c r="T39" s="2">
        <f t="shared" si="6"/>
        <v>1640.3909999999998</v>
      </c>
      <c r="U39" s="2">
        <f t="shared" si="7"/>
        <v>255515.22</v>
      </c>
      <c r="V39" s="2">
        <f t="shared" si="8"/>
        <v>96.519499999999994</v>
      </c>
      <c r="W39" s="18" t="s">
        <v>74</v>
      </c>
      <c r="X39" s="2">
        <v>104.42</v>
      </c>
      <c r="Y39" s="2">
        <v>1498.6</v>
      </c>
      <c r="Z39" s="1">
        <v>5.04</v>
      </c>
      <c r="AA39" s="1">
        <v>85.1</v>
      </c>
      <c r="AB39" s="1">
        <v>8.74</v>
      </c>
      <c r="AC39" s="2">
        <v>294.77</v>
      </c>
      <c r="AD39" s="2">
        <v>1765.4</v>
      </c>
      <c r="AE39" s="2">
        <v>1540.82</v>
      </c>
      <c r="AF39" s="2">
        <v>186.61</v>
      </c>
      <c r="AH39" s="8">
        <f>10000*AF39/R39</f>
        <v>13.893046218498126</v>
      </c>
      <c r="AI39" s="7">
        <f>100*AD39/R39</f>
        <v>1.3143338403159845</v>
      </c>
    </row>
    <row r="40" spans="1:35" ht="15.75" x14ac:dyDescent="0.25">
      <c r="A40" s="1" t="s">
        <v>75</v>
      </c>
      <c r="B40" s="4" t="s">
        <v>76</v>
      </c>
      <c r="C40" s="1">
        <v>6</v>
      </c>
      <c r="D40" s="3">
        <v>39.265799999999999</v>
      </c>
      <c r="E40" s="3">
        <v>41.386200000000002</v>
      </c>
      <c r="F40" s="3">
        <v>3.0800000000000001E-2</v>
      </c>
      <c r="G40" s="3">
        <v>0.27800000000000002</v>
      </c>
      <c r="H40" s="3">
        <v>3.0499999999999999E-2</v>
      </c>
      <c r="I40" s="3">
        <v>18.667899999999999</v>
      </c>
      <c r="J40" s="3">
        <v>2.58E-2</v>
      </c>
      <c r="K40" s="3">
        <v>0.1215</v>
      </c>
      <c r="L40" s="3">
        <v>0.2485</v>
      </c>
      <c r="M40" s="3">
        <v>100.0551</v>
      </c>
      <c r="N40" s="3">
        <f t="shared" si="0"/>
        <v>79.805601024277095</v>
      </c>
      <c r="O40" s="16">
        <f t="shared" si="1"/>
        <v>176.52359999999999</v>
      </c>
      <c r="P40" s="2">
        <f t="shared" si="2"/>
        <v>163.02440000000001</v>
      </c>
      <c r="Q40" s="2">
        <f t="shared" si="3"/>
        <v>1986.8660000000002</v>
      </c>
      <c r="R40" s="2">
        <f t="shared" si="4"/>
        <v>145105.58669999999</v>
      </c>
      <c r="S40" s="2">
        <f t="shared" si="5"/>
        <v>954.80774999999994</v>
      </c>
      <c r="T40" s="2">
        <f t="shared" si="6"/>
        <v>1924.6324999999999</v>
      </c>
      <c r="U40" s="2">
        <f t="shared" si="7"/>
        <v>249558.78600000002</v>
      </c>
      <c r="V40" s="2">
        <f t="shared" si="8"/>
        <v>182.8475</v>
      </c>
      <c r="W40" s="18"/>
      <c r="X40" s="2"/>
      <c r="Y40" s="2"/>
      <c r="Z40" s="1"/>
      <c r="AA40" s="1"/>
      <c r="AB40" s="1"/>
      <c r="AC40" s="2"/>
      <c r="AD40" s="2"/>
      <c r="AE40" s="2"/>
      <c r="AF40" s="2"/>
    </row>
    <row r="41" spans="1:35" ht="15.75" x14ac:dyDescent="0.25">
      <c r="A41" s="1" t="s">
        <v>77</v>
      </c>
      <c r="B41" s="4" t="s">
        <v>78</v>
      </c>
      <c r="C41" s="1">
        <v>54</v>
      </c>
      <c r="D41" s="3">
        <v>39.545400000000001</v>
      </c>
      <c r="E41" s="3">
        <v>43.488999999999997</v>
      </c>
      <c r="F41" s="3">
        <v>4.6699999999999998E-2</v>
      </c>
      <c r="G41" s="3">
        <v>0.20899999999999999</v>
      </c>
      <c r="H41" s="3">
        <v>1.11E-2</v>
      </c>
      <c r="I41" s="3">
        <v>16.702000000000002</v>
      </c>
      <c r="J41" s="3">
        <v>3.2300000000000002E-2</v>
      </c>
      <c r="K41" s="3">
        <v>0.21940000000000001</v>
      </c>
      <c r="L41" s="3">
        <v>0.20019999999999999</v>
      </c>
      <c r="M41" s="3">
        <v>100.455</v>
      </c>
      <c r="N41" s="3">
        <f t="shared" si="0"/>
        <v>82.274047978968184</v>
      </c>
      <c r="O41" s="16">
        <f t="shared" si="1"/>
        <v>220.99660000000003</v>
      </c>
      <c r="P41" s="2">
        <f t="shared" si="2"/>
        <v>247.1831</v>
      </c>
      <c r="Q41" s="2">
        <f t="shared" si="3"/>
        <v>1493.723</v>
      </c>
      <c r="R41" s="2">
        <f t="shared" si="4"/>
        <v>129824.64600000001</v>
      </c>
      <c r="S41" s="2">
        <f t="shared" si="5"/>
        <v>1724.1549</v>
      </c>
      <c r="T41" s="2">
        <f t="shared" si="6"/>
        <v>1550.549</v>
      </c>
      <c r="U41" s="2">
        <f t="shared" si="7"/>
        <v>262238.67</v>
      </c>
      <c r="V41" s="2">
        <f t="shared" si="8"/>
        <v>66.544499999999999</v>
      </c>
      <c r="W41" s="18" t="s">
        <v>79</v>
      </c>
      <c r="X41" s="2">
        <v>132.22999999999999</v>
      </c>
      <c r="Y41" s="2">
        <v>1308.74</v>
      </c>
      <c r="Z41" s="1">
        <v>4.24</v>
      </c>
      <c r="AA41" s="1">
        <v>75.11</v>
      </c>
      <c r="AB41" s="1">
        <v>7.5</v>
      </c>
      <c r="AC41" s="2">
        <v>219.69</v>
      </c>
      <c r="AD41" s="2">
        <v>1609.83</v>
      </c>
      <c r="AE41" s="2">
        <v>1215.4100000000001</v>
      </c>
      <c r="AF41" s="2">
        <v>170.36</v>
      </c>
      <c r="AH41" s="8">
        <f>10000*AF41/R41</f>
        <v>13.122315773539642</v>
      </c>
      <c r="AI41" s="7">
        <f>100*AD41/R41</f>
        <v>1.240003381176175</v>
      </c>
    </row>
    <row r="42" spans="1:35" ht="15.75" x14ac:dyDescent="0.25">
      <c r="A42" s="1" t="s">
        <v>80</v>
      </c>
      <c r="B42" s="4" t="s">
        <v>78</v>
      </c>
      <c r="C42" s="1">
        <v>55</v>
      </c>
      <c r="D42" s="3">
        <v>39.6404</v>
      </c>
      <c r="E42" s="3">
        <v>43.267499999999998</v>
      </c>
      <c r="F42" s="3">
        <v>7.6399999999999996E-2</v>
      </c>
      <c r="G42" s="3">
        <v>0.21329999999999999</v>
      </c>
      <c r="H42" s="3">
        <v>1.83E-2</v>
      </c>
      <c r="I42" s="3">
        <v>16.659199999999998</v>
      </c>
      <c r="J42" s="3">
        <v>3.6700000000000003E-2</v>
      </c>
      <c r="K42" s="3">
        <v>0.21510000000000001</v>
      </c>
      <c r="L42" s="3">
        <v>0.21129999999999999</v>
      </c>
      <c r="M42" s="3">
        <v>100.3382</v>
      </c>
      <c r="N42" s="3">
        <f t="shared" si="0"/>
        <v>82.236968758882867</v>
      </c>
      <c r="O42" s="16">
        <f t="shared" si="1"/>
        <v>251.10140000000001</v>
      </c>
      <c r="P42" s="2">
        <f t="shared" si="2"/>
        <v>404.3852</v>
      </c>
      <c r="Q42" s="2">
        <f t="shared" si="3"/>
        <v>1524.4550999999999</v>
      </c>
      <c r="R42" s="2">
        <f t="shared" si="4"/>
        <v>129491.9616</v>
      </c>
      <c r="S42" s="2">
        <f t="shared" si="5"/>
        <v>1690.3633500000001</v>
      </c>
      <c r="T42" s="2">
        <f t="shared" si="6"/>
        <v>1636.5184999999999</v>
      </c>
      <c r="U42" s="2">
        <f t="shared" si="7"/>
        <v>260903.02499999999</v>
      </c>
      <c r="V42" s="2">
        <f t="shared" si="8"/>
        <v>109.7085</v>
      </c>
      <c r="W42" s="18" t="s">
        <v>81</v>
      </c>
      <c r="X42" s="2">
        <v>329.36</v>
      </c>
      <c r="Y42" s="2">
        <v>1265.57</v>
      </c>
      <c r="Z42" s="1">
        <v>4.0999999999999996</v>
      </c>
      <c r="AA42" s="1">
        <v>69.45</v>
      </c>
      <c r="AB42" s="1">
        <v>8.2899999999999991</v>
      </c>
      <c r="AC42" s="2">
        <v>255.92</v>
      </c>
      <c r="AD42" s="2">
        <v>1610.96</v>
      </c>
      <c r="AE42" s="2">
        <v>1443.28</v>
      </c>
      <c r="AF42" s="2">
        <v>158.80000000000001</v>
      </c>
      <c r="AH42" s="8">
        <f>10000*AF42/R42</f>
        <v>12.263309477891175</v>
      </c>
      <c r="AI42" s="7">
        <f>100*AD42/R42</f>
        <v>1.2440617781173531</v>
      </c>
    </row>
    <row r="43" spans="1:35" ht="15.75" x14ac:dyDescent="0.25">
      <c r="A43" s="1" t="s">
        <v>82</v>
      </c>
      <c r="B43" s="4" t="s">
        <v>78</v>
      </c>
      <c r="C43" s="1">
        <v>56</v>
      </c>
      <c r="D43" s="3">
        <v>39.500999999999998</v>
      </c>
      <c r="E43" s="3">
        <v>43.3459</v>
      </c>
      <c r="F43" s="3">
        <v>4.7399999999999998E-2</v>
      </c>
      <c r="G43" s="3">
        <v>0.2102</v>
      </c>
      <c r="H43" s="3">
        <v>8.0000000000000002E-3</v>
      </c>
      <c r="I43" s="3">
        <v>17.028199999999998</v>
      </c>
      <c r="J43" s="3">
        <v>2.87E-2</v>
      </c>
      <c r="K43" s="3">
        <v>0.21609999999999999</v>
      </c>
      <c r="L43" s="3">
        <v>0.21279999999999999</v>
      </c>
      <c r="M43" s="3">
        <v>100.5984</v>
      </c>
      <c r="N43" s="3">
        <f t="shared" si="0"/>
        <v>81.941479559465989</v>
      </c>
      <c r="O43" s="16">
        <f t="shared" si="1"/>
        <v>196.36539999999999</v>
      </c>
      <c r="P43" s="2">
        <f t="shared" si="2"/>
        <v>250.88819999999998</v>
      </c>
      <c r="Q43" s="2">
        <f t="shared" si="3"/>
        <v>1502.2993999999999</v>
      </c>
      <c r="R43" s="2">
        <f t="shared" si="4"/>
        <v>132360.19859999997</v>
      </c>
      <c r="S43" s="2">
        <f t="shared" si="5"/>
        <v>1698.2218499999999</v>
      </c>
      <c r="T43" s="2">
        <f t="shared" si="6"/>
        <v>1648.136</v>
      </c>
      <c r="U43" s="2">
        <f t="shared" si="7"/>
        <v>261375.777</v>
      </c>
      <c r="V43" s="2">
        <f t="shared" si="8"/>
        <v>47.96</v>
      </c>
      <c r="W43" s="18" t="s">
        <v>83</v>
      </c>
      <c r="X43" s="2">
        <v>287.08</v>
      </c>
      <c r="Y43" s="2">
        <v>1474.14</v>
      </c>
      <c r="Z43" s="1">
        <v>4.76</v>
      </c>
      <c r="AA43" s="1">
        <v>83.19</v>
      </c>
      <c r="AB43" s="1">
        <v>8.06</v>
      </c>
      <c r="AC43" s="2">
        <v>208.59</v>
      </c>
      <c r="AD43" s="2">
        <v>1768.76</v>
      </c>
      <c r="AE43" s="2">
        <v>1128.19</v>
      </c>
      <c r="AF43" s="2">
        <v>166.26</v>
      </c>
      <c r="AH43" s="8">
        <f>10000*AF43/R43</f>
        <v>12.561177888713143</v>
      </c>
      <c r="AI43" s="7">
        <f>100*AD43/R43</f>
        <v>1.3363231686779899</v>
      </c>
    </row>
    <row r="44" spans="1:35" ht="15.75" x14ac:dyDescent="0.25">
      <c r="A44" s="1" t="s">
        <v>84</v>
      </c>
      <c r="B44" s="4" t="s">
        <v>78</v>
      </c>
      <c r="C44" s="1">
        <v>57</v>
      </c>
      <c r="D44" s="3">
        <v>39.390300000000003</v>
      </c>
      <c r="E44" s="3">
        <v>43.143700000000003</v>
      </c>
      <c r="F44" s="3">
        <v>5.5599999999999997E-2</v>
      </c>
      <c r="G44" s="3">
        <v>0.2175</v>
      </c>
      <c r="H44" s="3">
        <v>1.66E-2</v>
      </c>
      <c r="I44" s="3">
        <v>17.194500000000001</v>
      </c>
      <c r="J44" s="3">
        <v>3.1E-2</v>
      </c>
      <c r="K44" s="3">
        <v>0.21870000000000001</v>
      </c>
      <c r="L44" s="3">
        <v>0.20599999999999999</v>
      </c>
      <c r="M44" s="3">
        <v>100.4738</v>
      </c>
      <c r="N44" s="3">
        <f t="shared" si="0"/>
        <v>81.727498152226886</v>
      </c>
      <c r="O44" s="16">
        <f t="shared" si="1"/>
        <v>212.102</v>
      </c>
      <c r="P44" s="2">
        <f t="shared" si="2"/>
        <v>294.29079999999999</v>
      </c>
      <c r="Q44" s="2">
        <f t="shared" si="3"/>
        <v>1554.4725000000001</v>
      </c>
      <c r="R44" s="2">
        <f t="shared" si="4"/>
        <v>133652.84850000002</v>
      </c>
      <c r="S44" s="2">
        <f t="shared" si="5"/>
        <v>1718.6539500000001</v>
      </c>
      <c r="T44" s="2">
        <f t="shared" si="6"/>
        <v>1595.4699999999998</v>
      </c>
      <c r="U44" s="2">
        <f t="shared" si="7"/>
        <v>260156.51100000003</v>
      </c>
      <c r="V44" s="2">
        <f t="shared" si="8"/>
        <v>99.516999999999996</v>
      </c>
      <c r="W44" s="18"/>
      <c r="X44" s="2"/>
      <c r="Y44" s="2"/>
      <c r="Z44" s="1"/>
      <c r="AA44" s="1"/>
      <c r="AB44" s="1"/>
      <c r="AC44" s="2"/>
      <c r="AD44" s="2"/>
      <c r="AE44" s="2"/>
      <c r="AF44" s="2"/>
    </row>
    <row r="45" spans="1:35" ht="15.75" x14ac:dyDescent="0.25">
      <c r="A45" s="1" t="s">
        <v>85</v>
      </c>
      <c r="B45" s="4" t="s">
        <v>78</v>
      </c>
      <c r="C45" s="1">
        <v>58</v>
      </c>
      <c r="D45" s="3">
        <v>39.600200000000001</v>
      </c>
      <c r="E45" s="3">
        <v>42.836199999999998</v>
      </c>
      <c r="F45" s="3">
        <v>4.6899999999999997E-2</v>
      </c>
      <c r="G45" s="3">
        <v>0.2228</v>
      </c>
      <c r="H45" s="3">
        <v>1.8599999999999998E-2</v>
      </c>
      <c r="I45" s="3">
        <v>17.193200000000001</v>
      </c>
      <c r="J45" s="3">
        <v>4.3499999999999997E-2</v>
      </c>
      <c r="K45" s="3">
        <v>0.21240000000000001</v>
      </c>
      <c r="L45" s="3">
        <v>0.22600000000000001</v>
      </c>
      <c r="M45" s="3">
        <v>100.3997</v>
      </c>
      <c r="N45" s="3">
        <f t="shared" si="0"/>
        <v>81.621571408253985</v>
      </c>
      <c r="O45" s="16">
        <f t="shared" si="1"/>
        <v>297.62699999999995</v>
      </c>
      <c r="P45" s="2">
        <f t="shared" si="2"/>
        <v>248.24169999999998</v>
      </c>
      <c r="Q45" s="2">
        <f t="shared" si="3"/>
        <v>1592.3516</v>
      </c>
      <c r="R45" s="2">
        <f t="shared" si="4"/>
        <v>133642.74360000002</v>
      </c>
      <c r="S45" s="2">
        <f t="shared" si="5"/>
        <v>1669.1454000000001</v>
      </c>
      <c r="T45" s="2">
        <f t="shared" si="6"/>
        <v>1750.3700000000001</v>
      </c>
      <c r="U45" s="2">
        <f t="shared" si="7"/>
        <v>258302.28599999999</v>
      </c>
      <c r="V45" s="2">
        <f t="shared" si="8"/>
        <v>111.50699999999999</v>
      </c>
      <c r="W45" s="18"/>
      <c r="X45" s="2"/>
      <c r="Y45" s="2"/>
      <c r="Z45" s="1"/>
      <c r="AA45" s="1"/>
      <c r="AB45" s="1"/>
      <c r="AC45" s="2"/>
      <c r="AD45" s="2"/>
      <c r="AE45" s="2"/>
      <c r="AF45" s="2"/>
    </row>
    <row r="46" spans="1:35" ht="15.75" x14ac:dyDescent="0.25">
      <c r="A46" s="1" t="s">
        <v>86</v>
      </c>
      <c r="B46" s="4" t="s">
        <v>40</v>
      </c>
      <c r="C46" s="1">
        <v>13</v>
      </c>
      <c r="D46" s="3">
        <v>39.034199999999998</v>
      </c>
      <c r="E46" s="3">
        <v>41.365200000000002</v>
      </c>
      <c r="F46" s="3">
        <v>4.5600000000000002E-2</v>
      </c>
      <c r="G46" s="3">
        <v>0.23569999999999999</v>
      </c>
      <c r="H46" s="3">
        <v>1.47E-2</v>
      </c>
      <c r="I46" s="3">
        <v>18.869299999999999</v>
      </c>
      <c r="J46" s="3">
        <v>2.9399999999999999E-2</v>
      </c>
      <c r="K46" s="3">
        <v>0.1525</v>
      </c>
      <c r="L46" s="3">
        <v>0.25309999999999999</v>
      </c>
      <c r="M46" s="3">
        <v>99.999799999999993</v>
      </c>
      <c r="N46" s="3">
        <f t="shared" si="0"/>
        <v>79.62387425768155</v>
      </c>
      <c r="O46" s="16">
        <f t="shared" si="1"/>
        <v>201.15479999999999</v>
      </c>
      <c r="P46" s="2">
        <f t="shared" si="2"/>
        <v>241.36080000000001</v>
      </c>
      <c r="Q46" s="2">
        <f t="shared" si="3"/>
        <v>1684.5479</v>
      </c>
      <c r="R46" s="2">
        <f t="shared" si="4"/>
        <v>146671.06889999998</v>
      </c>
      <c r="S46" s="2">
        <f t="shared" si="5"/>
        <v>1198.4212499999999</v>
      </c>
      <c r="T46" s="2">
        <f t="shared" si="6"/>
        <v>1960.2594999999999</v>
      </c>
      <c r="U46" s="2">
        <f t="shared" si="7"/>
        <v>249432.15600000002</v>
      </c>
      <c r="V46" s="2">
        <f t="shared" si="8"/>
        <v>88.126499999999993</v>
      </c>
      <c r="W46" s="18" t="s">
        <v>87</v>
      </c>
      <c r="X46" s="2">
        <v>151.44</v>
      </c>
      <c r="Y46" s="2">
        <v>661.81</v>
      </c>
      <c r="Z46" s="1">
        <v>2.23</v>
      </c>
      <c r="AA46" s="1">
        <v>28.97</v>
      </c>
      <c r="AB46" s="1">
        <v>3.32</v>
      </c>
      <c r="AC46" s="2">
        <v>93.79</v>
      </c>
      <c r="AD46" s="2"/>
      <c r="AE46" s="2">
        <v>510.41</v>
      </c>
      <c r="AF46" s="2">
        <v>78.23</v>
      </c>
      <c r="AH46" s="8">
        <f>10000*AF46/R46</f>
        <v>5.3337035440395573</v>
      </c>
    </row>
    <row r="47" spans="1:35" ht="15.75" x14ac:dyDescent="0.25">
      <c r="A47" s="1" t="s">
        <v>88</v>
      </c>
      <c r="B47" s="4" t="s">
        <v>40</v>
      </c>
      <c r="C47" s="1">
        <v>14</v>
      </c>
      <c r="D47" s="3">
        <v>38.945900000000002</v>
      </c>
      <c r="E47" s="3">
        <v>41.441000000000003</v>
      </c>
      <c r="F47" s="3">
        <v>4.3799999999999999E-2</v>
      </c>
      <c r="G47" s="3">
        <v>0.23669999999999999</v>
      </c>
      <c r="H47" s="3">
        <v>8.0999999999999996E-3</v>
      </c>
      <c r="I47" s="3">
        <v>18.704000000000001</v>
      </c>
      <c r="J47" s="3">
        <v>3.2599999999999997E-2</v>
      </c>
      <c r="K47" s="3">
        <v>0.15570000000000001</v>
      </c>
      <c r="L47" s="3">
        <v>0.24959999999999999</v>
      </c>
      <c r="M47" s="3">
        <v>99.817300000000003</v>
      </c>
      <c r="N47" s="3">
        <f t="shared" si="0"/>
        <v>79.795789333943972</v>
      </c>
      <c r="O47" s="16">
        <f t="shared" si="1"/>
        <v>223.04919999999998</v>
      </c>
      <c r="P47" s="2">
        <f t="shared" si="2"/>
        <v>231.83339999999998</v>
      </c>
      <c r="Q47" s="2">
        <f t="shared" si="3"/>
        <v>1691.6949</v>
      </c>
      <c r="R47" s="2">
        <f t="shared" si="4"/>
        <v>145386.19200000001</v>
      </c>
      <c r="S47" s="2">
        <f t="shared" si="5"/>
        <v>1223.56845</v>
      </c>
      <c r="T47" s="2">
        <f t="shared" si="6"/>
        <v>1933.1519999999998</v>
      </c>
      <c r="U47" s="2">
        <f t="shared" si="7"/>
        <v>249889.23</v>
      </c>
      <c r="V47" s="2">
        <f t="shared" si="8"/>
        <v>48.5595</v>
      </c>
      <c r="W47" s="18" t="s">
        <v>89</v>
      </c>
      <c r="X47" s="2">
        <v>143.72</v>
      </c>
      <c r="Y47" s="2">
        <v>1438.23</v>
      </c>
      <c r="Z47" s="1">
        <v>5.3</v>
      </c>
      <c r="AA47" s="1">
        <v>71.36</v>
      </c>
      <c r="AB47" s="1">
        <v>8.1</v>
      </c>
      <c r="AC47" s="2">
        <v>212.38</v>
      </c>
      <c r="AD47" s="2">
        <v>1833.7</v>
      </c>
      <c r="AE47" s="2">
        <v>1182.92</v>
      </c>
      <c r="AF47" s="2">
        <v>169.16</v>
      </c>
      <c r="AH47" s="8">
        <f>10000*AF47/R47</f>
        <v>11.635217737871557</v>
      </c>
      <c r="AI47" s="7">
        <f>100*AD47/R47</f>
        <v>1.261261454595358</v>
      </c>
    </row>
    <row r="48" spans="1:35" ht="15.75" x14ac:dyDescent="0.25">
      <c r="A48" s="1" t="s">
        <v>90</v>
      </c>
      <c r="B48" s="4" t="s">
        <v>40</v>
      </c>
      <c r="C48" s="1">
        <v>15</v>
      </c>
      <c r="D48" s="3">
        <v>39.276400000000002</v>
      </c>
      <c r="E48" s="3">
        <v>41.427</v>
      </c>
      <c r="F48" s="3">
        <v>6.5199999999999994E-2</v>
      </c>
      <c r="G48" s="3">
        <v>0.24279999999999999</v>
      </c>
      <c r="H48" s="3">
        <v>1.2800000000000001E-2</v>
      </c>
      <c r="I48" s="3">
        <v>18.826000000000001</v>
      </c>
      <c r="J48" s="3">
        <v>3.78E-2</v>
      </c>
      <c r="K48" s="3">
        <v>0.16650000000000001</v>
      </c>
      <c r="L48" s="3">
        <v>0.25380000000000003</v>
      </c>
      <c r="M48" s="3">
        <v>100.3083</v>
      </c>
      <c r="N48" s="3">
        <f t="shared" si="0"/>
        <v>79.685299448904118</v>
      </c>
      <c r="O48" s="16">
        <f t="shared" si="1"/>
        <v>258.62760000000003</v>
      </c>
      <c r="P48" s="2">
        <f t="shared" si="2"/>
        <v>345.10359999999997</v>
      </c>
      <c r="Q48" s="2">
        <f t="shared" si="3"/>
        <v>1735.2916</v>
      </c>
      <c r="R48" s="2">
        <f t="shared" si="4"/>
        <v>146334.49799999999</v>
      </c>
      <c r="S48" s="2">
        <f t="shared" si="5"/>
        <v>1308.4402500000001</v>
      </c>
      <c r="T48" s="2">
        <f t="shared" si="6"/>
        <v>1965.6810000000003</v>
      </c>
      <c r="U48" s="2">
        <f t="shared" si="7"/>
        <v>249804.81</v>
      </c>
      <c r="V48" s="2">
        <f t="shared" si="8"/>
        <v>76.736000000000004</v>
      </c>
      <c r="W48" s="18" t="s">
        <v>91</v>
      </c>
      <c r="X48" s="2">
        <v>322.07</v>
      </c>
      <c r="Y48" s="2">
        <v>1528.46</v>
      </c>
      <c r="Z48" s="1">
        <v>5.08</v>
      </c>
      <c r="AA48" s="1">
        <v>88.58</v>
      </c>
      <c r="AB48" s="1">
        <v>8.06</v>
      </c>
      <c r="AC48" s="2">
        <v>219.55</v>
      </c>
      <c r="AD48" s="2">
        <v>1939.63</v>
      </c>
      <c r="AE48" s="2">
        <v>1213.23</v>
      </c>
      <c r="AF48" s="2">
        <v>184.67</v>
      </c>
      <c r="AH48" s="8">
        <f>10000*AF48/R48</f>
        <v>12.619717327352296</v>
      </c>
      <c r="AI48" s="7">
        <f>100*AD48/R48</f>
        <v>1.3254769220583926</v>
      </c>
    </row>
    <row r="49" spans="1:35" ht="15.75" x14ac:dyDescent="0.25">
      <c r="A49" s="1" t="s">
        <v>92</v>
      </c>
      <c r="B49" s="4" t="s">
        <v>40</v>
      </c>
      <c r="C49" s="1">
        <v>16</v>
      </c>
      <c r="D49" s="3">
        <v>39.318100000000001</v>
      </c>
      <c r="E49" s="3">
        <v>41.288600000000002</v>
      </c>
      <c r="F49" s="3">
        <v>4.8500000000000001E-2</v>
      </c>
      <c r="G49" s="3">
        <v>0.2382</v>
      </c>
      <c r="H49" s="3">
        <v>1.4200000000000001E-2</v>
      </c>
      <c r="I49" s="3">
        <v>18.7972</v>
      </c>
      <c r="J49" s="3">
        <v>3.8899999999999997E-2</v>
      </c>
      <c r="K49" s="3">
        <v>0.14879999999999999</v>
      </c>
      <c r="L49" s="3">
        <v>0.25340000000000001</v>
      </c>
      <c r="M49" s="3">
        <v>100.1459</v>
      </c>
      <c r="N49" s="3">
        <f t="shared" si="0"/>
        <v>79.655895595904298</v>
      </c>
      <c r="O49" s="16">
        <f t="shared" si="1"/>
        <v>266.15379999999999</v>
      </c>
      <c r="P49" s="2">
        <f t="shared" si="2"/>
        <v>256.71050000000002</v>
      </c>
      <c r="Q49" s="2">
        <f t="shared" si="3"/>
        <v>1702.4153999999999</v>
      </c>
      <c r="R49" s="2">
        <f t="shared" si="4"/>
        <v>146110.63560000001</v>
      </c>
      <c r="S49" s="2">
        <f t="shared" si="5"/>
        <v>1169.3447999999999</v>
      </c>
      <c r="T49" s="2">
        <f t="shared" si="6"/>
        <v>1962.5830000000001</v>
      </c>
      <c r="U49" s="2">
        <f t="shared" si="7"/>
        <v>248970.258</v>
      </c>
      <c r="V49" s="2">
        <f t="shared" si="8"/>
        <v>85.129000000000005</v>
      </c>
      <c r="W49" s="18"/>
      <c r="X49" s="2"/>
      <c r="Y49" s="2"/>
      <c r="Z49" s="1"/>
      <c r="AA49" s="1"/>
      <c r="AB49" s="1"/>
      <c r="AC49" s="2"/>
      <c r="AD49" s="2"/>
      <c r="AE49" s="2"/>
      <c r="AF49" s="2"/>
    </row>
    <row r="50" spans="1:35" ht="15.75" x14ac:dyDescent="0.25">
      <c r="A50" s="1" t="s">
        <v>93</v>
      </c>
      <c r="B50" s="4" t="s">
        <v>40</v>
      </c>
      <c r="C50" s="1">
        <v>17</v>
      </c>
      <c r="D50" s="3">
        <v>39.321899999999999</v>
      </c>
      <c r="E50" s="3">
        <v>41.571899999999999</v>
      </c>
      <c r="F50" s="3">
        <v>3.5299999999999998E-2</v>
      </c>
      <c r="G50" s="3">
        <v>0.23530000000000001</v>
      </c>
      <c r="H50" s="3">
        <v>2.9100000000000001E-2</v>
      </c>
      <c r="I50" s="3">
        <v>18.793700000000001</v>
      </c>
      <c r="J50" s="3">
        <v>2.47E-2</v>
      </c>
      <c r="K50" s="3">
        <v>0.15229999999999999</v>
      </c>
      <c r="L50" s="3">
        <v>0.24610000000000001</v>
      </c>
      <c r="M50" s="3">
        <v>100.4102</v>
      </c>
      <c r="N50" s="3">
        <f t="shared" si="0"/>
        <v>79.769488281505758</v>
      </c>
      <c r="O50" s="16">
        <f t="shared" si="1"/>
        <v>168.9974</v>
      </c>
      <c r="P50" s="2">
        <f t="shared" si="2"/>
        <v>186.84289999999999</v>
      </c>
      <c r="Q50" s="2">
        <f t="shared" si="3"/>
        <v>1681.6891000000001</v>
      </c>
      <c r="R50" s="2">
        <f t="shared" si="4"/>
        <v>146083.4301</v>
      </c>
      <c r="S50" s="2">
        <f t="shared" si="5"/>
        <v>1196.8495499999999</v>
      </c>
      <c r="T50" s="2">
        <f t="shared" si="6"/>
        <v>1906.0445000000002</v>
      </c>
      <c r="U50" s="2">
        <f t="shared" si="7"/>
        <v>250678.557</v>
      </c>
      <c r="V50" s="2">
        <f t="shared" si="8"/>
        <v>174.4545</v>
      </c>
      <c r="W50" s="18"/>
      <c r="X50" s="2"/>
      <c r="Y50" s="2"/>
      <c r="Z50" s="1"/>
      <c r="AA50" s="1"/>
      <c r="AB50" s="1"/>
      <c r="AC50" s="2"/>
      <c r="AD50" s="2"/>
      <c r="AE50" s="2"/>
      <c r="AF50" s="2"/>
    </row>
    <row r="51" spans="1:35" ht="15.75" x14ac:dyDescent="0.25">
      <c r="A51" s="1" t="s">
        <v>94</v>
      </c>
      <c r="B51" s="4" t="s">
        <v>48</v>
      </c>
      <c r="C51" s="1">
        <v>19</v>
      </c>
      <c r="D51" s="3">
        <v>39.326599999999999</v>
      </c>
      <c r="E51" s="3">
        <v>41.372599999999998</v>
      </c>
      <c r="F51" s="3">
        <v>3.39E-2</v>
      </c>
      <c r="G51" s="3">
        <v>0.26150000000000001</v>
      </c>
      <c r="H51" s="3">
        <v>1.9900000000000001E-2</v>
      </c>
      <c r="I51" s="3">
        <v>19.015599999999999</v>
      </c>
      <c r="J51" s="3">
        <v>3.6600000000000001E-2</v>
      </c>
      <c r="K51" s="3">
        <v>0.1492</v>
      </c>
      <c r="L51" s="3">
        <v>0.2442</v>
      </c>
      <c r="M51" s="3">
        <v>100.4601</v>
      </c>
      <c r="N51" s="3">
        <f t="shared" ref="N51:N91" si="9">(100*(E51/40.304))/((E51/40.304)+(I51/71.844))</f>
        <v>79.501195846508963</v>
      </c>
      <c r="O51" s="16">
        <f t="shared" si="1"/>
        <v>250.41720000000001</v>
      </c>
      <c r="P51" s="2">
        <f t="shared" si="2"/>
        <v>179.43270000000001</v>
      </c>
      <c r="Q51" s="2">
        <f t="shared" si="3"/>
        <v>1868.9405000000002</v>
      </c>
      <c r="R51" s="2">
        <f t="shared" si="4"/>
        <v>147808.25879999998</v>
      </c>
      <c r="S51" s="2">
        <f t="shared" si="5"/>
        <v>1172.4882</v>
      </c>
      <c r="T51" s="2">
        <f t="shared" si="6"/>
        <v>1891.329</v>
      </c>
      <c r="U51" s="2">
        <f t="shared" si="7"/>
        <v>249476.77799999999</v>
      </c>
      <c r="V51" s="2">
        <f t="shared" si="8"/>
        <v>119.3005</v>
      </c>
      <c r="W51" s="18" t="s">
        <v>95</v>
      </c>
      <c r="X51" s="2">
        <v>258.45999999999998</v>
      </c>
      <c r="Y51" s="2">
        <v>1637.61</v>
      </c>
      <c r="Z51" s="1">
        <v>5.39</v>
      </c>
      <c r="AA51" s="1">
        <v>88.56</v>
      </c>
      <c r="AB51" s="1">
        <v>10.23</v>
      </c>
      <c r="AC51" s="2">
        <v>214.26</v>
      </c>
      <c r="AD51" s="2">
        <v>1920.24</v>
      </c>
      <c r="AE51" s="2">
        <v>1182.05</v>
      </c>
      <c r="AF51" s="2">
        <v>203.73</v>
      </c>
      <c r="AH51" s="8">
        <f>10000*AF51/R51</f>
        <v>13.783397602678479</v>
      </c>
      <c r="AI51" s="7">
        <f>100*AD51/R51</f>
        <v>1.2991425618498662</v>
      </c>
    </row>
    <row r="52" spans="1:35" ht="15.75" x14ac:dyDescent="0.25">
      <c r="A52" s="1" t="s">
        <v>96</v>
      </c>
      <c r="B52" s="4" t="s">
        <v>48</v>
      </c>
      <c r="C52" s="1">
        <v>20</v>
      </c>
      <c r="D52" s="3">
        <v>39.391599999999997</v>
      </c>
      <c r="E52" s="3">
        <v>41.260899999999999</v>
      </c>
      <c r="F52" s="3">
        <v>0.28460000000000002</v>
      </c>
      <c r="G52" s="3">
        <v>0.26379999999999998</v>
      </c>
      <c r="H52" s="3">
        <v>1.54E-2</v>
      </c>
      <c r="I52" s="3">
        <v>18.8583</v>
      </c>
      <c r="J52" s="3">
        <v>3.2099999999999997E-2</v>
      </c>
      <c r="K52" s="3">
        <v>0.13450000000000001</v>
      </c>
      <c r="L52" s="3">
        <v>0.24759999999999999</v>
      </c>
      <c r="M52" s="3">
        <v>100.4889</v>
      </c>
      <c r="N52" s="3">
        <f t="shared" si="9"/>
        <v>79.592356740590873</v>
      </c>
      <c r="O52" s="16">
        <f t="shared" si="1"/>
        <v>219.62819999999996</v>
      </c>
      <c r="P52" s="2">
        <f t="shared" si="2"/>
        <v>1506.3878000000002</v>
      </c>
      <c r="Q52" s="2">
        <f t="shared" si="3"/>
        <v>1885.3785999999998</v>
      </c>
      <c r="R52" s="2">
        <f t="shared" si="4"/>
        <v>146585.56589999999</v>
      </c>
      <c r="S52" s="2">
        <f t="shared" si="5"/>
        <v>1056.9682500000001</v>
      </c>
      <c r="T52" s="2">
        <f t="shared" si="6"/>
        <v>1917.6619999999998</v>
      </c>
      <c r="U52" s="2">
        <f t="shared" si="7"/>
        <v>248803.22699999998</v>
      </c>
      <c r="V52" s="2">
        <f t="shared" si="8"/>
        <v>92.323000000000008</v>
      </c>
      <c r="W52" s="18" t="s">
        <v>97</v>
      </c>
      <c r="X52" s="2">
        <v>121.52</v>
      </c>
      <c r="Y52" s="2">
        <v>1661.38</v>
      </c>
      <c r="Z52" s="1">
        <v>5.39</v>
      </c>
      <c r="AA52" s="1">
        <v>98.85</v>
      </c>
      <c r="AB52" s="1">
        <v>7.73</v>
      </c>
      <c r="AC52" s="2">
        <v>211.81</v>
      </c>
      <c r="AD52" s="2">
        <v>1962.27</v>
      </c>
      <c r="AE52" s="2">
        <v>1165.24</v>
      </c>
      <c r="AF52" s="2">
        <v>190.92</v>
      </c>
      <c r="AH52" s="8">
        <f>10000*AF52/R52</f>
        <v>13.024474737863668</v>
      </c>
      <c r="AI52" s="7">
        <f>100*AD52/R52</f>
        <v>1.3386515841120754</v>
      </c>
    </row>
    <row r="53" spans="1:35" ht="15.75" x14ac:dyDescent="0.25">
      <c r="A53" s="1" t="s">
        <v>98</v>
      </c>
      <c r="B53" s="4" t="s">
        <v>48</v>
      </c>
      <c r="C53" s="1">
        <v>21</v>
      </c>
      <c r="D53" s="3">
        <v>39.327399999999997</v>
      </c>
      <c r="E53" s="3">
        <v>41.34</v>
      </c>
      <c r="F53" s="3">
        <v>5.4600000000000003E-2</v>
      </c>
      <c r="G53" s="3">
        <v>0.2671</v>
      </c>
      <c r="H53" s="3">
        <v>1.67E-2</v>
      </c>
      <c r="I53" s="3">
        <v>18.890899999999998</v>
      </c>
      <c r="J53" s="3">
        <v>5.8099999999999999E-2</v>
      </c>
      <c r="K53" s="3">
        <v>0.14130000000000001</v>
      </c>
      <c r="L53" s="3">
        <v>0.25940000000000002</v>
      </c>
      <c r="M53" s="3">
        <v>100.3554</v>
      </c>
      <c r="N53" s="3">
        <f t="shared" si="9"/>
        <v>79.595410964888032</v>
      </c>
      <c r="O53" s="16">
        <f t="shared" si="1"/>
        <v>397.52019999999999</v>
      </c>
      <c r="P53" s="2">
        <f t="shared" si="2"/>
        <v>288.99780000000004</v>
      </c>
      <c r="Q53" s="2">
        <f t="shared" si="3"/>
        <v>1908.9637</v>
      </c>
      <c r="R53" s="2">
        <f t="shared" si="4"/>
        <v>146838.9657</v>
      </c>
      <c r="S53" s="2">
        <f t="shared" si="5"/>
        <v>1110.4060500000001</v>
      </c>
      <c r="T53" s="2">
        <f t="shared" si="6"/>
        <v>2009.0530000000001</v>
      </c>
      <c r="U53" s="2">
        <f t="shared" si="7"/>
        <v>249280.2</v>
      </c>
      <c r="V53" s="2">
        <f t="shared" si="8"/>
        <v>100.1165</v>
      </c>
      <c r="W53" s="18" t="s">
        <v>99</v>
      </c>
      <c r="X53" s="2">
        <v>110.73</v>
      </c>
      <c r="Y53" s="2">
        <v>1602.74</v>
      </c>
      <c r="Z53" s="1">
        <v>5.4</v>
      </c>
      <c r="AA53" s="1">
        <v>98.06</v>
      </c>
      <c r="AB53" s="1">
        <v>8.16</v>
      </c>
      <c r="AC53" s="2">
        <v>222.17</v>
      </c>
      <c r="AD53" s="2">
        <v>1936.85</v>
      </c>
      <c r="AE53" s="2">
        <v>1196.5999999999999</v>
      </c>
      <c r="AF53" s="2">
        <v>187.81</v>
      </c>
      <c r="AH53" s="8">
        <f>10000*AF53/R53</f>
        <v>12.790201776802627</v>
      </c>
      <c r="AI53" s="7">
        <f>100*AD53/R53</f>
        <v>1.3190299936851162</v>
      </c>
    </row>
    <row r="54" spans="1:35" ht="15.75" x14ac:dyDescent="0.25">
      <c r="A54" s="1" t="s">
        <v>100</v>
      </c>
      <c r="B54" s="4" t="s">
        <v>48</v>
      </c>
      <c r="C54" s="1">
        <v>22</v>
      </c>
      <c r="D54" s="3">
        <v>39.344099999999997</v>
      </c>
      <c r="E54" s="3">
        <v>41.480899999999998</v>
      </c>
      <c r="F54" s="3">
        <v>3.8699999999999998E-2</v>
      </c>
      <c r="G54" s="3">
        <v>0.27010000000000001</v>
      </c>
      <c r="H54" s="3">
        <v>1.17E-2</v>
      </c>
      <c r="I54" s="3">
        <v>18.933700000000002</v>
      </c>
      <c r="J54" s="3">
        <v>3.3000000000000002E-2</v>
      </c>
      <c r="K54" s="3">
        <v>0.13009999999999999</v>
      </c>
      <c r="L54" s="3">
        <v>0.24529999999999999</v>
      </c>
      <c r="M54" s="3">
        <v>100.48739999999999</v>
      </c>
      <c r="N54" s="3">
        <f t="shared" si="9"/>
        <v>79.61391062624719</v>
      </c>
      <c r="O54" s="16">
        <f t="shared" si="1"/>
        <v>225.786</v>
      </c>
      <c r="P54" s="2">
        <f t="shared" si="2"/>
        <v>204.8391</v>
      </c>
      <c r="Q54" s="2">
        <f t="shared" si="3"/>
        <v>1930.4047</v>
      </c>
      <c r="R54" s="2">
        <f t="shared" si="4"/>
        <v>147171.65010000003</v>
      </c>
      <c r="S54" s="2">
        <f t="shared" si="5"/>
        <v>1022.39085</v>
      </c>
      <c r="T54" s="2">
        <f t="shared" si="6"/>
        <v>1899.8484999999998</v>
      </c>
      <c r="U54" s="2">
        <f t="shared" si="7"/>
        <v>250129.82699999999</v>
      </c>
      <c r="V54" s="2">
        <f t="shared" si="8"/>
        <v>70.141500000000008</v>
      </c>
      <c r="W54" s="18"/>
      <c r="X54" s="2"/>
      <c r="Y54" s="2"/>
      <c r="Z54" s="1"/>
      <c r="AA54" s="1"/>
      <c r="AB54" s="1"/>
      <c r="AC54" s="2"/>
      <c r="AD54" s="2"/>
      <c r="AE54" s="2"/>
      <c r="AF54" s="2"/>
    </row>
    <row r="55" spans="1:35" ht="15.75" x14ac:dyDescent="0.25">
      <c r="A55" s="1" t="s">
        <v>101</v>
      </c>
      <c r="B55" s="4" t="s">
        <v>48</v>
      </c>
      <c r="C55" s="1">
        <v>23</v>
      </c>
      <c r="D55" s="3">
        <v>39.192500000000003</v>
      </c>
      <c r="E55" s="3">
        <v>41.525199999999998</v>
      </c>
      <c r="F55" s="3">
        <v>0.10299999999999999</v>
      </c>
      <c r="G55" s="3">
        <v>0.27339999999999998</v>
      </c>
      <c r="H55" s="3">
        <v>1.9699999999999999E-2</v>
      </c>
      <c r="I55" s="3">
        <v>19.046500000000002</v>
      </c>
      <c r="J55" s="3">
        <v>1.8499999999999999E-2</v>
      </c>
      <c r="K55" s="3">
        <v>0.14460000000000001</v>
      </c>
      <c r="L55" s="3">
        <v>0.2452</v>
      </c>
      <c r="M55" s="3">
        <v>100.5685</v>
      </c>
      <c r="N55" s="3">
        <f t="shared" si="9"/>
        <v>79.534714013170131</v>
      </c>
      <c r="O55" s="16">
        <f t="shared" si="1"/>
        <v>126.577</v>
      </c>
      <c r="P55" s="2">
        <f t="shared" si="2"/>
        <v>545.17899999999997</v>
      </c>
      <c r="Q55" s="2">
        <f t="shared" si="3"/>
        <v>1953.9897999999998</v>
      </c>
      <c r="R55" s="2">
        <f t="shared" si="4"/>
        <v>148048.44450000001</v>
      </c>
      <c r="S55" s="2">
        <f t="shared" si="5"/>
        <v>1136.3391000000001</v>
      </c>
      <c r="T55" s="2">
        <f t="shared" si="6"/>
        <v>1899.0740000000001</v>
      </c>
      <c r="U55" s="2">
        <f t="shared" si="7"/>
        <v>250396.95599999998</v>
      </c>
      <c r="V55" s="2">
        <f t="shared" si="8"/>
        <v>118.10149999999999</v>
      </c>
      <c r="W55" s="18"/>
      <c r="X55" s="2"/>
      <c r="Y55" s="2"/>
      <c r="Z55" s="1"/>
      <c r="AA55" s="1"/>
      <c r="AB55" s="1"/>
      <c r="AC55" s="2"/>
      <c r="AD55" s="2"/>
      <c r="AE55" s="2"/>
      <c r="AF55" s="2"/>
    </row>
    <row r="56" spans="1:35" ht="15.75" x14ac:dyDescent="0.25">
      <c r="A56" s="1" t="s">
        <v>102</v>
      </c>
      <c r="B56" s="4" t="s">
        <v>56</v>
      </c>
      <c r="C56" s="1">
        <v>24</v>
      </c>
      <c r="D56" s="3">
        <v>39.165199999999999</v>
      </c>
      <c r="E56" s="3">
        <v>41.7575</v>
      </c>
      <c r="F56" s="3">
        <v>4.8500000000000001E-2</v>
      </c>
      <c r="G56" s="3">
        <v>0.24349999999999999</v>
      </c>
      <c r="H56" s="3">
        <v>1.7500000000000002E-2</v>
      </c>
      <c r="I56" s="3">
        <v>18.5289</v>
      </c>
      <c r="J56" s="3">
        <v>4.0899999999999999E-2</v>
      </c>
      <c r="K56" s="3">
        <v>0.13869999999999999</v>
      </c>
      <c r="L56" s="3">
        <v>0.24310000000000001</v>
      </c>
      <c r="M56" s="3">
        <v>100.1837</v>
      </c>
      <c r="N56" s="3">
        <f t="shared" si="9"/>
        <v>80.068702025162452</v>
      </c>
      <c r="O56" s="16">
        <f t="shared" si="1"/>
        <v>279.83780000000002</v>
      </c>
      <c r="P56" s="2">
        <f t="shared" si="2"/>
        <v>256.71050000000002</v>
      </c>
      <c r="Q56" s="2">
        <f t="shared" si="3"/>
        <v>1740.2945</v>
      </c>
      <c r="R56" s="2">
        <f t="shared" si="4"/>
        <v>144025.1397</v>
      </c>
      <c r="S56" s="2">
        <f t="shared" si="5"/>
        <v>1089.9739499999998</v>
      </c>
      <c r="T56" s="2">
        <f t="shared" si="6"/>
        <v>1882.8095000000001</v>
      </c>
      <c r="U56" s="2">
        <f t="shared" si="7"/>
        <v>251797.72500000001</v>
      </c>
      <c r="V56" s="2">
        <f t="shared" si="8"/>
        <v>104.91250000000001</v>
      </c>
      <c r="W56" s="18" t="s">
        <v>103</v>
      </c>
      <c r="X56" s="2">
        <v>171.98</v>
      </c>
      <c r="Y56" s="2">
        <v>1491.31</v>
      </c>
      <c r="Z56" s="1">
        <v>5.0199999999999996</v>
      </c>
      <c r="AA56" s="1">
        <v>86.34</v>
      </c>
      <c r="AB56" s="1">
        <v>7.7</v>
      </c>
      <c r="AC56" s="2">
        <v>206.93</v>
      </c>
      <c r="AD56" s="2">
        <v>1835.91</v>
      </c>
      <c r="AE56" s="2">
        <v>1131.77</v>
      </c>
      <c r="AF56" s="2">
        <v>175.93</v>
      </c>
      <c r="AH56" s="8">
        <f>10000*AF56/R56</f>
        <v>12.215228561239854</v>
      </c>
      <c r="AI56" s="7">
        <f>100*AD56/R56</f>
        <v>1.2747149586691218</v>
      </c>
    </row>
    <row r="57" spans="1:35" ht="15.75" x14ac:dyDescent="0.25">
      <c r="A57" s="1" t="s">
        <v>104</v>
      </c>
      <c r="B57" s="4" t="s">
        <v>56</v>
      </c>
      <c r="C57" s="1">
        <v>25</v>
      </c>
      <c r="D57" s="3">
        <v>39.1524</v>
      </c>
      <c r="E57" s="3">
        <v>41.520899999999997</v>
      </c>
      <c r="F57" s="3">
        <v>4.9299999999999997E-2</v>
      </c>
      <c r="G57" s="3">
        <v>0.25359999999999999</v>
      </c>
      <c r="H57" s="3">
        <v>1.23E-2</v>
      </c>
      <c r="I57" s="3">
        <v>18.5656</v>
      </c>
      <c r="J57" s="3">
        <v>3.2099999999999997E-2</v>
      </c>
      <c r="K57" s="3">
        <v>0.14829999999999999</v>
      </c>
      <c r="L57" s="3">
        <v>0.23419999999999999</v>
      </c>
      <c r="M57" s="3">
        <v>99.968599999999995</v>
      </c>
      <c r="N57" s="3">
        <f t="shared" si="9"/>
        <v>79.946162237493894</v>
      </c>
      <c r="O57" s="16">
        <f t="shared" si="1"/>
        <v>219.62819999999996</v>
      </c>
      <c r="P57" s="2">
        <f t="shared" si="2"/>
        <v>260.94489999999996</v>
      </c>
      <c r="Q57" s="2">
        <f t="shared" si="3"/>
        <v>1812.4792</v>
      </c>
      <c r="R57" s="2">
        <f t="shared" si="4"/>
        <v>144310.4088</v>
      </c>
      <c r="S57" s="2">
        <f t="shared" si="5"/>
        <v>1165.4155499999999</v>
      </c>
      <c r="T57" s="2">
        <f t="shared" si="6"/>
        <v>1813.8789999999999</v>
      </c>
      <c r="U57" s="2">
        <f t="shared" si="7"/>
        <v>250371.02699999997</v>
      </c>
      <c r="V57" s="2">
        <f t="shared" si="8"/>
        <v>73.738500000000002</v>
      </c>
      <c r="W57" s="18" t="s">
        <v>105</v>
      </c>
      <c r="X57" s="2">
        <v>51.06</v>
      </c>
      <c r="Y57" s="2">
        <v>1503.24</v>
      </c>
      <c r="Z57" s="1">
        <v>4.8499999999999996</v>
      </c>
      <c r="AA57" s="1">
        <v>91.03</v>
      </c>
      <c r="AB57" s="1">
        <v>7.75</v>
      </c>
      <c r="AC57" s="2">
        <v>221.23</v>
      </c>
      <c r="AD57" s="2">
        <v>1811.23</v>
      </c>
      <c r="AE57" s="2">
        <v>1171.08</v>
      </c>
      <c r="AF57" s="2">
        <v>181.92</v>
      </c>
      <c r="AH57" s="8">
        <f>10000*AF57/R57</f>
        <v>12.606159286273186</v>
      </c>
      <c r="AI57" s="7">
        <f>100*AD57/R57</f>
        <v>1.2550931114817825</v>
      </c>
    </row>
    <row r="58" spans="1:35" ht="15.75" x14ac:dyDescent="0.25">
      <c r="A58" s="1" t="s">
        <v>106</v>
      </c>
      <c r="B58" s="4" t="s">
        <v>56</v>
      </c>
      <c r="C58" s="1">
        <v>26</v>
      </c>
      <c r="D58" s="3">
        <v>39.250700000000002</v>
      </c>
      <c r="E58" s="3">
        <v>41.686900000000001</v>
      </c>
      <c r="F58" s="3">
        <v>4.5699999999999998E-2</v>
      </c>
      <c r="G58" s="3">
        <v>0.25900000000000001</v>
      </c>
      <c r="H58" s="3">
        <v>1.2500000000000001E-2</v>
      </c>
      <c r="I58" s="3">
        <v>18.624300000000002</v>
      </c>
      <c r="J58" s="3">
        <v>0.03</v>
      </c>
      <c r="K58" s="3">
        <v>0.1472</v>
      </c>
      <c r="L58" s="3">
        <v>0.2382</v>
      </c>
      <c r="M58" s="3">
        <v>100.2946</v>
      </c>
      <c r="N58" s="3">
        <f t="shared" si="9"/>
        <v>79.959517670645425</v>
      </c>
      <c r="O58" s="16">
        <f t="shared" si="1"/>
        <v>205.26</v>
      </c>
      <c r="P58" s="2">
        <f t="shared" si="2"/>
        <v>241.89009999999999</v>
      </c>
      <c r="Q58" s="2">
        <f t="shared" si="3"/>
        <v>1851.0730000000001</v>
      </c>
      <c r="R58" s="2">
        <f t="shared" si="4"/>
        <v>144766.6839</v>
      </c>
      <c r="S58" s="2">
        <f t="shared" si="5"/>
        <v>1156.7711999999999</v>
      </c>
      <c r="T58" s="2">
        <f t="shared" si="6"/>
        <v>1844.8589999999999</v>
      </c>
      <c r="U58" s="2">
        <f t="shared" si="7"/>
        <v>251372.00700000001</v>
      </c>
      <c r="V58" s="2">
        <f t="shared" si="8"/>
        <v>74.9375</v>
      </c>
      <c r="W58" s="18" t="s">
        <v>107</v>
      </c>
      <c r="X58" s="2">
        <v>93.75</v>
      </c>
      <c r="Y58" s="2">
        <v>1435.71</v>
      </c>
      <c r="Z58" s="1">
        <v>4.67</v>
      </c>
      <c r="AA58" s="1">
        <v>90.72</v>
      </c>
      <c r="AB58" s="1">
        <v>9.5</v>
      </c>
      <c r="AC58" s="2">
        <v>225.33</v>
      </c>
      <c r="AD58" s="2">
        <v>1757.22</v>
      </c>
      <c r="AE58" s="2">
        <v>1167.23</v>
      </c>
      <c r="AF58" s="2">
        <v>168.04</v>
      </c>
      <c r="AH58" s="8">
        <f>10000*AF58/R58</f>
        <v>11.607643103580132</v>
      </c>
      <c r="AI58" s="7">
        <f>100*AD58/R58</f>
        <v>1.2138290058600976</v>
      </c>
    </row>
    <row r="59" spans="1:35" ht="15.75" x14ac:dyDescent="0.25">
      <c r="A59" s="1" t="s">
        <v>108</v>
      </c>
      <c r="B59" s="4" t="s">
        <v>56</v>
      </c>
      <c r="C59" s="1">
        <v>27</v>
      </c>
      <c r="D59" s="3">
        <v>39.270800000000001</v>
      </c>
      <c r="E59" s="3">
        <v>41.5931</v>
      </c>
      <c r="F59" s="3">
        <v>4.3299999999999998E-2</v>
      </c>
      <c r="G59" s="3">
        <v>0.2482</v>
      </c>
      <c r="H59" s="3">
        <v>2.7799999999999998E-2</v>
      </c>
      <c r="I59" s="3">
        <v>18.604700000000001</v>
      </c>
      <c r="J59" s="3">
        <v>3.6200000000000003E-2</v>
      </c>
      <c r="K59" s="3">
        <v>0.14499999999999999</v>
      </c>
      <c r="L59" s="3">
        <v>0.26029999999999998</v>
      </c>
      <c r="M59" s="3">
        <v>100.2294</v>
      </c>
      <c r="N59" s="3">
        <f t="shared" si="9"/>
        <v>79.940286441293139</v>
      </c>
      <c r="O59" s="16">
        <f t="shared" si="1"/>
        <v>247.68040000000002</v>
      </c>
      <c r="P59" s="2">
        <f t="shared" si="2"/>
        <v>229.18689999999998</v>
      </c>
      <c r="Q59" s="2">
        <f t="shared" si="3"/>
        <v>1773.8854000000001</v>
      </c>
      <c r="R59" s="2">
        <f t="shared" si="4"/>
        <v>144614.33310000002</v>
      </c>
      <c r="S59" s="2">
        <f t="shared" si="5"/>
        <v>1139.4824999999998</v>
      </c>
      <c r="T59" s="2">
        <f t="shared" si="6"/>
        <v>2016.0234999999998</v>
      </c>
      <c r="U59" s="2">
        <f t="shared" si="7"/>
        <v>250806.39300000001</v>
      </c>
      <c r="V59" s="2">
        <f t="shared" si="8"/>
        <v>166.661</v>
      </c>
      <c r="W59" s="18"/>
      <c r="X59" s="2"/>
      <c r="Y59" s="2"/>
      <c r="Z59" s="1"/>
      <c r="AA59" s="1"/>
      <c r="AB59" s="1"/>
      <c r="AC59" s="2"/>
      <c r="AD59" s="2"/>
      <c r="AE59" s="2"/>
      <c r="AF59" s="2"/>
    </row>
    <row r="60" spans="1:35" ht="15.75" x14ac:dyDescent="0.25">
      <c r="A60" s="1" t="s">
        <v>109</v>
      </c>
      <c r="B60" s="4" t="s">
        <v>56</v>
      </c>
      <c r="C60" s="1">
        <v>28</v>
      </c>
      <c r="D60" s="3">
        <v>39.110700000000001</v>
      </c>
      <c r="E60" s="3">
        <v>41.927399999999999</v>
      </c>
      <c r="F60" s="3">
        <v>6.9599999999999995E-2</v>
      </c>
      <c r="G60" s="3">
        <v>0.26379999999999998</v>
      </c>
      <c r="H60" s="3">
        <v>1.83E-2</v>
      </c>
      <c r="I60" s="3">
        <v>18.636700000000001</v>
      </c>
      <c r="J60" s="3">
        <v>3.4200000000000001E-2</v>
      </c>
      <c r="K60" s="3">
        <v>0.14360000000000001</v>
      </c>
      <c r="L60" s="3">
        <v>0.25219999999999998</v>
      </c>
      <c r="M60" s="3">
        <v>100.45659999999999</v>
      </c>
      <c r="N60" s="3">
        <f t="shared" si="9"/>
        <v>80.04090964870089</v>
      </c>
      <c r="O60" s="16">
        <f t="shared" si="1"/>
        <v>233.99640000000002</v>
      </c>
      <c r="P60" s="2">
        <f t="shared" si="2"/>
        <v>368.39279999999997</v>
      </c>
      <c r="Q60" s="2">
        <f t="shared" si="3"/>
        <v>1885.3785999999998</v>
      </c>
      <c r="R60" s="2">
        <f t="shared" si="4"/>
        <v>144863.06910000002</v>
      </c>
      <c r="S60" s="2">
        <f t="shared" si="5"/>
        <v>1128.4806000000001</v>
      </c>
      <c r="T60" s="2">
        <f t="shared" si="6"/>
        <v>1953.2889999999998</v>
      </c>
      <c r="U60" s="2">
        <f t="shared" si="7"/>
        <v>252822.22199999998</v>
      </c>
      <c r="V60" s="2">
        <f t="shared" si="8"/>
        <v>109.7085</v>
      </c>
      <c r="W60" s="18"/>
      <c r="X60" s="2"/>
      <c r="Y60" s="2"/>
      <c r="Z60" s="1"/>
      <c r="AA60" s="1"/>
      <c r="AB60" s="1"/>
      <c r="AC60" s="2"/>
      <c r="AD60" s="2"/>
      <c r="AE60" s="2"/>
      <c r="AF60" s="2"/>
    </row>
    <row r="61" spans="1:35" ht="15.75" x14ac:dyDescent="0.25">
      <c r="A61" s="1" t="s">
        <v>110</v>
      </c>
      <c r="B61" s="4" t="s">
        <v>62</v>
      </c>
      <c r="C61" s="1">
        <v>29</v>
      </c>
      <c r="D61" s="3">
        <v>39.1646</v>
      </c>
      <c r="E61" s="3">
        <v>41.896799999999999</v>
      </c>
      <c r="F61" s="3">
        <v>4.3099999999999999E-2</v>
      </c>
      <c r="G61" s="3">
        <v>0.25640000000000002</v>
      </c>
      <c r="H61" s="3">
        <v>1.5900000000000001E-2</v>
      </c>
      <c r="I61" s="3">
        <v>18.600300000000001</v>
      </c>
      <c r="J61" s="3">
        <v>2.6800000000000001E-2</v>
      </c>
      <c r="K61" s="3">
        <v>0.14480000000000001</v>
      </c>
      <c r="L61" s="3">
        <v>0.24399999999999999</v>
      </c>
      <c r="M61" s="3">
        <v>100.3925</v>
      </c>
      <c r="N61" s="3">
        <f t="shared" si="9"/>
        <v>80.060471494131519</v>
      </c>
      <c r="O61" s="16">
        <f t="shared" si="1"/>
        <v>183.3656</v>
      </c>
      <c r="P61" s="2">
        <f t="shared" si="2"/>
        <v>228.1283</v>
      </c>
      <c r="Q61" s="2">
        <f t="shared" si="3"/>
        <v>1832.4908</v>
      </c>
      <c r="R61" s="2">
        <f t="shared" si="4"/>
        <v>144580.13190000001</v>
      </c>
      <c r="S61" s="2">
        <f t="shared" si="5"/>
        <v>1137.9108000000001</v>
      </c>
      <c r="T61" s="2">
        <f t="shared" si="6"/>
        <v>1889.78</v>
      </c>
      <c r="U61" s="2">
        <f t="shared" si="7"/>
        <v>252637.704</v>
      </c>
      <c r="V61" s="2">
        <f t="shared" si="8"/>
        <v>95.32050000000001</v>
      </c>
      <c r="W61" s="18" t="s">
        <v>111</v>
      </c>
      <c r="X61" s="2">
        <v>105.48</v>
      </c>
      <c r="Y61" s="2">
        <v>1407.66</v>
      </c>
      <c r="Z61" s="1">
        <v>4.7</v>
      </c>
      <c r="AA61" s="1">
        <v>78.97</v>
      </c>
      <c r="AB61" s="1">
        <v>8.14</v>
      </c>
      <c r="AC61" s="2">
        <v>205.36</v>
      </c>
      <c r="AD61" s="2">
        <v>1725.54</v>
      </c>
      <c r="AE61" s="2">
        <v>1117.4000000000001</v>
      </c>
      <c r="AF61" s="2">
        <v>164.73</v>
      </c>
      <c r="AH61" s="8">
        <f>10000*AF61/R61</f>
        <v>11.393681679162999</v>
      </c>
      <c r="AI61" s="7">
        <f>100*AD61/R61</f>
        <v>1.1934834872010516</v>
      </c>
    </row>
    <row r="62" spans="1:35" ht="15.75" x14ac:dyDescent="0.25">
      <c r="A62" s="1" t="s">
        <v>112</v>
      </c>
      <c r="B62" s="4" t="s">
        <v>62</v>
      </c>
      <c r="C62" s="1">
        <v>30</v>
      </c>
      <c r="D62" s="3">
        <v>39.223599999999998</v>
      </c>
      <c r="E62" s="3">
        <v>41.728499999999997</v>
      </c>
      <c r="F62" s="3">
        <v>3.7400000000000003E-2</v>
      </c>
      <c r="G62" s="3">
        <v>0.26300000000000001</v>
      </c>
      <c r="H62" s="3">
        <v>1.3299999999999999E-2</v>
      </c>
      <c r="I62" s="3">
        <v>18.500599999999999</v>
      </c>
      <c r="J62" s="3">
        <v>2.9899999999999999E-2</v>
      </c>
      <c r="K62" s="3">
        <v>0.1464</v>
      </c>
      <c r="L62" s="3">
        <v>0.2331</v>
      </c>
      <c r="M62" s="3">
        <v>100.17570000000001</v>
      </c>
      <c r="N62" s="3">
        <f t="shared" si="9"/>
        <v>80.082004825318108</v>
      </c>
      <c r="O62" s="16">
        <f t="shared" si="1"/>
        <v>204.57579999999999</v>
      </c>
      <c r="P62" s="2">
        <f t="shared" si="2"/>
        <v>197.95820000000001</v>
      </c>
      <c r="Q62" s="2">
        <f t="shared" si="3"/>
        <v>1879.6610000000001</v>
      </c>
      <c r="R62" s="2">
        <f t="shared" si="4"/>
        <v>143805.16379999998</v>
      </c>
      <c r="S62" s="2">
        <f t="shared" si="5"/>
        <v>1150.4844000000001</v>
      </c>
      <c r="T62" s="2">
        <f t="shared" si="6"/>
        <v>1805.3595</v>
      </c>
      <c r="U62" s="2">
        <f t="shared" si="7"/>
        <v>251622.85499999998</v>
      </c>
      <c r="V62" s="2">
        <f t="shared" si="8"/>
        <v>79.733499999999992</v>
      </c>
      <c r="W62" s="18" t="s">
        <v>113</v>
      </c>
      <c r="X62" s="2">
        <v>52.48</v>
      </c>
      <c r="Y62" s="2">
        <v>1569.6</v>
      </c>
      <c r="Z62" s="1">
        <v>5.15</v>
      </c>
      <c r="AA62" s="1">
        <v>89.11</v>
      </c>
      <c r="AB62" s="1">
        <v>9.36</v>
      </c>
      <c r="AC62" s="2">
        <v>219.4</v>
      </c>
      <c r="AD62" s="2">
        <v>1802.46</v>
      </c>
      <c r="AE62" s="2">
        <v>1128.98</v>
      </c>
      <c r="AF62" s="2">
        <v>174.72</v>
      </c>
      <c r="AH62" s="8">
        <f>10000*AF62/R62</f>
        <v>12.14977232966373</v>
      </c>
      <c r="AI62" s="7">
        <f>100*AD62/R62</f>
        <v>1.2534042258084757</v>
      </c>
    </row>
    <row r="63" spans="1:35" ht="15.75" x14ac:dyDescent="0.25">
      <c r="A63" s="1" t="s">
        <v>114</v>
      </c>
      <c r="B63" s="4" t="s">
        <v>62</v>
      </c>
      <c r="C63" s="1">
        <v>31</v>
      </c>
      <c r="D63" s="3">
        <v>39.299700000000001</v>
      </c>
      <c r="E63" s="3">
        <v>41.797600000000003</v>
      </c>
      <c r="F63" s="3">
        <v>4.48E-2</v>
      </c>
      <c r="G63" s="3">
        <v>0.25459999999999999</v>
      </c>
      <c r="H63" s="3">
        <v>1.3899999999999999E-2</v>
      </c>
      <c r="I63" s="3">
        <v>18.557400000000001</v>
      </c>
      <c r="J63" s="3">
        <v>2.6200000000000001E-2</v>
      </c>
      <c r="K63" s="3">
        <v>0.14099999999999999</v>
      </c>
      <c r="L63" s="3">
        <v>0.24809999999999999</v>
      </c>
      <c r="M63" s="3">
        <v>100.38330000000001</v>
      </c>
      <c r="N63" s="3">
        <f t="shared" si="9"/>
        <v>80.059490479122601</v>
      </c>
      <c r="O63" s="16">
        <f t="shared" si="1"/>
        <v>179.2604</v>
      </c>
      <c r="P63" s="2">
        <f t="shared" si="2"/>
        <v>237.12639999999999</v>
      </c>
      <c r="Q63" s="2">
        <f t="shared" si="3"/>
        <v>1819.6261999999999</v>
      </c>
      <c r="R63" s="2">
        <f t="shared" si="4"/>
        <v>144246.67020000002</v>
      </c>
      <c r="S63" s="2">
        <f t="shared" si="5"/>
        <v>1108.0484999999999</v>
      </c>
      <c r="T63" s="2">
        <f t="shared" si="6"/>
        <v>1921.5345</v>
      </c>
      <c r="U63" s="2">
        <f t="shared" si="7"/>
        <v>252039.52800000002</v>
      </c>
      <c r="V63" s="2">
        <f t="shared" si="8"/>
        <v>83.330500000000001</v>
      </c>
      <c r="W63" s="18" t="s">
        <v>115</v>
      </c>
      <c r="X63" s="2">
        <v>104.91</v>
      </c>
      <c r="Y63" s="2">
        <v>1504.24</v>
      </c>
      <c r="Z63" s="1">
        <v>5.13</v>
      </c>
      <c r="AA63" s="1">
        <v>85.69</v>
      </c>
      <c r="AB63" s="1">
        <v>10.050000000000001</v>
      </c>
      <c r="AC63" s="2">
        <v>217.42</v>
      </c>
      <c r="AD63" s="2">
        <v>1791.08</v>
      </c>
      <c r="AE63" s="2">
        <v>1200.98</v>
      </c>
      <c r="AF63" s="2">
        <v>172.41</v>
      </c>
      <c r="AH63" s="8">
        <f>10000*AF63/R63</f>
        <v>11.95244228244237</v>
      </c>
      <c r="AI63" s="7">
        <f>100*AD63/R63</f>
        <v>1.2416785756764039</v>
      </c>
    </row>
    <row r="64" spans="1:35" ht="15.75" x14ac:dyDescent="0.25">
      <c r="A64" s="1" t="s">
        <v>116</v>
      </c>
      <c r="B64" s="4" t="s">
        <v>62</v>
      </c>
      <c r="C64" s="1">
        <v>32</v>
      </c>
      <c r="D64" s="3">
        <v>39.086599999999997</v>
      </c>
      <c r="E64" s="3">
        <v>41.869799999999998</v>
      </c>
      <c r="F64" s="3">
        <v>5.0900000000000001E-2</v>
      </c>
      <c r="G64" s="3">
        <v>0.26019999999999999</v>
      </c>
      <c r="H64" s="3">
        <v>1.0800000000000001E-2</v>
      </c>
      <c r="I64" s="3">
        <v>18.370699999999999</v>
      </c>
      <c r="J64" s="3">
        <v>3.8800000000000001E-2</v>
      </c>
      <c r="K64" s="3">
        <v>0.15809999999999999</v>
      </c>
      <c r="L64" s="3">
        <v>0.23069999999999999</v>
      </c>
      <c r="M64" s="3">
        <v>100.0767</v>
      </c>
      <c r="N64" s="3">
        <f t="shared" si="9"/>
        <v>80.24779542845377</v>
      </c>
      <c r="O64" s="16">
        <f t="shared" si="1"/>
        <v>265.46960000000001</v>
      </c>
      <c r="P64" s="2">
        <f t="shared" si="2"/>
        <v>269.41370000000001</v>
      </c>
      <c r="Q64" s="2">
        <f t="shared" si="3"/>
        <v>1859.6494</v>
      </c>
      <c r="R64" s="2">
        <f t="shared" si="4"/>
        <v>142795.45110000001</v>
      </c>
      <c r="S64" s="2">
        <f t="shared" si="5"/>
        <v>1242.42885</v>
      </c>
      <c r="T64" s="2">
        <f t="shared" si="6"/>
        <v>1786.7714999999998</v>
      </c>
      <c r="U64" s="2">
        <f t="shared" si="7"/>
        <v>252474.894</v>
      </c>
      <c r="V64" s="2">
        <f t="shared" si="8"/>
        <v>64.746000000000009</v>
      </c>
      <c r="W64" s="18"/>
      <c r="X64" s="2"/>
      <c r="Y64" s="2"/>
      <c r="Z64" s="1"/>
      <c r="AA64" s="1"/>
      <c r="AB64" s="1"/>
      <c r="AC64" s="2"/>
      <c r="AD64" s="2"/>
      <c r="AE64" s="2"/>
      <c r="AF64" s="2"/>
    </row>
    <row r="65" spans="1:35" ht="15.75" x14ac:dyDescent="0.25">
      <c r="A65" s="1" t="s">
        <v>117</v>
      </c>
      <c r="B65" s="4" t="s">
        <v>62</v>
      </c>
      <c r="C65" s="1">
        <v>33</v>
      </c>
      <c r="D65" s="3">
        <v>39.094900000000003</v>
      </c>
      <c r="E65" s="3">
        <v>41.8048</v>
      </c>
      <c r="F65" s="3">
        <v>7.2999999999999995E-2</v>
      </c>
      <c r="G65" s="3">
        <v>0.27150000000000002</v>
      </c>
      <c r="H65" s="3">
        <v>1.52E-2</v>
      </c>
      <c r="I65" s="3">
        <v>18.3688</v>
      </c>
      <c r="J65" s="3">
        <v>2.4199999999999999E-2</v>
      </c>
      <c r="K65" s="3">
        <v>0.1384</v>
      </c>
      <c r="L65" s="3">
        <v>0.24940000000000001</v>
      </c>
      <c r="M65" s="3">
        <v>100.0402</v>
      </c>
      <c r="N65" s="3">
        <f t="shared" si="9"/>
        <v>80.2247985369237</v>
      </c>
      <c r="O65" s="16">
        <f t="shared" si="1"/>
        <v>165.57640000000001</v>
      </c>
      <c r="P65" s="2">
        <f t="shared" si="2"/>
        <v>386.38899999999995</v>
      </c>
      <c r="Q65" s="2">
        <f t="shared" si="3"/>
        <v>1940.4105000000002</v>
      </c>
      <c r="R65" s="2">
        <f t="shared" si="4"/>
        <v>142780.68239999999</v>
      </c>
      <c r="S65" s="2">
        <f t="shared" si="5"/>
        <v>1087.6163999999999</v>
      </c>
      <c r="T65" s="2">
        <f t="shared" si="6"/>
        <v>1931.6030000000001</v>
      </c>
      <c r="U65" s="2">
        <f t="shared" si="7"/>
        <v>252082.94399999999</v>
      </c>
      <c r="V65" s="2">
        <f t="shared" si="8"/>
        <v>91.123999999999995</v>
      </c>
      <c r="W65" s="18"/>
      <c r="X65" s="2"/>
      <c r="Y65" s="2"/>
      <c r="Z65" s="1"/>
      <c r="AA65" s="1"/>
      <c r="AB65" s="1"/>
      <c r="AC65" s="2"/>
      <c r="AD65" s="2"/>
      <c r="AE65" s="2"/>
      <c r="AF65" s="2"/>
    </row>
    <row r="66" spans="1:35" ht="15.75" x14ac:dyDescent="0.25">
      <c r="A66" s="1" t="s">
        <v>118</v>
      </c>
      <c r="B66" s="4" t="s">
        <v>119</v>
      </c>
      <c r="C66" s="1">
        <v>34</v>
      </c>
      <c r="D66" s="3">
        <v>39.127499999999998</v>
      </c>
      <c r="E66" s="3">
        <v>41.6233</v>
      </c>
      <c r="F66" s="3">
        <v>6.2300000000000001E-2</v>
      </c>
      <c r="G66" s="3">
        <v>0.25240000000000001</v>
      </c>
      <c r="H66" s="3">
        <v>1.89E-2</v>
      </c>
      <c r="I66" s="3">
        <v>18.5349</v>
      </c>
      <c r="J66" s="3">
        <v>3.4500000000000003E-2</v>
      </c>
      <c r="K66" s="3">
        <v>0.1492</v>
      </c>
      <c r="L66" s="3">
        <v>0.23749999999999999</v>
      </c>
      <c r="M66" s="3">
        <v>100.04049999999999</v>
      </c>
      <c r="N66" s="3">
        <f t="shared" si="9"/>
        <v>80.012104231482184</v>
      </c>
      <c r="O66" s="16">
        <f t="shared" si="1"/>
        <v>236.04900000000001</v>
      </c>
      <c r="P66" s="2">
        <f t="shared" si="2"/>
        <v>329.75389999999999</v>
      </c>
      <c r="Q66" s="2">
        <f t="shared" si="3"/>
        <v>1803.9028000000001</v>
      </c>
      <c r="R66" s="2">
        <f t="shared" si="4"/>
        <v>144071.77770000001</v>
      </c>
      <c r="S66" s="2">
        <f t="shared" si="5"/>
        <v>1172.4882</v>
      </c>
      <c r="T66" s="2">
        <f t="shared" si="6"/>
        <v>1839.4375</v>
      </c>
      <c r="U66" s="2">
        <f t="shared" si="7"/>
        <v>250988.49900000001</v>
      </c>
      <c r="V66" s="2">
        <f t="shared" si="8"/>
        <v>113.30549999999999</v>
      </c>
      <c r="W66" s="18" t="s">
        <v>120</v>
      </c>
      <c r="X66" s="2">
        <v>175.3</v>
      </c>
      <c r="Y66" s="2">
        <v>1435.43</v>
      </c>
      <c r="Z66" s="1">
        <v>4.6900000000000004</v>
      </c>
      <c r="AA66" s="1">
        <v>87.21</v>
      </c>
      <c r="AB66" s="1">
        <v>7.83</v>
      </c>
      <c r="AC66" s="2">
        <v>223.07</v>
      </c>
      <c r="AD66" s="2">
        <v>1742.13</v>
      </c>
      <c r="AE66" s="2">
        <v>1067.31</v>
      </c>
      <c r="AF66" s="2">
        <v>168.74</v>
      </c>
      <c r="AH66" s="8">
        <f>10000*AF66/R66</f>
        <v>11.712217527527599</v>
      </c>
      <c r="AI66" s="7">
        <f>100*AD66/R66</f>
        <v>1.2092097618366515</v>
      </c>
    </row>
    <row r="67" spans="1:35" ht="15.75" x14ac:dyDescent="0.25">
      <c r="A67" s="1" t="s">
        <v>121</v>
      </c>
      <c r="B67" s="4" t="s">
        <v>119</v>
      </c>
      <c r="C67" s="1">
        <v>35</v>
      </c>
      <c r="D67" s="3">
        <v>39.288899999999998</v>
      </c>
      <c r="E67" s="3">
        <v>41.786000000000001</v>
      </c>
      <c r="F67" s="3">
        <v>0.04</v>
      </c>
      <c r="G67" s="3">
        <v>0.25750000000000001</v>
      </c>
      <c r="H67" s="3">
        <v>1.6299999999999999E-2</v>
      </c>
      <c r="I67" s="3">
        <v>18.450600000000001</v>
      </c>
      <c r="J67" s="3">
        <v>3.32E-2</v>
      </c>
      <c r="K67" s="3">
        <v>0.14599999999999999</v>
      </c>
      <c r="L67" s="3">
        <v>0.25069999999999998</v>
      </c>
      <c r="M67" s="3">
        <v>100.2692</v>
      </c>
      <c r="N67" s="3">
        <f t="shared" si="9"/>
        <v>80.147056131505948</v>
      </c>
      <c r="O67" s="16">
        <f t="shared" ref="O67:O130" si="10">J67*6842</f>
        <v>227.15440000000001</v>
      </c>
      <c r="P67" s="2">
        <f t="shared" ref="P67:P130" si="11">F67*5293</f>
        <v>211.72</v>
      </c>
      <c r="Q67" s="2">
        <f t="shared" ref="Q67:Q130" si="12">G67*7147</f>
        <v>1840.3525</v>
      </c>
      <c r="R67" s="2">
        <f t="shared" ref="R67:R130" si="13">I67*7773</f>
        <v>143416.51380000002</v>
      </c>
      <c r="S67" s="2">
        <f t="shared" ref="S67:S130" si="14">K67*7858.5</f>
        <v>1147.3409999999999</v>
      </c>
      <c r="T67" s="2">
        <f t="shared" ref="T67:T130" si="15">L67*7745</f>
        <v>1941.6714999999999</v>
      </c>
      <c r="U67" s="2">
        <f t="shared" ref="U67:U130" si="16">6030*E67</f>
        <v>251969.58000000002</v>
      </c>
      <c r="V67" s="2">
        <f t="shared" ref="V67:V130" si="17">H67*5995</f>
        <v>97.718499999999992</v>
      </c>
      <c r="W67" s="18" t="s">
        <v>122</v>
      </c>
      <c r="X67" s="2" t="s">
        <v>36</v>
      </c>
      <c r="Y67" s="2">
        <v>1453.7</v>
      </c>
      <c r="Z67" s="1">
        <v>5.27</v>
      </c>
      <c r="AA67" s="1">
        <v>105.78</v>
      </c>
      <c r="AB67" s="1">
        <v>7.97</v>
      </c>
      <c r="AC67" s="2">
        <v>217.99</v>
      </c>
      <c r="AD67" s="2">
        <v>1898.48</v>
      </c>
      <c r="AE67" s="2">
        <v>1130.3399999999999</v>
      </c>
      <c r="AF67" s="2">
        <v>186.15</v>
      </c>
      <c r="AH67" s="8">
        <f>10000*AF67/R67</f>
        <v>12.979676821568367</v>
      </c>
      <c r="AI67" s="7">
        <f>100*AD67/R67</f>
        <v>1.3237527183567614</v>
      </c>
    </row>
    <row r="68" spans="1:35" ht="15.75" x14ac:dyDescent="0.25">
      <c r="A68" s="1" t="s">
        <v>123</v>
      </c>
      <c r="B68" s="4" t="s">
        <v>119</v>
      </c>
      <c r="C68" s="1">
        <v>36</v>
      </c>
      <c r="D68" s="3">
        <v>39.206899999999997</v>
      </c>
      <c r="E68" s="3">
        <v>41.392499999999998</v>
      </c>
      <c r="F68" s="3">
        <v>6.83E-2</v>
      </c>
      <c r="G68" s="3">
        <v>0.2671</v>
      </c>
      <c r="H68" s="3">
        <v>3.4599999999999999E-2</v>
      </c>
      <c r="I68" s="3">
        <v>18.471800000000002</v>
      </c>
      <c r="J68" s="3">
        <v>2.3199999999999998E-2</v>
      </c>
      <c r="K68" s="3">
        <v>0.14729999999999999</v>
      </c>
      <c r="L68" s="3">
        <v>0.2422</v>
      </c>
      <c r="M68" s="3">
        <v>99.853800000000007</v>
      </c>
      <c r="N68" s="3">
        <f t="shared" si="9"/>
        <v>79.977694377899155</v>
      </c>
      <c r="O68" s="16">
        <f t="shared" si="10"/>
        <v>158.73439999999999</v>
      </c>
      <c r="P68" s="2">
        <f t="shared" si="11"/>
        <v>361.51190000000003</v>
      </c>
      <c r="Q68" s="2">
        <f t="shared" si="12"/>
        <v>1908.9637</v>
      </c>
      <c r="R68" s="2">
        <f t="shared" si="13"/>
        <v>143581.30140000003</v>
      </c>
      <c r="S68" s="2">
        <f t="shared" si="14"/>
        <v>1157.5570499999999</v>
      </c>
      <c r="T68" s="2">
        <f t="shared" si="15"/>
        <v>1875.8389999999999</v>
      </c>
      <c r="U68" s="2">
        <f t="shared" si="16"/>
        <v>249596.77499999999</v>
      </c>
      <c r="V68" s="2">
        <f t="shared" si="17"/>
        <v>207.42699999999999</v>
      </c>
      <c r="W68" s="18" t="s">
        <v>124</v>
      </c>
      <c r="X68" s="2">
        <v>92.1</v>
      </c>
      <c r="Y68" s="2">
        <v>1462.98</v>
      </c>
      <c r="Z68" s="1">
        <v>4.78</v>
      </c>
      <c r="AA68" s="1">
        <v>73.73</v>
      </c>
      <c r="AB68" s="1">
        <v>6.8</v>
      </c>
      <c r="AC68" s="2">
        <v>192.76</v>
      </c>
      <c r="AD68" s="2">
        <v>1804.86</v>
      </c>
      <c r="AE68" s="2">
        <v>1108.1500000000001</v>
      </c>
      <c r="AF68" s="2">
        <v>171.72</v>
      </c>
      <c r="AH68" s="8">
        <f>10000*AF68/R68</f>
        <v>11.959774589422963</v>
      </c>
      <c r="AI68" s="7">
        <f>100*AD68/R68</f>
        <v>1.2570299770245708</v>
      </c>
    </row>
    <row r="69" spans="1:35" ht="15.75" x14ac:dyDescent="0.25">
      <c r="A69" s="1" t="s">
        <v>125</v>
      </c>
      <c r="B69" s="4" t="s">
        <v>119</v>
      </c>
      <c r="C69" s="1">
        <v>37</v>
      </c>
      <c r="D69" s="3">
        <v>39.393900000000002</v>
      </c>
      <c r="E69" s="3">
        <v>41.853099999999998</v>
      </c>
      <c r="F69" s="3">
        <v>3.9199999999999999E-2</v>
      </c>
      <c r="G69" s="3">
        <v>0.2606</v>
      </c>
      <c r="H69" s="3">
        <v>2.1499999999999998E-2</v>
      </c>
      <c r="I69" s="3">
        <v>18.7133</v>
      </c>
      <c r="J69" s="3">
        <v>3.09E-2</v>
      </c>
      <c r="K69" s="3">
        <v>0.14430000000000001</v>
      </c>
      <c r="L69" s="3">
        <v>0.23780000000000001</v>
      </c>
      <c r="M69" s="3">
        <v>100.6947</v>
      </c>
      <c r="N69" s="3">
        <f t="shared" si="9"/>
        <v>79.946881408798717</v>
      </c>
      <c r="O69" s="16">
        <f t="shared" si="10"/>
        <v>211.4178</v>
      </c>
      <c r="P69" s="2">
        <f t="shared" si="11"/>
        <v>207.48560000000001</v>
      </c>
      <c r="Q69" s="2">
        <f t="shared" si="12"/>
        <v>1862.5082</v>
      </c>
      <c r="R69" s="2">
        <f t="shared" si="13"/>
        <v>145458.4809</v>
      </c>
      <c r="S69" s="2">
        <f t="shared" si="14"/>
        <v>1133.9815500000002</v>
      </c>
      <c r="T69" s="2">
        <f t="shared" si="15"/>
        <v>1841.7610000000002</v>
      </c>
      <c r="U69" s="2">
        <f t="shared" si="16"/>
        <v>252374.193</v>
      </c>
      <c r="V69" s="2">
        <f t="shared" si="17"/>
        <v>128.89249999999998</v>
      </c>
      <c r="W69" s="18"/>
      <c r="X69" s="2"/>
      <c r="Y69" s="2"/>
      <c r="Z69" s="1"/>
      <c r="AA69" s="1"/>
      <c r="AB69" s="1"/>
      <c r="AC69" s="2"/>
      <c r="AD69" s="2"/>
      <c r="AE69" s="2"/>
      <c r="AF69" s="2"/>
    </row>
    <row r="70" spans="1:35" ht="15.75" x14ac:dyDescent="0.25">
      <c r="A70" s="1" t="s">
        <v>126</v>
      </c>
      <c r="B70" s="4" t="s">
        <v>119</v>
      </c>
      <c r="C70" s="1">
        <v>38</v>
      </c>
      <c r="D70" s="3">
        <v>39.191200000000002</v>
      </c>
      <c r="E70" s="3">
        <v>41.567100000000003</v>
      </c>
      <c r="F70" s="3">
        <v>5.16E-2</v>
      </c>
      <c r="G70" s="3">
        <v>0.2586</v>
      </c>
      <c r="H70" s="3">
        <v>1.0500000000000001E-2</v>
      </c>
      <c r="I70" s="3">
        <v>18.5945</v>
      </c>
      <c r="J70" s="3">
        <v>2.6200000000000001E-2</v>
      </c>
      <c r="K70" s="3">
        <v>0.13070000000000001</v>
      </c>
      <c r="L70" s="3">
        <v>0.24199999999999999</v>
      </c>
      <c r="M70" s="3">
        <v>100.07259999999999</v>
      </c>
      <c r="N70" s="3">
        <f t="shared" si="9"/>
        <v>79.939053256646034</v>
      </c>
      <c r="O70" s="16">
        <f t="shared" si="10"/>
        <v>179.2604</v>
      </c>
      <c r="P70" s="2">
        <f t="shared" si="11"/>
        <v>273.11880000000002</v>
      </c>
      <c r="Q70" s="2">
        <f t="shared" si="12"/>
        <v>1848.2141999999999</v>
      </c>
      <c r="R70" s="2">
        <f t="shared" si="13"/>
        <v>144535.0485</v>
      </c>
      <c r="S70" s="2">
        <f t="shared" si="14"/>
        <v>1027.1059500000001</v>
      </c>
      <c r="T70" s="2">
        <f t="shared" si="15"/>
        <v>1874.29</v>
      </c>
      <c r="U70" s="2">
        <f t="shared" si="16"/>
        <v>250649.61300000001</v>
      </c>
      <c r="V70" s="2">
        <f t="shared" si="17"/>
        <v>62.947500000000005</v>
      </c>
      <c r="W70" s="18"/>
      <c r="X70" s="2"/>
      <c r="Y70" s="2"/>
      <c r="Z70" s="1"/>
      <c r="AA70" s="1"/>
      <c r="AB70" s="1"/>
      <c r="AC70" s="2"/>
      <c r="AD70" s="2"/>
      <c r="AE70" s="2"/>
      <c r="AF70" s="2"/>
    </row>
    <row r="71" spans="1:35" ht="15.75" x14ac:dyDescent="0.25">
      <c r="A71" s="1" t="s">
        <v>127</v>
      </c>
      <c r="B71" s="4" t="s">
        <v>128</v>
      </c>
      <c r="C71" s="1">
        <v>39</v>
      </c>
      <c r="D71" s="3">
        <v>39.0749</v>
      </c>
      <c r="E71" s="3">
        <v>41.427900000000001</v>
      </c>
      <c r="F71" s="3">
        <v>4.1700000000000001E-2</v>
      </c>
      <c r="G71" s="3">
        <v>0.26269999999999999</v>
      </c>
      <c r="H71" s="3">
        <v>1.5800000000000002E-2</v>
      </c>
      <c r="I71" s="3">
        <v>19.034700000000001</v>
      </c>
      <c r="J71" s="3">
        <v>2.8500000000000001E-2</v>
      </c>
      <c r="K71" s="3">
        <v>0.13539999999999999</v>
      </c>
      <c r="L71" s="3">
        <v>0.2495</v>
      </c>
      <c r="M71" s="3">
        <v>100.27119999999999</v>
      </c>
      <c r="N71" s="3">
        <f t="shared" si="9"/>
        <v>79.506602700736778</v>
      </c>
      <c r="O71" s="16">
        <f t="shared" si="10"/>
        <v>194.99700000000001</v>
      </c>
      <c r="P71" s="2">
        <f t="shared" si="11"/>
        <v>220.71809999999999</v>
      </c>
      <c r="Q71" s="2">
        <f t="shared" si="12"/>
        <v>1877.5168999999999</v>
      </c>
      <c r="R71" s="2">
        <f t="shared" si="13"/>
        <v>147956.7231</v>
      </c>
      <c r="S71" s="2">
        <f t="shared" si="14"/>
        <v>1064.0409</v>
      </c>
      <c r="T71" s="2">
        <f t="shared" si="15"/>
        <v>1932.3775000000001</v>
      </c>
      <c r="U71" s="2">
        <f t="shared" si="16"/>
        <v>249810.23699999999</v>
      </c>
      <c r="V71" s="2">
        <f t="shared" si="17"/>
        <v>94.721000000000004</v>
      </c>
      <c r="W71" s="18" t="s">
        <v>129</v>
      </c>
      <c r="X71" s="2">
        <v>318.76</v>
      </c>
      <c r="Y71" s="2">
        <v>1460</v>
      </c>
      <c r="Z71" s="1">
        <v>4.9000000000000004</v>
      </c>
      <c r="AA71" s="1">
        <v>77.81</v>
      </c>
      <c r="AB71" s="1">
        <v>7.23</v>
      </c>
      <c r="AC71" s="2">
        <v>195.02</v>
      </c>
      <c r="AD71" s="2">
        <v>1885.74</v>
      </c>
      <c r="AE71" s="2">
        <v>1136.21</v>
      </c>
      <c r="AF71" s="2">
        <v>184</v>
      </c>
      <c r="AH71" s="8">
        <f>10000*AF71/R71</f>
        <v>12.436068881820214</v>
      </c>
      <c r="AI71" s="7">
        <f>100*AD71/R71</f>
        <v>1.2745213333262853</v>
      </c>
    </row>
    <row r="72" spans="1:35" ht="15.75" x14ac:dyDescent="0.25">
      <c r="A72" s="1" t="s">
        <v>130</v>
      </c>
      <c r="B72" s="4" t="s">
        <v>128</v>
      </c>
      <c r="C72" s="1">
        <v>40</v>
      </c>
      <c r="D72" s="3">
        <v>39.169699999999999</v>
      </c>
      <c r="E72" s="3">
        <v>41.483699999999999</v>
      </c>
      <c r="F72" s="3">
        <v>4.3700000000000003E-2</v>
      </c>
      <c r="G72" s="3">
        <v>0.25919999999999999</v>
      </c>
      <c r="H72" s="3">
        <v>1.2999999999999999E-2</v>
      </c>
      <c r="I72" s="3">
        <v>18.7685</v>
      </c>
      <c r="J72" s="3">
        <v>2.6200000000000001E-2</v>
      </c>
      <c r="K72" s="3">
        <v>0.13639999999999999</v>
      </c>
      <c r="L72" s="3">
        <v>0.2452</v>
      </c>
      <c r="M72" s="3">
        <v>100.1455</v>
      </c>
      <c r="N72" s="3">
        <f t="shared" si="9"/>
        <v>79.756863913993129</v>
      </c>
      <c r="O72" s="16">
        <f t="shared" si="10"/>
        <v>179.2604</v>
      </c>
      <c r="P72" s="2">
        <f t="shared" si="11"/>
        <v>231.30410000000001</v>
      </c>
      <c r="Q72" s="2">
        <f t="shared" si="12"/>
        <v>1852.5023999999999</v>
      </c>
      <c r="R72" s="2">
        <f t="shared" si="13"/>
        <v>145887.55049999998</v>
      </c>
      <c r="S72" s="2">
        <f t="shared" si="14"/>
        <v>1071.8994</v>
      </c>
      <c r="T72" s="2">
        <f t="shared" si="15"/>
        <v>1899.0740000000001</v>
      </c>
      <c r="U72" s="2">
        <f t="shared" si="16"/>
        <v>250146.71099999998</v>
      </c>
      <c r="V72" s="2">
        <f t="shared" si="17"/>
        <v>77.935000000000002</v>
      </c>
      <c r="W72" s="18" t="s">
        <v>131</v>
      </c>
      <c r="X72" s="2">
        <v>99.5</v>
      </c>
      <c r="Y72" s="2">
        <v>1331.66</v>
      </c>
      <c r="Z72" s="1">
        <v>4.03</v>
      </c>
      <c r="AA72" s="1">
        <v>78.58</v>
      </c>
      <c r="AB72" s="1">
        <v>7.08</v>
      </c>
      <c r="AC72" s="2">
        <v>171.22</v>
      </c>
      <c r="AD72" s="2">
        <v>1716.35</v>
      </c>
      <c r="AE72" s="2">
        <v>1061.82</v>
      </c>
      <c r="AF72" s="2">
        <v>168.52</v>
      </c>
      <c r="AH72" s="8">
        <f>10000*AF72/R72</f>
        <v>11.551362636663093</v>
      </c>
      <c r="AI72" s="7">
        <f>100*AD72/R72</f>
        <v>1.176488325506569</v>
      </c>
    </row>
    <row r="73" spans="1:35" ht="15.75" x14ac:dyDescent="0.25">
      <c r="A73" s="1" t="s">
        <v>132</v>
      </c>
      <c r="B73" s="4" t="s">
        <v>128</v>
      </c>
      <c r="C73" s="1">
        <v>41</v>
      </c>
      <c r="D73" s="3">
        <v>39.233699999999999</v>
      </c>
      <c r="E73" s="3">
        <v>41.384700000000002</v>
      </c>
      <c r="F73" s="3">
        <v>3.6700000000000003E-2</v>
      </c>
      <c r="G73" s="3">
        <v>0.26419999999999999</v>
      </c>
      <c r="H73" s="3">
        <v>1.49E-2</v>
      </c>
      <c r="I73" s="3">
        <v>19.181799999999999</v>
      </c>
      <c r="J73" s="3">
        <v>3.6499999999999998E-2</v>
      </c>
      <c r="K73" s="3">
        <v>0.14299999999999999</v>
      </c>
      <c r="L73" s="3">
        <v>0.24049999999999999</v>
      </c>
      <c r="M73" s="3">
        <v>100.5359</v>
      </c>
      <c r="N73" s="3">
        <f t="shared" si="9"/>
        <v>79.363803060335556</v>
      </c>
      <c r="O73" s="16">
        <f t="shared" si="10"/>
        <v>249.73299999999998</v>
      </c>
      <c r="P73" s="2">
        <f t="shared" si="11"/>
        <v>194.25310000000002</v>
      </c>
      <c r="Q73" s="2">
        <f t="shared" si="12"/>
        <v>1888.2374</v>
      </c>
      <c r="R73" s="2">
        <f t="shared" si="13"/>
        <v>149100.13139999998</v>
      </c>
      <c r="S73" s="2">
        <f t="shared" si="14"/>
        <v>1123.7655</v>
      </c>
      <c r="T73" s="2">
        <f t="shared" si="15"/>
        <v>1862.6724999999999</v>
      </c>
      <c r="U73" s="2">
        <f t="shared" si="16"/>
        <v>249549.74100000001</v>
      </c>
      <c r="V73" s="2">
        <f t="shared" si="17"/>
        <v>89.325500000000005</v>
      </c>
      <c r="W73" s="18" t="s">
        <v>133</v>
      </c>
      <c r="X73" s="2" t="s">
        <v>36</v>
      </c>
      <c r="Y73" s="2">
        <v>1363</v>
      </c>
      <c r="Z73" s="1">
        <v>4.54</v>
      </c>
      <c r="AA73" s="1">
        <v>80.05</v>
      </c>
      <c r="AB73" s="1">
        <v>6.94</v>
      </c>
      <c r="AC73" s="2">
        <v>179.86</v>
      </c>
      <c r="AD73" s="2">
        <v>1754.31</v>
      </c>
      <c r="AE73" s="2">
        <v>1059.9100000000001</v>
      </c>
      <c r="AF73" s="2">
        <v>178.86</v>
      </c>
      <c r="AH73" s="8">
        <f>10000*AF73/R73</f>
        <v>11.995965283233817</v>
      </c>
      <c r="AI73" s="7">
        <f>100*AD73/R73</f>
        <v>1.1765985606636429</v>
      </c>
    </row>
    <row r="74" spans="1:35" ht="15.75" x14ac:dyDescent="0.25">
      <c r="A74" s="1" t="s">
        <v>134</v>
      </c>
      <c r="B74" s="4" t="s">
        <v>128</v>
      </c>
      <c r="C74" s="1">
        <v>42</v>
      </c>
      <c r="D74" s="3">
        <v>39.082999999999998</v>
      </c>
      <c r="E74" s="3">
        <v>41.644300000000001</v>
      </c>
      <c r="F74" s="3">
        <v>3.8600000000000002E-2</v>
      </c>
      <c r="G74" s="3">
        <v>0.27139999999999997</v>
      </c>
      <c r="H74" s="3">
        <v>2.41E-2</v>
      </c>
      <c r="I74" s="3">
        <v>18.976099999999999</v>
      </c>
      <c r="J74" s="3">
        <v>2.9899999999999999E-2</v>
      </c>
      <c r="K74" s="3">
        <v>0.13650000000000001</v>
      </c>
      <c r="L74" s="3">
        <v>0.25779999999999997</v>
      </c>
      <c r="M74" s="3">
        <v>100.4616</v>
      </c>
      <c r="N74" s="3">
        <f t="shared" si="9"/>
        <v>79.641399398500397</v>
      </c>
      <c r="O74" s="16">
        <f t="shared" si="10"/>
        <v>204.57579999999999</v>
      </c>
      <c r="P74" s="2">
        <f t="shared" si="11"/>
        <v>204.30980000000002</v>
      </c>
      <c r="Q74" s="2">
        <f t="shared" si="12"/>
        <v>1939.6957999999997</v>
      </c>
      <c r="R74" s="2">
        <f t="shared" si="13"/>
        <v>147501.22529999999</v>
      </c>
      <c r="S74" s="2">
        <f t="shared" si="14"/>
        <v>1072.68525</v>
      </c>
      <c r="T74" s="2">
        <f t="shared" si="15"/>
        <v>1996.6609999999998</v>
      </c>
      <c r="U74" s="2">
        <f t="shared" si="16"/>
        <v>251115.12900000002</v>
      </c>
      <c r="V74" s="2">
        <f t="shared" si="17"/>
        <v>144.4795</v>
      </c>
      <c r="W74" s="18"/>
      <c r="X74" s="2"/>
      <c r="Y74" s="2"/>
      <c r="Z74" s="1"/>
      <c r="AA74" s="1"/>
      <c r="AB74" s="1"/>
      <c r="AC74" s="2"/>
      <c r="AD74" s="2"/>
      <c r="AE74" s="2"/>
      <c r="AF74" s="2"/>
    </row>
    <row r="75" spans="1:35" ht="15.75" x14ac:dyDescent="0.25">
      <c r="A75" s="1" t="s">
        <v>135</v>
      </c>
      <c r="B75" s="4" t="s">
        <v>128</v>
      </c>
      <c r="C75" s="1">
        <v>43</v>
      </c>
      <c r="D75" s="3">
        <v>39.032699999999998</v>
      </c>
      <c r="E75" s="3">
        <v>41.673499999999997</v>
      </c>
      <c r="F75" s="3">
        <v>3.8199999999999998E-2</v>
      </c>
      <c r="G75" s="3">
        <v>0.25890000000000002</v>
      </c>
      <c r="H75" s="3">
        <v>1.6E-2</v>
      </c>
      <c r="I75" s="3">
        <v>19.0976</v>
      </c>
      <c r="J75" s="3">
        <v>2.98E-2</v>
      </c>
      <c r="K75" s="3">
        <v>0.13339999999999999</v>
      </c>
      <c r="L75" s="3">
        <v>0.24510000000000001</v>
      </c>
      <c r="M75" s="3">
        <v>100.5252</v>
      </c>
      <c r="N75" s="3">
        <f t="shared" si="9"/>
        <v>79.549125945348536</v>
      </c>
      <c r="O75" s="16">
        <f t="shared" si="10"/>
        <v>203.89160000000001</v>
      </c>
      <c r="P75" s="2">
        <f t="shared" si="11"/>
        <v>202.1926</v>
      </c>
      <c r="Q75" s="2">
        <f t="shared" si="12"/>
        <v>1850.3583000000001</v>
      </c>
      <c r="R75" s="2">
        <f t="shared" si="13"/>
        <v>148445.64480000001</v>
      </c>
      <c r="S75" s="2">
        <f t="shared" si="14"/>
        <v>1048.3238999999999</v>
      </c>
      <c r="T75" s="2">
        <f t="shared" si="15"/>
        <v>1898.2995000000001</v>
      </c>
      <c r="U75" s="2">
        <f t="shared" si="16"/>
        <v>251291.20499999999</v>
      </c>
      <c r="V75" s="2">
        <f t="shared" si="17"/>
        <v>95.92</v>
      </c>
      <c r="W75" s="18"/>
      <c r="X75" s="2"/>
      <c r="Y75" s="2"/>
      <c r="Z75" s="1"/>
      <c r="AA75" s="1"/>
      <c r="AB75" s="1"/>
      <c r="AC75" s="2"/>
      <c r="AD75" s="2"/>
      <c r="AE75" s="2"/>
      <c r="AF75" s="2"/>
    </row>
    <row r="76" spans="1:35" ht="15.75" x14ac:dyDescent="0.25">
      <c r="A76" s="1" t="s">
        <v>136</v>
      </c>
      <c r="B76" s="4" t="s">
        <v>137</v>
      </c>
      <c r="C76" s="1">
        <v>12</v>
      </c>
      <c r="D76" s="3">
        <v>39.3735</v>
      </c>
      <c r="E76" s="3">
        <v>41.5291</v>
      </c>
      <c r="F76" s="3">
        <v>3.2399999999999998E-2</v>
      </c>
      <c r="G76" s="3">
        <v>0.30580000000000002</v>
      </c>
      <c r="H76" s="3">
        <v>3.7699999999999997E-2</v>
      </c>
      <c r="I76" s="3">
        <v>18.744700000000002</v>
      </c>
      <c r="J76" s="3">
        <v>2.06E-2</v>
      </c>
      <c r="K76" s="3">
        <v>0.1154</v>
      </c>
      <c r="L76" s="3">
        <v>0.26069999999999999</v>
      </c>
      <c r="M76" s="3">
        <v>100.4199</v>
      </c>
      <c r="N76" s="3">
        <f t="shared" si="9"/>
        <v>79.79498347975084</v>
      </c>
      <c r="O76" s="16">
        <f t="shared" si="10"/>
        <v>140.9452</v>
      </c>
      <c r="P76" s="2">
        <f t="shared" si="11"/>
        <v>171.4932</v>
      </c>
      <c r="Q76" s="2">
        <f t="shared" si="12"/>
        <v>2185.5526</v>
      </c>
      <c r="R76" s="2">
        <f t="shared" si="13"/>
        <v>145702.55310000002</v>
      </c>
      <c r="S76" s="2">
        <f t="shared" si="14"/>
        <v>906.87090000000001</v>
      </c>
      <c r="T76" s="2">
        <f t="shared" si="15"/>
        <v>2019.1215</v>
      </c>
      <c r="U76" s="2">
        <f t="shared" si="16"/>
        <v>250420.473</v>
      </c>
      <c r="V76" s="2">
        <f t="shared" si="17"/>
        <v>226.01149999999998</v>
      </c>
      <c r="W76" s="18"/>
      <c r="X76" s="2"/>
      <c r="Y76" s="2"/>
      <c r="Z76" s="1"/>
      <c r="AA76" s="1"/>
      <c r="AB76" s="1"/>
      <c r="AC76" s="2"/>
      <c r="AD76" s="2"/>
      <c r="AE76" s="2"/>
      <c r="AF76" s="2"/>
    </row>
    <row r="77" spans="1:35" ht="15.75" x14ac:dyDescent="0.25">
      <c r="A77" s="1" t="s">
        <v>138</v>
      </c>
      <c r="B77" s="4" t="s">
        <v>33</v>
      </c>
      <c r="C77" s="1">
        <v>11</v>
      </c>
      <c r="D77" s="3">
        <v>39.627699999999997</v>
      </c>
      <c r="E77" s="3">
        <v>44.0306</v>
      </c>
      <c r="F77" s="3">
        <v>4.2700000000000002E-2</v>
      </c>
      <c r="G77" s="3">
        <v>0.2477</v>
      </c>
      <c r="H77" s="3">
        <v>2.1600000000000001E-2</v>
      </c>
      <c r="I77" s="3">
        <v>15.8139</v>
      </c>
      <c r="J77" s="3">
        <v>4.9200000000000001E-2</v>
      </c>
      <c r="K77" s="3">
        <v>0.2001</v>
      </c>
      <c r="L77" s="3">
        <v>0.18959999999999999</v>
      </c>
      <c r="M77" s="3">
        <v>100.2231</v>
      </c>
      <c r="N77" s="3">
        <f t="shared" si="9"/>
        <v>83.230357939013558</v>
      </c>
      <c r="O77" s="16">
        <f t="shared" si="10"/>
        <v>336.62639999999999</v>
      </c>
      <c r="P77" s="2">
        <f t="shared" si="11"/>
        <v>226.0111</v>
      </c>
      <c r="Q77" s="2">
        <f t="shared" si="12"/>
        <v>1770.3118999999999</v>
      </c>
      <c r="R77" s="2">
        <f t="shared" si="13"/>
        <v>122921.44470000001</v>
      </c>
      <c r="S77" s="2">
        <f t="shared" si="14"/>
        <v>1572.48585</v>
      </c>
      <c r="T77" s="2">
        <f t="shared" si="15"/>
        <v>1468.452</v>
      </c>
      <c r="U77" s="2">
        <f t="shared" si="16"/>
        <v>265504.51799999998</v>
      </c>
      <c r="V77" s="2">
        <f t="shared" si="17"/>
        <v>129.49200000000002</v>
      </c>
      <c r="W77" s="18"/>
      <c r="X77" s="2"/>
      <c r="Y77" s="2"/>
      <c r="Z77" s="1"/>
      <c r="AA77" s="1"/>
      <c r="AB77" s="1"/>
      <c r="AC77" s="2"/>
      <c r="AD77" s="2"/>
      <c r="AE77" s="2"/>
      <c r="AF77" s="2"/>
    </row>
    <row r="78" spans="1:35" ht="15.75" x14ac:dyDescent="0.25">
      <c r="A78" s="1" t="s">
        <v>139</v>
      </c>
      <c r="B78" s="4" t="s">
        <v>33</v>
      </c>
      <c r="C78" s="1">
        <v>10</v>
      </c>
      <c r="D78" s="3">
        <v>39.729100000000003</v>
      </c>
      <c r="E78" s="3">
        <v>44.233199999999997</v>
      </c>
      <c r="F78" s="3">
        <v>3.9199999999999999E-2</v>
      </c>
      <c r="G78" s="3">
        <v>0.23319999999999999</v>
      </c>
      <c r="H78" s="3">
        <v>1.3100000000000001E-2</v>
      </c>
      <c r="I78" s="3">
        <v>15.633599999999999</v>
      </c>
      <c r="J78" s="3">
        <v>4.3099999999999999E-2</v>
      </c>
      <c r="K78" s="3">
        <v>0.2024</v>
      </c>
      <c r="L78" s="3">
        <v>0.1948</v>
      </c>
      <c r="M78" s="3">
        <v>100.3218</v>
      </c>
      <c r="N78" s="3">
        <f t="shared" si="9"/>
        <v>83.453287136683798</v>
      </c>
      <c r="O78" s="16">
        <f t="shared" si="10"/>
        <v>294.89019999999999</v>
      </c>
      <c r="P78" s="2">
        <f t="shared" si="11"/>
        <v>207.48560000000001</v>
      </c>
      <c r="Q78" s="2">
        <f t="shared" si="12"/>
        <v>1666.6804</v>
      </c>
      <c r="R78" s="2">
        <f t="shared" si="13"/>
        <v>121519.9728</v>
      </c>
      <c r="S78" s="2">
        <f t="shared" si="14"/>
        <v>1590.5604000000001</v>
      </c>
      <c r="T78" s="2">
        <f t="shared" si="15"/>
        <v>1508.7260000000001</v>
      </c>
      <c r="U78" s="2">
        <f t="shared" si="16"/>
        <v>266726.196</v>
      </c>
      <c r="V78" s="2">
        <f t="shared" si="17"/>
        <v>78.534500000000008</v>
      </c>
      <c r="W78" s="18"/>
      <c r="X78" s="2"/>
      <c r="Y78" s="2"/>
      <c r="Z78" s="1"/>
      <c r="AA78" s="1"/>
      <c r="AB78" s="1"/>
      <c r="AC78" s="2"/>
      <c r="AD78" s="2"/>
      <c r="AE78" s="2"/>
      <c r="AF78" s="2"/>
    </row>
    <row r="79" spans="1:35" ht="15.75" x14ac:dyDescent="0.25">
      <c r="A79" s="1" t="s">
        <v>140</v>
      </c>
      <c r="B79" s="4" t="s">
        <v>33</v>
      </c>
      <c r="C79" s="1">
        <v>9</v>
      </c>
      <c r="D79" s="3">
        <v>40.106000000000002</v>
      </c>
      <c r="E79" s="3">
        <v>44.298200000000001</v>
      </c>
      <c r="F79" s="3">
        <v>5.4399999999999997E-2</v>
      </c>
      <c r="G79" s="3">
        <v>0.24740000000000001</v>
      </c>
      <c r="H79" s="3">
        <v>1.32E-2</v>
      </c>
      <c r="I79" s="3">
        <v>15.5152</v>
      </c>
      <c r="J79" s="3">
        <v>3.4000000000000002E-2</v>
      </c>
      <c r="K79" s="3">
        <v>0.2044</v>
      </c>
      <c r="L79" s="3">
        <v>0.19370000000000001</v>
      </c>
      <c r="M79" s="3">
        <v>100.6666</v>
      </c>
      <c r="N79" s="3">
        <f t="shared" si="9"/>
        <v>83.578162086133361</v>
      </c>
      <c r="O79" s="16">
        <f t="shared" si="10"/>
        <v>232.62800000000001</v>
      </c>
      <c r="P79" s="2">
        <f t="shared" si="11"/>
        <v>287.93919999999997</v>
      </c>
      <c r="Q79" s="2">
        <f t="shared" si="12"/>
        <v>1768.1678000000002</v>
      </c>
      <c r="R79" s="2">
        <f t="shared" si="13"/>
        <v>120599.6496</v>
      </c>
      <c r="S79" s="2">
        <f t="shared" si="14"/>
        <v>1606.2773999999999</v>
      </c>
      <c r="T79" s="2">
        <f t="shared" si="15"/>
        <v>1500.2065</v>
      </c>
      <c r="U79" s="2">
        <f t="shared" si="16"/>
        <v>267118.14600000001</v>
      </c>
      <c r="V79" s="2">
        <f t="shared" si="17"/>
        <v>79.134</v>
      </c>
      <c r="W79" s="18" t="s">
        <v>141</v>
      </c>
      <c r="X79" s="2">
        <v>302.97000000000003</v>
      </c>
      <c r="Y79" s="2">
        <v>1553.69</v>
      </c>
      <c r="Z79" s="1">
        <v>4.67</v>
      </c>
      <c r="AA79" s="1">
        <v>87.17</v>
      </c>
      <c r="AB79" s="1">
        <v>8.02</v>
      </c>
      <c r="AC79" s="2">
        <v>340.16</v>
      </c>
      <c r="AD79" s="2">
        <v>1554.2</v>
      </c>
      <c r="AE79" s="2">
        <v>1703.51</v>
      </c>
      <c r="AF79" s="2">
        <v>166.71</v>
      </c>
      <c r="AH79" s="8">
        <f>10000*AF79/R79</f>
        <v>13.823423248155109</v>
      </c>
      <c r="AI79" s="7">
        <f>100*AD79/R79</f>
        <v>1.2887267957700599</v>
      </c>
    </row>
    <row r="80" spans="1:35" ht="15.75" x14ac:dyDescent="0.25">
      <c r="A80" s="1" t="s">
        <v>142</v>
      </c>
      <c r="B80" s="4" t="s">
        <v>33</v>
      </c>
      <c r="C80" s="1">
        <v>8</v>
      </c>
      <c r="D80" s="3">
        <v>39.904899999999998</v>
      </c>
      <c r="E80" s="3">
        <v>44.304600000000001</v>
      </c>
      <c r="F80" s="3">
        <v>5.4399999999999997E-2</v>
      </c>
      <c r="G80" s="3">
        <v>0.24529999999999999</v>
      </c>
      <c r="H80" s="3">
        <v>1.5800000000000002E-2</v>
      </c>
      <c r="I80" s="3">
        <v>15.515700000000001</v>
      </c>
      <c r="J80" s="3">
        <v>3.4599999999999999E-2</v>
      </c>
      <c r="K80" s="3">
        <v>0.2046</v>
      </c>
      <c r="L80" s="3">
        <v>0.1933</v>
      </c>
      <c r="M80" s="3">
        <v>100.473</v>
      </c>
      <c r="N80" s="3">
        <f t="shared" si="9"/>
        <v>83.579702516492489</v>
      </c>
      <c r="O80" s="16">
        <f t="shared" si="10"/>
        <v>236.73319999999998</v>
      </c>
      <c r="P80" s="2">
        <f t="shared" si="11"/>
        <v>287.93919999999997</v>
      </c>
      <c r="Q80" s="2">
        <f t="shared" si="12"/>
        <v>1753.1590999999999</v>
      </c>
      <c r="R80" s="2">
        <f t="shared" si="13"/>
        <v>120603.53610000001</v>
      </c>
      <c r="S80" s="2">
        <f t="shared" si="14"/>
        <v>1607.8491000000001</v>
      </c>
      <c r="T80" s="2">
        <f t="shared" si="15"/>
        <v>1497.1085</v>
      </c>
      <c r="U80" s="2">
        <f t="shared" si="16"/>
        <v>267156.73800000001</v>
      </c>
      <c r="V80" s="2">
        <f t="shared" si="17"/>
        <v>94.721000000000004</v>
      </c>
      <c r="W80" s="18" t="s">
        <v>143</v>
      </c>
      <c r="X80" s="2">
        <v>308.67</v>
      </c>
      <c r="Y80" s="2">
        <v>1406.61</v>
      </c>
      <c r="Z80" s="1">
        <v>4.04</v>
      </c>
      <c r="AA80" s="1">
        <v>74.75</v>
      </c>
      <c r="AB80" s="1">
        <v>7.52</v>
      </c>
      <c r="AC80" s="2">
        <v>353.35</v>
      </c>
      <c r="AD80" s="2">
        <v>1497.29</v>
      </c>
      <c r="AE80" s="2">
        <v>1695.72</v>
      </c>
      <c r="AF80" s="2">
        <v>164.42</v>
      </c>
      <c r="AH80" s="8">
        <f>10000*AF80/R80</f>
        <v>13.633099436128388</v>
      </c>
      <c r="AI80" s="7">
        <f>100*AD80/R80</f>
        <v>1.24149759486198</v>
      </c>
    </row>
    <row r="81" spans="1:35" ht="15.75" x14ac:dyDescent="0.25">
      <c r="A81" s="1" t="s">
        <v>144</v>
      </c>
      <c r="B81" s="4" t="s">
        <v>33</v>
      </c>
      <c r="C81" s="1">
        <v>7</v>
      </c>
      <c r="D81" s="3">
        <v>39.716500000000003</v>
      </c>
      <c r="E81" s="3">
        <v>44.2684</v>
      </c>
      <c r="F81" s="3">
        <v>4.87E-2</v>
      </c>
      <c r="G81" s="3">
        <v>0.25340000000000001</v>
      </c>
      <c r="H81" s="3">
        <v>1.6E-2</v>
      </c>
      <c r="I81" s="3">
        <v>15.428100000000001</v>
      </c>
      <c r="J81" s="3">
        <v>3.5200000000000002E-2</v>
      </c>
      <c r="K81" s="3">
        <v>0.2014</v>
      </c>
      <c r="L81" s="3">
        <v>0.20780000000000001</v>
      </c>
      <c r="M81" s="3">
        <v>100.1754</v>
      </c>
      <c r="N81" s="3">
        <f t="shared" si="9"/>
        <v>83.64608032634564</v>
      </c>
      <c r="O81" s="16">
        <f t="shared" si="10"/>
        <v>240.83840000000001</v>
      </c>
      <c r="P81" s="2">
        <f t="shared" si="11"/>
        <v>257.76909999999998</v>
      </c>
      <c r="Q81" s="2">
        <f t="shared" si="12"/>
        <v>1811.0498</v>
      </c>
      <c r="R81" s="2">
        <f t="shared" si="13"/>
        <v>119922.6213</v>
      </c>
      <c r="S81" s="2">
        <f t="shared" si="14"/>
        <v>1582.7019</v>
      </c>
      <c r="T81" s="2">
        <f t="shared" si="15"/>
        <v>1609.4110000000001</v>
      </c>
      <c r="U81" s="2">
        <f t="shared" si="16"/>
        <v>266938.45199999999</v>
      </c>
      <c r="V81" s="2">
        <f t="shared" si="17"/>
        <v>95.92</v>
      </c>
      <c r="W81" s="18" t="s">
        <v>145</v>
      </c>
      <c r="X81" s="2">
        <v>117.95</v>
      </c>
      <c r="Y81" s="2">
        <v>1460.58</v>
      </c>
      <c r="Z81" s="1">
        <v>4.67</v>
      </c>
      <c r="AA81" s="1">
        <v>82.6</v>
      </c>
      <c r="AB81" s="1">
        <v>8.68</v>
      </c>
      <c r="AC81" s="2">
        <v>324.33</v>
      </c>
      <c r="AD81" s="2">
        <v>1519.44</v>
      </c>
      <c r="AE81" s="2">
        <v>1685.4</v>
      </c>
      <c r="AF81" s="2">
        <v>160.19999999999999</v>
      </c>
      <c r="AH81" s="8">
        <f>10000*AF81/R81</f>
        <v>13.358613934833995</v>
      </c>
      <c r="AI81" s="7">
        <f>100*AD81/R81</f>
        <v>1.2670170010701727</v>
      </c>
    </row>
    <row r="82" spans="1:35" ht="15.75" x14ac:dyDescent="0.25">
      <c r="A82" s="1" t="s">
        <v>146</v>
      </c>
      <c r="B82" s="4" t="s">
        <v>147</v>
      </c>
      <c r="C82" s="1">
        <v>53</v>
      </c>
      <c r="D82" s="3">
        <v>39.876399999999997</v>
      </c>
      <c r="E82" s="3">
        <v>44.694400000000002</v>
      </c>
      <c r="F82" s="3">
        <v>4.65E-2</v>
      </c>
      <c r="G82" s="3">
        <v>0.2137</v>
      </c>
      <c r="H82" s="3">
        <v>1.03E-2</v>
      </c>
      <c r="I82" s="3">
        <v>15.106999999999999</v>
      </c>
      <c r="J82" s="3">
        <v>4.0399999999999998E-2</v>
      </c>
      <c r="K82" s="3">
        <v>0.23380000000000001</v>
      </c>
      <c r="L82" s="3">
        <v>0.1726</v>
      </c>
      <c r="M82" s="3">
        <v>100.3951</v>
      </c>
      <c r="N82" s="3">
        <f t="shared" si="9"/>
        <v>84.060498810701745</v>
      </c>
      <c r="O82" s="16">
        <f t="shared" si="10"/>
        <v>276.41679999999997</v>
      </c>
      <c r="P82" s="2">
        <f t="shared" si="11"/>
        <v>246.12450000000001</v>
      </c>
      <c r="Q82" s="2">
        <f t="shared" si="12"/>
        <v>1527.3139000000001</v>
      </c>
      <c r="R82" s="2">
        <f t="shared" si="13"/>
        <v>117426.711</v>
      </c>
      <c r="S82" s="2">
        <f t="shared" si="14"/>
        <v>1837.3173000000002</v>
      </c>
      <c r="T82" s="2">
        <f t="shared" si="15"/>
        <v>1336.787</v>
      </c>
      <c r="U82" s="2">
        <f t="shared" si="16"/>
        <v>269507.23200000002</v>
      </c>
      <c r="V82" s="2">
        <f t="shared" si="17"/>
        <v>61.7485</v>
      </c>
      <c r="W82" s="18"/>
      <c r="X82" s="2"/>
      <c r="Y82" s="2"/>
      <c r="Z82" s="1"/>
      <c r="AA82" s="1"/>
      <c r="AB82" s="1"/>
      <c r="AC82" s="2"/>
      <c r="AD82" s="2"/>
      <c r="AE82" s="2"/>
      <c r="AF82" s="2"/>
    </row>
    <row r="83" spans="1:35" ht="15.75" x14ac:dyDescent="0.25">
      <c r="A83" s="1" t="s">
        <v>148</v>
      </c>
      <c r="B83" s="4" t="s">
        <v>147</v>
      </c>
      <c r="C83" s="1">
        <v>51</v>
      </c>
      <c r="D83" s="3">
        <v>39.836599999999997</v>
      </c>
      <c r="E83" s="3">
        <v>44.9268</v>
      </c>
      <c r="F83" s="3">
        <v>5.04E-2</v>
      </c>
      <c r="G83" s="3">
        <v>0.2296</v>
      </c>
      <c r="H83" s="3">
        <v>1.0999999999999999E-2</v>
      </c>
      <c r="I83" s="3">
        <v>15.136900000000001</v>
      </c>
      <c r="J83" s="3">
        <v>4.8599999999999997E-2</v>
      </c>
      <c r="K83" s="3">
        <v>0.23150000000000001</v>
      </c>
      <c r="L83" s="3">
        <v>0.1827</v>
      </c>
      <c r="M83" s="3">
        <v>100.6541</v>
      </c>
      <c r="N83" s="3">
        <f t="shared" si="9"/>
        <v>84.103448999380277</v>
      </c>
      <c r="O83" s="16">
        <f t="shared" si="10"/>
        <v>332.52119999999996</v>
      </c>
      <c r="P83" s="2">
        <f t="shared" si="11"/>
        <v>266.7672</v>
      </c>
      <c r="Q83" s="2">
        <f t="shared" si="12"/>
        <v>1640.9512</v>
      </c>
      <c r="R83" s="2">
        <f t="shared" si="13"/>
        <v>117659.12370000001</v>
      </c>
      <c r="S83" s="2">
        <f t="shared" si="14"/>
        <v>1819.2427500000001</v>
      </c>
      <c r="T83" s="2">
        <f t="shared" si="15"/>
        <v>1415.0115000000001</v>
      </c>
      <c r="U83" s="2">
        <f t="shared" si="16"/>
        <v>270908.60399999999</v>
      </c>
      <c r="V83" s="2">
        <f t="shared" si="17"/>
        <v>65.944999999999993</v>
      </c>
      <c r="W83" s="18" t="s">
        <v>149</v>
      </c>
      <c r="X83" s="2">
        <v>139.33000000000001</v>
      </c>
      <c r="Y83" s="2">
        <v>1314.03</v>
      </c>
      <c r="Z83" s="1">
        <v>3.95</v>
      </c>
      <c r="AA83" s="1">
        <v>77.7</v>
      </c>
      <c r="AB83" s="1">
        <v>7.78</v>
      </c>
      <c r="AC83" s="2">
        <v>313.17</v>
      </c>
      <c r="AD83" s="2">
        <v>1345.87</v>
      </c>
      <c r="AE83" s="2">
        <v>1780.15</v>
      </c>
      <c r="AF83" s="2">
        <v>146.97999999999999</v>
      </c>
      <c r="AH83" s="8">
        <f>10000*AF83/R83</f>
        <v>12.492018925345777</v>
      </c>
      <c r="AI83" s="7">
        <f>100*AD83/R83</f>
        <v>1.1438721942478651</v>
      </c>
    </row>
    <row r="84" spans="1:35" ht="15.75" x14ac:dyDescent="0.25">
      <c r="A84" s="1" t="s">
        <v>150</v>
      </c>
      <c r="B84" s="4" t="s">
        <v>151</v>
      </c>
      <c r="C84" s="1">
        <v>46</v>
      </c>
      <c r="D84" s="3">
        <v>39.808599999999998</v>
      </c>
      <c r="E84" s="3">
        <v>44.566400000000002</v>
      </c>
      <c r="F84" s="3">
        <v>0.29459999999999997</v>
      </c>
      <c r="G84" s="3">
        <v>0.2324</v>
      </c>
      <c r="H84" s="3">
        <v>1.11E-2</v>
      </c>
      <c r="I84" s="3">
        <v>14.989599999999999</v>
      </c>
      <c r="J84" s="3">
        <v>4.82E-2</v>
      </c>
      <c r="K84" s="3">
        <v>0.2346</v>
      </c>
      <c r="L84" s="3">
        <v>0.18509999999999999</v>
      </c>
      <c r="M84" s="3">
        <v>100.3704</v>
      </c>
      <c r="N84" s="3">
        <f t="shared" si="9"/>
        <v>84.126491993125072</v>
      </c>
      <c r="O84" s="16">
        <f t="shared" si="10"/>
        <v>329.78440000000001</v>
      </c>
      <c r="P84" s="2">
        <f t="shared" si="11"/>
        <v>1559.3177999999998</v>
      </c>
      <c r="Q84" s="2">
        <f t="shared" si="12"/>
        <v>1660.9628</v>
      </c>
      <c r="R84" s="2">
        <f t="shared" si="13"/>
        <v>116514.1608</v>
      </c>
      <c r="S84" s="2">
        <f t="shared" si="14"/>
        <v>1843.6041</v>
      </c>
      <c r="T84" s="2">
        <f t="shared" si="15"/>
        <v>1433.5994999999998</v>
      </c>
      <c r="U84" s="2">
        <f t="shared" si="16"/>
        <v>268735.39199999999</v>
      </c>
      <c r="V84" s="2">
        <f t="shared" si="17"/>
        <v>66.544499999999999</v>
      </c>
      <c r="W84" s="18" t="s">
        <v>152</v>
      </c>
      <c r="X84" s="2">
        <v>102.55</v>
      </c>
      <c r="Y84" s="2">
        <v>1322.57</v>
      </c>
      <c r="Z84" s="1">
        <v>3.87</v>
      </c>
      <c r="AA84" s="1">
        <v>74.58</v>
      </c>
      <c r="AB84" s="1">
        <v>8.0500000000000007</v>
      </c>
      <c r="AC84" s="2">
        <v>322.05</v>
      </c>
      <c r="AD84" s="2">
        <v>1441.88</v>
      </c>
      <c r="AE84" s="2">
        <v>1954.27</v>
      </c>
      <c r="AF84" s="2">
        <v>143.81</v>
      </c>
      <c r="AH84" s="8">
        <f>10000*AF84/R84</f>
        <v>12.342705728864503</v>
      </c>
      <c r="AI84" s="7">
        <f>100*AD84/R84</f>
        <v>1.2375148137358425</v>
      </c>
    </row>
    <row r="85" spans="1:35" ht="15.75" x14ac:dyDescent="0.25">
      <c r="A85" s="1" t="s">
        <v>153</v>
      </c>
      <c r="B85" s="4" t="s">
        <v>151</v>
      </c>
      <c r="C85" s="1">
        <v>45</v>
      </c>
      <c r="D85" s="3">
        <v>39.936300000000003</v>
      </c>
      <c r="E85" s="3">
        <v>44.580800000000004</v>
      </c>
      <c r="F85" s="3">
        <v>7.3300000000000004E-2</v>
      </c>
      <c r="G85" s="3">
        <v>0.2225</v>
      </c>
      <c r="H85" s="3">
        <v>2.3E-2</v>
      </c>
      <c r="I85" s="3">
        <v>14.944800000000001</v>
      </c>
      <c r="J85" s="3">
        <v>4.6100000000000002E-2</v>
      </c>
      <c r="K85" s="3">
        <v>0.24030000000000001</v>
      </c>
      <c r="L85" s="3">
        <v>0.19409999999999999</v>
      </c>
      <c r="M85" s="3">
        <v>100.26130000000001</v>
      </c>
      <c r="N85" s="3">
        <f t="shared" si="9"/>
        <v>84.170726851479515</v>
      </c>
      <c r="O85" s="16">
        <f t="shared" si="10"/>
        <v>315.4162</v>
      </c>
      <c r="P85" s="2">
        <f t="shared" si="11"/>
        <v>387.9769</v>
      </c>
      <c r="Q85" s="2">
        <f t="shared" si="12"/>
        <v>1590.2075</v>
      </c>
      <c r="R85" s="2">
        <f t="shared" si="13"/>
        <v>116165.93040000001</v>
      </c>
      <c r="S85" s="2">
        <f t="shared" si="14"/>
        <v>1888.3975500000001</v>
      </c>
      <c r="T85" s="2">
        <f t="shared" si="15"/>
        <v>1503.3045</v>
      </c>
      <c r="U85" s="2">
        <f t="shared" si="16"/>
        <v>268822.22400000005</v>
      </c>
      <c r="V85" s="2">
        <f t="shared" si="17"/>
        <v>137.88499999999999</v>
      </c>
      <c r="W85" s="18" t="s">
        <v>154</v>
      </c>
      <c r="X85" s="2">
        <v>473.86</v>
      </c>
      <c r="Y85" s="2">
        <v>1290.93</v>
      </c>
      <c r="Z85" s="1">
        <v>4.08</v>
      </c>
      <c r="AA85" s="1">
        <v>77.98</v>
      </c>
      <c r="AB85" s="1">
        <v>8.16</v>
      </c>
      <c r="AC85" s="2">
        <v>313.31</v>
      </c>
      <c r="AD85" s="2">
        <v>1378.68</v>
      </c>
      <c r="AE85" s="2">
        <v>1880.7</v>
      </c>
      <c r="AF85" s="2">
        <v>152.13999999999999</v>
      </c>
      <c r="AH85" s="8">
        <f>10000*AF85/R85</f>
        <v>13.096783151146695</v>
      </c>
      <c r="AI85" s="7">
        <f>100*AD85/R85</f>
        <v>1.186819573736225</v>
      </c>
    </row>
    <row r="86" spans="1:35" ht="15.75" x14ac:dyDescent="0.25">
      <c r="A86" s="1" t="s">
        <v>155</v>
      </c>
      <c r="B86" s="4" t="s">
        <v>147</v>
      </c>
      <c r="C86" s="1">
        <v>49</v>
      </c>
      <c r="D86" s="3">
        <v>39.885599999999997</v>
      </c>
      <c r="E86" s="3">
        <v>44.776899999999998</v>
      </c>
      <c r="F86" s="3">
        <v>5.21E-2</v>
      </c>
      <c r="G86" s="3">
        <v>0.2082</v>
      </c>
      <c r="H86" s="3">
        <v>3.7000000000000002E-3</v>
      </c>
      <c r="I86" s="3">
        <v>14.998900000000001</v>
      </c>
      <c r="J86" s="3">
        <v>4.0099999999999997E-2</v>
      </c>
      <c r="K86" s="3">
        <v>0.2346</v>
      </c>
      <c r="L86" s="3">
        <v>0.17910000000000001</v>
      </c>
      <c r="M86" s="3">
        <v>100.37909999999999</v>
      </c>
      <c r="N86" s="3">
        <f t="shared" si="9"/>
        <v>84.181058661100295</v>
      </c>
      <c r="O86" s="16">
        <f t="shared" si="10"/>
        <v>274.36419999999998</v>
      </c>
      <c r="P86" s="2">
        <f t="shared" si="11"/>
        <v>275.76530000000002</v>
      </c>
      <c r="Q86" s="2">
        <f t="shared" si="12"/>
        <v>1488.0054</v>
      </c>
      <c r="R86" s="2">
        <f t="shared" si="13"/>
        <v>116586.44970000001</v>
      </c>
      <c r="S86" s="2">
        <f t="shared" si="14"/>
        <v>1843.6041</v>
      </c>
      <c r="T86" s="2">
        <f t="shared" si="15"/>
        <v>1387.1295</v>
      </c>
      <c r="U86" s="2">
        <f t="shared" si="16"/>
        <v>270004.70699999999</v>
      </c>
      <c r="V86" s="2">
        <f t="shared" si="17"/>
        <v>22.1815</v>
      </c>
      <c r="W86" s="18" t="s">
        <v>156</v>
      </c>
      <c r="X86" s="2">
        <v>312.68</v>
      </c>
      <c r="Y86" s="2">
        <v>1194.4000000000001</v>
      </c>
      <c r="Z86" s="1">
        <v>3.82</v>
      </c>
      <c r="AA86" s="1">
        <v>73.05</v>
      </c>
      <c r="AB86" s="1">
        <v>7.28</v>
      </c>
      <c r="AC86" s="2">
        <v>302.54000000000002</v>
      </c>
      <c r="AD86" s="2">
        <v>1372.68</v>
      </c>
      <c r="AE86" s="2">
        <v>1736.48</v>
      </c>
      <c r="AF86" s="2">
        <v>144.91999999999999</v>
      </c>
      <c r="AH86" s="8">
        <f>10000*AF86/R86</f>
        <v>12.43026100999797</v>
      </c>
      <c r="AI86" s="7">
        <f>100*AD86/R86</f>
        <v>1.1773924015459576</v>
      </c>
    </row>
    <row r="87" spans="1:35" ht="15.75" x14ac:dyDescent="0.25">
      <c r="A87" s="1" t="s">
        <v>157</v>
      </c>
      <c r="B87" s="4" t="s">
        <v>151</v>
      </c>
      <c r="C87" s="1">
        <v>44</v>
      </c>
      <c r="D87" s="3">
        <v>40.047499999999999</v>
      </c>
      <c r="E87" s="3">
        <v>44.732999999999997</v>
      </c>
      <c r="F87" s="3">
        <v>5.16E-2</v>
      </c>
      <c r="G87" s="3">
        <v>0.2175</v>
      </c>
      <c r="H87" s="3">
        <v>1.3899999999999999E-2</v>
      </c>
      <c r="I87" s="3">
        <v>14.939</v>
      </c>
      <c r="J87" s="3">
        <v>5.0900000000000001E-2</v>
      </c>
      <c r="K87" s="3">
        <v>0.24610000000000001</v>
      </c>
      <c r="L87" s="3">
        <v>0.18140000000000001</v>
      </c>
      <c r="M87" s="3">
        <v>100.4808</v>
      </c>
      <c r="N87" s="3">
        <f t="shared" si="9"/>
        <v>84.221242780300457</v>
      </c>
      <c r="O87" s="16">
        <f t="shared" si="10"/>
        <v>348.25780000000003</v>
      </c>
      <c r="P87" s="2">
        <f t="shared" si="11"/>
        <v>273.11880000000002</v>
      </c>
      <c r="Q87" s="2">
        <f t="shared" si="12"/>
        <v>1554.4725000000001</v>
      </c>
      <c r="R87" s="2">
        <f t="shared" si="13"/>
        <v>116120.84699999999</v>
      </c>
      <c r="S87" s="2">
        <f t="shared" si="14"/>
        <v>1933.97685</v>
      </c>
      <c r="T87" s="2">
        <f t="shared" si="15"/>
        <v>1404.943</v>
      </c>
      <c r="U87" s="2">
        <f t="shared" si="16"/>
        <v>269739.99</v>
      </c>
      <c r="V87" s="2">
        <f t="shared" si="17"/>
        <v>83.330500000000001</v>
      </c>
      <c r="W87" s="18" t="s">
        <v>158</v>
      </c>
      <c r="X87" s="2">
        <v>334.08</v>
      </c>
      <c r="Y87" s="2">
        <v>1296.67</v>
      </c>
      <c r="Z87" s="1">
        <v>3.89</v>
      </c>
      <c r="AA87" s="1">
        <v>74.5</v>
      </c>
      <c r="AB87" s="1">
        <v>7.56</v>
      </c>
      <c r="AC87" s="2">
        <v>323.48</v>
      </c>
      <c r="AD87" s="2">
        <v>1398.35</v>
      </c>
      <c r="AE87" s="2">
        <v>1889.8</v>
      </c>
      <c r="AF87" s="2">
        <v>150.43</v>
      </c>
      <c r="AH87" s="8">
        <f>10000*AF87/R87</f>
        <v>12.954607539161337</v>
      </c>
      <c r="AI87" s="7">
        <f>100*AD87/R87</f>
        <v>1.204219600637257</v>
      </c>
    </row>
    <row r="88" spans="1:35" ht="15.75" x14ac:dyDescent="0.25">
      <c r="A88" s="1" t="s">
        <v>159</v>
      </c>
      <c r="B88" s="4" t="s">
        <v>151</v>
      </c>
      <c r="C88" s="1">
        <v>47</v>
      </c>
      <c r="D88" s="3">
        <v>39.9696</v>
      </c>
      <c r="E88" s="3">
        <v>44.725000000000001</v>
      </c>
      <c r="F88" s="3">
        <v>4.53E-2</v>
      </c>
      <c r="G88" s="3">
        <v>0.2135</v>
      </c>
      <c r="H88" s="3">
        <v>1.9900000000000001E-2</v>
      </c>
      <c r="I88" s="3">
        <v>14.869400000000001</v>
      </c>
      <c r="J88" s="3">
        <v>4.1700000000000001E-2</v>
      </c>
      <c r="K88" s="3">
        <v>0.24340000000000001</v>
      </c>
      <c r="L88" s="3">
        <v>0.19500000000000001</v>
      </c>
      <c r="M88" s="3">
        <v>100.3228</v>
      </c>
      <c r="N88" s="3">
        <f t="shared" si="9"/>
        <v>84.280832002701516</v>
      </c>
      <c r="O88" s="16">
        <f t="shared" si="10"/>
        <v>285.31139999999999</v>
      </c>
      <c r="P88" s="2">
        <f t="shared" si="11"/>
        <v>239.77289999999999</v>
      </c>
      <c r="Q88" s="2">
        <f t="shared" si="12"/>
        <v>1525.8844999999999</v>
      </c>
      <c r="R88" s="2">
        <f t="shared" si="13"/>
        <v>115579.8462</v>
      </c>
      <c r="S88" s="2">
        <f t="shared" si="14"/>
        <v>1912.7589</v>
      </c>
      <c r="T88" s="2">
        <f t="shared" si="15"/>
        <v>1510.2750000000001</v>
      </c>
      <c r="U88" s="2">
        <f t="shared" si="16"/>
        <v>269691.75</v>
      </c>
      <c r="V88" s="2">
        <f t="shared" si="17"/>
        <v>119.3005</v>
      </c>
      <c r="W88" s="18"/>
      <c r="X88" s="2"/>
      <c r="Y88" s="2"/>
      <c r="Z88" s="1"/>
      <c r="AA88" s="1"/>
      <c r="AB88" s="1"/>
      <c r="AC88" s="2"/>
      <c r="AD88" s="2"/>
      <c r="AE88" s="2"/>
      <c r="AF88" s="2"/>
    </row>
    <row r="89" spans="1:35" ht="15.75" x14ac:dyDescent="0.25">
      <c r="A89" s="1" t="s">
        <v>160</v>
      </c>
      <c r="B89" s="4" t="s">
        <v>151</v>
      </c>
      <c r="C89" s="1">
        <v>48</v>
      </c>
      <c r="D89" s="3">
        <v>39.917299999999997</v>
      </c>
      <c r="E89" s="3">
        <v>44.865099999999998</v>
      </c>
      <c r="F89" s="3">
        <v>4.7600000000000003E-2</v>
      </c>
      <c r="G89" s="3">
        <v>0.21629999999999999</v>
      </c>
      <c r="H89" s="3">
        <v>1.66E-2</v>
      </c>
      <c r="I89" s="3">
        <v>14.879899999999999</v>
      </c>
      <c r="J89" s="3">
        <v>4.8099999999999997E-2</v>
      </c>
      <c r="K89" s="3">
        <v>0.2422</v>
      </c>
      <c r="L89" s="3">
        <v>0.18659999999999999</v>
      </c>
      <c r="M89" s="3">
        <v>100.41970000000001</v>
      </c>
      <c r="N89" s="3">
        <f t="shared" si="9"/>
        <v>84.312888402856686</v>
      </c>
      <c r="O89" s="16">
        <f t="shared" si="10"/>
        <v>329.10019999999997</v>
      </c>
      <c r="P89" s="2">
        <f t="shared" si="11"/>
        <v>251.94680000000002</v>
      </c>
      <c r="Q89" s="2">
        <f t="shared" si="12"/>
        <v>1545.8960999999999</v>
      </c>
      <c r="R89" s="2">
        <f t="shared" si="13"/>
        <v>115661.46269999999</v>
      </c>
      <c r="S89" s="2">
        <f t="shared" si="14"/>
        <v>1903.3287</v>
      </c>
      <c r="T89" s="2">
        <f t="shared" si="15"/>
        <v>1445.2169999999999</v>
      </c>
      <c r="U89" s="2">
        <f t="shared" si="16"/>
        <v>270536.55300000001</v>
      </c>
      <c r="V89" s="2">
        <f t="shared" si="17"/>
        <v>99.516999999999996</v>
      </c>
      <c r="W89" s="18"/>
      <c r="X89" s="2"/>
      <c r="Y89" s="2"/>
      <c r="Z89" s="1"/>
      <c r="AA89" s="1"/>
      <c r="AB89" s="1"/>
      <c r="AC89" s="2"/>
      <c r="AD89" s="2"/>
      <c r="AE89" s="2"/>
      <c r="AF89" s="2"/>
    </row>
    <row r="90" spans="1:35" ht="15.75" x14ac:dyDescent="0.25">
      <c r="A90" s="1" t="s">
        <v>161</v>
      </c>
      <c r="B90" s="4" t="s">
        <v>147</v>
      </c>
      <c r="C90" s="1">
        <v>50</v>
      </c>
      <c r="D90" s="3">
        <v>39.778500000000001</v>
      </c>
      <c r="E90" s="3">
        <v>44.949300000000001</v>
      </c>
      <c r="F90" s="3">
        <v>5.2499999999999998E-2</v>
      </c>
      <c r="G90" s="3">
        <v>0.21859999999999999</v>
      </c>
      <c r="H90" s="3">
        <v>2.1299999999999999E-2</v>
      </c>
      <c r="I90" s="3">
        <v>14.9001</v>
      </c>
      <c r="J90" s="3">
        <v>4.6399999999999997E-2</v>
      </c>
      <c r="K90" s="3">
        <v>0.2419</v>
      </c>
      <c r="L90" s="3">
        <v>0.1883</v>
      </c>
      <c r="M90" s="3">
        <v>100.3969</v>
      </c>
      <c r="N90" s="3">
        <f t="shared" si="9"/>
        <v>84.319743184291013</v>
      </c>
      <c r="O90" s="16">
        <f t="shared" si="10"/>
        <v>317.46879999999999</v>
      </c>
      <c r="P90" s="2">
        <f t="shared" si="11"/>
        <v>277.88249999999999</v>
      </c>
      <c r="Q90" s="2">
        <f t="shared" si="12"/>
        <v>1562.3342</v>
      </c>
      <c r="R90" s="2">
        <f t="shared" si="13"/>
        <v>115818.4773</v>
      </c>
      <c r="S90" s="2">
        <f t="shared" si="14"/>
        <v>1900.9711500000001</v>
      </c>
      <c r="T90" s="2">
        <f t="shared" si="15"/>
        <v>1458.3834999999999</v>
      </c>
      <c r="U90" s="2">
        <f t="shared" si="16"/>
        <v>271044.27899999998</v>
      </c>
      <c r="V90" s="2">
        <f t="shared" si="17"/>
        <v>127.6935</v>
      </c>
      <c r="W90" s="18" t="s">
        <v>162</v>
      </c>
      <c r="X90" s="2" t="s">
        <v>36</v>
      </c>
      <c r="Y90" s="2">
        <v>1272.23</v>
      </c>
      <c r="Z90" s="1">
        <v>3.84</v>
      </c>
      <c r="AA90" s="1">
        <v>72.55</v>
      </c>
      <c r="AB90" s="1">
        <v>8.0399999999999991</v>
      </c>
      <c r="AC90" s="2">
        <v>304.54000000000002</v>
      </c>
      <c r="AD90" s="2">
        <v>1397.44</v>
      </c>
      <c r="AE90" s="2">
        <v>1849.24</v>
      </c>
      <c r="AF90" s="2">
        <v>152.72</v>
      </c>
      <c r="AH90" s="8">
        <f>10000*AF90/R90</f>
        <v>13.1861516020812</v>
      </c>
      <c r="AI90" s="7">
        <f>100*AD90/R90</f>
        <v>1.2065777694350674</v>
      </c>
    </row>
    <row r="91" spans="1:35" ht="15.75" x14ac:dyDescent="0.25">
      <c r="A91" s="1" t="s">
        <v>163</v>
      </c>
      <c r="B91" s="4" t="s">
        <v>147</v>
      </c>
      <c r="C91" s="1">
        <v>52</v>
      </c>
      <c r="D91" s="3">
        <v>39.836100000000002</v>
      </c>
      <c r="E91" s="3">
        <v>44.845999999999997</v>
      </c>
      <c r="F91" s="3">
        <v>8.3400000000000002E-2</v>
      </c>
      <c r="G91" s="3">
        <v>0.22520000000000001</v>
      </c>
      <c r="H91" s="3">
        <v>1.0800000000000001E-2</v>
      </c>
      <c r="I91" s="3">
        <v>14.864100000000001</v>
      </c>
      <c r="J91" s="3">
        <v>5.21E-2</v>
      </c>
      <c r="K91" s="3">
        <v>0.23849999999999999</v>
      </c>
      <c r="L91" s="3">
        <v>0.18160000000000001</v>
      </c>
      <c r="M91" s="3">
        <v>100.3377</v>
      </c>
      <c r="N91" s="3">
        <f t="shared" si="9"/>
        <v>84.321306239402389</v>
      </c>
      <c r="O91" s="16">
        <f t="shared" si="10"/>
        <v>356.46820000000002</v>
      </c>
      <c r="P91" s="2">
        <f t="shared" si="11"/>
        <v>441.43619999999999</v>
      </c>
      <c r="Q91" s="2">
        <f t="shared" si="12"/>
        <v>1609.5044</v>
      </c>
      <c r="R91" s="2">
        <f t="shared" si="13"/>
        <v>115538.6493</v>
      </c>
      <c r="S91" s="2">
        <f t="shared" si="14"/>
        <v>1874.25225</v>
      </c>
      <c r="T91" s="2">
        <f t="shared" si="15"/>
        <v>1406.4920000000002</v>
      </c>
      <c r="U91" s="2">
        <f t="shared" si="16"/>
        <v>270421.38</v>
      </c>
      <c r="V91" s="2">
        <f t="shared" si="17"/>
        <v>64.746000000000009</v>
      </c>
      <c r="W91" s="18"/>
      <c r="X91" s="2"/>
      <c r="Y91" s="2"/>
      <c r="Z91" s="1"/>
      <c r="AA91" s="1"/>
      <c r="AB91" s="1"/>
      <c r="AC91" s="2"/>
      <c r="AD91" s="2"/>
      <c r="AE91" s="2"/>
      <c r="AF91" s="2"/>
    </row>
    <row r="92" spans="1:35" ht="15.75" x14ac:dyDescent="0.25">
      <c r="A92" s="1" t="s">
        <v>164</v>
      </c>
      <c r="B92" s="4" t="s">
        <v>165</v>
      </c>
      <c r="C92" s="1">
        <v>1</v>
      </c>
      <c r="D92" s="3">
        <v>39.999899999999997</v>
      </c>
      <c r="E92" s="3">
        <v>44.3782</v>
      </c>
      <c r="F92" s="3">
        <v>6.0600000000000001E-2</v>
      </c>
      <c r="G92" s="3">
        <v>0.2021</v>
      </c>
      <c r="H92" s="3">
        <v>8.0000000000000004E-4</v>
      </c>
      <c r="I92" s="3">
        <v>15.193899999999999</v>
      </c>
      <c r="J92" s="3">
        <v>4.24E-2</v>
      </c>
      <c r="K92" s="3">
        <v>0.27139999999999997</v>
      </c>
      <c r="L92" s="3">
        <v>0.17979999999999999</v>
      </c>
      <c r="M92" s="3">
        <v>100.32899999999999</v>
      </c>
      <c r="N92" s="3">
        <v>83.887763039999996</v>
      </c>
      <c r="O92" s="16">
        <f t="shared" si="10"/>
        <v>290.10079999999999</v>
      </c>
      <c r="P92" s="2">
        <f t="shared" si="11"/>
        <v>320.75580000000002</v>
      </c>
      <c r="Q92" s="2">
        <f t="shared" si="12"/>
        <v>1444.4087</v>
      </c>
      <c r="R92" s="2">
        <f t="shared" si="13"/>
        <v>118102.1847</v>
      </c>
      <c r="S92" s="2">
        <f t="shared" si="14"/>
        <v>2132.7968999999998</v>
      </c>
      <c r="T92" s="2">
        <f t="shared" si="15"/>
        <v>1392.5509999999999</v>
      </c>
      <c r="U92" s="2">
        <f t="shared" si="16"/>
        <v>267600.54599999997</v>
      </c>
      <c r="V92" s="2">
        <f t="shared" si="17"/>
        <v>4.7960000000000003</v>
      </c>
      <c r="W92" s="18" t="s">
        <v>166</v>
      </c>
      <c r="X92" s="2">
        <v>177.7</v>
      </c>
      <c r="Y92" s="2">
        <v>1139.43</v>
      </c>
      <c r="Z92" s="1">
        <v>4</v>
      </c>
      <c r="AA92" s="1">
        <v>57.11</v>
      </c>
      <c r="AB92" s="1">
        <v>8.48</v>
      </c>
      <c r="AC92" s="2">
        <v>337.49</v>
      </c>
      <c r="AD92" s="2">
        <v>1293.73</v>
      </c>
      <c r="AE92" s="2">
        <v>2236.79</v>
      </c>
      <c r="AF92" s="2">
        <v>153.94</v>
      </c>
      <c r="AH92" s="8">
        <f>10000*AF92/R92</f>
        <v>13.034475220846613</v>
      </c>
      <c r="AI92" s="7">
        <f>100*AD92/R92</f>
        <v>1.0954327418127769</v>
      </c>
    </row>
    <row r="93" spans="1:35" ht="15.75" x14ac:dyDescent="0.25">
      <c r="A93" s="1" t="s">
        <v>167</v>
      </c>
      <c r="B93" s="4" t="s">
        <v>168</v>
      </c>
      <c r="C93" s="1">
        <v>10</v>
      </c>
      <c r="D93" s="3">
        <v>39.828600000000002</v>
      </c>
      <c r="E93" s="3">
        <v>44.613900000000001</v>
      </c>
      <c r="F93" s="3">
        <v>5.3100000000000001E-2</v>
      </c>
      <c r="G93" s="3">
        <v>0.22170000000000001</v>
      </c>
      <c r="H93" s="3">
        <v>9.5999999999999992E-3</v>
      </c>
      <c r="I93" s="3">
        <v>15.035</v>
      </c>
      <c r="J93" s="3">
        <v>4.99E-2</v>
      </c>
      <c r="K93" s="3">
        <v>0.27460000000000001</v>
      </c>
      <c r="L93" s="3">
        <v>0.1739</v>
      </c>
      <c r="M93" s="3">
        <v>100.26009999999999</v>
      </c>
      <c r="N93" s="3">
        <v>84.100315269999996</v>
      </c>
      <c r="O93" s="16">
        <f t="shared" si="10"/>
        <v>341.41579999999999</v>
      </c>
      <c r="P93" s="2">
        <f t="shared" si="11"/>
        <v>281.05830000000003</v>
      </c>
      <c r="Q93" s="2">
        <f t="shared" si="12"/>
        <v>1584.4899</v>
      </c>
      <c r="R93" s="2">
        <f t="shared" si="13"/>
        <v>116867.05500000001</v>
      </c>
      <c r="S93" s="2">
        <f t="shared" si="14"/>
        <v>2157.9441000000002</v>
      </c>
      <c r="T93" s="2">
        <f t="shared" si="15"/>
        <v>1346.8554999999999</v>
      </c>
      <c r="U93" s="2">
        <f t="shared" si="16"/>
        <v>269021.81699999998</v>
      </c>
      <c r="V93" s="2">
        <f t="shared" si="17"/>
        <v>57.551999999999992</v>
      </c>
      <c r="W93" s="18"/>
      <c r="X93" s="2"/>
      <c r="Y93" s="2"/>
      <c r="Z93" s="1"/>
      <c r="AA93" s="1"/>
      <c r="AB93" s="1"/>
      <c r="AC93" s="2"/>
      <c r="AD93" s="2"/>
      <c r="AE93" s="2"/>
      <c r="AF93" s="2"/>
    </row>
    <row r="94" spans="1:35" ht="15.75" x14ac:dyDescent="0.25">
      <c r="A94" s="1" t="s">
        <v>169</v>
      </c>
      <c r="B94" s="4" t="s">
        <v>165</v>
      </c>
      <c r="C94" s="1">
        <v>2</v>
      </c>
      <c r="D94" s="3">
        <v>39.667299999999997</v>
      </c>
      <c r="E94" s="3">
        <v>44.337299999999999</v>
      </c>
      <c r="F94" s="3">
        <v>7.1800000000000003E-2</v>
      </c>
      <c r="G94" s="3">
        <v>0.2147</v>
      </c>
      <c r="H94" s="3">
        <v>2.0199999999999999E-2</v>
      </c>
      <c r="I94" s="3">
        <v>14.968400000000001</v>
      </c>
      <c r="J94" s="3">
        <v>4.9599999999999998E-2</v>
      </c>
      <c r="K94" s="3">
        <v>0.28410000000000002</v>
      </c>
      <c r="L94" s="3">
        <v>0.18129999999999999</v>
      </c>
      <c r="M94" s="3">
        <v>99.794700000000006</v>
      </c>
      <c r="N94" s="3">
        <v>84.076503829999993</v>
      </c>
      <c r="O94" s="16">
        <f t="shared" si="10"/>
        <v>339.36320000000001</v>
      </c>
      <c r="P94" s="2">
        <f t="shared" si="11"/>
        <v>380.03739999999999</v>
      </c>
      <c r="Q94" s="2">
        <f t="shared" si="12"/>
        <v>1534.4609</v>
      </c>
      <c r="R94" s="2">
        <f t="shared" si="13"/>
        <v>116349.3732</v>
      </c>
      <c r="S94" s="2">
        <f t="shared" si="14"/>
        <v>2232.5998500000001</v>
      </c>
      <c r="T94" s="2">
        <f t="shared" si="15"/>
        <v>1404.1685</v>
      </c>
      <c r="U94" s="2">
        <f t="shared" si="16"/>
        <v>267353.91899999999</v>
      </c>
      <c r="V94" s="2">
        <f t="shared" si="17"/>
        <v>121.09899999999999</v>
      </c>
      <c r="W94" s="18" t="s">
        <v>170</v>
      </c>
      <c r="X94" s="2">
        <v>156.30000000000001</v>
      </c>
      <c r="Y94" s="2">
        <v>1202.54</v>
      </c>
      <c r="Z94" s="1">
        <v>4.01</v>
      </c>
      <c r="AA94" s="1">
        <v>61.94</v>
      </c>
      <c r="AB94" s="1">
        <v>8.31</v>
      </c>
      <c r="AC94" s="2">
        <v>350.5</v>
      </c>
      <c r="AD94" s="2">
        <v>1323.32</v>
      </c>
      <c r="AE94" s="2">
        <v>2273.2399999999998</v>
      </c>
      <c r="AF94" s="2">
        <v>161.47</v>
      </c>
      <c r="AH94" s="8">
        <f>10000*AF94/R94</f>
        <v>13.878029211419937</v>
      </c>
      <c r="AI94" s="7">
        <f>100*AD94/R94</f>
        <v>1.1373675367595362</v>
      </c>
    </row>
    <row r="95" spans="1:35" ht="15.75" x14ac:dyDescent="0.25">
      <c r="A95" s="1" t="s">
        <v>171</v>
      </c>
      <c r="B95" s="4" t="s">
        <v>165</v>
      </c>
      <c r="C95" s="1">
        <v>3</v>
      </c>
      <c r="D95" s="3">
        <v>39.916699999999999</v>
      </c>
      <c r="E95" s="3">
        <v>44.284399999999998</v>
      </c>
      <c r="F95" s="3">
        <v>5.8400000000000001E-2</v>
      </c>
      <c r="G95" s="3">
        <v>0.2064</v>
      </c>
      <c r="H95" s="3">
        <v>8.0000000000000002E-3</v>
      </c>
      <c r="I95" s="3">
        <v>15.0779</v>
      </c>
      <c r="J95" s="3">
        <v>5.1299999999999998E-2</v>
      </c>
      <c r="K95" s="3">
        <v>0.27729999999999999</v>
      </c>
      <c r="L95" s="3">
        <v>0.1842</v>
      </c>
      <c r="M95" s="3">
        <v>100.0645</v>
      </c>
      <c r="N95" s="3">
        <v>83.962610639999994</v>
      </c>
      <c r="O95" s="16">
        <f t="shared" si="10"/>
        <v>350.99459999999999</v>
      </c>
      <c r="P95" s="2">
        <f t="shared" si="11"/>
        <v>309.1112</v>
      </c>
      <c r="Q95" s="2">
        <f t="shared" si="12"/>
        <v>1475.1407999999999</v>
      </c>
      <c r="R95" s="2">
        <f t="shared" si="13"/>
        <v>117200.51669999999</v>
      </c>
      <c r="S95" s="2">
        <f t="shared" si="14"/>
        <v>2179.1620499999999</v>
      </c>
      <c r="T95" s="2">
        <f t="shared" si="15"/>
        <v>1426.6290000000001</v>
      </c>
      <c r="U95" s="2">
        <f t="shared" si="16"/>
        <v>267034.93199999997</v>
      </c>
      <c r="V95" s="2">
        <f t="shared" si="17"/>
        <v>47.96</v>
      </c>
      <c r="W95" s="18" t="s">
        <v>172</v>
      </c>
      <c r="X95" s="2">
        <v>143.06</v>
      </c>
      <c r="Y95" s="2">
        <v>1284.69</v>
      </c>
      <c r="Z95" s="1">
        <v>4.03</v>
      </c>
      <c r="AA95" s="1">
        <v>62.51</v>
      </c>
      <c r="AB95" s="1">
        <v>8.67</v>
      </c>
      <c r="AC95" s="2">
        <v>343.94</v>
      </c>
      <c r="AD95" s="2">
        <v>1345.67</v>
      </c>
      <c r="AE95" s="2">
        <v>2319.25</v>
      </c>
      <c r="AF95" s="2">
        <v>164.58</v>
      </c>
      <c r="AH95" s="8">
        <f>10000*AF95/R95</f>
        <v>14.042600206386295</v>
      </c>
      <c r="AI95" s="7">
        <f>100*AD95/R95</f>
        <v>1.1481775318828438</v>
      </c>
    </row>
    <row r="96" spans="1:35" ht="15.75" x14ac:dyDescent="0.25">
      <c r="A96" s="1" t="s">
        <v>173</v>
      </c>
      <c r="B96" s="4" t="s">
        <v>165</v>
      </c>
      <c r="C96" s="1">
        <v>4</v>
      </c>
      <c r="D96" s="3">
        <v>39.5062</v>
      </c>
      <c r="E96" s="3">
        <v>43.662100000000002</v>
      </c>
      <c r="F96" s="3">
        <v>6.9099999999999995E-2</v>
      </c>
      <c r="G96" s="3">
        <v>0.20730000000000001</v>
      </c>
      <c r="H96" s="3">
        <v>1.7600000000000001E-2</v>
      </c>
      <c r="I96" s="3">
        <v>16.212599999999998</v>
      </c>
      <c r="J96" s="3">
        <v>5.8900000000000001E-2</v>
      </c>
      <c r="K96" s="3">
        <v>0.2424</v>
      </c>
      <c r="L96" s="3">
        <v>0.19719999999999999</v>
      </c>
      <c r="M96" s="3">
        <v>100.17319999999999</v>
      </c>
      <c r="N96" s="3">
        <v>82.760364190000004</v>
      </c>
      <c r="O96" s="16">
        <f t="shared" si="10"/>
        <v>402.99380000000002</v>
      </c>
      <c r="P96" s="2">
        <f t="shared" si="11"/>
        <v>365.74629999999996</v>
      </c>
      <c r="Q96" s="2">
        <f t="shared" si="12"/>
        <v>1481.5731000000001</v>
      </c>
      <c r="R96" s="2">
        <f t="shared" si="13"/>
        <v>126020.53979999998</v>
      </c>
      <c r="S96" s="2">
        <f t="shared" si="14"/>
        <v>1904.9004</v>
      </c>
      <c r="T96" s="2">
        <f t="shared" si="15"/>
        <v>1527.3139999999999</v>
      </c>
      <c r="U96" s="2">
        <f t="shared" si="16"/>
        <v>263282.46299999999</v>
      </c>
      <c r="V96" s="2">
        <f t="shared" si="17"/>
        <v>105.512</v>
      </c>
      <c r="W96" s="18"/>
      <c r="X96" s="2"/>
      <c r="Y96" s="2"/>
      <c r="Z96" s="1"/>
      <c r="AA96" s="1"/>
      <c r="AB96" s="1"/>
      <c r="AC96" s="2"/>
      <c r="AD96" s="2"/>
      <c r="AE96" s="2"/>
      <c r="AF96" s="2"/>
    </row>
    <row r="97" spans="1:35" ht="15.75" x14ac:dyDescent="0.25">
      <c r="A97" s="1" t="s">
        <v>174</v>
      </c>
      <c r="B97" s="4" t="s">
        <v>165</v>
      </c>
      <c r="C97" s="1">
        <v>5</v>
      </c>
      <c r="D97" s="3">
        <v>39.436500000000002</v>
      </c>
      <c r="E97" s="3">
        <v>43.314799999999998</v>
      </c>
      <c r="F97" s="3">
        <v>4.1700000000000001E-2</v>
      </c>
      <c r="G97" s="3">
        <v>0.20599999999999999</v>
      </c>
      <c r="H97" s="3">
        <v>1.8100000000000002E-2</v>
      </c>
      <c r="I97" s="3">
        <v>16.412700000000001</v>
      </c>
      <c r="J97" s="3">
        <v>3.4099999999999998E-2</v>
      </c>
      <c r="K97" s="3">
        <v>0.23780000000000001</v>
      </c>
      <c r="L97" s="3">
        <v>0.2034</v>
      </c>
      <c r="M97" s="3">
        <v>99.905100000000004</v>
      </c>
      <c r="N97" s="3">
        <v>82.469485939999998</v>
      </c>
      <c r="O97" s="16">
        <f t="shared" si="10"/>
        <v>233.31219999999999</v>
      </c>
      <c r="P97" s="2">
        <f t="shared" si="11"/>
        <v>220.71809999999999</v>
      </c>
      <c r="Q97" s="2">
        <f t="shared" si="12"/>
        <v>1472.2819999999999</v>
      </c>
      <c r="R97" s="2">
        <f t="shared" si="13"/>
        <v>127575.91710000001</v>
      </c>
      <c r="S97" s="2">
        <f t="shared" si="14"/>
        <v>1868.7513000000001</v>
      </c>
      <c r="T97" s="2">
        <f t="shared" si="15"/>
        <v>1575.3330000000001</v>
      </c>
      <c r="U97" s="2">
        <f t="shared" si="16"/>
        <v>261188.24399999998</v>
      </c>
      <c r="V97" s="2">
        <f t="shared" si="17"/>
        <v>108.5095</v>
      </c>
      <c r="W97" s="18"/>
      <c r="X97" s="2"/>
      <c r="Y97" s="2"/>
      <c r="Z97" s="1"/>
      <c r="AA97" s="1"/>
      <c r="AB97" s="1"/>
      <c r="AC97" s="2"/>
      <c r="AD97" s="2"/>
      <c r="AE97" s="2"/>
      <c r="AF97" s="2"/>
    </row>
    <row r="98" spans="1:35" ht="15.75" x14ac:dyDescent="0.25">
      <c r="A98" s="1" t="s">
        <v>175</v>
      </c>
      <c r="B98" s="4" t="s">
        <v>168</v>
      </c>
      <c r="C98" s="1">
        <v>6</v>
      </c>
      <c r="D98" s="3">
        <v>39.885199999999998</v>
      </c>
      <c r="E98" s="3">
        <v>44.760199999999998</v>
      </c>
      <c r="F98" s="3">
        <v>5.6800000000000003E-2</v>
      </c>
      <c r="G98" s="3">
        <v>0.2114</v>
      </c>
      <c r="H98" s="3">
        <v>1.4E-2</v>
      </c>
      <c r="I98" s="3">
        <v>14.920199999999999</v>
      </c>
      <c r="J98" s="3">
        <v>0.09</v>
      </c>
      <c r="K98" s="3">
        <v>0.27779999999999999</v>
      </c>
      <c r="L98" s="3">
        <v>0.1953</v>
      </c>
      <c r="M98" s="3">
        <v>100.4109</v>
      </c>
      <c r="N98" s="3">
        <v>84.246039089999996</v>
      </c>
      <c r="O98" s="16">
        <f t="shared" si="10"/>
        <v>615.78</v>
      </c>
      <c r="P98" s="2">
        <f t="shared" si="11"/>
        <v>300.64240000000001</v>
      </c>
      <c r="Q98" s="2">
        <f t="shared" si="12"/>
        <v>1510.8758</v>
      </c>
      <c r="R98" s="2">
        <f t="shared" si="13"/>
        <v>115974.71459999999</v>
      </c>
      <c r="S98" s="2">
        <f t="shared" si="14"/>
        <v>2183.0913</v>
      </c>
      <c r="T98" s="2">
        <f t="shared" si="15"/>
        <v>1512.5985000000001</v>
      </c>
      <c r="U98" s="2">
        <f t="shared" si="16"/>
        <v>269904.00599999999</v>
      </c>
      <c r="V98" s="2">
        <f t="shared" si="17"/>
        <v>83.93</v>
      </c>
      <c r="W98" s="18" t="s">
        <v>176</v>
      </c>
      <c r="X98" s="2">
        <v>135.30000000000001</v>
      </c>
      <c r="Y98" s="2">
        <v>1210.6500000000001</v>
      </c>
      <c r="Z98" s="1">
        <v>4.2</v>
      </c>
      <c r="AA98" s="1">
        <v>61.62</v>
      </c>
      <c r="AB98" s="1">
        <v>8.01</v>
      </c>
      <c r="AC98" s="2">
        <v>339.3</v>
      </c>
      <c r="AD98" s="2">
        <v>1317.14</v>
      </c>
      <c r="AE98" s="2">
        <v>2258.5</v>
      </c>
      <c r="AF98" s="2">
        <v>160.80000000000001</v>
      </c>
      <c r="AH98" s="8">
        <f>10000*AF98/R98</f>
        <v>13.865091244639288</v>
      </c>
      <c r="AI98" s="7">
        <f>100*AD98/R98</f>
        <v>1.1357130772365791</v>
      </c>
    </row>
    <row r="99" spans="1:35" ht="15.75" x14ac:dyDescent="0.25">
      <c r="A99" s="1" t="s">
        <v>177</v>
      </c>
      <c r="B99" s="4" t="s">
        <v>168</v>
      </c>
      <c r="C99" s="1">
        <v>7</v>
      </c>
      <c r="D99" s="3">
        <v>39.8521</v>
      </c>
      <c r="E99" s="3">
        <v>44.691600000000001</v>
      </c>
      <c r="F99" s="3">
        <v>5.2299999999999999E-2</v>
      </c>
      <c r="G99" s="3">
        <v>0.1948</v>
      </c>
      <c r="H99" s="3">
        <v>1.0200000000000001E-2</v>
      </c>
      <c r="I99" s="3">
        <v>15.0688</v>
      </c>
      <c r="J99" s="3">
        <v>4.41E-2</v>
      </c>
      <c r="K99" s="3">
        <v>0.2898</v>
      </c>
      <c r="L99" s="3">
        <v>0.18099999999999999</v>
      </c>
      <c r="M99" s="3">
        <v>100.3847</v>
      </c>
      <c r="N99" s="3">
        <v>84.093555129999999</v>
      </c>
      <c r="O99" s="16">
        <f t="shared" si="10"/>
        <v>301.73219999999998</v>
      </c>
      <c r="P99" s="2">
        <f t="shared" si="11"/>
        <v>276.82389999999998</v>
      </c>
      <c r="Q99" s="2">
        <f t="shared" si="12"/>
        <v>1392.2356</v>
      </c>
      <c r="R99" s="2">
        <f t="shared" si="13"/>
        <v>117129.7824</v>
      </c>
      <c r="S99" s="2">
        <f t="shared" si="14"/>
        <v>2277.3933000000002</v>
      </c>
      <c r="T99" s="2">
        <f t="shared" si="15"/>
        <v>1401.845</v>
      </c>
      <c r="U99" s="2">
        <f t="shared" si="16"/>
        <v>269490.348</v>
      </c>
      <c r="V99" s="2">
        <f t="shared" si="17"/>
        <v>61.149000000000001</v>
      </c>
      <c r="W99" s="18" t="s">
        <v>178</v>
      </c>
      <c r="X99" s="2">
        <v>287.10000000000002</v>
      </c>
      <c r="Y99" s="2">
        <v>1202.93</v>
      </c>
      <c r="Z99" s="1">
        <v>4</v>
      </c>
      <c r="AA99" s="1">
        <v>58.81</v>
      </c>
      <c r="AB99" s="1">
        <v>8.3800000000000008</v>
      </c>
      <c r="AC99" s="2">
        <v>340.21</v>
      </c>
      <c r="AD99" s="2">
        <v>1309.92</v>
      </c>
      <c r="AE99" s="2">
        <v>2283.08</v>
      </c>
      <c r="AF99" s="2">
        <v>149.94</v>
      </c>
      <c r="AH99" s="8">
        <f>10000*AF99/R99</f>
        <v>12.801184884639554</v>
      </c>
      <c r="AI99" s="7">
        <f>100*AD99/R99</f>
        <v>1.1183492132911195</v>
      </c>
    </row>
    <row r="100" spans="1:35" ht="15.75" x14ac:dyDescent="0.25">
      <c r="A100" s="1" t="s">
        <v>179</v>
      </c>
      <c r="B100" s="4" t="s">
        <v>168</v>
      </c>
      <c r="C100" s="1">
        <v>8</v>
      </c>
      <c r="D100" s="3">
        <v>39.991199999999999</v>
      </c>
      <c r="E100" s="3">
        <v>44.893700000000003</v>
      </c>
      <c r="F100" s="3">
        <v>5.0200000000000002E-2</v>
      </c>
      <c r="G100" s="3">
        <v>0.20169999999999999</v>
      </c>
      <c r="H100" s="3">
        <v>1.6799999999999999E-2</v>
      </c>
      <c r="I100" s="3">
        <v>14.9366</v>
      </c>
      <c r="J100" s="3">
        <v>4.7500000000000001E-2</v>
      </c>
      <c r="K100" s="3">
        <v>0.2858</v>
      </c>
      <c r="L100" s="3">
        <v>0.18160000000000001</v>
      </c>
      <c r="M100" s="3">
        <v>100.605</v>
      </c>
      <c r="N100" s="3">
        <v>84.270968510000003</v>
      </c>
      <c r="O100" s="16">
        <f t="shared" si="10"/>
        <v>324.995</v>
      </c>
      <c r="P100" s="2">
        <f t="shared" si="11"/>
        <v>265.70859999999999</v>
      </c>
      <c r="Q100" s="2">
        <f t="shared" si="12"/>
        <v>1441.5499</v>
      </c>
      <c r="R100" s="2">
        <f t="shared" si="13"/>
        <v>116102.1918</v>
      </c>
      <c r="S100" s="2">
        <f t="shared" si="14"/>
        <v>2245.9593</v>
      </c>
      <c r="T100" s="2">
        <f t="shared" si="15"/>
        <v>1406.4920000000002</v>
      </c>
      <c r="U100" s="2">
        <f t="shared" si="16"/>
        <v>270709.011</v>
      </c>
      <c r="V100" s="2">
        <f t="shared" si="17"/>
        <v>100.71599999999999</v>
      </c>
      <c r="W100" s="18" t="s">
        <v>180</v>
      </c>
      <c r="X100" s="2" t="s">
        <v>36</v>
      </c>
      <c r="Y100" s="2">
        <v>1158.29</v>
      </c>
      <c r="Z100" s="1">
        <v>3.83</v>
      </c>
      <c r="AA100" s="1">
        <v>60.38</v>
      </c>
      <c r="AB100" s="1">
        <v>8.59</v>
      </c>
      <c r="AC100" s="2">
        <v>346.13</v>
      </c>
      <c r="AD100" s="2">
        <v>1371.06</v>
      </c>
      <c r="AE100" s="2">
        <v>2314.7199999999998</v>
      </c>
      <c r="AF100" s="2">
        <v>155.66999999999999</v>
      </c>
      <c r="AH100" s="8">
        <f>10000*AF100/R100</f>
        <v>13.408015609917191</v>
      </c>
      <c r="AI100" s="7">
        <f>100*AD100/R100</f>
        <v>1.1809079387250638</v>
      </c>
    </row>
    <row r="101" spans="1:35" ht="15.75" x14ac:dyDescent="0.25">
      <c r="A101" s="1" t="s">
        <v>181</v>
      </c>
      <c r="B101" s="4" t="s">
        <v>168</v>
      </c>
      <c r="C101" s="1">
        <v>9</v>
      </c>
      <c r="D101" s="3">
        <v>40.0032</v>
      </c>
      <c r="E101" s="3">
        <v>44.767800000000001</v>
      </c>
      <c r="F101" s="3">
        <v>4.5499999999999999E-2</v>
      </c>
      <c r="G101" s="3">
        <v>0.2099</v>
      </c>
      <c r="H101" s="3">
        <v>1.2500000000000001E-2</v>
      </c>
      <c r="I101" s="3">
        <v>14.9023</v>
      </c>
      <c r="J101" s="3">
        <v>4.0599999999999997E-2</v>
      </c>
      <c r="K101" s="3">
        <v>0.29260000000000003</v>
      </c>
      <c r="L101" s="3">
        <v>0.17069999999999999</v>
      </c>
      <c r="M101" s="3">
        <v>100.4449</v>
      </c>
      <c r="N101" s="3">
        <v>84.264216180000005</v>
      </c>
      <c r="O101" s="16">
        <f t="shared" si="10"/>
        <v>277.78519999999997</v>
      </c>
      <c r="P101" s="2">
        <f t="shared" si="11"/>
        <v>240.83150000000001</v>
      </c>
      <c r="Q101" s="2">
        <f t="shared" si="12"/>
        <v>1500.1553000000001</v>
      </c>
      <c r="R101" s="2">
        <f t="shared" si="13"/>
        <v>115835.5779</v>
      </c>
      <c r="S101" s="2">
        <f t="shared" si="14"/>
        <v>2299.3971000000001</v>
      </c>
      <c r="T101" s="2">
        <f t="shared" si="15"/>
        <v>1322.0715</v>
      </c>
      <c r="U101" s="2">
        <f t="shared" si="16"/>
        <v>269949.83400000003</v>
      </c>
      <c r="V101" s="2">
        <f t="shared" si="17"/>
        <v>74.9375</v>
      </c>
      <c r="W101" s="18"/>
      <c r="X101" s="2"/>
      <c r="Y101" s="2"/>
      <c r="Z101" s="1"/>
      <c r="AA101" s="1"/>
      <c r="AB101" s="1"/>
      <c r="AC101" s="2"/>
      <c r="AD101" s="2"/>
      <c r="AE101" s="2"/>
      <c r="AF101" s="2"/>
    </row>
    <row r="102" spans="1:35" ht="15.75" x14ac:dyDescent="0.25">
      <c r="A102" s="1" t="s">
        <v>182</v>
      </c>
      <c r="B102" s="4" t="s">
        <v>33</v>
      </c>
      <c r="C102" s="1">
        <v>11</v>
      </c>
      <c r="D102" s="3">
        <v>39.2562</v>
      </c>
      <c r="E102" s="3">
        <v>42.065199999999997</v>
      </c>
      <c r="F102" s="3">
        <v>3.39E-2</v>
      </c>
      <c r="G102" s="3">
        <v>0.28039999999999998</v>
      </c>
      <c r="H102" s="3">
        <v>1.06E-2</v>
      </c>
      <c r="I102" s="3">
        <v>17.764600000000002</v>
      </c>
      <c r="J102" s="3">
        <v>3.7100000000000001E-2</v>
      </c>
      <c r="K102" s="3">
        <v>0.1578</v>
      </c>
      <c r="L102" s="3">
        <v>0.21640000000000001</v>
      </c>
      <c r="M102" s="3">
        <v>99.822000000000003</v>
      </c>
      <c r="N102" s="3">
        <v>80.84638597</v>
      </c>
      <c r="O102" s="16">
        <f t="shared" si="10"/>
        <v>253.8382</v>
      </c>
      <c r="P102" s="2">
        <f t="shared" si="11"/>
        <v>179.43270000000001</v>
      </c>
      <c r="Q102" s="2">
        <f t="shared" si="12"/>
        <v>2004.0187999999998</v>
      </c>
      <c r="R102" s="2">
        <f t="shared" si="13"/>
        <v>138084.23580000002</v>
      </c>
      <c r="S102" s="2">
        <f t="shared" si="14"/>
        <v>1240.0713000000001</v>
      </c>
      <c r="T102" s="2">
        <f t="shared" si="15"/>
        <v>1676.018</v>
      </c>
      <c r="U102" s="2">
        <f t="shared" si="16"/>
        <v>253653.15599999999</v>
      </c>
      <c r="V102" s="2">
        <f t="shared" si="17"/>
        <v>63.546999999999997</v>
      </c>
      <c r="W102" s="18">
        <v>135.32</v>
      </c>
      <c r="X102" s="2">
        <v>74.94</v>
      </c>
      <c r="Y102" s="2">
        <v>1393.48</v>
      </c>
      <c r="Z102" s="1">
        <v>4.21</v>
      </c>
      <c r="AA102" s="1">
        <v>66.03</v>
      </c>
      <c r="AB102" s="1">
        <v>8.82</v>
      </c>
      <c r="AC102" s="2">
        <v>255.95</v>
      </c>
      <c r="AD102" s="2">
        <v>1540.68</v>
      </c>
      <c r="AE102" s="2">
        <v>1335.88</v>
      </c>
      <c r="AF102" s="2">
        <v>181.44</v>
      </c>
      <c r="AH102" s="8">
        <f>10000*AF102/R102</f>
        <v>13.139805492554276</v>
      </c>
      <c r="AI102" s="7">
        <f>100*AD102/R102</f>
        <v>1.1157537216858753</v>
      </c>
    </row>
    <row r="103" spans="1:35" ht="15.75" x14ac:dyDescent="0.25">
      <c r="A103" s="1" t="s">
        <v>183</v>
      </c>
      <c r="B103" s="4" t="s">
        <v>33</v>
      </c>
      <c r="C103" s="1">
        <v>12</v>
      </c>
      <c r="D103" s="3">
        <v>39.627400000000002</v>
      </c>
      <c r="E103" s="3">
        <v>42.1905</v>
      </c>
      <c r="F103" s="3">
        <v>4.1799999999999997E-2</v>
      </c>
      <c r="G103" s="3">
        <v>0.26329999999999998</v>
      </c>
      <c r="H103" s="3">
        <v>4.7000000000000002E-3</v>
      </c>
      <c r="I103" s="3">
        <v>17.7012</v>
      </c>
      <c r="J103" s="3">
        <v>3.9899999999999998E-2</v>
      </c>
      <c r="K103" s="3">
        <v>0.15409999999999999</v>
      </c>
      <c r="L103" s="3">
        <v>0.218</v>
      </c>
      <c r="M103" s="3">
        <v>100.241</v>
      </c>
      <c r="N103" s="3">
        <v>80.9476011</v>
      </c>
      <c r="O103" s="16">
        <f t="shared" si="10"/>
        <v>272.99579999999997</v>
      </c>
      <c r="P103" s="2">
        <f t="shared" si="11"/>
        <v>221.24739999999997</v>
      </c>
      <c r="Q103" s="2">
        <f t="shared" si="12"/>
        <v>1881.8050999999998</v>
      </c>
      <c r="R103" s="2">
        <f t="shared" si="13"/>
        <v>137591.4276</v>
      </c>
      <c r="S103" s="2">
        <f t="shared" si="14"/>
        <v>1210.9948499999998</v>
      </c>
      <c r="T103" s="2">
        <f t="shared" si="15"/>
        <v>1688.41</v>
      </c>
      <c r="U103" s="2">
        <f t="shared" si="16"/>
        <v>254408.715</v>
      </c>
      <c r="V103" s="2">
        <f t="shared" si="17"/>
        <v>28.176500000000001</v>
      </c>
      <c r="W103" s="18" t="s">
        <v>184</v>
      </c>
      <c r="X103" s="2">
        <v>49.62</v>
      </c>
      <c r="Y103" s="2">
        <v>1373.39</v>
      </c>
      <c r="Z103" s="1">
        <v>4.63</v>
      </c>
      <c r="AA103" s="1">
        <v>64.5</v>
      </c>
      <c r="AB103" s="1">
        <v>10.18</v>
      </c>
      <c r="AC103" s="2">
        <v>257.3</v>
      </c>
      <c r="AD103" s="2">
        <v>1648.29</v>
      </c>
      <c r="AE103" s="2">
        <v>1359.07</v>
      </c>
      <c r="AF103" s="2">
        <v>191.94</v>
      </c>
      <c r="AH103" s="8">
        <f>10000*AF103/R103</f>
        <v>13.949996983678364</v>
      </c>
      <c r="AI103" s="7">
        <f>100*AD103/R103</f>
        <v>1.1979598066180688</v>
      </c>
    </row>
    <row r="104" spans="1:35" ht="15.75" x14ac:dyDescent="0.25">
      <c r="A104" s="1" t="s">
        <v>185</v>
      </c>
      <c r="B104" s="4" t="s">
        <v>33</v>
      </c>
      <c r="C104" s="1">
        <v>13</v>
      </c>
      <c r="D104" s="3">
        <v>39.096600000000002</v>
      </c>
      <c r="E104" s="3">
        <v>42.225200000000001</v>
      </c>
      <c r="F104" s="3">
        <v>2.9100000000000001E-2</v>
      </c>
      <c r="G104" s="3">
        <v>0.2349</v>
      </c>
      <c r="H104" s="3">
        <v>1.24E-2</v>
      </c>
      <c r="I104" s="3">
        <v>17.817900000000002</v>
      </c>
      <c r="J104" s="3">
        <v>3.6200000000000003E-2</v>
      </c>
      <c r="K104" s="3">
        <v>0.16289999999999999</v>
      </c>
      <c r="L104" s="3">
        <v>0.22700000000000001</v>
      </c>
      <c r="M104" s="3">
        <v>99.842200000000005</v>
      </c>
      <c r="N104" s="3">
        <v>80.858779380000001</v>
      </c>
      <c r="O104" s="16">
        <f t="shared" si="10"/>
        <v>247.68040000000002</v>
      </c>
      <c r="P104" s="2">
        <f t="shared" si="11"/>
        <v>154.02629999999999</v>
      </c>
      <c r="Q104" s="2">
        <f t="shared" si="12"/>
        <v>1678.8303000000001</v>
      </c>
      <c r="R104" s="2">
        <f t="shared" si="13"/>
        <v>138498.53670000003</v>
      </c>
      <c r="S104" s="2">
        <f t="shared" si="14"/>
        <v>1280.1496499999998</v>
      </c>
      <c r="T104" s="2">
        <f t="shared" si="15"/>
        <v>1758.115</v>
      </c>
      <c r="U104" s="2">
        <f t="shared" si="16"/>
        <v>254617.95600000001</v>
      </c>
      <c r="V104" s="2">
        <f t="shared" si="17"/>
        <v>74.337999999999994</v>
      </c>
      <c r="W104" s="18" t="s">
        <v>186</v>
      </c>
      <c r="X104" s="2">
        <v>152.71</v>
      </c>
      <c r="Y104" s="2">
        <v>1416.34</v>
      </c>
      <c r="Z104" s="1">
        <v>4.6399999999999997</v>
      </c>
      <c r="AA104" s="1">
        <v>66.92</v>
      </c>
      <c r="AB104" s="1">
        <v>8.15</v>
      </c>
      <c r="AC104" s="2">
        <v>255.04</v>
      </c>
      <c r="AD104" s="2">
        <v>1631.31</v>
      </c>
      <c r="AE104" s="2">
        <v>1380.58</v>
      </c>
      <c r="AF104" s="2">
        <v>191.79</v>
      </c>
      <c r="AH104" s="8">
        <f>10000*AF104/R104</f>
        <v>13.847799736356345</v>
      </c>
      <c r="AI104" s="7">
        <f>100*AD104/R104</f>
        <v>1.1778535996618942</v>
      </c>
    </row>
    <row r="105" spans="1:35" ht="15.75" x14ac:dyDescent="0.25">
      <c r="A105" s="1" t="s">
        <v>187</v>
      </c>
      <c r="B105" s="4" t="s">
        <v>33</v>
      </c>
      <c r="C105" s="1">
        <v>14</v>
      </c>
      <c r="D105" s="3">
        <v>39.139400000000002</v>
      </c>
      <c r="E105" s="3">
        <v>42.1753</v>
      </c>
      <c r="F105" s="3">
        <v>5.3199999999999997E-2</v>
      </c>
      <c r="G105" s="3">
        <v>0.2399</v>
      </c>
      <c r="H105" s="3">
        <v>1.12E-2</v>
      </c>
      <c r="I105" s="3">
        <v>17.783799999999999</v>
      </c>
      <c r="J105" s="3">
        <v>3.4500000000000003E-2</v>
      </c>
      <c r="K105" s="3">
        <v>0.1578</v>
      </c>
      <c r="L105" s="3">
        <v>0.22</v>
      </c>
      <c r="M105" s="3">
        <v>99.815200000000004</v>
      </c>
      <c r="N105" s="3">
        <v>80.870124529999998</v>
      </c>
      <c r="O105" s="16">
        <f t="shared" si="10"/>
        <v>236.04900000000001</v>
      </c>
      <c r="P105" s="2">
        <f t="shared" si="11"/>
        <v>281.58760000000001</v>
      </c>
      <c r="Q105" s="2">
        <f t="shared" si="12"/>
        <v>1714.5653</v>
      </c>
      <c r="R105" s="2">
        <f t="shared" si="13"/>
        <v>138233.4774</v>
      </c>
      <c r="S105" s="2">
        <f t="shared" si="14"/>
        <v>1240.0713000000001</v>
      </c>
      <c r="T105" s="2">
        <f t="shared" si="15"/>
        <v>1703.9</v>
      </c>
      <c r="U105" s="2">
        <f t="shared" si="16"/>
        <v>254317.05900000001</v>
      </c>
      <c r="V105" s="2">
        <f t="shared" si="17"/>
        <v>67.144000000000005</v>
      </c>
      <c r="W105" s="18"/>
      <c r="X105" s="2"/>
      <c r="Y105" s="2"/>
      <c r="Z105" s="1"/>
      <c r="AA105" s="1"/>
      <c r="AB105" s="1"/>
      <c r="AC105" s="2"/>
      <c r="AD105" s="2"/>
      <c r="AE105" s="2"/>
      <c r="AF105" s="2"/>
    </row>
    <row r="106" spans="1:35" ht="15.75" x14ac:dyDescent="0.25">
      <c r="A106" s="1" t="s">
        <v>188</v>
      </c>
      <c r="B106" s="4" t="s">
        <v>33</v>
      </c>
      <c r="C106" s="1">
        <v>15</v>
      </c>
      <c r="D106" s="3">
        <v>39.207599999999999</v>
      </c>
      <c r="E106" s="3">
        <v>42.282200000000003</v>
      </c>
      <c r="F106" s="3">
        <v>0.04</v>
      </c>
      <c r="G106" s="3">
        <v>0.27260000000000001</v>
      </c>
      <c r="H106" s="3">
        <v>1.26E-2</v>
      </c>
      <c r="I106" s="3">
        <v>17.820399999999999</v>
      </c>
      <c r="J106" s="3">
        <v>4.48E-2</v>
      </c>
      <c r="K106" s="3">
        <v>0.16220000000000001</v>
      </c>
      <c r="L106" s="3">
        <v>0.21890000000000001</v>
      </c>
      <c r="M106" s="3">
        <v>100.0615</v>
      </c>
      <c r="N106" s="3">
        <v>80.877479820000005</v>
      </c>
      <c r="O106" s="16">
        <f t="shared" si="10"/>
        <v>306.52159999999998</v>
      </c>
      <c r="P106" s="2">
        <f t="shared" si="11"/>
        <v>211.72</v>
      </c>
      <c r="Q106" s="2">
        <f t="shared" si="12"/>
        <v>1948.2722000000001</v>
      </c>
      <c r="R106" s="2">
        <f t="shared" si="13"/>
        <v>138517.96919999999</v>
      </c>
      <c r="S106" s="2">
        <f t="shared" si="14"/>
        <v>1274.6487000000002</v>
      </c>
      <c r="T106" s="2">
        <f t="shared" si="15"/>
        <v>1695.3805</v>
      </c>
      <c r="U106" s="2">
        <f t="shared" si="16"/>
        <v>254961.66600000003</v>
      </c>
      <c r="V106" s="2">
        <f t="shared" si="17"/>
        <v>75.537000000000006</v>
      </c>
      <c r="W106" s="18"/>
      <c r="X106" s="2"/>
      <c r="Y106" s="2"/>
      <c r="Z106" s="1"/>
      <c r="AA106" s="1"/>
      <c r="AB106" s="1"/>
      <c r="AC106" s="2"/>
      <c r="AD106" s="2"/>
      <c r="AE106" s="2"/>
      <c r="AF106" s="2"/>
    </row>
    <row r="107" spans="1:35" ht="15.75" x14ac:dyDescent="0.25">
      <c r="A107" s="1" t="s">
        <v>189</v>
      </c>
      <c r="B107" s="4" t="s">
        <v>40</v>
      </c>
      <c r="C107" s="1">
        <v>16</v>
      </c>
      <c r="D107" s="3">
        <v>39.506399999999999</v>
      </c>
      <c r="E107" s="3">
        <v>42.174599999999998</v>
      </c>
      <c r="F107" s="3">
        <v>3.56E-2</v>
      </c>
      <c r="G107" s="3">
        <v>0.24010000000000001</v>
      </c>
      <c r="H107" s="3">
        <v>1.3100000000000001E-2</v>
      </c>
      <c r="I107" s="3">
        <v>18.0261</v>
      </c>
      <c r="J107" s="3">
        <v>4.2200000000000001E-2</v>
      </c>
      <c r="K107" s="3">
        <v>0.1472</v>
      </c>
      <c r="L107" s="3">
        <v>0.21820000000000001</v>
      </c>
      <c r="M107" s="3">
        <v>100.40349999999999</v>
      </c>
      <c r="N107" s="3">
        <v>80.659633700000001</v>
      </c>
      <c r="O107" s="16">
        <f t="shared" si="10"/>
        <v>288.73239999999998</v>
      </c>
      <c r="P107" s="2">
        <f t="shared" si="11"/>
        <v>188.4308</v>
      </c>
      <c r="Q107" s="2">
        <f t="shared" si="12"/>
        <v>1715.9947</v>
      </c>
      <c r="R107" s="2">
        <f t="shared" si="13"/>
        <v>140116.87529999999</v>
      </c>
      <c r="S107" s="2">
        <f t="shared" si="14"/>
        <v>1156.7711999999999</v>
      </c>
      <c r="T107" s="2">
        <f t="shared" si="15"/>
        <v>1689.9590000000001</v>
      </c>
      <c r="U107" s="2">
        <f t="shared" si="16"/>
        <v>254312.83799999999</v>
      </c>
      <c r="V107" s="2">
        <f t="shared" si="17"/>
        <v>78.534500000000008</v>
      </c>
      <c r="W107" s="18" t="s">
        <v>190</v>
      </c>
      <c r="X107" s="2">
        <v>451.64</v>
      </c>
      <c r="Y107" s="2">
        <v>1414.24</v>
      </c>
      <c r="Z107" s="1">
        <v>4.6500000000000004</v>
      </c>
      <c r="AA107" s="1">
        <v>127.45</v>
      </c>
      <c r="AB107" s="1">
        <v>16.53</v>
      </c>
      <c r="AC107" s="2">
        <v>1405.78</v>
      </c>
      <c r="AD107" s="2">
        <v>1662.15</v>
      </c>
      <c r="AE107" s="2">
        <v>1251.96</v>
      </c>
      <c r="AF107" s="2">
        <v>195.94</v>
      </c>
      <c r="AH107" s="8">
        <f>10000*AF107/R107</f>
        <v>13.984040079432175</v>
      </c>
      <c r="AI107" s="7">
        <f>100*AD107/R107</f>
        <v>1.1862596824552512</v>
      </c>
    </row>
    <row r="108" spans="1:35" ht="15.75" x14ac:dyDescent="0.25">
      <c r="A108" s="1" t="s">
        <v>191</v>
      </c>
      <c r="B108" s="4" t="s">
        <v>40</v>
      </c>
      <c r="C108" s="1">
        <v>17</v>
      </c>
      <c r="D108" s="3">
        <v>39.264499999999998</v>
      </c>
      <c r="E108" s="3">
        <v>42.004100000000001</v>
      </c>
      <c r="F108" s="3">
        <v>2.9499999999999998E-2</v>
      </c>
      <c r="G108" s="3">
        <v>0.23980000000000001</v>
      </c>
      <c r="H108" s="3">
        <v>1.8700000000000001E-2</v>
      </c>
      <c r="I108" s="3">
        <v>18.091200000000001</v>
      </c>
      <c r="J108" s="3">
        <v>4.65E-2</v>
      </c>
      <c r="K108" s="3">
        <v>0.15040000000000001</v>
      </c>
      <c r="L108" s="3">
        <v>0.2165</v>
      </c>
      <c r="M108" s="3">
        <v>100.06140000000001</v>
      </c>
      <c r="N108" s="3">
        <v>80.539923259999995</v>
      </c>
      <c r="O108" s="16">
        <f t="shared" si="10"/>
        <v>318.15300000000002</v>
      </c>
      <c r="P108" s="2">
        <f t="shared" si="11"/>
        <v>156.14349999999999</v>
      </c>
      <c r="Q108" s="2">
        <f t="shared" si="12"/>
        <v>1713.8506</v>
      </c>
      <c r="R108" s="2">
        <f t="shared" si="13"/>
        <v>140622.8976</v>
      </c>
      <c r="S108" s="2">
        <f t="shared" si="14"/>
        <v>1181.9184</v>
      </c>
      <c r="T108" s="2">
        <f t="shared" si="15"/>
        <v>1676.7925</v>
      </c>
      <c r="U108" s="2">
        <f t="shared" si="16"/>
        <v>253284.723</v>
      </c>
      <c r="V108" s="2">
        <f t="shared" si="17"/>
        <v>112.10650000000001</v>
      </c>
      <c r="W108" s="18" t="s">
        <v>192</v>
      </c>
      <c r="X108" s="2">
        <v>105.44</v>
      </c>
      <c r="Y108" s="2">
        <v>1399.79</v>
      </c>
      <c r="Z108" s="1">
        <v>4.71</v>
      </c>
      <c r="AA108" s="1">
        <v>71.88</v>
      </c>
      <c r="AB108" s="1">
        <v>10.67</v>
      </c>
      <c r="AC108" s="2">
        <v>360.74</v>
      </c>
      <c r="AD108" s="2">
        <v>1751.07</v>
      </c>
      <c r="AE108" s="2">
        <v>1401.51</v>
      </c>
      <c r="AF108" s="2">
        <v>188.97</v>
      </c>
      <c r="AH108" s="8">
        <f>10000*AF108/R108</f>
        <v>13.438067571152082</v>
      </c>
      <c r="AI108" s="7">
        <f>100*AD108/R108</f>
        <v>1.2452239499294744</v>
      </c>
    </row>
    <row r="109" spans="1:35" ht="15.75" x14ac:dyDescent="0.25">
      <c r="A109" s="1" t="s">
        <v>193</v>
      </c>
      <c r="B109" s="4" t="s">
        <v>40</v>
      </c>
      <c r="C109" s="1">
        <v>18</v>
      </c>
      <c r="D109" s="3">
        <v>39.265700000000002</v>
      </c>
      <c r="E109" s="3">
        <v>42.072000000000003</v>
      </c>
      <c r="F109" s="3">
        <v>3.44E-2</v>
      </c>
      <c r="G109" s="3">
        <v>0.23419999999999999</v>
      </c>
      <c r="H109" s="3">
        <v>1.14E-2</v>
      </c>
      <c r="I109" s="3">
        <v>17.968599999999999</v>
      </c>
      <c r="J109" s="3">
        <v>4.2099999999999999E-2</v>
      </c>
      <c r="K109" s="3">
        <v>0.16089999999999999</v>
      </c>
      <c r="L109" s="3">
        <v>0.2346</v>
      </c>
      <c r="M109" s="3">
        <v>100.024</v>
      </c>
      <c r="N109" s="3">
        <v>80.671474520000004</v>
      </c>
      <c r="O109" s="16">
        <f t="shared" si="10"/>
        <v>288.04820000000001</v>
      </c>
      <c r="P109" s="2">
        <f t="shared" si="11"/>
        <v>182.07919999999999</v>
      </c>
      <c r="Q109" s="2">
        <f t="shared" si="12"/>
        <v>1673.8273999999999</v>
      </c>
      <c r="R109" s="2">
        <f t="shared" si="13"/>
        <v>139669.92779999998</v>
      </c>
      <c r="S109" s="2">
        <f t="shared" si="14"/>
        <v>1264.43265</v>
      </c>
      <c r="T109" s="2">
        <f t="shared" si="15"/>
        <v>1816.9770000000001</v>
      </c>
      <c r="U109" s="2">
        <f t="shared" si="16"/>
        <v>253694.16</v>
      </c>
      <c r="V109" s="2">
        <f t="shared" si="17"/>
        <v>68.343000000000004</v>
      </c>
      <c r="W109" s="18">
        <v>338.13</v>
      </c>
      <c r="X109" s="2">
        <v>386.16</v>
      </c>
      <c r="Y109" s="2">
        <v>1409.93</v>
      </c>
      <c r="Z109" s="1">
        <v>4.87</v>
      </c>
      <c r="AA109" s="1">
        <v>117.93</v>
      </c>
      <c r="AB109" s="1">
        <v>15.68</v>
      </c>
      <c r="AC109" s="2">
        <v>1406.42</v>
      </c>
      <c r="AD109" s="2">
        <v>1704.26</v>
      </c>
      <c r="AE109" s="2">
        <v>1294.6300000000001</v>
      </c>
      <c r="AF109" s="2">
        <v>182.58</v>
      </c>
      <c r="AH109" s="8">
        <f>10000*AF109/R109</f>
        <v>13.072248470081908</v>
      </c>
      <c r="AI109" s="7">
        <f>100*AD109/R109</f>
        <v>1.2202053991467734</v>
      </c>
    </row>
    <row r="110" spans="1:35" ht="15.75" x14ac:dyDescent="0.25">
      <c r="A110" s="1" t="s">
        <v>194</v>
      </c>
      <c r="B110" s="4" t="s">
        <v>40</v>
      </c>
      <c r="C110" s="1">
        <v>19</v>
      </c>
      <c r="D110" s="3">
        <v>39.210599999999999</v>
      </c>
      <c r="E110" s="3">
        <v>41.731200000000001</v>
      </c>
      <c r="F110" s="3">
        <v>0.1082</v>
      </c>
      <c r="G110" s="3">
        <v>0.26490000000000002</v>
      </c>
      <c r="H110" s="3">
        <v>-8.9999999999999998E-4</v>
      </c>
      <c r="I110" s="3">
        <v>17.9373</v>
      </c>
      <c r="J110" s="3">
        <v>4.2299999999999997E-2</v>
      </c>
      <c r="K110" s="3">
        <v>0.1479</v>
      </c>
      <c r="L110" s="3">
        <v>0.21929999999999999</v>
      </c>
      <c r="M110" s="3">
        <v>99.660600000000002</v>
      </c>
      <c r="N110" s="3">
        <v>80.571643390000006</v>
      </c>
      <c r="O110" s="16">
        <f t="shared" si="10"/>
        <v>289.41659999999996</v>
      </c>
      <c r="P110" s="2">
        <f t="shared" si="11"/>
        <v>572.70260000000007</v>
      </c>
      <c r="Q110" s="2">
        <f t="shared" si="12"/>
        <v>1893.2403000000002</v>
      </c>
      <c r="R110" s="2">
        <f t="shared" si="13"/>
        <v>139426.6329</v>
      </c>
      <c r="S110" s="2">
        <f t="shared" si="14"/>
        <v>1162.27215</v>
      </c>
      <c r="T110" s="2">
        <f t="shared" si="15"/>
        <v>1698.4784999999999</v>
      </c>
      <c r="U110" s="2">
        <f t="shared" si="16"/>
        <v>251639.136</v>
      </c>
      <c r="V110" s="2">
        <f t="shared" si="17"/>
        <v>-5.3955000000000002</v>
      </c>
      <c r="W110" s="18"/>
      <c r="X110" s="2"/>
      <c r="Y110" s="2"/>
      <c r="Z110" s="1"/>
      <c r="AA110" s="1"/>
      <c r="AB110" s="1"/>
      <c r="AC110" s="2"/>
      <c r="AD110" s="2"/>
      <c r="AE110" s="2"/>
      <c r="AF110" s="2"/>
    </row>
    <row r="111" spans="1:35" ht="15.75" x14ac:dyDescent="0.25">
      <c r="A111" s="1" t="s">
        <v>195</v>
      </c>
      <c r="B111" s="4" t="s">
        <v>40</v>
      </c>
      <c r="C111" s="1">
        <v>20</v>
      </c>
      <c r="D111" s="3">
        <v>39.269500000000001</v>
      </c>
      <c r="E111" s="3">
        <v>42.015599999999999</v>
      </c>
      <c r="F111" s="3">
        <v>3.61E-2</v>
      </c>
      <c r="G111" s="3">
        <v>0.2397</v>
      </c>
      <c r="H111" s="3">
        <v>9.7000000000000003E-3</v>
      </c>
      <c r="I111" s="3">
        <v>18.022099999999998</v>
      </c>
      <c r="J111" s="3">
        <v>5.7099999999999998E-2</v>
      </c>
      <c r="K111" s="3">
        <v>0.155</v>
      </c>
      <c r="L111" s="3">
        <v>0.2331</v>
      </c>
      <c r="M111" s="3">
        <v>100.0381</v>
      </c>
      <c r="N111" s="3">
        <v>80.604111950000004</v>
      </c>
      <c r="O111" s="16">
        <f t="shared" si="10"/>
        <v>390.6782</v>
      </c>
      <c r="P111" s="2">
        <f t="shared" si="11"/>
        <v>191.07730000000001</v>
      </c>
      <c r="Q111" s="2">
        <f t="shared" si="12"/>
        <v>1713.1359</v>
      </c>
      <c r="R111" s="2">
        <f t="shared" si="13"/>
        <v>140085.78329999998</v>
      </c>
      <c r="S111" s="2">
        <f t="shared" si="14"/>
        <v>1218.0674999999999</v>
      </c>
      <c r="T111" s="2">
        <f t="shared" si="15"/>
        <v>1805.3595</v>
      </c>
      <c r="U111" s="2">
        <f t="shared" si="16"/>
        <v>253354.068</v>
      </c>
      <c r="V111" s="2">
        <f t="shared" si="17"/>
        <v>58.151499999999999</v>
      </c>
      <c r="W111" s="18"/>
      <c r="X111" s="2"/>
      <c r="Y111" s="2"/>
      <c r="Z111" s="1"/>
      <c r="AA111" s="1"/>
      <c r="AB111" s="1"/>
      <c r="AC111" s="2"/>
      <c r="AD111" s="2"/>
      <c r="AE111" s="2"/>
      <c r="AF111" s="2"/>
    </row>
    <row r="112" spans="1:35" ht="15.75" x14ac:dyDescent="0.25">
      <c r="A112" s="1" t="s">
        <v>196</v>
      </c>
      <c r="B112" s="4" t="s">
        <v>48</v>
      </c>
      <c r="C112" s="1">
        <v>21</v>
      </c>
      <c r="D112" s="3">
        <v>39.479599999999998</v>
      </c>
      <c r="E112" s="3">
        <v>42.681800000000003</v>
      </c>
      <c r="F112" s="3">
        <v>4.9299999999999997E-2</v>
      </c>
      <c r="G112" s="3">
        <v>0.23230000000000001</v>
      </c>
      <c r="H112" s="3">
        <v>2.0299999999999999E-2</v>
      </c>
      <c r="I112" s="3">
        <v>17.500800000000002</v>
      </c>
      <c r="J112" s="3">
        <v>5.8500000000000003E-2</v>
      </c>
      <c r="K112" s="3">
        <v>0.17150000000000001</v>
      </c>
      <c r="L112" s="3">
        <v>0.21959999999999999</v>
      </c>
      <c r="M112" s="3">
        <v>100.41370000000001</v>
      </c>
      <c r="N112" s="3">
        <v>81.299238239999994</v>
      </c>
      <c r="O112" s="16">
        <f t="shared" si="10"/>
        <v>400.25700000000001</v>
      </c>
      <c r="P112" s="2">
        <f t="shared" si="11"/>
        <v>260.94489999999996</v>
      </c>
      <c r="Q112" s="2">
        <f t="shared" si="12"/>
        <v>1660.2481</v>
      </c>
      <c r="R112" s="2">
        <f t="shared" si="13"/>
        <v>136033.71840000001</v>
      </c>
      <c r="S112" s="2">
        <f t="shared" si="14"/>
        <v>1347.7327500000001</v>
      </c>
      <c r="T112" s="2">
        <f t="shared" si="15"/>
        <v>1700.8019999999999</v>
      </c>
      <c r="U112" s="2">
        <f t="shared" si="16"/>
        <v>257371.25400000002</v>
      </c>
      <c r="V112" s="2">
        <f t="shared" si="17"/>
        <v>121.6985</v>
      </c>
      <c r="W112" s="18" t="s">
        <v>197</v>
      </c>
      <c r="X112" s="2">
        <v>145.31</v>
      </c>
      <c r="Y112" s="2">
        <v>1371.22</v>
      </c>
      <c r="Z112" s="1">
        <v>4.43</v>
      </c>
      <c r="AA112" s="1">
        <v>61.64</v>
      </c>
      <c r="AB112" s="1">
        <v>9.73</v>
      </c>
      <c r="AC112" s="2">
        <v>262.08</v>
      </c>
      <c r="AD112" s="2">
        <v>1558.48</v>
      </c>
      <c r="AE112" s="2">
        <v>1381.73</v>
      </c>
      <c r="AF112" s="2">
        <v>175.88</v>
      </c>
      <c r="AH112" s="8">
        <f>10000*AF112/R112</f>
        <v>12.929147425260705</v>
      </c>
      <c r="AI112" s="7">
        <f>100*AD112/R112</f>
        <v>1.1456571343711794</v>
      </c>
    </row>
    <row r="113" spans="1:35" ht="15.75" x14ac:dyDescent="0.25">
      <c r="A113" s="1" t="s">
        <v>198</v>
      </c>
      <c r="B113" s="4" t="s">
        <v>48</v>
      </c>
      <c r="C113" s="1">
        <v>22</v>
      </c>
      <c r="D113" s="3">
        <v>39.344499999999996</v>
      </c>
      <c r="E113" s="3">
        <v>42.649299999999997</v>
      </c>
      <c r="F113" s="3">
        <v>4.5499999999999999E-2</v>
      </c>
      <c r="G113" s="3">
        <v>0.23369999999999999</v>
      </c>
      <c r="H113" s="3">
        <v>9.1999999999999998E-3</v>
      </c>
      <c r="I113" s="3">
        <v>17.380700000000001</v>
      </c>
      <c r="J113" s="3">
        <v>4.2599999999999999E-2</v>
      </c>
      <c r="K113" s="3">
        <v>0.1726</v>
      </c>
      <c r="L113" s="3">
        <v>0.22420000000000001</v>
      </c>
      <c r="M113" s="3">
        <v>100.1023</v>
      </c>
      <c r="N113" s="3">
        <v>81.392173499999998</v>
      </c>
      <c r="O113" s="16">
        <f t="shared" si="10"/>
        <v>291.4692</v>
      </c>
      <c r="P113" s="2">
        <f t="shared" si="11"/>
        <v>240.83150000000001</v>
      </c>
      <c r="Q113" s="2">
        <f t="shared" si="12"/>
        <v>1670.2538999999999</v>
      </c>
      <c r="R113" s="2">
        <f t="shared" si="13"/>
        <v>135100.18110000002</v>
      </c>
      <c r="S113" s="2">
        <f t="shared" si="14"/>
        <v>1356.3770999999999</v>
      </c>
      <c r="T113" s="2">
        <f t="shared" si="15"/>
        <v>1736.4290000000001</v>
      </c>
      <c r="U113" s="2">
        <f t="shared" si="16"/>
        <v>257175.27899999998</v>
      </c>
      <c r="V113" s="2">
        <f t="shared" si="17"/>
        <v>55.153999999999996</v>
      </c>
      <c r="W113" s="18" t="s">
        <v>199</v>
      </c>
      <c r="X113" s="2">
        <v>100.09</v>
      </c>
      <c r="Y113" s="2">
        <v>1487.53</v>
      </c>
      <c r="Z113" s="1">
        <v>4.9000000000000004</v>
      </c>
      <c r="AA113" s="1">
        <v>74.7</v>
      </c>
      <c r="AB113" s="1">
        <v>8.1199999999999992</v>
      </c>
      <c r="AC113" s="2">
        <v>305.32</v>
      </c>
      <c r="AD113" s="2">
        <v>1627.52</v>
      </c>
      <c r="AE113" s="2">
        <v>1664.06</v>
      </c>
      <c r="AF113" s="2">
        <v>186.67</v>
      </c>
      <c r="AH113" s="8">
        <f>10000*AF113/R113</f>
        <v>13.817153943104518</v>
      </c>
      <c r="AI113" s="7">
        <f>100*AD113/R113</f>
        <v>1.204676401429339</v>
      </c>
    </row>
    <row r="114" spans="1:35" ht="15.75" x14ac:dyDescent="0.25">
      <c r="A114" s="1" t="s">
        <v>200</v>
      </c>
      <c r="B114" s="4" t="s">
        <v>48</v>
      </c>
      <c r="C114" s="1">
        <v>23</v>
      </c>
      <c r="D114" s="3">
        <v>39.383699999999997</v>
      </c>
      <c r="E114" s="3">
        <v>42.761000000000003</v>
      </c>
      <c r="F114" s="3">
        <v>5.0200000000000002E-2</v>
      </c>
      <c r="G114" s="3">
        <v>0.23369999999999999</v>
      </c>
      <c r="H114" s="3">
        <v>3.3999999999999998E-3</v>
      </c>
      <c r="I114" s="3">
        <v>17.573899999999998</v>
      </c>
      <c r="J114" s="3">
        <v>4.1399999999999999E-2</v>
      </c>
      <c r="K114" s="3">
        <v>0.1862</v>
      </c>
      <c r="L114" s="3">
        <v>0.2147</v>
      </c>
      <c r="M114" s="3">
        <v>100.4482</v>
      </c>
      <c r="N114" s="3">
        <v>81.264025889999999</v>
      </c>
      <c r="O114" s="16">
        <f t="shared" si="10"/>
        <v>283.25880000000001</v>
      </c>
      <c r="P114" s="2">
        <f t="shared" si="11"/>
        <v>265.70859999999999</v>
      </c>
      <c r="Q114" s="2">
        <f t="shared" si="12"/>
        <v>1670.2538999999999</v>
      </c>
      <c r="R114" s="2">
        <f t="shared" si="13"/>
        <v>136601.92469999997</v>
      </c>
      <c r="S114" s="2">
        <f t="shared" si="14"/>
        <v>1463.2527</v>
      </c>
      <c r="T114" s="2">
        <f t="shared" si="15"/>
        <v>1662.8515</v>
      </c>
      <c r="U114" s="2">
        <f t="shared" si="16"/>
        <v>257848.83000000002</v>
      </c>
      <c r="V114" s="2">
        <f t="shared" si="17"/>
        <v>20.382999999999999</v>
      </c>
      <c r="W114" s="18" t="s">
        <v>201</v>
      </c>
      <c r="X114" s="2">
        <v>131.82</v>
      </c>
      <c r="Y114" s="2">
        <v>1417.6</v>
      </c>
      <c r="Z114" s="1">
        <v>4.5199999999999996</v>
      </c>
      <c r="AA114" s="1">
        <v>64.05</v>
      </c>
      <c r="AB114" s="1">
        <v>7.77</v>
      </c>
      <c r="AC114" s="2">
        <v>287.85000000000002</v>
      </c>
      <c r="AD114" s="2">
        <v>1600.1</v>
      </c>
      <c r="AE114" s="2">
        <v>1515.74</v>
      </c>
      <c r="AF114" s="2">
        <v>182.83</v>
      </c>
      <c r="AH114" s="8">
        <f>10000*AF114/R114</f>
        <v>13.384145238181995</v>
      </c>
      <c r="AI114" s="7">
        <f>100*AD114/R114</f>
        <v>1.1713597766020352</v>
      </c>
    </row>
    <row r="115" spans="1:35" ht="15.75" x14ac:dyDescent="0.25">
      <c r="A115" s="1" t="s">
        <v>202</v>
      </c>
      <c r="B115" s="4" t="s">
        <v>48</v>
      </c>
      <c r="C115" s="1">
        <v>24</v>
      </c>
      <c r="D115" s="3">
        <v>39.4636</v>
      </c>
      <c r="E115" s="3">
        <v>42.230699999999999</v>
      </c>
      <c r="F115" s="3">
        <v>4.3099999999999999E-2</v>
      </c>
      <c r="G115" s="3">
        <v>0.23419999999999999</v>
      </c>
      <c r="H115" s="3">
        <v>1.23E-2</v>
      </c>
      <c r="I115" s="3">
        <v>17.276800000000001</v>
      </c>
      <c r="J115" s="3">
        <v>4.0399999999999998E-2</v>
      </c>
      <c r="K115" s="3">
        <v>0.18559999999999999</v>
      </c>
      <c r="L115" s="3">
        <v>0.21820000000000001</v>
      </c>
      <c r="M115" s="3">
        <v>99.704899999999995</v>
      </c>
      <c r="N115" s="3">
        <v>81.333526620000001</v>
      </c>
      <c r="O115" s="16">
        <f t="shared" si="10"/>
        <v>276.41679999999997</v>
      </c>
      <c r="P115" s="2">
        <f t="shared" si="11"/>
        <v>228.1283</v>
      </c>
      <c r="Q115" s="2">
        <f t="shared" si="12"/>
        <v>1673.8273999999999</v>
      </c>
      <c r="R115" s="2">
        <f t="shared" si="13"/>
        <v>134292.56640000001</v>
      </c>
      <c r="S115" s="2">
        <f t="shared" si="14"/>
        <v>1458.5375999999999</v>
      </c>
      <c r="T115" s="2">
        <f t="shared" si="15"/>
        <v>1689.9590000000001</v>
      </c>
      <c r="U115" s="2">
        <f t="shared" si="16"/>
        <v>254651.12099999998</v>
      </c>
      <c r="V115" s="2">
        <f t="shared" si="17"/>
        <v>73.738500000000002</v>
      </c>
      <c r="W115" s="18"/>
      <c r="X115" s="2"/>
      <c r="Y115" s="2"/>
      <c r="Z115" s="1"/>
      <c r="AA115" s="1"/>
      <c r="AB115" s="1"/>
      <c r="AC115" s="2"/>
      <c r="AD115" s="2"/>
      <c r="AE115" s="2"/>
      <c r="AF115" s="2"/>
    </row>
    <row r="116" spans="1:35" ht="15.75" x14ac:dyDescent="0.25">
      <c r="A116" s="1" t="s">
        <v>203</v>
      </c>
      <c r="B116" s="4" t="s">
        <v>48</v>
      </c>
      <c r="C116" s="1">
        <v>25</v>
      </c>
      <c r="D116" s="3">
        <v>39.3812</v>
      </c>
      <c r="E116" s="3">
        <v>42.666200000000003</v>
      </c>
      <c r="F116" s="3">
        <v>5.1700000000000003E-2</v>
      </c>
      <c r="G116" s="3">
        <v>0.2394</v>
      </c>
      <c r="H116" s="3">
        <v>1.61E-2</v>
      </c>
      <c r="I116" s="3">
        <v>17.3569</v>
      </c>
      <c r="J116" s="3">
        <v>4.5600000000000002E-2</v>
      </c>
      <c r="K116" s="3">
        <v>0.18590000000000001</v>
      </c>
      <c r="L116" s="3">
        <v>0.23180000000000001</v>
      </c>
      <c r="M116" s="3">
        <v>100.1747</v>
      </c>
      <c r="N116" s="3">
        <v>81.418912109999994</v>
      </c>
      <c r="O116" s="16">
        <f t="shared" si="10"/>
        <v>311.99520000000001</v>
      </c>
      <c r="P116" s="2">
        <f t="shared" si="11"/>
        <v>273.6481</v>
      </c>
      <c r="Q116" s="2">
        <f t="shared" si="12"/>
        <v>1710.9918</v>
      </c>
      <c r="R116" s="2">
        <f t="shared" si="13"/>
        <v>134915.18369999999</v>
      </c>
      <c r="S116" s="2">
        <f t="shared" si="14"/>
        <v>1460.8951500000001</v>
      </c>
      <c r="T116" s="2">
        <f t="shared" si="15"/>
        <v>1795.2909999999999</v>
      </c>
      <c r="U116" s="2">
        <f t="shared" si="16"/>
        <v>257277.18600000002</v>
      </c>
      <c r="V116" s="2">
        <f t="shared" si="17"/>
        <v>96.519499999999994</v>
      </c>
      <c r="W116" s="18"/>
      <c r="X116" s="2"/>
      <c r="Y116" s="2"/>
      <c r="Z116" s="1"/>
      <c r="AA116" s="1"/>
      <c r="AB116" s="1"/>
      <c r="AC116" s="2"/>
      <c r="AD116" s="2"/>
      <c r="AE116" s="2"/>
      <c r="AF116" s="2"/>
    </row>
    <row r="117" spans="1:35" ht="15.75" x14ac:dyDescent="0.25">
      <c r="A117" s="1" t="s">
        <v>204</v>
      </c>
      <c r="B117" s="4" t="s">
        <v>56</v>
      </c>
      <c r="C117" s="1">
        <v>26</v>
      </c>
      <c r="D117" s="3">
        <v>39.454799999999999</v>
      </c>
      <c r="E117" s="3">
        <v>42.369100000000003</v>
      </c>
      <c r="F117" s="3">
        <v>8.7099999999999997E-2</v>
      </c>
      <c r="G117" s="3">
        <v>0.22170000000000001</v>
      </c>
      <c r="H117" s="3">
        <v>9.4999999999999998E-3</v>
      </c>
      <c r="I117" s="3">
        <v>17.682300000000001</v>
      </c>
      <c r="J117" s="3">
        <v>4.0599999999999997E-2</v>
      </c>
      <c r="K117" s="3">
        <v>0.17649999999999999</v>
      </c>
      <c r="L117" s="3">
        <v>0.21060000000000001</v>
      </c>
      <c r="M117" s="3">
        <v>100.2522</v>
      </c>
      <c r="N117" s="3">
        <v>81.029091429999994</v>
      </c>
      <c r="O117" s="16">
        <f t="shared" si="10"/>
        <v>277.78519999999997</v>
      </c>
      <c r="P117" s="2">
        <f t="shared" si="11"/>
        <v>461.02029999999996</v>
      </c>
      <c r="Q117" s="2">
        <f t="shared" si="12"/>
        <v>1584.4899</v>
      </c>
      <c r="R117" s="2">
        <f t="shared" si="13"/>
        <v>137444.51790000001</v>
      </c>
      <c r="S117" s="2">
        <f t="shared" si="14"/>
        <v>1387.0252499999999</v>
      </c>
      <c r="T117" s="2">
        <f t="shared" si="15"/>
        <v>1631.097</v>
      </c>
      <c r="U117" s="2">
        <f t="shared" si="16"/>
        <v>255485.67300000001</v>
      </c>
      <c r="V117" s="2">
        <f t="shared" si="17"/>
        <v>56.952500000000001</v>
      </c>
      <c r="W117" s="18">
        <v>101.23</v>
      </c>
      <c r="X117" s="2">
        <v>458.73</v>
      </c>
      <c r="Y117" s="2">
        <v>1411.47</v>
      </c>
      <c r="Z117" s="1">
        <v>4.37</v>
      </c>
      <c r="AA117" s="1">
        <v>83.69</v>
      </c>
      <c r="AB117" s="1">
        <v>8.4499999999999993</v>
      </c>
      <c r="AC117" s="2">
        <v>239.02</v>
      </c>
      <c r="AD117" s="2">
        <v>1484.91</v>
      </c>
      <c r="AE117" s="2">
        <v>1334.32</v>
      </c>
      <c r="AF117" s="2">
        <v>197.2</v>
      </c>
      <c r="AH117" s="8">
        <f>10000*AF117/R117</f>
        <v>14.347607530150897</v>
      </c>
      <c r="AI117" s="7">
        <f>100*AD117/R117</f>
        <v>1.0803704816225339</v>
      </c>
    </row>
    <row r="118" spans="1:35" ht="15.75" x14ac:dyDescent="0.25">
      <c r="A118" s="1" t="s">
        <v>205</v>
      </c>
      <c r="B118" s="4" t="s">
        <v>56</v>
      </c>
      <c r="C118" s="1">
        <v>27</v>
      </c>
      <c r="D118" s="3">
        <v>39.535400000000003</v>
      </c>
      <c r="E118" s="3">
        <v>42.474400000000003</v>
      </c>
      <c r="F118" s="3">
        <v>3.7999999999999999E-2</v>
      </c>
      <c r="G118" s="3">
        <v>0.22259999999999999</v>
      </c>
      <c r="H118" s="3">
        <v>1.49E-2</v>
      </c>
      <c r="I118" s="3">
        <v>17.7653</v>
      </c>
      <c r="J118" s="3">
        <v>3.2000000000000001E-2</v>
      </c>
      <c r="K118" s="3">
        <v>0.1782</v>
      </c>
      <c r="L118" s="3">
        <v>0.21279999999999999</v>
      </c>
      <c r="M118" s="3">
        <v>100.4735</v>
      </c>
      <c r="N118" s="3">
        <v>80.995238360000002</v>
      </c>
      <c r="O118" s="16">
        <f t="shared" si="10"/>
        <v>218.94400000000002</v>
      </c>
      <c r="P118" s="2">
        <f t="shared" si="11"/>
        <v>201.13399999999999</v>
      </c>
      <c r="Q118" s="2">
        <f t="shared" si="12"/>
        <v>1590.9222</v>
      </c>
      <c r="R118" s="2">
        <f t="shared" si="13"/>
        <v>138089.67689999999</v>
      </c>
      <c r="S118" s="2">
        <f t="shared" si="14"/>
        <v>1400.3847000000001</v>
      </c>
      <c r="T118" s="2">
        <f t="shared" si="15"/>
        <v>1648.136</v>
      </c>
      <c r="U118" s="2">
        <f t="shared" si="16"/>
        <v>256120.63200000001</v>
      </c>
      <c r="V118" s="2">
        <f t="shared" si="17"/>
        <v>89.325500000000005</v>
      </c>
      <c r="W118" s="18">
        <v>72.900000000000006</v>
      </c>
      <c r="X118" s="2">
        <v>309.01</v>
      </c>
      <c r="Y118" s="2">
        <v>1314.27</v>
      </c>
      <c r="Z118" s="1">
        <v>4.1900000000000004</v>
      </c>
      <c r="AA118" s="1">
        <v>64.650000000000006</v>
      </c>
      <c r="AB118" s="1">
        <v>7.66</v>
      </c>
      <c r="AC118" s="2">
        <v>244.82</v>
      </c>
      <c r="AD118" s="2">
        <v>1475.32</v>
      </c>
      <c r="AE118" s="2">
        <v>1416.04</v>
      </c>
      <c r="AF118" s="2">
        <v>172.13</v>
      </c>
      <c r="AH118" s="8">
        <f>10000*AF118/R118</f>
        <v>12.465088185024207</v>
      </c>
      <c r="AI118" s="7">
        <f>100*AD118/R118</f>
        <v>1.0683781967774306</v>
      </c>
    </row>
    <row r="119" spans="1:35" ht="15.75" x14ac:dyDescent="0.25">
      <c r="A119" s="1" t="s">
        <v>206</v>
      </c>
      <c r="B119" s="4" t="s">
        <v>56</v>
      </c>
      <c r="C119" s="1">
        <v>28</v>
      </c>
      <c r="D119" s="3">
        <v>39.467500000000001</v>
      </c>
      <c r="E119" s="3">
        <v>42.291200000000003</v>
      </c>
      <c r="F119" s="3">
        <v>6.2E-2</v>
      </c>
      <c r="G119" s="3">
        <v>0.25430000000000003</v>
      </c>
      <c r="H119" s="3">
        <v>1.61E-2</v>
      </c>
      <c r="I119" s="3">
        <v>17.8309</v>
      </c>
      <c r="J119" s="3">
        <v>3.32E-2</v>
      </c>
      <c r="K119" s="3">
        <v>0.1762</v>
      </c>
      <c r="L119" s="3">
        <v>0.21690000000000001</v>
      </c>
      <c r="M119" s="3">
        <v>100.3484</v>
      </c>
      <c r="N119" s="3">
        <v>80.871660820000002</v>
      </c>
      <c r="O119" s="16">
        <f t="shared" si="10"/>
        <v>227.15440000000001</v>
      </c>
      <c r="P119" s="2">
        <f t="shared" si="11"/>
        <v>328.166</v>
      </c>
      <c r="Q119" s="2">
        <f t="shared" si="12"/>
        <v>1817.4821000000002</v>
      </c>
      <c r="R119" s="2">
        <f t="shared" si="13"/>
        <v>138599.5857</v>
      </c>
      <c r="S119" s="2">
        <f t="shared" si="14"/>
        <v>1384.6677</v>
      </c>
      <c r="T119" s="2">
        <f t="shared" si="15"/>
        <v>1679.8905</v>
      </c>
      <c r="U119" s="2">
        <f t="shared" si="16"/>
        <v>255015.93600000002</v>
      </c>
      <c r="V119" s="2">
        <f t="shared" si="17"/>
        <v>96.519499999999994</v>
      </c>
      <c r="W119" s="18">
        <v>98.28</v>
      </c>
      <c r="X119" s="2">
        <v>382.25</v>
      </c>
      <c r="Y119" s="2">
        <v>1431.38</v>
      </c>
      <c r="Z119" s="1">
        <v>4.67</v>
      </c>
      <c r="AA119" s="1">
        <v>67.89</v>
      </c>
      <c r="AB119" s="1">
        <v>8.5299999999999994</v>
      </c>
      <c r="AC119" s="2">
        <v>230</v>
      </c>
      <c r="AD119" s="2">
        <v>1558.37</v>
      </c>
      <c r="AE119" s="2">
        <v>1441.47</v>
      </c>
      <c r="AF119" s="2">
        <v>184.26</v>
      </c>
      <c r="AH119" s="8">
        <f>10000*AF119/R119</f>
        <v>13.294412033729477</v>
      </c>
      <c r="AI119" s="7">
        <f>100*AD119/R119</f>
        <v>1.1243684403019107</v>
      </c>
    </row>
    <row r="120" spans="1:35" ht="15.75" x14ac:dyDescent="0.25">
      <c r="A120" s="1" t="s">
        <v>207</v>
      </c>
      <c r="B120" s="4" t="s">
        <v>56</v>
      </c>
      <c r="C120" s="1">
        <v>29</v>
      </c>
      <c r="D120" s="3">
        <v>39.339100000000002</v>
      </c>
      <c r="E120" s="3">
        <v>42.132399999999997</v>
      </c>
      <c r="F120" s="3">
        <v>3.1199999999999999E-2</v>
      </c>
      <c r="G120" s="3">
        <v>0.22059999999999999</v>
      </c>
      <c r="H120" s="3">
        <v>1.2999999999999999E-2</v>
      </c>
      <c r="I120" s="3">
        <v>17.892800000000001</v>
      </c>
      <c r="J120" s="3">
        <v>4.6399999999999997E-2</v>
      </c>
      <c r="K120" s="3">
        <v>0.17519999999999999</v>
      </c>
      <c r="L120" s="3">
        <v>0.23150000000000001</v>
      </c>
      <c r="M120" s="3">
        <v>100.0821</v>
      </c>
      <c r="N120" s="3">
        <v>80.759606529999999</v>
      </c>
      <c r="O120" s="16">
        <f t="shared" si="10"/>
        <v>317.46879999999999</v>
      </c>
      <c r="P120" s="2">
        <f t="shared" si="11"/>
        <v>165.14159999999998</v>
      </c>
      <c r="Q120" s="2">
        <f t="shared" si="12"/>
        <v>1576.6281999999999</v>
      </c>
      <c r="R120" s="2">
        <f t="shared" si="13"/>
        <v>139080.73440000002</v>
      </c>
      <c r="S120" s="2">
        <f t="shared" si="14"/>
        <v>1376.8091999999999</v>
      </c>
      <c r="T120" s="2">
        <f t="shared" si="15"/>
        <v>1792.9675000000002</v>
      </c>
      <c r="U120" s="2">
        <f t="shared" si="16"/>
        <v>254058.37199999997</v>
      </c>
      <c r="V120" s="2">
        <f t="shared" si="17"/>
        <v>77.935000000000002</v>
      </c>
      <c r="W120" s="18"/>
      <c r="X120" s="2"/>
      <c r="Y120" s="2"/>
      <c r="Z120" s="1"/>
      <c r="AA120" s="1"/>
      <c r="AB120" s="1"/>
      <c r="AC120" s="2"/>
      <c r="AD120" s="2"/>
      <c r="AE120" s="2"/>
      <c r="AF120" s="2"/>
    </row>
    <row r="121" spans="1:35" ht="15.75" x14ac:dyDescent="0.25">
      <c r="A121" s="1" t="s">
        <v>208</v>
      </c>
      <c r="B121" s="4" t="s">
        <v>56</v>
      </c>
      <c r="C121" s="1">
        <v>30</v>
      </c>
      <c r="D121" s="3">
        <v>39.356400000000001</v>
      </c>
      <c r="E121" s="3">
        <v>42.348700000000001</v>
      </c>
      <c r="F121" s="3">
        <v>4.8000000000000001E-2</v>
      </c>
      <c r="G121" s="3">
        <v>0.21560000000000001</v>
      </c>
      <c r="H121" s="3">
        <v>9.9000000000000008E-3</v>
      </c>
      <c r="I121" s="3">
        <v>17.845700000000001</v>
      </c>
      <c r="J121" s="3">
        <v>4.1700000000000001E-2</v>
      </c>
      <c r="K121" s="3">
        <v>0.18090000000000001</v>
      </c>
      <c r="L121" s="3">
        <v>0.21</v>
      </c>
      <c r="M121" s="3">
        <v>100.2569</v>
      </c>
      <c r="N121" s="3">
        <v>80.879843129999998</v>
      </c>
      <c r="O121" s="16">
        <f t="shared" si="10"/>
        <v>285.31139999999999</v>
      </c>
      <c r="P121" s="2">
        <f t="shared" si="11"/>
        <v>254.06399999999999</v>
      </c>
      <c r="Q121" s="2">
        <f t="shared" si="12"/>
        <v>1540.8932000000002</v>
      </c>
      <c r="R121" s="2">
        <f t="shared" si="13"/>
        <v>138714.62609999999</v>
      </c>
      <c r="S121" s="2">
        <f t="shared" si="14"/>
        <v>1421.60265</v>
      </c>
      <c r="T121" s="2">
        <f t="shared" si="15"/>
        <v>1626.45</v>
      </c>
      <c r="U121" s="2">
        <f t="shared" si="16"/>
        <v>255362.66099999999</v>
      </c>
      <c r="V121" s="2">
        <f t="shared" si="17"/>
        <v>59.350500000000004</v>
      </c>
      <c r="W121" s="18"/>
      <c r="X121" s="2"/>
      <c r="Y121" s="2"/>
      <c r="Z121" s="1"/>
      <c r="AA121" s="1"/>
      <c r="AB121" s="1"/>
      <c r="AC121" s="2"/>
      <c r="AD121" s="2"/>
      <c r="AE121" s="2"/>
      <c r="AF121" s="2"/>
    </row>
    <row r="122" spans="1:35" ht="15.75" x14ac:dyDescent="0.25">
      <c r="A122" s="1" t="s">
        <v>209</v>
      </c>
      <c r="B122" s="4" t="s">
        <v>27</v>
      </c>
      <c r="C122" s="1">
        <v>1</v>
      </c>
      <c r="D122" s="3">
        <v>39.413400000000003</v>
      </c>
      <c r="E122" s="3">
        <v>42.989699999999999</v>
      </c>
      <c r="F122" s="3">
        <v>4.2700000000000002E-2</v>
      </c>
      <c r="G122" s="3">
        <v>0.2351</v>
      </c>
      <c r="H122" s="3">
        <v>1.54E-2</v>
      </c>
      <c r="I122" s="3">
        <v>17.4514</v>
      </c>
      <c r="J122" s="3">
        <v>0.10009999999999999</v>
      </c>
      <c r="K122" s="3">
        <v>0.1996</v>
      </c>
      <c r="L122" s="3">
        <v>0.23430000000000001</v>
      </c>
      <c r="M122" s="3">
        <v>100.68170000000001</v>
      </c>
      <c r="N122" s="3">
        <f t="shared" ref="N122:N144" si="18">(100*(E122/40.304))/((E122/40.304)+(I122/71.844))</f>
        <v>81.451020039432052</v>
      </c>
      <c r="O122" s="16">
        <f t="shared" si="10"/>
        <v>684.88419999999996</v>
      </c>
      <c r="P122" s="2">
        <f t="shared" si="11"/>
        <v>226.0111</v>
      </c>
      <c r="Q122" s="2">
        <f t="shared" si="12"/>
        <v>1680.2597000000001</v>
      </c>
      <c r="R122" s="2">
        <f t="shared" si="13"/>
        <v>135649.7322</v>
      </c>
      <c r="S122" s="2">
        <f t="shared" si="14"/>
        <v>1568.5565999999999</v>
      </c>
      <c r="T122" s="2">
        <f t="shared" si="15"/>
        <v>1814.6535000000001</v>
      </c>
      <c r="U122" s="2">
        <f t="shared" si="16"/>
        <v>259227.891</v>
      </c>
      <c r="V122" s="2">
        <f t="shared" si="17"/>
        <v>92.323000000000008</v>
      </c>
      <c r="W122" s="18">
        <v>65.16</v>
      </c>
      <c r="X122" s="2">
        <v>215.22</v>
      </c>
      <c r="Y122" s="2">
        <v>1325</v>
      </c>
      <c r="Z122" s="1">
        <v>4.3899999999999997</v>
      </c>
      <c r="AA122" s="1">
        <v>75.97</v>
      </c>
      <c r="AB122" s="1">
        <v>7.37</v>
      </c>
      <c r="AC122" s="2">
        <v>264.11</v>
      </c>
      <c r="AD122" s="2">
        <v>1471.7</v>
      </c>
      <c r="AE122" s="2">
        <v>1517.95</v>
      </c>
      <c r="AF122" s="2">
        <v>172.7</v>
      </c>
      <c r="AH122" s="8">
        <f>10000*AF122/R122</f>
        <v>12.7313189048817</v>
      </c>
      <c r="AI122" s="7">
        <f>100*AD122/R122</f>
        <v>1.084926579751847</v>
      </c>
    </row>
    <row r="123" spans="1:35" ht="15.75" x14ac:dyDescent="0.25">
      <c r="A123" s="1" t="s">
        <v>210</v>
      </c>
      <c r="B123" s="4" t="s">
        <v>27</v>
      </c>
      <c r="C123" s="1">
        <v>2</v>
      </c>
      <c r="D123" s="3">
        <v>39.356200000000001</v>
      </c>
      <c r="E123" s="3">
        <v>42.798699999999997</v>
      </c>
      <c r="F123" s="3">
        <v>0.2487</v>
      </c>
      <c r="G123" s="3">
        <v>0.25030000000000002</v>
      </c>
      <c r="H123" s="3">
        <v>1.23E-2</v>
      </c>
      <c r="I123" s="3">
        <v>16.454899999999999</v>
      </c>
      <c r="J123" s="3">
        <v>4.5699999999999998E-2</v>
      </c>
      <c r="K123" s="3">
        <v>0.2122</v>
      </c>
      <c r="L123" s="3">
        <v>0.21540000000000001</v>
      </c>
      <c r="M123" s="3">
        <v>99.594300000000004</v>
      </c>
      <c r="N123" s="3">
        <f t="shared" si="18"/>
        <v>82.258071014811605</v>
      </c>
      <c r="O123" s="16">
        <f t="shared" si="10"/>
        <v>312.67939999999999</v>
      </c>
      <c r="P123" s="2">
        <f t="shared" si="11"/>
        <v>1316.3691000000001</v>
      </c>
      <c r="Q123" s="2">
        <f t="shared" si="12"/>
        <v>1788.8941000000002</v>
      </c>
      <c r="R123" s="2">
        <f t="shared" si="13"/>
        <v>127903.93769999999</v>
      </c>
      <c r="S123" s="2">
        <f t="shared" si="14"/>
        <v>1667.5736999999999</v>
      </c>
      <c r="T123" s="2">
        <f t="shared" si="15"/>
        <v>1668.2730000000001</v>
      </c>
      <c r="U123" s="2">
        <f t="shared" si="16"/>
        <v>258076.16099999999</v>
      </c>
      <c r="V123" s="2">
        <f t="shared" si="17"/>
        <v>73.738500000000002</v>
      </c>
      <c r="W123" s="18">
        <v>67.040000000000006</v>
      </c>
      <c r="X123" s="2">
        <v>301.85000000000002</v>
      </c>
      <c r="Y123" s="2">
        <v>1357.94</v>
      </c>
      <c r="Z123" s="1">
        <v>4.41</v>
      </c>
      <c r="AA123" s="1">
        <v>78.75</v>
      </c>
      <c r="AB123" s="1">
        <v>8.01</v>
      </c>
      <c r="AC123" s="2">
        <v>299.19</v>
      </c>
      <c r="AD123" s="2">
        <v>1505.18</v>
      </c>
      <c r="AE123" s="2">
        <v>1697.66</v>
      </c>
      <c r="AF123" s="2">
        <v>162.11000000000001</v>
      </c>
      <c r="AH123" s="8">
        <f>10000*AF123/R123</f>
        <v>12.674355685610767</v>
      </c>
      <c r="AI123" s="7">
        <f>100*AD123/R123</f>
        <v>1.176805051561755</v>
      </c>
    </row>
    <row r="124" spans="1:35" ht="15.75" x14ac:dyDescent="0.25">
      <c r="A124" s="1" t="s">
        <v>211</v>
      </c>
      <c r="B124" s="4" t="s">
        <v>27</v>
      </c>
      <c r="C124" s="1">
        <v>3</v>
      </c>
      <c r="D124" s="3">
        <v>39.755099999999999</v>
      </c>
      <c r="E124" s="3">
        <v>43.368899999999996</v>
      </c>
      <c r="F124" s="3">
        <v>7.7399999999999997E-2</v>
      </c>
      <c r="G124" s="3">
        <v>0.25390000000000001</v>
      </c>
      <c r="H124" s="3">
        <v>1.9199999999999998E-2</v>
      </c>
      <c r="I124" s="3">
        <v>16.502300000000002</v>
      </c>
      <c r="J124" s="3">
        <v>3.8100000000000002E-2</v>
      </c>
      <c r="K124" s="3">
        <v>0.2155</v>
      </c>
      <c r="L124" s="3">
        <v>0.2109</v>
      </c>
      <c r="M124" s="3">
        <v>100.4413</v>
      </c>
      <c r="N124" s="3">
        <f t="shared" si="18"/>
        <v>82.40873854890522</v>
      </c>
      <c r="O124" s="16">
        <f t="shared" si="10"/>
        <v>260.68020000000001</v>
      </c>
      <c r="P124" s="2">
        <f t="shared" si="11"/>
        <v>409.6782</v>
      </c>
      <c r="Q124" s="2">
        <f t="shared" si="12"/>
        <v>1814.6233000000002</v>
      </c>
      <c r="R124" s="2">
        <f t="shared" si="13"/>
        <v>128272.37790000001</v>
      </c>
      <c r="S124" s="2">
        <f t="shared" si="14"/>
        <v>1693.50675</v>
      </c>
      <c r="T124" s="2">
        <f t="shared" si="15"/>
        <v>1633.4204999999999</v>
      </c>
      <c r="U124" s="2">
        <f t="shared" si="16"/>
        <v>261514.46699999998</v>
      </c>
      <c r="V124" s="2">
        <f t="shared" si="17"/>
        <v>115.10399999999998</v>
      </c>
      <c r="W124" s="18">
        <v>79.91</v>
      </c>
      <c r="X124" s="2">
        <v>169.52</v>
      </c>
      <c r="Y124" s="2">
        <v>1388.6</v>
      </c>
      <c r="Z124" s="1">
        <v>4.42</v>
      </c>
      <c r="AA124" s="1">
        <v>80.34</v>
      </c>
      <c r="AB124" s="1">
        <v>7.83</v>
      </c>
      <c r="AC124" s="2">
        <v>306.35000000000002</v>
      </c>
      <c r="AD124" s="2">
        <v>1496.44</v>
      </c>
      <c r="AE124" s="2">
        <v>1652.65</v>
      </c>
      <c r="AF124" s="2">
        <v>167.3</v>
      </c>
      <c r="AH124" s="8">
        <f>10000*AF124/R124</f>
        <v>13.04255855695024</v>
      </c>
      <c r="AI124" s="7">
        <f>100*AD124/R124</f>
        <v>1.1666112568417584</v>
      </c>
    </row>
    <row r="125" spans="1:35" ht="15.75" x14ac:dyDescent="0.25">
      <c r="A125" s="1" t="s">
        <v>212</v>
      </c>
      <c r="B125" s="4" t="s">
        <v>27</v>
      </c>
      <c r="C125" s="1">
        <v>4</v>
      </c>
      <c r="D125" s="3">
        <v>39.416899999999998</v>
      </c>
      <c r="E125" s="3">
        <v>43.130899999999997</v>
      </c>
      <c r="F125" s="3">
        <v>5.79E-2</v>
      </c>
      <c r="G125" s="3">
        <v>0.24329999999999999</v>
      </c>
      <c r="H125" s="3">
        <v>2.23E-2</v>
      </c>
      <c r="I125" s="3">
        <v>16.595800000000001</v>
      </c>
      <c r="J125" s="3">
        <v>4.4299999999999999E-2</v>
      </c>
      <c r="K125" s="3">
        <v>0.2072</v>
      </c>
      <c r="L125" s="3">
        <v>0.21579999999999999</v>
      </c>
      <c r="M125" s="3">
        <v>99.934399999999997</v>
      </c>
      <c r="N125" s="3">
        <f t="shared" si="18"/>
        <v>82.246474482769841</v>
      </c>
      <c r="O125" s="16">
        <f t="shared" si="10"/>
        <v>303.10059999999999</v>
      </c>
      <c r="P125" s="2">
        <f t="shared" si="11"/>
        <v>306.46469999999999</v>
      </c>
      <c r="Q125" s="2">
        <f t="shared" si="12"/>
        <v>1738.8651</v>
      </c>
      <c r="R125" s="2">
        <f t="shared" si="13"/>
        <v>128999.15340000001</v>
      </c>
      <c r="S125" s="2">
        <f t="shared" si="14"/>
        <v>1628.2811999999999</v>
      </c>
      <c r="T125" s="2">
        <f t="shared" si="15"/>
        <v>1671.3709999999999</v>
      </c>
      <c r="U125" s="2">
        <f t="shared" si="16"/>
        <v>260079.32699999999</v>
      </c>
      <c r="V125" s="2">
        <f t="shared" si="17"/>
        <v>133.6885</v>
      </c>
      <c r="W125" s="18"/>
      <c r="X125" s="2"/>
      <c r="Y125" s="2"/>
      <c r="Z125" s="1"/>
      <c r="AA125" s="1"/>
      <c r="AB125" s="1"/>
      <c r="AC125" s="2"/>
      <c r="AD125" s="2"/>
      <c r="AE125" s="2"/>
      <c r="AF125" s="2"/>
    </row>
    <row r="126" spans="1:35" ht="15.75" x14ac:dyDescent="0.25">
      <c r="A126" s="1" t="s">
        <v>213</v>
      </c>
      <c r="B126" s="4" t="s">
        <v>27</v>
      </c>
      <c r="C126" s="1">
        <v>5</v>
      </c>
      <c r="D126" s="3">
        <v>39.1751</v>
      </c>
      <c r="E126" s="3">
        <v>41.991799999999998</v>
      </c>
      <c r="F126" s="3">
        <v>4.4400000000000002E-2</v>
      </c>
      <c r="G126" s="3">
        <v>0.23860000000000001</v>
      </c>
      <c r="H126" s="3">
        <v>1.2500000000000001E-2</v>
      </c>
      <c r="I126" s="3">
        <v>18.168700000000001</v>
      </c>
      <c r="J126" s="3">
        <v>3.5999999999999997E-2</v>
      </c>
      <c r="K126" s="3">
        <v>0.19489999999999999</v>
      </c>
      <c r="L126" s="3">
        <v>0.2472</v>
      </c>
      <c r="M126" s="3">
        <v>100.1093</v>
      </c>
      <c r="N126" s="3">
        <f t="shared" si="18"/>
        <v>80.468235223427683</v>
      </c>
      <c r="O126" s="16">
        <f t="shared" si="10"/>
        <v>246.31199999999998</v>
      </c>
      <c r="P126" s="2">
        <f t="shared" si="11"/>
        <v>235.00920000000002</v>
      </c>
      <c r="Q126" s="2">
        <f t="shared" si="12"/>
        <v>1705.2742000000001</v>
      </c>
      <c r="R126" s="2">
        <f t="shared" si="13"/>
        <v>141225.3051</v>
      </c>
      <c r="S126" s="2">
        <f t="shared" si="14"/>
        <v>1531.6216499999998</v>
      </c>
      <c r="T126" s="2">
        <f t="shared" si="15"/>
        <v>1914.5640000000001</v>
      </c>
      <c r="U126" s="2">
        <f t="shared" si="16"/>
        <v>253210.55399999997</v>
      </c>
      <c r="V126" s="2">
        <f t="shared" si="17"/>
        <v>74.9375</v>
      </c>
      <c r="W126" s="18"/>
      <c r="X126" s="2"/>
      <c r="Y126" s="2"/>
      <c r="Z126" s="1"/>
      <c r="AA126" s="1"/>
      <c r="AB126" s="1"/>
      <c r="AC126" s="2"/>
      <c r="AD126" s="2"/>
      <c r="AE126" s="2"/>
      <c r="AF126" s="2"/>
    </row>
    <row r="127" spans="1:35" ht="15.75" x14ac:dyDescent="0.25">
      <c r="A127" s="1" t="s">
        <v>214</v>
      </c>
      <c r="B127" s="4" t="s">
        <v>33</v>
      </c>
      <c r="C127" s="1">
        <v>11</v>
      </c>
      <c r="D127" s="3">
        <v>39.439799999999998</v>
      </c>
      <c r="E127" s="3">
        <v>42.006100000000004</v>
      </c>
      <c r="F127" s="3">
        <v>5.4699999999999999E-2</v>
      </c>
      <c r="G127" s="3">
        <v>0.25280000000000002</v>
      </c>
      <c r="H127" s="3">
        <v>1.49E-2</v>
      </c>
      <c r="I127" s="3">
        <v>17.943300000000001</v>
      </c>
      <c r="J127" s="3">
        <v>3.8300000000000001E-2</v>
      </c>
      <c r="K127" s="3">
        <v>0.1933</v>
      </c>
      <c r="L127" s="3">
        <v>0.22839999999999999</v>
      </c>
      <c r="M127" s="3">
        <v>100.1716</v>
      </c>
      <c r="N127" s="3">
        <f t="shared" si="18"/>
        <v>80.669001621791281</v>
      </c>
      <c r="O127" s="16">
        <f t="shared" si="10"/>
        <v>262.04860000000002</v>
      </c>
      <c r="P127" s="2">
        <f t="shared" si="11"/>
        <v>289.52710000000002</v>
      </c>
      <c r="Q127" s="2">
        <f t="shared" si="12"/>
        <v>1806.7616000000003</v>
      </c>
      <c r="R127" s="2">
        <f t="shared" si="13"/>
        <v>139473.2709</v>
      </c>
      <c r="S127" s="2">
        <f t="shared" si="14"/>
        <v>1519.0480500000001</v>
      </c>
      <c r="T127" s="2">
        <f t="shared" si="15"/>
        <v>1768.9579999999999</v>
      </c>
      <c r="U127" s="2">
        <f t="shared" si="16"/>
        <v>253296.78300000002</v>
      </c>
      <c r="V127" s="2">
        <f t="shared" si="17"/>
        <v>89.325500000000005</v>
      </c>
      <c r="W127" s="18">
        <v>63.78</v>
      </c>
      <c r="X127" s="2">
        <v>196.1</v>
      </c>
      <c r="Y127" s="2">
        <v>1167.1400000000001</v>
      </c>
      <c r="Z127" s="1">
        <v>3.87</v>
      </c>
      <c r="AA127" s="1">
        <v>64.17</v>
      </c>
      <c r="AB127" s="1">
        <v>6.64</v>
      </c>
      <c r="AC127" s="2">
        <v>225.58</v>
      </c>
      <c r="AD127" s="2">
        <v>1409.2</v>
      </c>
      <c r="AE127" s="2">
        <v>1317.35</v>
      </c>
      <c r="AF127" s="2">
        <v>159.07</v>
      </c>
      <c r="AH127" s="8">
        <f>10000*AF127/R127</f>
        <v>11.405052665184179</v>
      </c>
      <c r="AI127" s="7">
        <f>100*AD127/R127</f>
        <v>1.0103728054175862</v>
      </c>
    </row>
    <row r="128" spans="1:35" ht="15.75" x14ac:dyDescent="0.25">
      <c r="A128" s="1" t="s">
        <v>215</v>
      </c>
      <c r="B128" s="4" t="s">
        <v>33</v>
      </c>
      <c r="C128" s="1">
        <v>12</v>
      </c>
      <c r="D128" s="3">
        <v>39.005200000000002</v>
      </c>
      <c r="E128" s="3">
        <v>41.652299999999997</v>
      </c>
      <c r="F128" s="3">
        <v>6.7199999999999996E-2</v>
      </c>
      <c r="G128" s="3">
        <v>0.248</v>
      </c>
      <c r="H128" s="3">
        <v>2.07E-2</v>
      </c>
      <c r="I128" s="3">
        <v>18.702200000000001</v>
      </c>
      <c r="J128" s="3">
        <v>3.6499999999999998E-2</v>
      </c>
      <c r="K128" s="3">
        <v>0.189</v>
      </c>
      <c r="L128" s="3">
        <v>0.25109999999999999</v>
      </c>
      <c r="M128" s="3">
        <v>100.1721</v>
      </c>
      <c r="N128" s="3">
        <f t="shared" si="18"/>
        <v>79.879206745493917</v>
      </c>
      <c r="O128" s="16">
        <f t="shared" si="10"/>
        <v>249.73299999999998</v>
      </c>
      <c r="P128" s="2">
        <f t="shared" si="11"/>
        <v>355.68959999999998</v>
      </c>
      <c r="Q128" s="2">
        <f t="shared" si="12"/>
        <v>1772.4559999999999</v>
      </c>
      <c r="R128" s="2">
        <f t="shared" si="13"/>
        <v>145372.20060000001</v>
      </c>
      <c r="S128" s="2">
        <f t="shared" si="14"/>
        <v>1485.2565</v>
      </c>
      <c r="T128" s="2">
        <f t="shared" si="15"/>
        <v>1944.7694999999999</v>
      </c>
      <c r="U128" s="2">
        <f t="shared" si="16"/>
        <v>251163.36899999998</v>
      </c>
      <c r="V128" s="2">
        <f t="shared" si="17"/>
        <v>124.09649999999999</v>
      </c>
      <c r="W128" s="18">
        <v>67.72</v>
      </c>
      <c r="X128" s="2">
        <v>271.63</v>
      </c>
      <c r="Y128" s="2">
        <v>1224.01</v>
      </c>
      <c r="Z128" s="1">
        <v>4.07</v>
      </c>
      <c r="AA128" s="1">
        <v>77.83</v>
      </c>
      <c r="AB128" s="1">
        <v>8.58</v>
      </c>
      <c r="AC128" s="2">
        <v>255.68</v>
      </c>
      <c r="AD128" s="2">
        <v>1518.82</v>
      </c>
      <c r="AE128" s="2">
        <v>1505.1</v>
      </c>
      <c r="AF128" s="2">
        <v>174.09</v>
      </c>
      <c r="AH128" s="8">
        <f>10000*AF128/R128</f>
        <v>11.97546706189161</v>
      </c>
      <c r="AI128" s="7">
        <f>100*AD128/R128</f>
        <v>1.0447802218934008</v>
      </c>
    </row>
    <row r="129" spans="1:35" ht="15.75" x14ac:dyDescent="0.25">
      <c r="A129" s="1" t="s">
        <v>216</v>
      </c>
      <c r="B129" s="4" t="s">
        <v>33</v>
      </c>
      <c r="C129" s="1">
        <v>13</v>
      </c>
      <c r="D129" s="3">
        <v>39.4328</v>
      </c>
      <c r="E129" s="3">
        <v>41.940199999999997</v>
      </c>
      <c r="F129" s="3">
        <v>7.4999999999999997E-2</v>
      </c>
      <c r="G129" s="3">
        <v>0.2485</v>
      </c>
      <c r="H129" s="3">
        <v>1.01E-2</v>
      </c>
      <c r="I129" s="3">
        <v>18.0242</v>
      </c>
      <c r="J129" s="3">
        <v>4.8599999999999997E-2</v>
      </c>
      <c r="K129" s="3">
        <v>0.1986</v>
      </c>
      <c r="L129" s="3">
        <v>0.23580000000000001</v>
      </c>
      <c r="M129" s="3">
        <v>100.2139</v>
      </c>
      <c r="N129" s="3">
        <f t="shared" si="18"/>
        <v>80.574191506321725</v>
      </c>
      <c r="O129" s="16">
        <f t="shared" si="10"/>
        <v>332.52119999999996</v>
      </c>
      <c r="P129" s="2">
        <f t="shared" si="11"/>
        <v>396.97499999999997</v>
      </c>
      <c r="Q129" s="2">
        <f t="shared" si="12"/>
        <v>1776.0295000000001</v>
      </c>
      <c r="R129" s="2">
        <f t="shared" si="13"/>
        <v>140102.1066</v>
      </c>
      <c r="S129" s="2">
        <f t="shared" si="14"/>
        <v>1560.6981000000001</v>
      </c>
      <c r="T129" s="2">
        <f t="shared" si="15"/>
        <v>1826.2710000000002</v>
      </c>
      <c r="U129" s="2">
        <f t="shared" si="16"/>
        <v>252899.40599999999</v>
      </c>
      <c r="V129" s="2">
        <f t="shared" si="17"/>
        <v>60.549499999999995</v>
      </c>
      <c r="W129" s="18">
        <v>64.3</v>
      </c>
      <c r="X129" s="2">
        <v>198.14</v>
      </c>
      <c r="Y129" s="2">
        <v>1359.27</v>
      </c>
      <c r="Z129" s="1">
        <v>4.5999999999999996</v>
      </c>
      <c r="AA129" s="1">
        <v>77.069999999999993</v>
      </c>
      <c r="AB129" s="1">
        <v>8.24</v>
      </c>
      <c r="AC129" s="2">
        <v>219.74</v>
      </c>
      <c r="AD129" s="2">
        <v>1582.07</v>
      </c>
      <c r="AE129" s="2">
        <v>1377.05</v>
      </c>
      <c r="AF129" s="2">
        <v>174.89</v>
      </c>
      <c r="AH129" s="8">
        <f>10000*AF129/R129</f>
        <v>12.483038566958991</v>
      </c>
      <c r="AI129" s="7">
        <f>100*AD129/R129</f>
        <v>1.1292264180701477</v>
      </c>
    </row>
    <row r="130" spans="1:35" ht="15.75" x14ac:dyDescent="0.25">
      <c r="A130" s="1" t="s">
        <v>217</v>
      </c>
      <c r="B130" s="4" t="s">
        <v>33</v>
      </c>
      <c r="C130" s="1">
        <v>14</v>
      </c>
      <c r="D130" s="3">
        <v>39.297699999999999</v>
      </c>
      <c r="E130" s="3">
        <v>41.276499999999999</v>
      </c>
      <c r="F130" s="3">
        <v>7.1300000000000002E-2</v>
      </c>
      <c r="G130" s="3">
        <v>0.25629999999999997</v>
      </c>
      <c r="H130" s="3">
        <v>1.26E-2</v>
      </c>
      <c r="I130" s="3">
        <v>18.775500000000001</v>
      </c>
      <c r="J130" s="3">
        <v>3.0700000000000002E-2</v>
      </c>
      <c r="K130" s="3">
        <v>0.1797</v>
      </c>
      <c r="L130" s="3">
        <v>0.24</v>
      </c>
      <c r="M130" s="3">
        <v>100.14019999999999</v>
      </c>
      <c r="N130" s="3">
        <f t="shared" si="18"/>
        <v>79.669860846668456</v>
      </c>
      <c r="O130" s="16">
        <f t="shared" si="10"/>
        <v>210.04940000000002</v>
      </c>
      <c r="P130" s="2">
        <f t="shared" si="11"/>
        <v>377.39089999999999</v>
      </c>
      <c r="Q130" s="2">
        <f t="shared" si="12"/>
        <v>1831.7760999999998</v>
      </c>
      <c r="R130" s="2">
        <f t="shared" si="13"/>
        <v>145941.9615</v>
      </c>
      <c r="S130" s="2">
        <f t="shared" si="14"/>
        <v>1412.17245</v>
      </c>
      <c r="T130" s="2">
        <f t="shared" si="15"/>
        <v>1858.8</v>
      </c>
      <c r="U130" s="2">
        <f t="shared" si="16"/>
        <v>248897.29499999998</v>
      </c>
      <c r="V130" s="2">
        <f t="shared" si="17"/>
        <v>75.537000000000006</v>
      </c>
      <c r="W130" s="18"/>
      <c r="X130" s="2"/>
      <c r="Y130" s="2"/>
      <c r="Z130" s="1"/>
      <c r="AA130" s="1"/>
      <c r="AB130" s="1"/>
      <c r="AC130" s="2"/>
      <c r="AD130" s="2"/>
      <c r="AE130" s="2"/>
      <c r="AF130" s="2"/>
    </row>
    <row r="131" spans="1:35" ht="15.75" x14ac:dyDescent="0.25">
      <c r="A131" s="1" t="s">
        <v>218</v>
      </c>
      <c r="B131" s="4" t="s">
        <v>33</v>
      </c>
      <c r="C131" s="1">
        <v>15</v>
      </c>
      <c r="D131" s="3">
        <v>39.110100000000003</v>
      </c>
      <c r="E131" s="3">
        <v>40.639800000000001</v>
      </c>
      <c r="F131" s="3">
        <v>8.2000000000000003E-2</v>
      </c>
      <c r="G131" s="3">
        <v>0.25940000000000002</v>
      </c>
      <c r="H131" s="3">
        <v>1.46E-2</v>
      </c>
      <c r="I131" s="3">
        <v>19.5564</v>
      </c>
      <c r="J131" s="3">
        <v>3.5499999999999997E-2</v>
      </c>
      <c r="K131" s="3">
        <v>0.1691</v>
      </c>
      <c r="L131" s="3">
        <v>0.2671</v>
      </c>
      <c r="M131" s="3">
        <v>100.1339</v>
      </c>
      <c r="N131" s="3">
        <f t="shared" si="18"/>
        <v>78.742808069453758</v>
      </c>
      <c r="O131" s="16">
        <f t="shared" ref="O131:O194" si="19">J131*6842</f>
        <v>242.89099999999999</v>
      </c>
      <c r="P131" s="2">
        <f t="shared" ref="P131:P194" si="20">F131*5293</f>
        <v>434.02600000000001</v>
      </c>
      <c r="Q131" s="2">
        <f t="shared" ref="Q131:Q194" si="21">G131*7147</f>
        <v>1853.9318000000001</v>
      </c>
      <c r="R131" s="2">
        <f t="shared" ref="R131:R194" si="22">I131*7773</f>
        <v>152011.89720000001</v>
      </c>
      <c r="S131" s="2">
        <f t="shared" ref="S131:S194" si="23">K131*7858.5</f>
        <v>1328.8723500000001</v>
      </c>
      <c r="T131" s="2">
        <f t="shared" ref="T131:T194" si="24">L131*7745</f>
        <v>2068.6895</v>
      </c>
      <c r="U131" s="2">
        <f t="shared" ref="U131:U194" si="25">6030*E131</f>
        <v>245057.99400000001</v>
      </c>
      <c r="V131" s="2">
        <f t="shared" ref="V131:V194" si="26">H131*5995</f>
        <v>87.527000000000001</v>
      </c>
      <c r="W131" s="18"/>
      <c r="X131" s="2"/>
      <c r="Y131" s="2"/>
      <c r="Z131" s="1"/>
      <c r="AA131" s="1"/>
      <c r="AB131" s="1"/>
      <c r="AC131" s="2"/>
      <c r="AD131" s="2"/>
      <c r="AE131" s="2"/>
      <c r="AF131" s="2"/>
    </row>
    <row r="132" spans="1:35" ht="15.75" x14ac:dyDescent="0.25">
      <c r="A132" s="1" t="s">
        <v>219</v>
      </c>
      <c r="B132" s="4" t="s">
        <v>40</v>
      </c>
      <c r="C132" s="1">
        <v>16</v>
      </c>
      <c r="D132" s="3">
        <v>38.851799999999997</v>
      </c>
      <c r="E132" s="3">
        <v>39.799399999999999</v>
      </c>
      <c r="F132" s="3">
        <v>6.3299999999999995E-2</v>
      </c>
      <c r="G132" s="3">
        <v>0.28810000000000002</v>
      </c>
      <c r="H132" s="3">
        <v>2.7300000000000001E-2</v>
      </c>
      <c r="I132" s="3">
        <v>21.084700000000002</v>
      </c>
      <c r="J132" s="3">
        <v>1.8800000000000001E-2</v>
      </c>
      <c r="K132" s="3">
        <v>0.1018</v>
      </c>
      <c r="L132" s="3">
        <v>0.29949999999999999</v>
      </c>
      <c r="M132" s="3">
        <v>100.5346</v>
      </c>
      <c r="N132" s="3">
        <f t="shared" si="18"/>
        <v>77.089125504697364</v>
      </c>
      <c r="O132" s="16">
        <f t="shared" si="19"/>
        <v>128.62960000000001</v>
      </c>
      <c r="P132" s="2">
        <f t="shared" si="20"/>
        <v>335.04689999999999</v>
      </c>
      <c r="Q132" s="2">
        <f t="shared" si="21"/>
        <v>2059.0507000000002</v>
      </c>
      <c r="R132" s="2">
        <f t="shared" si="22"/>
        <v>163891.37310000003</v>
      </c>
      <c r="S132" s="2">
        <f t="shared" si="23"/>
        <v>799.99530000000004</v>
      </c>
      <c r="T132" s="2">
        <f t="shared" si="24"/>
        <v>2319.6275000000001</v>
      </c>
      <c r="U132" s="2">
        <f t="shared" si="25"/>
        <v>239990.38199999998</v>
      </c>
      <c r="V132" s="2">
        <f t="shared" si="26"/>
        <v>163.6635</v>
      </c>
      <c r="W132" s="18">
        <v>51.3</v>
      </c>
      <c r="X132" s="2">
        <v>79.819999999999993</v>
      </c>
      <c r="Y132" s="2">
        <v>1380.6</v>
      </c>
      <c r="Z132" s="1">
        <v>4.45</v>
      </c>
      <c r="AA132" s="1">
        <v>69</v>
      </c>
      <c r="AB132" s="1">
        <v>6.78</v>
      </c>
      <c r="AC132" s="2">
        <v>113.11</v>
      </c>
      <c r="AD132" s="2">
        <v>1699.59</v>
      </c>
      <c r="AE132" s="2">
        <v>887.32</v>
      </c>
      <c r="AF132" s="2">
        <v>176.15</v>
      </c>
      <c r="AH132" s="8">
        <f>10000*AF132/R132</f>
        <v>10.747972676543521</v>
      </c>
      <c r="AI132" s="7">
        <f>100*AD132/R132</f>
        <v>1.0370222470239343</v>
      </c>
    </row>
    <row r="133" spans="1:35" ht="15.75" x14ac:dyDescent="0.25">
      <c r="A133" s="1" t="s">
        <v>220</v>
      </c>
      <c r="B133" s="4" t="s">
        <v>40</v>
      </c>
      <c r="C133" s="1">
        <v>17</v>
      </c>
      <c r="D133" s="3">
        <v>38.658999999999999</v>
      </c>
      <c r="E133" s="3">
        <v>39.892499999999998</v>
      </c>
      <c r="F133" s="3">
        <v>3.7100000000000001E-2</v>
      </c>
      <c r="G133" s="3">
        <v>0.25819999999999999</v>
      </c>
      <c r="H133" s="3">
        <v>9.5999999999999992E-3</v>
      </c>
      <c r="I133" s="3">
        <v>20.4971</v>
      </c>
      <c r="J133" s="3">
        <v>1.54E-2</v>
      </c>
      <c r="K133" s="3">
        <v>0.1104</v>
      </c>
      <c r="L133" s="3">
        <v>0.27229999999999999</v>
      </c>
      <c r="M133" s="3">
        <v>99.751599999999996</v>
      </c>
      <c r="N133" s="3">
        <f t="shared" si="18"/>
        <v>77.625104725634728</v>
      </c>
      <c r="O133" s="16">
        <f t="shared" si="19"/>
        <v>105.3668</v>
      </c>
      <c r="P133" s="2">
        <f t="shared" si="20"/>
        <v>196.37030000000001</v>
      </c>
      <c r="Q133" s="2">
        <f t="shared" si="21"/>
        <v>1845.3553999999999</v>
      </c>
      <c r="R133" s="2">
        <f t="shared" si="22"/>
        <v>159323.9583</v>
      </c>
      <c r="S133" s="2">
        <f t="shared" si="23"/>
        <v>867.57839999999999</v>
      </c>
      <c r="T133" s="2">
        <f t="shared" si="24"/>
        <v>2108.9634999999998</v>
      </c>
      <c r="U133" s="2">
        <f t="shared" si="25"/>
        <v>240551.77499999999</v>
      </c>
      <c r="V133" s="2">
        <f t="shared" si="26"/>
        <v>57.551999999999992</v>
      </c>
      <c r="W133" s="18">
        <v>53.01</v>
      </c>
      <c r="X133" s="2">
        <v>114.46</v>
      </c>
      <c r="Y133" s="2">
        <v>1485.89</v>
      </c>
      <c r="Z133" s="1">
        <v>4.63</v>
      </c>
      <c r="AA133" s="1">
        <v>78.67</v>
      </c>
      <c r="AB133" s="1">
        <v>6.64</v>
      </c>
      <c r="AC133" s="2">
        <v>136.99</v>
      </c>
      <c r="AD133" s="2">
        <v>1781.68</v>
      </c>
      <c r="AE133" s="2">
        <v>954.93</v>
      </c>
      <c r="AF133" s="2">
        <v>180.2</v>
      </c>
      <c r="AH133" s="8">
        <f>10000*AF133/R133</f>
        <v>11.310288918424392</v>
      </c>
      <c r="AI133" s="7">
        <f>100*AD133/R133</f>
        <v>1.1182750033395323</v>
      </c>
    </row>
    <row r="134" spans="1:35" ht="15.75" x14ac:dyDescent="0.25">
      <c r="A134" s="1" t="s">
        <v>221</v>
      </c>
      <c r="B134" s="4" t="s">
        <v>40</v>
      </c>
      <c r="C134" s="1">
        <v>18</v>
      </c>
      <c r="D134" s="3">
        <v>38.752699999999997</v>
      </c>
      <c r="E134" s="3">
        <v>40.230600000000003</v>
      </c>
      <c r="F134" s="3">
        <v>4.8599999999999997E-2</v>
      </c>
      <c r="G134" s="3">
        <v>0.26229999999999998</v>
      </c>
      <c r="H134" s="3">
        <v>1.01E-2</v>
      </c>
      <c r="I134" s="3">
        <v>20.016400000000001</v>
      </c>
      <c r="J134" s="3">
        <v>2.3800000000000002E-2</v>
      </c>
      <c r="K134" s="3">
        <v>0.1226</v>
      </c>
      <c r="L134" s="3">
        <v>0.2445</v>
      </c>
      <c r="M134" s="3">
        <v>99.711600000000004</v>
      </c>
      <c r="N134" s="3">
        <f t="shared" si="18"/>
        <v>78.178899080588565</v>
      </c>
      <c r="O134" s="16">
        <f t="shared" si="19"/>
        <v>162.83960000000002</v>
      </c>
      <c r="P134" s="2">
        <f t="shared" si="20"/>
        <v>257.2398</v>
      </c>
      <c r="Q134" s="2">
        <f t="shared" si="21"/>
        <v>1874.6580999999999</v>
      </c>
      <c r="R134" s="2">
        <f t="shared" si="22"/>
        <v>155587.47719999999</v>
      </c>
      <c r="S134" s="2">
        <f t="shared" si="23"/>
        <v>963.45209999999997</v>
      </c>
      <c r="T134" s="2">
        <f t="shared" si="24"/>
        <v>1893.6524999999999</v>
      </c>
      <c r="U134" s="2">
        <f t="shared" si="25"/>
        <v>242590.51800000001</v>
      </c>
      <c r="V134" s="2">
        <f t="shared" si="26"/>
        <v>60.549499999999995</v>
      </c>
      <c r="W134" s="18" t="s">
        <v>222</v>
      </c>
      <c r="X134" s="2">
        <v>161.97</v>
      </c>
      <c r="Y134" s="2">
        <v>1493.23</v>
      </c>
      <c r="Z134" s="1">
        <v>5.13</v>
      </c>
      <c r="AA134" s="1">
        <v>86.45</v>
      </c>
      <c r="AB134" s="1">
        <v>7.17</v>
      </c>
      <c r="AC134" s="2">
        <v>143.44999999999999</v>
      </c>
      <c r="AD134" s="2">
        <v>1923.83</v>
      </c>
      <c r="AE134" s="2">
        <v>1035.53</v>
      </c>
      <c r="AF134" s="2">
        <v>196.99</v>
      </c>
      <c r="AH134" s="8">
        <f>10000*AF134/R134</f>
        <v>12.661044676929823</v>
      </c>
      <c r="AI134" s="7">
        <f>100*AD134/R134</f>
        <v>1.2364941154788518</v>
      </c>
    </row>
    <row r="135" spans="1:35" ht="15.75" x14ac:dyDescent="0.25">
      <c r="A135" s="1" t="s">
        <v>223</v>
      </c>
      <c r="B135" s="4" t="s">
        <v>40</v>
      </c>
      <c r="C135" s="1">
        <v>19</v>
      </c>
      <c r="D135" s="3">
        <v>38.942700000000002</v>
      </c>
      <c r="E135" s="3">
        <v>40.254899999999999</v>
      </c>
      <c r="F135" s="3">
        <v>4.0899999999999999E-2</v>
      </c>
      <c r="G135" s="3">
        <v>0.25800000000000001</v>
      </c>
      <c r="H135" s="3">
        <v>1.83E-2</v>
      </c>
      <c r="I135" s="3">
        <v>20.2669</v>
      </c>
      <c r="J135" s="3">
        <v>2.29E-2</v>
      </c>
      <c r="K135" s="3">
        <v>0.11849999999999999</v>
      </c>
      <c r="L135" s="3">
        <v>0.26900000000000002</v>
      </c>
      <c r="M135" s="3">
        <v>100.19199999999999</v>
      </c>
      <c r="N135" s="3">
        <f t="shared" si="18"/>
        <v>77.976356949749388</v>
      </c>
      <c r="O135" s="16">
        <f t="shared" si="19"/>
        <v>156.68180000000001</v>
      </c>
      <c r="P135" s="2">
        <f t="shared" si="20"/>
        <v>216.4837</v>
      </c>
      <c r="Q135" s="2">
        <f t="shared" si="21"/>
        <v>1843.9260000000002</v>
      </c>
      <c r="R135" s="2">
        <f t="shared" si="22"/>
        <v>157534.61369999999</v>
      </c>
      <c r="S135" s="2">
        <f t="shared" si="23"/>
        <v>931.23224999999991</v>
      </c>
      <c r="T135" s="2">
        <f t="shared" si="24"/>
        <v>2083.4050000000002</v>
      </c>
      <c r="U135" s="2">
        <f t="shared" si="25"/>
        <v>242737.04699999999</v>
      </c>
      <c r="V135" s="2">
        <f t="shared" si="26"/>
        <v>109.7085</v>
      </c>
      <c r="W135" s="18"/>
      <c r="X135" s="2"/>
      <c r="Y135" s="2"/>
      <c r="Z135" s="1"/>
      <c r="AA135" s="1"/>
      <c r="AB135" s="1"/>
      <c r="AC135" s="2"/>
      <c r="AD135" s="2"/>
      <c r="AE135" s="2"/>
      <c r="AF135" s="2"/>
    </row>
    <row r="136" spans="1:35" ht="15.75" x14ac:dyDescent="0.25">
      <c r="A136" s="1" t="s">
        <v>224</v>
      </c>
      <c r="B136" s="4" t="s">
        <v>40</v>
      </c>
      <c r="C136" s="1">
        <v>20</v>
      </c>
      <c r="D136" s="3">
        <v>38.680500000000002</v>
      </c>
      <c r="E136" s="3">
        <v>40.211399999999998</v>
      </c>
      <c r="F136" s="3">
        <v>5.2299999999999999E-2</v>
      </c>
      <c r="G136" s="3">
        <v>0.24859999999999999</v>
      </c>
      <c r="H136" s="3">
        <v>1.49E-2</v>
      </c>
      <c r="I136" s="3">
        <v>20.065999999999999</v>
      </c>
      <c r="J136" s="3">
        <v>1.41E-2</v>
      </c>
      <c r="K136" s="3">
        <v>0.11899999999999999</v>
      </c>
      <c r="L136" s="3">
        <v>0.2571</v>
      </c>
      <c r="M136" s="3">
        <v>99.664000000000001</v>
      </c>
      <c r="N136" s="3">
        <f t="shared" si="18"/>
        <v>78.128493019935604</v>
      </c>
      <c r="O136" s="16">
        <f t="shared" si="19"/>
        <v>96.472200000000001</v>
      </c>
      <c r="P136" s="2">
        <f t="shared" si="20"/>
        <v>276.82389999999998</v>
      </c>
      <c r="Q136" s="2">
        <f t="shared" si="21"/>
        <v>1776.7441999999999</v>
      </c>
      <c r="R136" s="2">
        <f t="shared" si="22"/>
        <v>155973.01799999998</v>
      </c>
      <c r="S136" s="2">
        <f t="shared" si="23"/>
        <v>935.16149999999993</v>
      </c>
      <c r="T136" s="2">
        <f t="shared" si="24"/>
        <v>1991.2394999999999</v>
      </c>
      <c r="U136" s="2">
        <f t="shared" si="25"/>
        <v>242474.742</v>
      </c>
      <c r="V136" s="2">
        <f t="shared" si="26"/>
        <v>89.325500000000005</v>
      </c>
      <c r="W136" s="18"/>
      <c r="X136" s="2"/>
      <c r="Y136" s="2"/>
      <c r="Z136" s="1"/>
      <c r="AA136" s="1"/>
      <c r="AB136" s="1"/>
      <c r="AC136" s="2"/>
      <c r="AD136" s="2"/>
      <c r="AE136" s="2"/>
      <c r="AF136" s="2"/>
    </row>
    <row r="137" spans="1:35" ht="15.75" x14ac:dyDescent="0.25">
      <c r="A137" s="1" t="s">
        <v>225</v>
      </c>
      <c r="B137" s="4" t="s">
        <v>48</v>
      </c>
      <c r="C137" s="1">
        <v>26</v>
      </c>
      <c r="D137" s="3">
        <v>39.245399999999997</v>
      </c>
      <c r="E137" s="3">
        <v>40.830100000000002</v>
      </c>
      <c r="F137" s="3">
        <v>3.6200000000000003E-2</v>
      </c>
      <c r="G137" s="3">
        <v>0.24740000000000001</v>
      </c>
      <c r="H137" s="3">
        <v>1.32E-2</v>
      </c>
      <c r="I137" s="3">
        <v>19.891400000000001</v>
      </c>
      <c r="J137" s="3">
        <v>2.6800000000000001E-2</v>
      </c>
      <c r="K137" s="3">
        <v>0.1193</v>
      </c>
      <c r="L137" s="3">
        <v>0.26269999999999999</v>
      </c>
      <c r="M137" s="3">
        <v>100.6724</v>
      </c>
      <c r="N137" s="3">
        <f t="shared" si="18"/>
        <v>78.535973936488446</v>
      </c>
      <c r="O137" s="16">
        <f t="shared" si="19"/>
        <v>183.3656</v>
      </c>
      <c r="P137" s="2">
        <f t="shared" si="20"/>
        <v>191.60660000000001</v>
      </c>
      <c r="Q137" s="2">
        <f t="shared" si="21"/>
        <v>1768.1678000000002</v>
      </c>
      <c r="R137" s="2">
        <f t="shared" si="22"/>
        <v>154615.85219999999</v>
      </c>
      <c r="S137" s="2">
        <f t="shared" si="23"/>
        <v>937.51904999999999</v>
      </c>
      <c r="T137" s="2">
        <f t="shared" si="24"/>
        <v>2034.6115</v>
      </c>
      <c r="U137" s="2">
        <f t="shared" si="25"/>
        <v>246205.503</v>
      </c>
      <c r="V137" s="2">
        <f t="shared" si="26"/>
        <v>79.134</v>
      </c>
      <c r="W137" s="18">
        <v>46.77</v>
      </c>
      <c r="X137" s="2">
        <v>109.31</v>
      </c>
      <c r="Y137" s="2">
        <v>1461.77</v>
      </c>
      <c r="Z137" s="1">
        <v>4.83</v>
      </c>
      <c r="AA137" s="1">
        <v>81.319999999999993</v>
      </c>
      <c r="AB137" s="1">
        <v>6.43</v>
      </c>
      <c r="AC137" s="2">
        <v>140.30000000000001</v>
      </c>
      <c r="AD137" s="2">
        <v>1785.91</v>
      </c>
      <c r="AE137" s="2">
        <v>954.01</v>
      </c>
      <c r="AF137" s="2">
        <v>182.09</v>
      </c>
      <c r="AH137" s="8">
        <f>10000*AF137/R137</f>
        <v>11.776929558585067</v>
      </c>
      <c r="AI137" s="7">
        <f>100*AD137/R137</f>
        <v>1.1550626760378198</v>
      </c>
    </row>
    <row r="138" spans="1:35" ht="15.75" x14ac:dyDescent="0.25">
      <c r="A138" s="1" t="s">
        <v>226</v>
      </c>
      <c r="B138" s="4" t="s">
        <v>48</v>
      </c>
      <c r="C138" s="1">
        <v>27</v>
      </c>
      <c r="D138" s="3">
        <v>38.937800000000003</v>
      </c>
      <c r="E138" s="3">
        <v>40.831299999999999</v>
      </c>
      <c r="F138" s="3">
        <v>4.2099999999999999E-2</v>
      </c>
      <c r="G138" s="3">
        <v>0.2656</v>
      </c>
      <c r="H138" s="3">
        <v>6.6E-3</v>
      </c>
      <c r="I138" s="3">
        <v>20.102799999999998</v>
      </c>
      <c r="J138" s="3">
        <v>2.41E-2</v>
      </c>
      <c r="K138" s="3">
        <v>0.1149</v>
      </c>
      <c r="L138" s="3">
        <v>0.2636</v>
      </c>
      <c r="M138" s="3">
        <v>100.5887</v>
      </c>
      <c r="N138" s="3">
        <f t="shared" si="18"/>
        <v>78.357728990158265</v>
      </c>
      <c r="O138" s="16">
        <f t="shared" si="19"/>
        <v>164.8922</v>
      </c>
      <c r="P138" s="2">
        <f t="shared" si="20"/>
        <v>222.83529999999999</v>
      </c>
      <c r="Q138" s="2">
        <f t="shared" si="21"/>
        <v>1898.2432000000001</v>
      </c>
      <c r="R138" s="2">
        <f t="shared" si="22"/>
        <v>156259.06439999997</v>
      </c>
      <c r="S138" s="2">
        <f t="shared" si="23"/>
        <v>902.94164999999998</v>
      </c>
      <c r="T138" s="2">
        <f t="shared" si="24"/>
        <v>2041.5820000000001</v>
      </c>
      <c r="U138" s="2">
        <f t="shared" si="25"/>
        <v>246212.739</v>
      </c>
      <c r="V138" s="2">
        <f t="shared" si="26"/>
        <v>39.567</v>
      </c>
      <c r="W138" s="18">
        <v>47.19</v>
      </c>
      <c r="X138" s="2">
        <v>38.93</v>
      </c>
      <c r="Y138" s="2">
        <v>1532.46</v>
      </c>
      <c r="Z138" s="1">
        <v>5</v>
      </c>
      <c r="AA138" s="1">
        <v>87.8</v>
      </c>
      <c r="AB138" s="1">
        <v>7.98</v>
      </c>
      <c r="AC138" s="2">
        <v>144.4</v>
      </c>
      <c r="AD138" s="2">
        <v>1914.3</v>
      </c>
      <c r="AE138" s="2">
        <v>951.75</v>
      </c>
      <c r="AF138" s="2">
        <v>190.36</v>
      </c>
      <c r="AH138" s="8">
        <f>10000*AF138/R138</f>
        <v>12.182333276532791</v>
      </c>
      <c r="AI138" s="7">
        <f>100*AD138/R138</f>
        <v>1.2250809304090524</v>
      </c>
    </row>
    <row r="139" spans="1:35" ht="15.75" x14ac:dyDescent="0.25">
      <c r="A139" s="1" t="s">
        <v>227</v>
      </c>
      <c r="B139" s="4" t="s">
        <v>48</v>
      </c>
      <c r="C139" s="1">
        <v>28</v>
      </c>
      <c r="D139" s="3">
        <v>39.379600000000003</v>
      </c>
      <c r="E139" s="3">
        <v>40.7378</v>
      </c>
      <c r="F139" s="3">
        <v>3.1800000000000002E-2</v>
      </c>
      <c r="G139" s="3">
        <v>0.26269999999999999</v>
      </c>
      <c r="H139" s="3">
        <v>1.5599999999999999E-2</v>
      </c>
      <c r="I139" s="3">
        <v>20.1449</v>
      </c>
      <c r="J139" s="3">
        <v>2.81E-2</v>
      </c>
      <c r="K139" s="3">
        <v>0.1172</v>
      </c>
      <c r="L139" s="3">
        <v>0.2545</v>
      </c>
      <c r="M139" s="3">
        <v>100.9721</v>
      </c>
      <c r="N139" s="3">
        <f t="shared" si="18"/>
        <v>78.283281089934334</v>
      </c>
      <c r="O139" s="16">
        <f t="shared" si="19"/>
        <v>192.2602</v>
      </c>
      <c r="P139" s="2">
        <f t="shared" si="20"/>
        <v>168.31740000000002</v>
      </c>
      <c r="Q139" s="2">
        <f t="shared" si="21"/>
        <v>1877.5168999999999</v>
      </c>
      <c r="R139" s="2">
        <f t="shared" si="22"/>
        <v>156586.3077</v>
      </c>
      <c r="S139" s="2">
        <f t="shared" si="23"/>
        <v>921.01620000000003</v>
      </c>
      <c r="T139" s="2">
        <f t="shared" si="24"/>
        <v>1971.1025</v>
      </c>
      <c r="U139" s="2">
        <f t="shared" si="25"/>
        <v>245648.93400000001</v>
      </c>
      <c r="V139" s="2">
        <f t="shared" si="26"/>
        <v>93.521999999999991</v>
      </c>
      <c r="W139" s="18" t="s">
        <v>228</v>
      </c>
      <c r="X139" s="2">
        <v>196.06</v>
      </c>
      <c r="Y139" s="2">
        <v>1360.78</v>
      </c>
      <c r="Z139" s="1">
        <v>4.7</v>
      </c>
      <c r="AA139" s="1">
        <v>80.180000000000007</v>
      </c>
      <c r="AB139" s="1">
        <v>6.62</v>
      </c>
      <c r="AC139" s="2">
        <v>137.44999999999999</v>
      </c>
      <c r="AD139" s="2">
        <v>1846.77</v>
      </c>
      <c r="AE139" s="2">
        <v>918.79</v>
      </c>
      <c r="AF139" s="2">
        <v>177.29</v>
      </c>
      <c r="AH139" s="8">
        <f>10000*AF139/R139</f>
        <v>11.322190465060695</v>
      </c>
      <c r="AI139" s="7">
        <f>100*AD139/R139</f>
        <v>1.1793943079226203</v>
      </c>
    </row>
    <row r="140" spans="1:35" ht="15.75" x14ac:dyDescent="0.25">
      <c r="A140" s="1" t="s">
        <v>229</v>
      </c>
      <c r="B140" s="4" t="s">
        <v>48</v>
      </c>
      <c r="C140" s="1">
        <v>29</v>
      </c>
      <c r="D140" s="3">
        <v>39.216799999999999</v>
      </c>
      <c r="E140" s="3">
        <v>40.586799999999997</v>
      </c>
      <c r="F140" s="3">
        <v>4.0599999999999997E-2</v>
      </c>
      <c r="G140" s="3">
        <v>0.26390000000000002</v>
      </c>
      <c r="H140" s="3">
        <v>1.8700000000000001E-2</v>
      </c>
      <c r="I140" s="3">
        <v>20.090499999999999</v>
      </c>
      <c r="J140" s="3">
        <v>1.7000000000000001E-2</v>
      </c>
      <c r="K140" s="3">
        <v>0.1246</v>
      </c>
      <c r="L140" s="3">
        <v>0.2616</v>
      </c>
      <c r="M140" s="3">
        <v>100.6204</v>
      </c>
      <c r="N140" s="3">
        <f t="shared" si="18"/>
        <v>78.266115320808865</v>
      </c>
      <c r="O140" s="16">
        <f t="shared" si="19"/>
        <v>116.31400000000001</v>
      </c>
      <c r="P140" s="2">
        <f t="shared" si="20"/>
        <v>214.89579999999998</v>
      </c>
      <c r="Q140" s="2">
        <f t="shared" si="21"/>
        <v>1886.0933000000002</v>
      </c>
      <c r="R140" s="2">
        <f t="shared" si="22"/>
        <v>156163.4565</v>
      </c>
      <c r="S140" s="2">
        <f t="shared" si="23"/>
        <v>979.16910000000007</v>
      </c>
      <c r="T140" s="2">
        <f t="shared" si="24"/>
        <v>2026.0920000000001</v>
      </c>
      <c r="U140" s="2">
        <f t="shared" si="25"/>
        <v>244738.40399999998</v>
      </c>
      <c r="V140" s="2">
        <f t="shared" si="26"/>
        <v>112.10650000000001</v>
      </c>
      <c r="W140" s="18"/>
      <c r="X140" s="2"/>
      <c r="Y140" s="2"/>
      <c r="Z140" s="1"/>
      <c r="AA140" s="1"/>
      <c r="AB140" s="1"/>
      <c r="AC140" s="2"/>
      <c r="AD140" s="2"/>
      <c r="AE140" s="2"/>
      <c r="AF140" s="2"/>
    </row>
    <row r="141" spans="1:35" ht="15.75" x14ac:dyDescent="0.25">
      <c r="A141" s="1" t="s">
        <v>230</v>
      </c>
      <c r="B141" s="4" t="s">
        <v>48</v>
      </c>
      <c r="C141" s="1">
        <v>30</v>
      </c>
      <c r="D141" s="3">
        <v>39.084299999999999</v>
      </c>
      <c r="E141" s="3">
        <v>40.906700000000001</v>
      </c>
      <c r="F141" s="3">
        <v>6.83E-2</v>
      </c>
      <c r="G141" s="3">
        <v>0.25819999999999999</v>
      </c>
      <c r="H141" s="3">
        <v>2.3199999999999998E-2</v>
      </c>
      <c r="I141" s="3">
        <v>19.884799999999998</v>
      </c>
      <c r="J141" s="3">
        <v>8.3999999999999995E-3</v>
      </c>
      <c r="K141" s="3">
        <v>0.1207</v>
      </c>
      <c r="L141" s="3">
        <v>0.26440000000000002</v>
      </c>
      <c r="M141" s="3">
        <v>100.6191</v>
      </c>
      <c r="N141" s="3">
        <f t="shared" si="18"/>
        <v>78.573139824750399</v>
      </c>
      <c r="O141" s="16">
        <f t="shared" si="19"/>
        <v>57.472799999999999</v>
      </c>
      <c r="P141" s="2">
        <f t="shared" si="20"/>
        <v>361.51190000000003</v>
      </c>
      <c r="Q141" s="2">
        <f t="shared" si="21"/>
        <v>1845.3553999999999</v>
      </c>
      <c r="R141" s="2">
        <f t="shared" si="22"/>
        <v>154564.55039999998</v>
      </c>
      <c r="S141" s="2">
        <f t="shared" si="23"/>
        <v>948.52094999999997</v>
      </c>
      <c r="T141" s="2">
        <f t="shared" si="24"/>
        <v>2047.7780000000002</v>
      </c>
      <c r="U141" s="2">
        <f t="shared" si="25"/>
        <v>246667.40100000001</v>
      </c>
      <c r="V141" s="2">
        <f t="shared" si="26"/>
        <v>139.084</v>
      </c>
      <c r="W141" s="18"/>
      <c r="X141" s="2"/>
      <c r="Y141" s="2"/>
      <c r="Z141" s="1"/>
      <c r="AA141" s="1"/>
      <c r="AB141" s="1"/>
      <c r="AC141" s="2"/>
      <c r="AD141" s="2"/>
      <c r="AE141" s="2"/>
      <c r="AF141" s="2"/>
    </row>
    <row r="142" spans="1:35" ht="15.75" x14ac:dyDescent="0.25">
      <c r="A142" s="1" t="s">
        <v>231</v>
      </c>
      <c r="B142" s="4" t="s">
        <v>56</v>
      </c>
      <c r="C142" s="1">
        <v>31</v>
      </c>
      <c r="D142" s="3">
        <v>38.881</v>
      </c>
      <c r="E142" s="3">
        <v>40.442599999999999</v>
      </c>
      <c r="F142" s="3">
        <v>5.1900000000000002E-2</v>
      </c>
      <c r="G142" s="3">
        <v>0.2782</v>
      </c>
      <c r="H142" s="3">
        <v>1.6199999999999999E-2</v>
      </c>
      <c r="I142" s="3">
        <v>20.113399999999999</v>
      </c>
      <c r="J142" s="3">
        <v>2.1600000000000001E-2</v>
      </c>
      <c r="K142" s="3">
        <v>0.1305</v>
      </c>
      <c r="L142" s="3">
        <v>0.2631</v>
      </c>
      <c r="M142" s="3">
        <v>100.1983</v>
      </c>
      <c r="N142" s="3">
        <f t="shared" si="18"/>
        <v>78.186088168137147</v>
      </c>
      <c r="O142" s="16">
        <f t="shared" si="19"/>
        <v>147.78720000000001</v>
      </c>
      <c r="P142" s="2">
        <f t="shared" si="20"/>
        <v>274.70670000000001</v>
      </c>
      <c r="Q142" s="2">
        <f t="shared" si="21"/>
        <v>1988.2954</v>
      </c>
      <c r="R142" s="2">
        <f t="shared" si="22"/>
        <v>156341.45819999999</v>
      </c>
      <c r="S142" s="2">
        <f t="shared" si="23"/>
        <v>1025.5342499999999</v>
      </c>
      <c r="T142" s="2">
        <f t="shared" si="24"/>
        <v>2037.7094999999999</v>
      </c>
      <c r="U142" s="2">
        <f t="shared" si="25"/>
        <v>243868.878</v>
      </c>
      <c r="V142" s="2">
        <f t="shared" si="26"/>
        <v>97.119</v>
      </c>
      <c r="W142" s="18">
        <v>182.37</v>
      </c>
      <c r="X142" s="2">
        <v>479.2</v>
      </c>
      <c r="Y142" s="2">
        <v>1662.91</v>
      </c>
      <c r="Z142" s="1">
        <v>5.0199999999999996</v>
      </c>
      <c r="AA142" s="1">
        <v>90.75</v>
      </c>
      <c r="AB142" s="1">
        <v>7.13</v>
      </c>
      <c r="AC142" s="2">
        <v>135.02000000000001</v>
      </c>
      <c r="AD142" s="2">
        <v>1917.01</v>
      </c>
      <c r="AE142" s="2">
        <v>956.59</v>
      </c>
      <c r="AF142" s="2">
        <v>199.19</v>
      </c>
      <c r="AH142" s="8">
        <f>10000*AF142/R142</f>
        <v>12.740702453036223</v>
      </c>
      <c r="AI142" s="7">
        <f>100*AD142/R142</f>
        <v>1.2261686836435046</v>
      </c>
    </row>
    <row r="143" spans="1:35" ht="15.75" x14ac:dyDescent="0.25">
      <c r="A143" s="1" t="s">
        <v>232</v>
      </c>
      <c r="B143" s="4" t="s">
        <v>56</v>
      </c>
      <c r="C143" s="1">
        <v>32</v>
      </c>
      <c r="D143" s="3">
        <v>39.017099999999999</v>
      </c>
      <c r="E143" s="3">
        <v>40.555999999999997</v>
      </c>
      <c r="F143" s="3">
        <v>4.3200000000000002E-2</v>
      </c>
      <c r="G143" s="3">
        <v>0.26140000000000002</v>
      </c>
      <c r="H143" s="3">
        <v>2.1600000000000001E-2</v>
      </c>
      <c r="I143" s="3">
        <v>19.921500000000002</v>
      </c>
      <c r="J143" s="3">
        <v>2.8199999999999999E-2</v>
      </c>
      <c r="K143" s="3">
        <v>0.13819999999999999</v>
      </c>
      <c r="L143" s="3">
        <v>0.26179999999999998</v>
      </c>
      <c r="M143" s="3">
        <v>100.24890000000001</v>
      </c>
      <c r="N143" s="3">
        <f t="shared" si="18"/>
        <v>78.396612148872634</v>
      </c>
      <c r="O143" s="16">
        <f t="shared" si="19"/>
        <v>192.9444</v>
      </c>
      <c r="P143" s="2">
        <f t="shared" si="20"/>
        <v>228.6576</v>
      </c>
      <c r="Q143" s="2">
        <f t="shared" si="21"/>
        <v>1868.2258000000002</v>
      </c>
      <c r="R143" s="2">
        <f t="shared" si="22"/>
        <v>154849.81950000001</v>
      </c>
      <c r="S143" s="2">
        <f t="shared" si="23"/>
        <v>1086.0446999999999</v>
      </c>
      <c r="T143" s="2">
        <f t="shared" si="24"/>
        <v>2027.6409999999998</v>
      </c>
      <c r="U143" s="2">
        <f t="shared" si="25"/>
        <v>244552.68</v>
      </c>
      <c r="V143" s="2">
        <f t="shared" si="26"/>
        <v>129.49200000000002</v>
      </c>
      <c r="W143" s="18" t="s">
        <v>233</v>
      </c>
      <c r="X143" s="2">
        <v>185.36</v>
      </c>
      <c r="Y143" s="2">
        <v>1619.84</v>
      </c>
      <c r="Z143" s="1">
        <v>5.23</v>
      </c>
      <c r="AA143" s="1">
        <v>89.55</v>
      </c>
      <c r="AB143" s="1">
        <v>7.96</v>
      </c>
      <c r="AC143" s="2">
        <v>134.99</v>
      </c>
      <c r="AD143" s="2">
        <v>1965.46</v>
      </c>
      <c r="AE143" s="2">
        <v>994.98</v>
      </c>
      <c r="AF143" s="2">
        <v>201.74</v>
      </c>
      <c r="AH143" s="8">
        <f>10000*AF143/R143</f>
        <v>13.028106887783617</v>
      </c>
      <c r="AI143" s="7">
        <f>100*AD143/R143</f>
        <v>1.2692685121276488</v>
      </c>
    </row>
    <row r="144" spans="1:35" ht="15.75" x14ac:dyDescent="0.25">
      <c r="A144" s="1" t="s">
        <v>234</v>
      </c>
      <c r="B144" s="4" t="s">
        <v>56</v>
      </c>
      <c r="C144" s="1">
        <v>33</v>
      </c>
      <c r="D144" s="3">
        <v>38.925400000000003</v>
      </c>
      <c r="E144" s="3">
        <v>40.522599999999997</v>
      </c>
      <c r="F144" s="3">
        <v>3.5499999999999997E-2</v>
      </c>
      <c r="G144" s="3">
        <v>0.26119999999999999</v>
      </c>
      <c r="H144" s="3">
        <v>1.01E-2</v>
      </c>
      <c r="I144" s="3">
        <v>20.071000000000002</v>
      </c>
      <c r="J144" s="3">
        <v>2.7099999999999999E-2</v>
      </c>
      <c r="K144" s="3">
        <v>0.1186</v>
      </c>
      <c r="L144" s="3">
        <v>0.28649999999999998</v>
      </c>
      <c r="M144" s="3">
        <v>100.25790000000001</v>
      </c>
      <c r="N144" s="3">
        <f t="shared" si="18"/>
        <v>78.255703779541022</v>
      </c>
      <c r="O144" s="16">
        <f t="shared" si="19"/>
        <v>185.41819999999998</v>
      </c>
      <c r="P144" s="2">
        <f t="shared" si="20"/>
        <v>187.90149999999997</v>
      </c>
      <c r="Q144" s="2">
        <f t="shared" si="21"/>
        <v>1866.7963999999999</v>
      </c>
      <c r="R144" s="2">
        <f t="shared" si="22"/>
        <v>156011.883</v>
      </c>
      <c r="S144" s="2">
        <f t="shared" si="23"/>
        <v>932.0181</v>
      </c>
      <c r="T144" s="2">
        <f t="shared" si="24"/>
        <v>2218.9424999999997</v>
      </c>
      <c r="U144" s="2">
        <f t="shared" si="25"/>
        <v>244351.27799999999</v>
      </c>
      <c r="V144" s="2">
        <f t="shared" si="26"/>
        <v>60.549499999999995</v>
      </c>
      <c r="W144" s="18">
        <v>159.44999999999999</v>
      </c>
      <c r="X144" s="2">
        <v>400.15</v>
      </c>
      <c r="Y144" s="2">
        <v>1600.57</v>
      </c>
      <c r="Z144" s="1">
        <v>5.05</v>
      </c>
      <c r="AA144" s="1">
        <v>83.59</v>
      </c>
      <c r="AB144" s="1">
        <v>7.46</v>
      </c>
      <c r="AC144" s="2">
        <v>149.83000000000001</v>
      </c>
      <c r="AD144" s="2">
        <v>1824.13</v>
      </c>
      <c r="AE144" s="2">
        <v>1013.26</v>
      </c>
      <c r="AF144" s="2">
        <v>199.58</v>
      </c>
      <c r="AH144" s="8">
        <f>10000*AF144/R144</f>
        <v>12.792615290721157</v>
      </c>
      <c r="AI144" s="7">
        <f>100*AD144/R144</f>
        <v>1.1692250390952592</v>
      </c>
    </row>
    <row r="145" spans="1:35" ht="15.75" x14ac:dyDescent="0.25">
      <c r="A145" s="1" t="s">
        <v>235</v>
      </c>
      <c r="B145" s="4" t="s">
        <v>56</v>
      </c>
      <c r="C145" s="1">
        <v>35</v>
      </c>
      <c r="D145" s="3">
        <v>39.084000000000003</v>
      </c>
      <c r="E145" s="3">
        <v>40.6462</v>
      </c>
      <c r="F145" s="3">
        <v>3.0700000000000002E-2</v>
      </c>
      <c r="G145" s="3">
        <v>0.27579999999999999</v>
      </c>
      <c r="H145" s="3">
        <v>2.75E-2</v>
      </c>
      <c r="I145" s="3">
        <v>20.205200000000001</v>
      </c>
      <c r="J145" s="3">
        <v>2.24E-2</v>
      </c>
      <c r="K145" s="3">
        <v>0.1242</v>
      </c>
      <c r="L145" s="3">
        <v>0.27089999999999997</v>
      </c>
      <c r="M145" s="3">
        <v>100.68680000000001</v>
      </c>
      <c r="N145" s="3">
        <f t="shared" ref="N145:N176" si="27">(100*(E145/40.304))/((E145/40.304)+(I145/71.844))</f>
        <v>78.194067842517342</v>
      </c>
      <c r="O145" s="16">
        <f t="shared" si="19"/>
        <v>153.26079999999999</v>
      </c>
      <c r="P145" s="2">
        <f t="shared" si="20"/>
        <v>162.49510000000001</v>
      </c>
      <c r="Q145" s="2">
        <f t="shared" si="21"/>
        <v>1971.1425999999999</v>
      </c>
      <c r="R145" s="2">
        <f t="shared" si="22"/>
        <v>157055.0196</v>
      </c>
      <c r="S145" s="2">
        <f t="shared" si="23"/>
        <v>976.02570000000003</v>
      </c>
      <c r="T145" s="2">
        <f t="shared" si="24"/>
        <v>2098.1205</v>
      </c>
      <c r="U145" s="2">
        <f t="shared" si="25"/>
        <v>245096.58600000001</v>
      </c>
      <c r="V145" s="2">
        <f t="shared" si="26"/>
        <v>164.86250000000001</v>
      </c>
      <c r="W145" s="18"/>
      <c r="X145" s="2"/>
      <c r="Y145" s="2"/>
      <c r="Z145" s="1"/>
      <c r="AA145" s="1"/>
      <c r="AB145" s="1"/>
      <c r="AC145" s="2"/>
      <c r="AD145" s="2"/>
      <c r="AE145" s="2"/>
      <c r="AF145" s="2"/>
    </row>
    <row r="146" spans="1:35" ht="15.75" x14ac:dyDescent="0.25">
      <c r="A146" s="1" t="s">
        <v>236</v>
      </c>
      <c r="B146" s="4" t="s">
        <v>62</v>
      </c>
      <c r="C146" s="1">
        <v>36</v>
      </c>
      <c r="D146" s="3">
        <v>39.2346</v>
      </c>
      <c r="E146" s="3">
        <v>41.429000000000002</v>
      </c>
      <c r="F146" s="3">
        <v>5.1200000000000002E-2</v>
      </c>
      <c r="G146" s="3">
        <v>0.2576</v>
      </c>
      <c r="H146" s="3">
        <v>1.32E-2</v>
      </c>
      <c r="I146" s="3">
        <v>19.470800000000001</v>
      </c>
      <c r="J146" s="3">
        <v>3.6999999999999998E-2</v>
      </c>
      <c r="K146" s="3">
        <v>0.14180000000000001</v>
      </c>
      <c r="L146" s="3">
        <v>0.26169999999999999</v>
      </c>
      <c r="M146" s="3">
        <v>100.8969</v>
      </c>
      <c r="N146" s="3">
        <f t="shared" si="27"/>
        <v>79.135486304339679</v>
      </c>
      <c r="O146" s="16">
        <f t="shared" si="19"/>
        <v>253.154</v>
      </c>
      <c r="P146" s="2">
        <f t="shared" si="20"/>
        <v>271.0016</v>
      </c>
      <c r="Q146" s="2">
        <f t="shared" si="21"/>
        <v>1841.0672</v>
      </c>
      <c r="R146" s="2">
        <f t="shared" si="22"/>
        <v>151346.52840000001</v>
      </c>
      <c r="S146" s="2">
        <f t="shared" si="23"/>
        <v>1114.3353</v>
      </c>
      <c r="T146" s="2">
        <f t="shared" si="24"/>
        <v>2026.8664999999999</v>
      </c>
      <c r="U146" s="2">
        <f t="shared" si="25"/>
        <v>249816.87000000002</v>
      </c>
      <c r="V146" s="2">
        <f t="shared" si="26"/>
        <v>79.134</v>
      </c>
      <c r="W146" s="18" t="s">
        <v>237</v>
      </c>
      <c r="X146" s="2">
        <v>126.95</v>
      </c>
      <c r="Y146" s="2">
        <v>1479.54</v>
      </c>
      <c r="Z146" s="1">
        <v>5.24</v>
      </c>
      <c r="AA146" s="1">
        <v>80.900000000000006</v>
      </c>
      <c r="AB146" s="1">
        <v>8.51</v>
      </c>
      <c r="AC146" s="2">
        <v>190.77</v>
      </c>
      <c r="AD146" s="2">
        <v>1836.76</v>
      </c>
      <c r="AE146" s="2">
        <v>1116.3</v>
      </c>
      <c r="AF146" s="2">
        <v>187.03</v>
      </c>
      <c r="AH146" s="8">
        <f>10000*AF146/R146</f>
        <v>12.357733076353801</v>
      </c>
      <c r="AI146" s="7">
        <f>100*AD146/R146</f>
        <v>1.213612244309662</v>
      </c>
    </row>
    <row r="147" spans="1:35" ht="15.75" x14ac:dyDescent="0.25">
      <c r="A147" s="1" t="s">
        <v>238</v>
      </c>
      <c r="B147" s="4" t="s">
        <v>62</v>
      </c>
      <c r="C147" s="1">
        <v>37</v>
      </c>
      <c r="D147" s="3">
        <v>38.9298</v>
      </c>
      <c r="E147" s="3">
        <v>41.069699999999997</v>
      </c>
      <c r="F147" s="3">
        <v>5.9900000000000002E-2</v>
      </c>
      <c r="G147" s="3">
        <v>0.25080000000000002</v>
      </c>
      <c r="H147" s="3">
        <v>1.8200000000000001E-2</v>
      </c>
      <c r="I147" s="3">
        <v>19.5929</v>
      </c>
      <c r="J147" s="3">
        <v>2.9899999999999999E-2</v>
      </c>
      <c r="K147" s="3">
        <v>0.13869999999999999</v>
      </c>
      <c r="L147" s="3">
        <v>0.2535</v>
      </c>
      <c r="M147" s="3">
        <v>100.3433</v>
      </c>
      <c r="N147" s="3">
        <f t="shared" si="27"/>
        <v>78.887370838769215</v>
      </c>
      <c r="O147" s="16">
        <f t="shared" si="19"/>
        <v>204.57579999999999</v>
      </c>
      <c r="P147" s="2">
        <f t="shared" si="20"/>
        <v>317.05070000000001</v>
      </c>
      <c r="Q147" s="2">
        <f t="shared" si="21"/>
        <v>1792.4676000000002</v>
      </c>
      <c r="R147" s="2">
        <f t="shared" si="22"/>
        <v>152295.61170000001</v>
      </c>
      <c r="S147" s="2">
        <f t="shared" si="23"/>
        <v>1089.9739499999998</v>
      </c>
      <c r="T147" s="2">
        <f t="shared" si="24"/>
        <v>1963.3575000000001</v>
      </c>
      <c r="U147" s="2">
        <f t="shared" si="25"/>
        <v>247650.291</v>
      </c>
      <c r="V147" s="2">
        <f t="shared" si="26"/>
        <v>109.10900000000001</v>
      </c>
      <c r="W147" s="18">
        <v>52.98</v>
      </c>
      <c r="X147" s="2">
        <v>85.47</v>
      </c>
      <c r="Y147" s="2">
        <v>1455.73</v>
      </c>
      <c r="Z147" s="1">
        <v>5.22</v>
      </c>
      <c r="AA147" s="1">
        <v>79.59</v>
      </c>
      <c r="AB147" s="1">
        <v>7.66</v>
      </c>
      <c r="AC147" s="2">
        <v>176.24</v>
      </c>
      <c r="AD147" s="2">
        <v>1783.75</v>
      </c>
      <c r="AE147" s="2">
        <v>1041.5</v>
      </c>
      <c r="AF147" s="2">
        <v>178.4</v>
      </c>
      <c r="AH147" s="8">
        <f>10000*AF147/R147</f>
        <v>11.714060438683013</v>
      </c>
      <c r="AI147" s="7">
        <f>100*AD147/R147</f>
        <v>1.1712418894339027</v>
      </c>
    </row>
    <row r="148" spans="1:35" ht="15.75" x14ac:dyDescent="0.25">
      <c r="A148" s="1" t="s">
        <v>239</v>
      </c>
      <c r="B148" s="4" t="s">
        <v>62</v>
      </c>
      <c r="C148" s="1">
        <v>38</v>
      </c>
      <c r="D148" s="3">
        <v>38.965000000000003</v>
      </c>
      <c r="E148" s="3">
        <v>40.409100000000002</v>
      </c>
      <c r="F148" s="3">
        <v>3.4099999999999998E-2</v>
      </c>
      <c r="G148" s="3">
        <v>0.27389999999999998</v>
      </c>
      <c r="H148" s="3">
        <v>1.2500000000000001E-2</v>
      </c>
      <c r="I148" s="3">
        <v>20.188700000000001</v>
      </c>
      <c r="J148" s="3">
        <v>1.61E-2</v>
      </c>
      <c r="K148" s="3">
        <v>0.11849999999999999</v>
      </c>
      <c r="L148" s="3">
        <v>0.2702</v>
      </c>
      <c r="M148" s="3">
        <v>100.2881</v>
      </c>
      <c r="N148" s="3">
        <f t="shared" si="27"/>
        <v>78.108122024707967</v>
      </c>
      <c r="O148" s="16">
        <f t="shared" si="19"/>
        <v>110.1562</v>
      </c>
      <c r="P148" s="2">
        <f t="shared" si="20"/>
        <v>180.4913</v>
      </c>
      <c r="Q148" s="2">
        <f t="shared" si="21"/>
        <v>1957.5632999999998</v>
      </c>
      <c r="R148" s="2">
        <f t="shared" si="22"/>
        <v>156926.76510000002</v>
      </c>
      <c r="S148" s="2">
        <f t="shared" si="23"/>
        <v>931.23224999999991</v>
      </c>
      <c r="T148" s="2">
        <f t="shared" si="24"/>
        <v>2092.6990000000001</v>
      </c>
      <c r="U148" s="2">
        <f t="shared" si="25"/>
        <v>243666.87300000002</v>
      </c>
      <c r="V148" s="2">
        <f t="shared" si="26"/>
        <v>74.9375</v>
      </c>
      <c r="W148" s="18">
        <v>53.97</v>
      </c>
      <c r="X148" s="2">
        <v>122.99</v>
      </c>
      <c r="Y148" s="2">
        <v>1556.91</v>
      </c>
      <c r="Z148" s="1">
        <v>5.22</v>
      </c>
      <c r="AA148" s="1">
        <v>90.19</v>
      </c>
      <c r="AB148" s="1">
        <v>7.24</v>
      </c>
      <c r="AC148" s="2">
        <v>160.16999999999999</v>
      </c>
      <c r="AD148" s="2">
        <v>1807.04</v>
      </c>
      <c r="AE148" s="2">
        <v>996.62</v>
      </c>
      <c r="AF148" s="2">
        <v>182.89</v>
      </c>
      <c r="AH148" s="8">
        <f>10000*AF148/R148</f>
        <v>11.654480985665838</v>
      </c>
      <c r="AI148" s="7">
        <f>100*AD148/R148</f>
        <v>1.1515180338092623</v>
      </c>
    </row>
    <row r="149" spans="1:35" ht="15.75" x14ac:dyDescent="0.25">
      <c r="A149" s="1" t="s">
        <v>240</v>
      </c>
      <c r="B149" s="4" t="s">
        <v>62</v>
      </c>
      <c r="C149" s="1">
        <v>39</v>
      </c>
      <c r="D149" s="3">
        <v>39.157299999999999</v>
      </c>
      <c r="E149" s="3">
        <v>40.819699999999997</v>
      </c>
      <c r="F149" s="3">
        <v>4.9500000000000002E-2</v>
      </c>
      <c r="G149" s="3">
        <v>0.25740000000000002</v>
      </c>
      <c r="H149" s="3">
        <v>1.89E-2</v>
      </c>
      <c r="I149" s="3">
        <v>19.548400000000001</v>
      </c>
      <c r="J149" s="3">
        <v>3.2899999999999999E-2</v>
      </c>
      <c r="K149" s="3">
        <v>0.12709999999999999</v>
      </c>
      <c r="L149" s="3">
        <v>0.25509999999999999</v>
      </c>
      <c r="M149" s="3">
        <v>100.2662</v>
      </c>
      <c r="N149" s="3">
        <f t="shared" si="27"/>
        <v>78.823477449264885</v>
      </c>
      <c r="O149" s="16">
        <f t="shared" si="19"/>
        <v>225.1018</v>
      </c>
      <c r="P149" s="2">
        <f t="shared" si="20"/>
        <v>262.00350000000003</v>
      </c>
      <c r="Q149" s="2">
        <f t="shared" si="21"/>
        <v>1839.6378000000002</v>
      </c>
      <c r="R149" s="2">
        <f t="shared" si="22"/>
        <v>151949.7132</v>
      </c>
      <c r="S149" s="2">
        <f t="shared" si="23"/>
        <v>998.81534999999997</v>
      </c>
      <c r="T149" s="2">
        <f t="shared" si="24"/>
        <v>1975.7494999999999</v>
      </c>
      <c r="U149" s="2">
        <f t="shared" si="25"/>
        <v>246142.791</v>
      </c>
      <c r="V149" s="2">
        <f t="shared" si="26"/>
        <v>113.30549999999999</v>
      </c>
      <c r="W149" s="18"/>
      <c r="X149" s="2"/>
      <c r="Y149" s="2"/>
      <c r="Z149" s="1"/>
      <c r="AA149" s="1"/>
      <c r="AB149" s="1"/>
      <c r="AC149" s="2"/>
      <c r="AD149" s="2"/>
      <c r="AE149" s="2"/>
      <c r="AF149" s="2"/>
    </row>
    <row r="150" spans="1:35" ht="15.75" x14ac:dyDescent="0.25">
      <c r="A150" s="1" t="s">
        <v>241</v>
      </c>
      <c r="B150" s="4" t="s">
        <v>62</v>
      </c>
      <c r="C150" s="1">
        <v>40</v>
      </c>
      <c r="D150" s="3">
        <v>39.139699999999998</v>
      </c>
      <c r="E150" s="3">
        <v>41.1569</v>
      </c>
      <c r="F150" s="3">
        <v>5.3800000000000001E-2</v>
      </c>
      <c r="G150" s="3">
        <v>0.25490000000000002</v>
      </c>
      <c r="H150" s="3">
        <v>1.24E-2</v>
      </c>
      <c r="I150" s="3">
        <v>19.3841</v>
      </c>
      <c r="J150" s="3">
        <v>3.2500000000000001E-2</v>
      </c>
      <c r="K150" s="3">
        <v>0.14360000000000001</v>
      </c>
      <c r="L150" s="3">
        <v>0.24840000000000001</v>
      </c>
      <c r="M150" s="3">
        <v>100.42619999999999</v>
      </c>
      <c r="N150" s="3">
        <f t="shared" si="27"/>
        <v>79.100349088961948</v>
      </c>
      <c r="O150" s="16">
        <f t="shared" si="19"/>
        <v>222.36500000000001</v>
      </c>
      <c r="P150" s="2">
        <f t="shared" si="20"/>
        <v>284.76339999999999</v>
      </c>
      <c r="Q150" s="2">
        <f t="shared" si="21"/>
        <v>1821.7703000000001</v>
      </c>
      <c r="R150" s="2">
        <f t="shared" si="22"/>
        <v>150672.60930000001</v>
      </c>
      <c r="S150" s="2">
        <f t="shared" si="23"/>
        <v>1128.4806000000001</v>
      </c>
      <c r="T150" s="2">
        <f t="shared" si="24"/>
        <v>1923.8580000000002</v>
      </c>
      <c r="U150" s="2">
        <f t="shared" si="25"/>
        <v>248176.10699999999</v>
      </c>
      <c r="V150" s="2">
        <f t="shared" si="26"/>
        <v>74.337999999999994</v>
      </c>
      <c r="W150" s="18"/>
      <c r="X150" s="2"/>
      <c r="Y150" s="2"/>
      <c r="Z150" s="1"/>
      <c r="AA150" s="1"/>
      <c r="AB150" s="1"/>
      <c r="AC150" s="2"/>
      <c r="AD150" s="2"/>
      <c r="AE150" s="2"/>
      <c r="AF150" s="2"/>
    </row>
    <row r="151" spans="1:35" ht="15.75" x14ac:dyDescent="0.25">
      <c r="A151" s="1" t="s">
        <v>242</v>
      </c>
      <c r="B151" s="4" t="s">
        <v>27</v>
      </c>
      <c r="C151" s="1">
        <v>1</v>
      </c>
      <c r="D151" s="3">
        <v>39.104100000000003</v>
      </c>
      <c r="E151" s="3">
        <v>41.616199999999999</v>
      </c>
      <c r="F151" s="3">
        <v>4.9399999999999999E-2</v>
      </c>
      <c r="G151" s="3">
        <v>0.246</v>
      </c>
      <c r="H151" s="3">
        <v>1.8599999999999998E-2</v>
      </c>
      <c r="I151" s="3">
        <v>18.9682</v>
      </c>
      <c r="J151" s="3">
        <v>3.7699999999999997E-2</v>
      </c>
      <c r="K151" s="3">
        <v>0.17879999999999999</v>
      </c>
      <c r="L151" s="3">
        <v>0.24260000000000001</v>
      </c>
      <c r="M151" s="3">
        <v>100.46169999999999</v>
      </c>
      <c r="N151" s="3">
        <f t="shared" si="27"/>
        <v>79.637206329189837</v>
      </c>
      <c r="O151" s="16">
        <f t="shared" si="19"/>
        <v>257.9434</v>
      </c>
      <c r="P151" s="2">
        <f t="shared" si="20"/>
        <v>261.4742</v>
      </c>
      <c r="Q151" s="2">
        <f t="shared" si="21"/>
        <v>1758.162</v>
      </c>
      <c r="R151" s="2">
        <f t="shared" si="22"/>
        <v>147439.8186</v>
      </c>
      <c r="S151" s="2">
        <f t="shared" si="23"/>
        <v>1405.0998</v>
      </c>
      <c r="T151" s="2">
        <f t="shared" si="24"/>
        <v>1878.9370000000001</v>
      </c>
      <c r="U151" s="2">
        <f t="shared" si="25"/>
        <v>250945.68599999999</v>
      </c>
      <c r="V151" s="2">
        <f t="shared" si="26"/>
        <v>111.50699999999999</v>
      </c>
      <c r="W151" s="18" t="s">
        <v>243</v>
      </c>
      <c r="X151" s="2">
        <v>314.04000000000002</v>
      </c>
      <c r="Y151" s="2"/>
      <c r="Z151" s="1">
        <v>4.6399999999999997</v>
      </c>
      <c r="AA151" s="1">
        <v>83.83</v>
      </c>
      <c r="AB151" s="1">
        <v>8.65</v>
      </c>
      <c r="AC151" s="2">
        <v>234.78</v>
      </c>
      <c r="AD151" s="2">
        <v>1761.14</v>
      </c>
      <c r="AE151" s="2">
        <v>1493.34</v>
      </c>
      <c r="AF151" s="2">
        <v>219.22</v>
      </c>
      <c r="AH151" s="8">
        <f>10000*AF151/R151</f>
        <v>14.868439345733162</v>
      </c>
      <c r="AI151" s="7">
        <f>100*AD151/R151</f>
        <v>1.194480579752965</v>
      </c>
    </row>
    <row r="152" spans="1:35" ht="15.75" x14ac:dyDescent="0.25">
      <c r="A152" s="1" t="s">
        <v>244</v>
      </c>
      <c r="B152" s="4" t="s">
        <v>27</v>
      </c>
      <c r="C152" s="1">
        <v>2</v>
      </c>
      <c r="D152" s="3">
        <v>39.000799999999998</v>
      </c>
      <c r="E152" s="3">
        <v>41.4285</v>
      </c>
      <c r="F152" s="3">
        <v>3.7999999999999999E-2</v>
      </c>
      <c r="G152" s="3">
        <v>0.23760000000000001</v>
      </c>
      <c r="H152" s="3">
        <v>1.18E-2</v>
      </c>
      <c r="I152" s="3">
        <v>18.860099999999999</v>
      </c>
      <c r="J152" s="3">
        <v>6.4500000000000002E-2</v>
      </c>
      <c r="K152" s="3">
        <v>0.184</v>
      </c>
      <c r="L152" s="3">
        <v>0.23960000000000001</v>
      </c>
      <c r="M152" s="3">
        <v>100.06480000000001</v>
      </c>
      <c r="N152" s="3">
        <f t="shared" si="27"/>
        <v>79.656575563085667</v>
      </c>
      <c r="O152" s="16">
        <f t="shared" si="19"/>
        <v>441.30900000000003</v>
      </c>
      <c r="P152" s="2">
        <f t="shared" si="20"/>
        <v>201.13399999999999</v>
      </c>
      <c r="Q152" s="2">
        <f t="shared" si="21"/>
        <v>1698.1272000000001</v>
      </c>
      <c r="R152" s="2">
        <f t="shared" si="22"/>
        <v>146599.55729999999</v>
      </c>
      <c r="S152" s="2">
        <f t="shared" si="23"/>
        <v>1445.9639999999999</v>
      </c>
      <c r="T152" s="2">
        <f t="shared" si="24"/>
        <v>1855.702</v>
      </c>
      <c r="U152" s="2">
        <f t="shared" si="25"/>
        <v>249813.85500000001</v>
      </c>
      <c r="V152" s="2">
        <f t="shared" si="26"/>
        <v>70.741</v>
      </c>
      <c r="W152" s="18" t="s">
        <v>245</v>
      </c>
      <c r="X152" s="2">
        <v>268.19</v>
      </c>
      <c r="Y152" s="2"/>
      <c r="Z152" s="1">
        <v>4.76</v>
      </c>
      <c r="AA152" s="1">
        <v>85.37</v>
      </c>
      <c r="AB152" s="1">
        <v>8.34</v>
      </c>
      <c r="AC152" s="2">
        <v>223.81</v>
      </c>
      <c r="AD152" s="2">
        <v>1729.51</v>
      </c>
      <c r="AE152" s="2">
        <v>1426.12</v>
      </c>
      <c r="AF152" s="2">
        <v>201.51</v>
      </c>
      <c r="AH152" s="8">
        <f>10000*AF152/R152</f>
        <v>13.745607675174066</v>
      </c>
      <c r="AI152" s="7">
        <f>100*AD152/R152</f>
        <v>1.1797511751421914</v>
      </c>
    </row>
    <row r="153" spans="1:35" ht="15.75" x14ac:dyDescent="0.25">
      <c r="A153" s="1" t="s">
        <v>246</v>
      </c>
      <c r="B153" s="4" t="s">
        <v>27</v>
      </c>
      <c r="C153" s="1">
        <v>3</v>
      </c>
      <c r="D153" s="3">
        <v>39.064599999999999</v>
      </c>
      <c r="E153" s="3">
        <v>41.4602</v>
      </c>
      <c r="F153" s="3">
        <v>5.4800000000000001E-2</v>
      </c>
      <c r="G153" s="3">
        <v>0.24149999999999999</v>
      </c>
      <c r="H153" s="3">
        <v>2.1299999999999999E-2</v>
      </c>
      <c r="I153" s="3">
        <v>18.914300000000001</v>
      </c>
      <c r="J153" s="3">
        <v>6.8699999999999997E-2</v>
      </c>
      <c r="K153" s="3">
        <v>0.18479999999999999</v>
      </c>
      <c r="L153" s="3">
        <v>0.22800000000000001</v>
      </c>
      <c r="M153" s="3">
        <v>100.23820000000001</v>
      </c>
      <c r="N153" s="3">
        <f t="shared" si="27"/>
        <v>79.622446425895987</v>
      </c>
      <c r="O153" s="16">
        <f t="shared" si="19"/>
        <v>470.04539999999997</v>
      </c>
      <c r="P153" s="2">
        <f t="shared" si="20"/>
        <v>290.0564</v>
      </c>
      <c r="Q153" s="2">
        <f t="shared" si="21"/>
        <v>1726.0004999999999</v>
      </c>
      <c r="R153" s="2">
        <f t="shared" si="22"/>
        <v>147020.85390000002</v>
      </c>
      <c r="S153" s="2">
        <f t="shared" si="23"/>
        <v>1452.2508</v>
      </c>
      <c r="T153" s="2">
        <f t="shared" si="24"/>
        <v>1765.8600000000001</v>
      </c>
      <c r="U153" s="2">
        <f t="shared" si="25"/>
        <v>250005.00599999999</v>
      </c>
      <c r="V153" s="2">
        <f t="shared" si="26"/>
        <v>127.6935</v>
      </c>
      <c r="W153" s="18" t="s">
        <v>247</v>
      </c>
      <c r="X153" s="2">
        <v>126.37</v>
      </c>
      <c r="Y153" s="2"/>
      <c r="Z153" s="1">
        <v>5.24</v>
      </c>
      <c r="AA153" s="1">
        <v>96.14</v>
      </c>
      <c r="AB153" s="1">
        <v>8.24</v>
      </c>
      <c r="AC153" s="2">
        <v>232.63</v>
      </c>
      <c r="AD153" s="2">
        <v>1786.18</v>
      </c>
      <c r="AE153" s="2">
        <v>1546.03</v>
      </c>
      <c r="AF153" s="2">
        <v>205.68</v>
      </c>
      <c r="AH153" s="8">
        <f>10000*AF153/R153</f>
        <v>13.989852088595438</v>
      </c>
      <c r="AI153" s="7">
        <f>100*AD153/R153</f>
        <v>1.2149160834114838</v>
      </c>
    </row>
    <row r="154" spans="1:35" ht="15.75" x14ac:dyDescent="0.25">
      <c r="A154" s="1" t="s">
        <v>248</v>
      </c>
      <c r="B154" s="4" t="s">
        <v>27</v>
      </c>
      <c r="C154" s="1">
        <v>4</v>
      </c>
      <c r="D154" s="3">
        <v>39.070900000000002</v>
      </c>
      <c r="E154" s="3">
        <v>41.464700000000001</v>
      </c>
      <c r="F154" s="3">
        <v>4.87E-2</v>
      </c>
      <c r="G154" s="3">
        <v>0.25209999999999999</v>
      </c>
      <c r="H154" s="3">
        <v>0.01</v>
      </c>
      <c r="I154" s="3">
        <v>19.043099999999999</v>
      </c>
      <c r="J154" s="3">
        <v>3.7499999999999999E-2</v>
      </c>
      <c r="K154" s="3">
        <v>0.18379999999999999</v>
      </c>
      <c r="L154" s="3">
        <v>0.2392</v>
      </c>
      <c r="M154" s="3">
        <v>100.35</v>
      </c>
      <c r="N154" s="3">
        <f t="shared" si="27"/>
        <v>79.513879996485343</v>
      </c>
      <c r="O154" s="16">
        <f t="shared" si="19"/>
        <v>256.57499999999999</v>
      </c>
      <c r="P154" s="2">
        <f t="shared" si="20"/>
        <v>257.76909999999998</v>
      </c>
      <c r="Q154" s="2">
        <f t="shared" si="21"/>
        <v>1801.7586999999999</v>
      </c>
      <c r="R154" s="2">
        <f t="shared" si="22"/>
        <v>148022.01629999999</v>
      </c>
      <c r="S154" s="2">
        <f t="shared" si="23"/>
        <v>1444.3923</v>
      </c>
      <c r="T154" s="2">
        <f t="shared" si="24"/>
        <v>1852.604</v>
      </c>
      <c r="U154" s="2">
        <f t="shared" si="25"/>
        <v>250032.141</v>
      </c>
      <c r="V154" s="2">
        <f t="shared" si="26"/>
        <v>59.95</v>
      </c>
      <c r="W154" s="18"/>
      <c r="X154" s="2"/>
      <c r="Y154" s="2"/>
      <c r="Z154" s="1"/>
      <c r="AA154" s="1"/>
      <c r="AB154" s="1"/>
      <c r="AC154" s="2"/>
      <c r="AD154" s="2"/>
      <c r="AE154" s="2"/>
      <c r="AF154" s="2"/>
    </row>
    <row r="155" spans="1:35" ht="15.75" x14ac:dyDescent="0.25">
      <c r="A155" s="1" t="s">
        <v>249</v>
      </c>
      <c r="B155" s="4" t="s">
        <v>27</v>
      </c>
      <c r="C155" s="1">
        <v>5</v>
      </c>
      <c r="D155" s="3">
        <v>39.081800000000001</v>
      </c>
      <c r="E155" s="3">
        <v>41.316800000000001</v>
      </c>
      <c r="F155" s="3">
        <v>4.8500000000000001E-2</v>
      </c>
      <c r="G155" s="3">
        <v>0.245</v>
      </c>
      <c r="H155" s="3">
        <v>2.8000000000000001E-2</v>
      </c>
      <c r="I155" s="3">
        <v>18.691400000000002</v>
      </c>
      <c r="J155" s="3">
        <v>9.2399999999999996E-2</v>
      </c>
      <c r="K155" s="3">
        <v>0.1835</v>
      </c>
      <c r="L155" s="3">
        <v>0.23269999999999999</v>
      </c>
      <c r="M155" s="3">
        <v>99.920199999999994</v>
      </c>
      <c r="N155" s="3">
        <f t="shared" si="27"/>
        <v>79.758236641245119</v>
      </c>
      <c r="O155" s="16">
        <f t="shared" si="19"/>
        <v>632.20079999999996</v>
      </c>
      <c r="P155" s="2">
        <f t="shared" si="20"/>
        <v>256.71050000000002</v>
      </c>
      <c r="Q155" s="2">
        <f t="shared" si="21"/>
        <v>1751.0149999999999</v>
      </c>
      <c r="R155" s="2">
        <f t="shared" si="22"/>
        <v>145288.25220000002</v>
      </c>
      <c r="S155" s="2">
        <f t="shared" si="23"/>
        <v>1442.03475</v>
      </c>
      <c r="T155" s="2">
        <f t="shared" si="24"/>
        <v>1802.2614999999998</v>
      </c>
      <c r="U155" s="2">
        <f t="shared" si="25"/>
        <v>249140.304</v>
      </c>
      <c r="V155" s="2">
        <f t="shared" si="26"/>
        <v>167.86</v>
      </c>
      <c r="W155" s="18"/>
      <c r="X155" s="2"/>
      <c r="Y155" s="2"/>
      <c r="Z155" s="1"/>
      <c r="AA155" s="1"/>
      <c r="AB155" s="1"/>
      <c r="AC155" s="2"/>
      <c r="AD155" s="2"/>
      <c r="AE155" s="2"/>
      <c r="AF155" s="2"/>
    </row>
    <row r="156" spans="1:35" ht="15.75" x14ac:dyDescent="0.25">
      <c r="A156" s="1" t="s">
        <v>250</v>
      </c>
      <c r="B156" s="4" t="s">
        <v>33</v>
      </c>
      <c r="C156" s="1">
        <v>7</v>
      </c>
      <c r="D156" s="3">
        <v>38.904499999999999</v>
      </c>
      <c r="E156" s="3">
        <v>41.073300000000003</v>
      </c>
      <c r="F156" s="3">
        <v>3.9100000000000003E-2</v>
      </c>
      <c r="G156" s="3">
        <v>0.26600000000000001</v>
      </c>
      <c r="H156" s="3">
        <v>2.2700000000000001E-2</v>
      </c>
      <c r="I156" s="3">
        <v>19.383900000000001</v>
      </c>
      <c r="J156" s="3">
        <v>3.3300000000000003E-2</v>
      </c>
      <c r="K156" s="3">
        <v>0.15609999999999999</v>
      </c>
      <c r="L156" s="3">
        <v>0.2389</v>
      </c>
      <c r="M156" s="3">
        <v>100.1178</v>
      </c>
      <c r="N156" s="3">
        <f t="shared" si="27"/>
        <v>79.066885792077272</v>
      </c>
      <c r="O156" s="16">
        <f t="shared" si="19"/>
        <v>227.83860000000001</v>
      </c>
      <c r="P156" s="2">
        <f t="shared" si="20"/>
        <v>206.95630000000003</v>
      </c>
      <c r="Q156" s="2">
        <f t="shared" si="21"/>
        <v>1901.1020000000001</v>
      </c>
      <c r="R156" s="2">
        <f t="shared" si="22"/>
        <v>150671.05470000001</v>
      </c>
      <c r="S156" s="2">
        <f t="shared" si="23"/>
        <v>1226.7118499999999</v>
      </c>
      <c r="T156" s="2">
        <f t="shared" si="24"/>
        <v>1850.2805000000001</v>
      </c>
      <c r="U156" s="2">
        <f t="shared" si="25"/>
        <v>247671.99900000001</v>
      </c>
      <c r="V156" s="2">
        <f t="shared" si="26"/>
        <v>136.0865</v>
      </c>
      <c r="W156" s="18" t="s">
        <v>251</v>
      </c>
      <c r="X156" s="2">
        <v>708.12</v>
      </c>
      <c r="Y156" s="2"/>
      <c r="Z156" s="1">
        <v>5.09</v>
      </c>
      <c r="AA156" s="1">
        <v>140.91999999999999</v>
      </c>
      <c r="AB156" s="1">
        <v>13.98</v>
      </c>
      <c r="AC156" s="2">
        <v>811.74</v>
      </c>
      <c r="AD156" s="2">
        <v>1781.57</v>
      </c>
      <c r="AE156" s="2">
        <v>1259.3599999999999</v>
      </c>
      <c r="AF156" s="2">
        <v>198.48</v>
      </c>
      <c r="AH156" s="8">
        <f>10000*AF156/R156</f>
        <v>13.173067673495218</v>
      </c>
      <c r="AI156" s="7">
        <f>100*AD156/R156</f>
        <v>1.182423527562922</v>
      </c>
    </row>
    <row r="157" spans="1:35" ht="15.75" x14ac:dyDescent="0.25">
      <c r="A157" s="1" t="s">
        <v>252</v>
      </c>
      <c r="B157" s="4" t="s">
        <v>33</v>
      </c>
      <c r="C157" s="1">
        <v>9</v>
      </c>
      <c r="D157" s="3">
        <v>39.296700000000001</v>
      </c>
      <c r="E157" s="3">
        <v>41.164700000000003</v>
      </c>
      <c r="F157" s="3">
        <v>3.6999999999999998E-2</v>
      </c>
      <c r="G157" s="3">
        <v>0.26600000000000001</v>
      </c>
      <c r="H157" s="3">
        <v>1.83E-2</v>
      </c>
      <c r="I157" s="3">
        <v>19.390999999999998</v>
      </c>
      <c r="J157" s="3">
        <v>3.6700000000000003E-2</v>
      </c>
      <c r="K157" s="3">
        <v>0.17460000000000001</v>
      </c>
      <c r="L157" s="3">
        <v>0.24340000000000001</v>
      </c>
      <c r="M157" s="3">
        <v>100.6284</v>
      </c>
      <c r="N157" s="3">
        <f t="shared" si="27"/>
        <v>79.097598117527795</v>
      </c>
      <c r="O157" s="16">
        <f t="shared" si="19"/>
        <v>251.10140000000001</v>
      </c>
      <c r="P157" s="2">
        <f t="shared" si="20"/>
        <v>195.84099999999998</v>
      </c>
      <c r="Q157" s="2">
        <f t="shared" si="21"/>
        <v>1901.1020000000001</v>
      </c>
      <c r="R157" s="2">
        <f t="shared" si="22"/>
        <v>150726.24299999999</v>
      </c>
      <c r="S157" s="2">
        <f t="shared" si="23"/>
        <v>1372.0941</v>
      </c>
      <c r="T157" s="2">
        <f t="shared" si="24"/>
        <v>1885.133</v>
      </c>
      <c r="U157" s="2">
        <f t="shared" si="25"/>
        <v>248223.14100000003</v>
      </c>
      <c r="V157" s="2">
        <f t="shared" si="26"/>
        <v>109.7085</v>
      </c>
      <c r="W157" s="18"/>
      <c r="X157" s="2"/>
      <c r="Y157" s="2"/>
      <c r="Z157" s="1"/>
      <c r="AA157" s="1"/>
      <c r="AB157" s="1"/>
      <c r="AC157" s="2"/>
      <c r="AD157" s="2"/>
      <c r="AE157" s="2"/>
      <c r="AF157" s="2"/>
    </row>
    <row r="158" spans="1:35" ht="15.75" x14ac:dyDescent="0.25">
      <c r="A158" s="1" t="s">
        <v>253</v>
      </c>
      <c r="B158" s="4" t="s">
        <v>33</v>
      </c>
      <c r="C158" s="1">
        <v>6</v>
      </c>
      <c r="D158" s="3">
        <v>39.425699999999999</v>
      </c>
      <c r="E158" s="3">
        <v>41.123899999999999</v>
      </c>
      <c r="F158" s="3">
        <v>4.3400000000000001E-2</v>
      </c>
      <c r="G158" s="3">
        <v>0.26919999999999999</v>
      </c>
      <c r="H158" s="3">
        <v>2.2599999999999999E-2</v>
      </c>
      <c r="I158" s="3">
        <v>19.533000000000001</v>
      </c>
      <c r="J158" s="3">
        <v>3.6799999999999999E-2</v>
      </c>
      <c r="K158" s="3">
        <v>0.1482</v>
      </c>
      <c r="L158" s="3">
        <v>0.23799999999999999</v>
      </c>
      <c r="M158" s="3">
        <v>100.8409</v>
      </c>
      <c r="N158" s="3">
        <f t="shared" si="27"/>
        <v>78.960240773032055</v>
      </c>
      <c r="O158" s="16">
        <f t="shared" si="19"/>
        <v>251.78559999999999</v>
      </c>
      <c r="P158" s="2">
        <f t="shared" si="20"/>
        <v>229.71620000000001</v>
      </c>
      <c r="Q158" s="2">
        <f t="shared" si="21"/>
        <v>1923.9723999999999</v>
      </c>
      <c r="R158" s="2">
        <f t="shared" si="22"/>
        <v>151830.00900000002</v>
      </c>
      <c r="S158" s="2">
        <f t="shared" si="23"/>
        <v>1164.6297</v>
      </c>
      <c r="T158" s="2">
        <f t="shared" si="24"/>
        <v>1843.31</v>
      </c>
      <c r="U158" s="2">
        <f t="shared" si="25"/>
        <v>247977.117</v>
      </c>
      <c r="V158" s="2">
        <f t="shared" si="26"/>
        <v>135.48699999999999</v>
      </c>
      <c r="W158" s="18" t="s">
        <v>254</v>
      </c>
      <c r="X158" s="2">
        <v>144.66</v>
      </c>
      <c r="Y158" s="2"/>
      <c r="Z158" s="1">
        <v>5.32</v>
      </c>
      <c r="AA158" s="1">
        <v>94.99</v>
      </c>
      <c r="AB158" s="1">
        <v>7.9</v>
      </c>
      <c r="AC158" s="2">
        <v>201.75</v>
      </c>
      <c r="AD158" s="2">
        <v>1817.65</v>
      </c>
      <c r="AE158" s="2">
        <v>1372.09</v>
      </c>
      <c r="AF158" s="2">
        <v>216.56</v>
      </c>
      <c r="AH158" s="8">
        <f>10000*AF158/R158</f>
        <v>14.263319973853125</v>
      </c>
      <c r="AI158" s="7">
        <f>100*AD158/R158</f>
        <v>1.1971612278571357</v>
      </c>
    </row>
    <row r="159" spans="1:35" ht="15.75" x14ac:dyDescent="0.25">
      <c r="A159" s="1" t="s">
        <v>255</v>
      </c>
      <c r="B159" s="4" t="s">
        <v>33</v>
      </c>
      <c r="C159" s="1">
        <v>8</v>
      </c>
      <c r="D159" s="3">
        <v>39.355600000000003</v>
      </c>
      <c r="E159" s="3">
        <v>41.331499999999998</v>
      </c>
      <c r="F159" s="3">
        <v>3.56E-2</v>
      </c>
      <c r="G159" s="3">
        <v>0.27039999999999997</v>
      </c>
      <c r="H159" s="3">
        <v>2.3800000000000002E-2</v>
      </c>
      <c r="I159" s="3">
        <v>19.496500000000001</v>
      </c>
      <c r="J159" s="3">
        <v>3.5799999999999998E-2</v>
      </c>
      <c r="K159" s="3">
        <v>0.1497</v>
      </c>
      <c r="L159" s="3">
        <v>0.26569999999999999</v>
      </c>
      <c r="M159" s="3">
        <v>100.9645</v>
      </c>
      <c r="N159" s="3">
        <f t="shared" si="27"/>
        <v>79.074738368725903</v>
      </c>
      <c r="O159" s="16">
        <f t="shared" si="19"/>
        <v>244.9436</v>
      </c>
      <c r="P159" s="2">
        <f t="shared" si="20"/>
        <v>188.4308</v>
      </c>
      <c r="Q159" s="2">
        <f t="shared" si="21"/>
        <v>1932.5487999999998</v>
      </c>
      <c r="R159" s="2">
        <f t="shared" si="22"/>
        <v>151546.29450000002</v>
      </c>
      <c r="S159" s="2">
        <f t="shared" si="23"/>
        <v>1176.4174499999999</v>
      </c>
      <c r="T159" s="2">
        <f t="shared" si="24"/>
        <v>2057.8465000000001</v>
      </c>
      <c r="U159" s="2">
        <f t="shared" si="25"/>
        <v>249228.94499999998</v>
      </c>
      <c r="V159" s="2">
        <f t="shared" si="26"/>
        <v>142.68100000000001</v>
      </c>
      <c r="W159" s="18" t="s">
        <v>256</v>
      </c>
      <c r="X159" s="2" t="s">
        <v>36</v>
      </c>
      <c r="Y159" s="2"/>
      <c r="Z159" s="1">
        <v>5.29</v>
      </c>
      <c r="AA159" s="1">
        <v>81.150000000000006</v>
      </c>
      <c r="AB159" s="1">
        <v>7.65</v>
      </c>
      <c r="AC159" s="2">
        <v>196.52</v>
      </c>
      <c r="AD159" s="2">
        <v>1836.24</v>
      </c>
      <c r="AE159" s="2">
        <v>1249.55</v>
      </c>
      <c r="AF159" s="2">
        <v>207.32</v>
      </c>
      <c r="AH159" s="8">
        <f>10000*AF159/R159</f>
        <v>13.680308098856219</v>
      </c>
      <c r="AI159" s="7">
        <f>100*AD159/R159</f>
        <v>1.2116693489988299</v>
      </c>
    </row>
    <row r="160" spans="1:35" ht="15.75" x14ac:dyDescent="0.25">
      <c r="A160" s="1" t="s">
        <v>257</v>
      </c>
      <c r="B160" s="4" t="s">
        <v>33</v>
      </c>
      <c r="C160" s="1">
        <v>10</v>
      </c>
      <c r="D160" s="3">
        <v>39.266399999999997</v>
      </c>
      <c r="E160" s="3">
        <v>41.058199999999999</v>
      </c>
      <c r="F160" s="3">
        <v>5.0200000000000002E-2</v>
      </c>
      <c r="G160" s="3">
        <v>0.2707</v>
      </c>
      <c r="H160" s="3">
        <v>2.5700000000000001E-2</v>
      </c>
      <c r="I160" s="3">
        <v>19.376799999999999</v>
      </c>
      <c r="J160" s="3">
        <v>3.4700000000000002E-2</v>
      </c>
      <c r="K160" s="3">
        <v>0.14860000000000001</v>
      </c>
      <c r="L160" s="3">
        <v>0.24929999999999999</v>
      </c>
      <c r="M160" s="3">
        <v>100.4806</v>
      </c>
      <c r="N160" s="3">
        <f t="shared" si="27"/>
        <v>79.066863405629633</v>
      </c>
      <c r="O160" s="16">
        <f t="shared" si="19"/>
        <v>237.41740000000001</v>
      </c>
      <c r="P160" s="2">
        <f t="shared" si="20"/>
        <v>265.70859999999999</v>
      </c>
      <c r="Q160" s="2">
        <f t="shared" si="21"/>
        <v>1934.6929</v>
      </c>
      <c r="R160" s="2">
        <f t="shared" si="22"/>
        <v>150615.8664</v>
      </c>
      <c r="S160" s="2">
        <f t="shared" si="23"/>
        <v>1167.7731000000001</v>
      </c>
      <c r="T160" s="2">
        <f t="shared" si="24"/>
        <v>1930.8284999999998</v>
      </c>
      <c r="U160" s="2">
        <f t="shared" si="25"/>
        <v>247580.946</v>
      </c>
      <c r="V160" s="2">
        <f t="shared" si="26"/>
        <v>154.07150000000001</v>
      </c>
      <c r="W160" s="18"/>
      <c r="X160" s="2"/>
      <c r="Y160" s="2"/>
      <c r="Z160" s="1"/>
      <c r="AA160" s="1"/>
      <c r="AB160" s="1"/>
      <c r="AC160" s="2"/>
      <c r="AD160" s="2"/>
      <c r="AE160" s="2"/>
      <c r="AF160" s="2"/>
    </row>
    <row r="161" spans="1:35" ht="15.75" x14ac:dyDescent="0.25">
      <c r="A161" s="1" t="s">
        <v>258</v>
      </c>
      <c r="B161" s="4" t="s">
        <v>137</v>
      </c>
      <c r="C161" s="1">
        <v>11</v>
      </c>
      <c r="D161" s="3">
        <v>38.857599999999998</v>
      </c>
      <c r="E161" s="3">
        <v>41.133899999999997</v>
      </c>
      <c r="F161" s="3">
        <v>4.0599999999999997E-2</v>
      </c>
      <c r="G161" s="3">
        <v>0.28670000000000001</v>
      </c>
      <c r="H161" s="3">
        <v>2.6200000000000001E-2</v>
      </c>
      <c r="I161" s="3">
        <v>19.568000000000001</v>
      </c>
      <c r="J161" s="3">
        <v>3.27E-2</v>
      </c>
      <c r="K161" s="3">
        <v>0.13900000000000001</v>
      </c>
      <c r="L161" s="3">
        <v>0.24940000000000001</v>
      </c>
      <c r="M161" s="3">
        <v>100.33410000000001</v>
      </c>
      <c r="N161" s="3">
        <f t="shared" si="27"/>
        <v>78.9345272496669</v>
      </c>
      <c r="O161" s="16">
        <f t="shared" si="19"/>
        <v>223.73339999999999</v>
      </c>
      <c r="P161" s="2">
        <f t="shared" si="20"/>
        <v>214.89579999999998</v>
      </c>
      <c r="Q161" s="2">
        <f t="shared" si="21"/>
        <v>2049.0448999999999</v>
      </c>
      <c r="R161" s="2">
        <f t="shared" si="22"/>
        <v>152102.06400000001</v>
      </c>
      <c r="S161" s="2">
        <f t="shared" si="23"/>
        <v>1092.3315</v>
      </c>
      <c r="T161" s="2">
        <f t="shared" si="24"/>
        <v>1931.6030000000001</v>
      </c>
      <c r="U161" s="2">
        <f t="shared" si="25"/>
        <v>248037.41699999999</v>
      </c>
      <c r="V161" s="2">
        <f t="shared" si="26"/>
        <v>157.06900000000002</v>
      </c>
      <c r="W161" s="18"/>
      <c r="X161" s="2"/>
      <c r="Y161" s="2"/>
      <c r="Z161" s="1"/>
      <c r="AA161" s="1"/>
      <c r="AB161" s="1"/>
      <c r="AC161" s="2"/>
      <c r="AD161" s="2"/>
      <c r="AE161" s="2"/>
      <c r="AF161" s="2"/>
    </row>
    <row r="162" spans="1:35" ht="15.75" x14ac:dyDescent="0.25">
      <c r="A162" s="1" t="s">
        <v>259</v>
      </c>
      <c r="B162" s="4" t="s">
        <v>40</v>
      </c>
      <c r="C162" s="1">
        <v>12</v>
      </c>
      <c r="D162" s="3">
        <v>39.043900000000001</v>
      </c>
      <c r="E162" s="3">
        <v>41.014600000000002</v>
      </c>
      <c r="F162" s="3">
        <v>5.1799999999999999E-2</v>
      </c>
      <c r="G162" s="3">
        <v>0.25359999999999999</v>
      </c>
      <c r="H162" s="3">
        <v>9.9000000000000008E-3</v>
      </c>
      <c r="I162" s="3">
        <v>19.353000000000002</v>
      </c>
      <c r="J162" s="3">
        <v>6.8900000000000003E-2</v>
      </c>
      <c r="K162" s="3">
        <v>0.15229999999999999</v>
      </c>
      <c r="L162" s="3">
        <v>0.23810000000000001</v>
      </c>
      <c r="M162" s="3">
        <v>100.1862</v>
      </c>
      <c r="N162" s="3">
        <f t="shared" si="27"/>
        <v>79.069619977288227</v>
      </c>
      <c r="O162" s="16">
        <f t="shared" si="19"/>
        <v>471.41380000000004</v>
      </c>
      <c r="P162" s="2">
        <f t="shared" si="20"/>
        <v>274.17739999999998</v>
      </c>
      <c r="Q162" s="2">
        <f t="shared" si="21"/>
        <v>1812.4792</v>
      </c>
      <c r="R162" s="2">
        <f t="shared" si="22"/>
        <v>150430.86900000001</v>
      </c>
      <c r="S162" s="2">
        <f t="shared" si="23"/>
        <v>1196.8495499999999</v>
      </c>
      <c r="T162" s="2">
        <f t="shared" si="24"/>
        <v>1844.0844999999999</v>
      </c>
      <c r="U162" s="2">
        <f t="shared" si="25"/>
        <v>247318.038</v>
      </c>
      <c r="V162" s="2">
        <f t="shared" si="26"/>
        <v>59.350500000000004</v>
      </c>
      <c r="W162" s="18" t="s">
        <v>260</v>
      </c>
      <c r="X162" s="2">
        <v>36.67</v>
      </c>
      <c r="Y162" s="2"/>
      <c r="Z162" s="1">
        <v>1.61</v>
      </c>
      <c r="AA162" s="1">
        <v>26.06</v>
      </c>
      <c r="AB162" s="1">
        <v>2.9</v>
      </c>
      <c r="AC162" s="2">
        <v>67.88</v>
      </c>
      <c r="AD162" s="2"/>
      <c r="AE162" s="2">
        <v>430.53</v>
      </c>
      <c r="AF162" s="2"/>
    </row>
    <row r="163" spans="1:35" ht="15.75" x14ac:dyDescent="0.25">
      <c r="A163" s="1" t="s">
        <v>261</v>
      </c>
      <c r="B163" s="4" t="s">
        <v>40</v>
      </c>
      <c r="C163" s="1">
        <v>13</v>
      </c>
      <c r="D163" s="3">
        <v>39.289400000000001</v>
      </c>
      <c r="E163" s="3">
        <v>41.115299999999998</v>
      </c>
      <c r="F163" s="3">
        <v>4.9099999999999998E-2</v>
      </c>
      <c r="G163" s="3">
        <v>0.25779999999999997</v>
      </c>
      <c r="H163" s="3">
        <v>1.9E-2</v>
      </c>
      <c r="I163" s="3">
        <v>19.317</v>
      </c>
      <c r="J163" s="3">
        <v>0.10290000000000001</v>
      </c>
      <c r="K163" s="3">
        <v>0.1497</v>
      </c>
      <c r="L163" s="3">
        <v>0.24299999999999999</v>
      </c>
      <c r="M163" s="3">
        <v>100.5432</v>
      </c>
      <c r="N163" s="3">
        <f t="shared" si="27"/>
        <v>79.140927331142478</v>
      </c>
      <c r="O163" s="16">
        <f t="shared" si="19"/>
        <v>704.04180000000008</v>
      </c>
      <c r="P163" s="2">
        <f t="shared" si="20"/>
        <v>259.88630000000001</v>
      </c>
      <c r="Q163" s="2">
        <f t="shared" si="21"/>
        <v>1842.4965999999997</v>
      </c>
      <c r="R163" s="2">
        <f t="shared" si="22"/>
        <v>150151.041</v>
      </c>
      <c r="S163" s="2">
        <f t="shared" si="23"/>
        <v>1176.4174499999999</v>
      </c>
      <c r="T163" s="2">
        <f t="shared" si="24"/>
        <v>1882.0349999999999</v>
      </c>
      <c r="U163" s="2">
        <f t="shared" si="25"/>
        <v>247925.25899999999</v>
      </c>
      <c r="V163" s="2">
        <f t="shared" si="26"/>
        <v>113.905</v>
      </c>
      <c r="W163" s="18" t="s">
        <v>262</v>
      </c>
      <c r="X163" s="2">
        <v>121.25</v>
      </c>
      <c r="Y163" s="2"/>
      <c r="Z163" s="1">
        <v>4.59</v>
      </c>
      <c r="AA163" s="1">
        <v>84.78</v>
      </c>
      <c r="AB163" s="1">
        <v>7.42</v>
      </c>
      <c r="AC163" s="2">
        <v>183</v>
      </c>
      <c r="AD163" s="2">
        <v>1724.25</v>
      </c>
      <c r="AE163" s="2">
        <v>1124.72</v>
      </c>
      <c r="AF163" s="2">
        <v>183.32</v>
      </c>
      <c r="AH163" s="8">
        <f>10000*AF163/R163</f>
        <v>12.209039563035731</v>
      </c>
      <c r="AI163" s="7">
        <f>100*AD163/R163</f>
        <v>1.1483436868080055</v>
      </c>
    </row>
    <row r="164" spans="1:35" ht="15.75" x14ac:dyDescent="0.25">
      <c r="A164" s="1" t="s">
        <v>263</v>
      </c>
      <c r="B164" s="4" t="s">
        <v>40</v>
      </c>
      <c r="C164" s="1">
        <v>14</v>
      </c>
      <c r="D164" s="3">
        <v>39.270099999999999</v>
      </c>
      <c r="E164" s="3">
        <v>41.174700000000001</v>
      </c>
      <c r="F164" s="3">
        <v>4.87E-2</v>
      </c>
      <c r="G164" s="3">
        <v>0.25540000000000002</v>
      </c>
      <c r="H164" s="3">
        <v>1.72E-2</v>
      </c>
      <c r="I164" s="3">
        <v>19.305</v>
      </c>
      <c r="J164" s="3">
        <v>4.1599999999999998E-2</v>
      </c>
      <c r="K164" s="3">
        <v>0.1525</v>
      </c>
      <c r="L164" s="3">
        <v>0.247</v>
      </c>
      <c r="M164" s="3">
        <v>100.5123</v>
      </c>
      <c r="N164" s="3">
        <f t="shared" si="27"/>
        <v>79.174997330489191</v>
      </c>
      <c r="O164" s="16">
        <f t="shared" si="19"/>
        <v>284.62719999999996</v>
      </c>
      <c r="P164" s="2">
        <f t="shared" si="20"/>
        <v>257.76909999999998</v>
      </c>
      <c r="Q164" s="2">
        <f t="shared" si="21"/>
        <v>1825.3438000000001</v>
      </c>
      <c r="R164" s="2">
        <f t="shared" si="22"/>
        <v>150057.76499999998</v>
      </c>
      <c r="S164" s="2">
        <f t="shared" si="23"/>
        <v>1198.4212499999999</v>
      </c>
      <c r="T164" s="2">
        <f t="shared" si="24"/>
        <v>1913.0149999999999</v>
      </c>
      <c r="U164" s="2">
        <f t="shared" si="25"/>
        <v>248283.44100000002</v>
      </c>
      <c r="V164" s="2">
        <f t="shared" si="26"/>
        <v>103.114</v>
      </c>
      <c r="W164" s="18" t="s">
        <v>264</v>
      </c>
      <c r="X164" s="2">
        <v>189.93</v>
      </c>
      <c r="Y164" s="2"/>
      <c r="Z164" s="1">
        <v>5.13</v>
      </c>
      <c r="AA164" s="1">
        <v>218.24</v>
      </c>
      <c r="AB164" s="1">
        <v>55.65</v>
      </c>
      <c r="AC164" s="2">
        <v>457.18</v>
      </c>
      <c r="AD164" s="2">
        <v>1958.41</v>
      </c>
      <c r="AE164" s="2">
        <v>1283.68</v>
      </c>
      <c r="AF164" s="2">
        <v>197.14</v>
      </c>
      <c r="AH164" s="8">
        <f>10000*AF164/R164</f>
        <v>13.137607374066913</v>
      </c>
      <c r="AI164" s="7">
        <f>100*AD164/R164</f>
        <v>1.3051040710888904</v>
      </c>
    </row>
    <row r="165" spans="1:35" ht="15.75" x14ac:dyDescent="0.25">
      <c r="A165" s="1" t="s">
        <v>265</v>
      </c>
      <c r="B165" s="4" t="s">
        <v>40</v>
      </c>
      <c r="C165" s="1">
        <v>15</v>
      </c>
      <c r="D165" s="3">
        <v>39.046900000000001</v>
      </c>
      <c r="E165" s="3">
        <v>41.2697</v>
      </c>
      <c r="F165" s="3">
        <v>5.2699999999999997E-2</v>
      </c>
      <c r="G165" s="3">
        <v>0.2591</v>
      </c>
      <c r="H165" s="3">
        <v>1.8499999999999999E-2</v>
      </c>
      <c r="I165" s="3">
        <v>19.181899999999999</v>
      </c>
      <c r="J165" s="3">
        <v>4.2099999999999999E-2</v>
      </c>
      <c r="K165" s="3">
        <v>0.15010000000000001</v>
      </c>
      <c r="L165" s="3">
        <v>0.2412</v>
      </c>
      <c r="M165" s="3">
        <v>100.2623</v>
      </c>
      <c r="N165" s="3">
        <f t="shared" si="27"/>
        <v>79.318106602059885</v>
      </c>
      <c r="O165" s="16">
        <f t="shared" si="19"/>
        <v>288.04820000000001</v>
      </c>
      <c r="P165" s="2">
        <f t="shared" si="20"/>
        <v>278.94110000000001</v>
      </c>
      <c r="Q165" s="2">
        <f t="shared" si="21"/>
        <v>1851.7877000000001</v>
      </c>
      <c r="R165" s="2">
        <f t="shared" si="22"/>
        <v>149100.9087</v>
      </c>
      <c r="S165" s="2">
        <f t="shared" si="23"/>
        <v>1179.5608500000001</v>
      </c>
      <c r="T165" s="2">
        <f t="shared" si="24"/>
        <v>1868.0940000000001</v>
      </c>
      <c r="U165" s="2">
        <f t="shared" si="25"/>
        <v>248856.291</v>
      </c>
      <c r="V165" s="2">
        <f t="shared" si="26"/>
        <v>110.9075</v>
      </c>
      <c r="W165" s="18"/>
      <c r="X165" s="2"/>
      <c r="Y165" s="2"/>
      <c r="Z165" s="1"/>
      <c r="AA165" s="1"/>
      <c r="AB165" s="1"/>
      <c r="AC165" s="2"/>
      <c r="AD165" s="2"/>
      <c r="AE165" s="2"/>
      <c r="AF165" s="2"/>
    </row>
    <row r="166" spans="1:35" ht="15.75" x14ac:dyDescent="0.25">
      <c r="A166" s="1" t="s">
        <v>266</v>
      </c>
      <c r="B166" s="4" t="s">
        <v>40</v>
      </c>
      <c r="C166" s="1">
        <v>16</v>
      </c>
      <c r="D166" s="3">
        <v>38.877299999999998</v>
      </c>
      <c r="E166" s="3">
        <v>41.266199999999998</v>
      </c>
      <c r="F166" s="3">
        <v>3.8600000000000002E-2</v>
      </c>
      <c r="G166" s="3">
        <v>0.26669999999999999</v>
      </c>
      <c r="H166" s="3">
        <v>1.52E-2</v>
      </c>
      <c r="I166" s="3">
        <v>19.144200000000001</v>
      </c>
      <c r="J166" s="3">
        <v>3.5400000000000001E-2</v>
      </c>
      <c r="K166" s="3">
        <v>0.14419999999999999</v>
      </c>
      <c r="L166" s="3">
        <v>0.24310000000000001</v>
      </c>
      <c r="M166" s="3">
        <v>100.03100000000001</v>
      </c>
      <c r="N166" s="3">
        <f t="shared" si="27"/>
        <v>79.34897127918785</v>
      </c>
      <c r="O166" s="16">
        <f t="shared" si="19"/>
        <v>242.20680000000002</v>
      </c>
      <c r="P166" s="2">
        <f t="shared" si="20"/>
        <v>204.30980000000002</v>
      </c>
      <c r="Q166" s="2">
        <f t="shared" si="21"/>
        <v>1906.1049</v>
      </c>
      <c r="R166" s="2">
        <f t="shared" si="22"/>
        <v>148807.86660000001</v>
      </c>
      <c r="S166" s="2">
        <f t="shared" si="23"/>
        <v>1133.1957</v>
      </c>
      <c r="T166" s="2">
        <f t="shared" si="24"/>
        <v>1882.8095000000001</v>
      </c>
      <c r="U166" s="2">
        <f t="shared" si="25"/>
        <v>248835.18599999999</v>
      </c>
      <c r="V166" s="2">
        <f t="shared" si="26"/>
        <v>91.123999999999995</v>
      </c>
      <c r="W166" s="18"/>
      <c r="X166" s="2"/>
      <c r="Y166" s="2"/>
      <c r="Z166" s="1"/>
      <c r="AA166" s="1"/>
      <c r="AB166" s="1"/>
      <c r="AC166" s="2"/>
      <c r="AD166" s="2"/>
      <c r="AE166" s="2"/>
      <c r="AF166" s="2"/>
    </row>
    <row r="167" spans="1:35" ht="15.75" x14ac:dyDescent="0.25">
      <c r="A167" s="1" t="s">
        <v>267</v>
      </c>
      <c r="B167" s="4" t="s">
        <v>48</v>
      </c>
      <c r="C167" s="1">
        <v>17</v>
      </c>
      <c r="D167" s="3">
        <v>39.105400000000003</v>
      </c>
      <c r="E167" s="3">
        <v>42.149900000000002</v>
      </c>
      <c r="F167" s="3">
        <v>6.1600000000000002E-2</v>
      </c>
      <c r="G167" s="3">
        <v>0.24129999999999999</v>
      </c>
      <c r="H167" s="3">
        <v>9.1000000000000004E-3</v>
      </c>
      <c r="I167" s="3">
        <v>17.399000000000001</v>
      </c>
      <c r="J167" s="3">
        <v>4.4600000000000001E-2</v>
      </c>
      <c r="K167" s="3">
        <v>0.21840000000000001</v>
      </c>
      <c r="L167" s="3">
        <v>0.22090000000000001</v>
      </c>
      <c r="M167" s="3">
        <v>99.450199999999995</v>
      </c>
      <c r="N167" s="3">
        <f t="shared" si="27"/>
        <v>81.197062469578853</v>
      </c>
      <c r="O167" s="16">
        <f t="shared" si="19"/>
        <v>305.15320000000003</v>
      </c>
      <c r="P167" s="2">
        <f t="shared" si="20"/>
        <v>326.04880000000003</v>
      </c>
      <c r="Q167" s="2">
        <f t="shared" si="21"/>
        <v>1724.5710999999999</v>
      </c>
      <c r="R167" s="2">
        <f t="shared" si="22"/>
        <v>135242.427</v>
      </c>
      <c r="S167" s="2">
        <f t="shared" si="23"/>
        <v>1716.2964000000002</v>
      </c>
      <c r="T167" s="2">
        <f t="shared" si="24"/>
        <v>1710.8705</v>
      </c>
      <c r="U167" s="2">
        <f t="shared" si="25"/>
        <v>254163.89700000003</v>
      </c>
      <c r="V167" s="2">
        <f t="shared" si="26"/>
        <v>54.554500000000004</v>
      </c>
      <c r="W167" s="18">
        <v>245.62</v>
      </c>
      <c r="X167" s="2">
        <v>320.92</v>
      </c>
      <c r="Y167" s="2"/>
      <c r="Z167" s="1">
        <v>4.18</v>
      </c>
      <c r="AA167" s="1">
        <v>127.1</v>
      </c>
      <c r="AB167" s="1">
        <v>9.84</v>
      </c>
      <c r="AC167" s="2">
        <v>285.87</v>
      </c>
      <c r="AD167" s="2">
        <v>1550.44</v>
      </c>
      <c r="AE167" s="2">
        <v>1792.43</v>
      </c>
      <c r="AF167" s="2">
        <v>181.67</v>
      </c>
      <c r="AH167" s="8">
        <f>10000*AF167/R167</f>
        <v>13.43291480564749</v>
      </c>
      <c r="AI167" s="7">
        <f>100*AD167/R167</f>
        <v>1.1464153922644409</v>
      </c>
    </row>
    <row r="168" spans="1:35" ht="15.75" x14ac:dyDescent="0.25">
      <c r="A168" s="1" t="s">
        <v>268</v>
      </c>
      <c r="B168" s="4" t="s">
        <v>48</v>
      </c>
      <c r="C168" s="1">
        <v>18</v>
      </c>
      <c r="D168" s="3">
        <v>37.002400000000002</v>
      </c>
      <c r="E168" s="3">
        <v>39.342199999999998</v>
      </c>
      <c r="F168" s="3">
        <v>0.31040000000000001</v>
      </c>
      <c r="G168" s="3">
        <v>0.26550000000000001</v>
      </c>
      <c r="H168" s="3">
        <v>1.72E-2</v>
      </c>
      <c r="I168" s="3">
        <v>17.5335</v>
      </c>
      <c r="J168" s="3">
        <v>5.0799999999999998E-2</v>
      </c>
      <c r="K168" s="3">
        <v>0.2029</v>
      </c>
      <c r="L168" s="3">
        <v>0.22009999999999999</v>
      </c>
      <c r="M168" s="3">
        <v>94.944999999999993</v>
      </c>
      <c r="N168" s="3">
        <f t="shared" si="27"/>
        <v>79.998982674827886</v>
      </c>
      <c r="O168" s="16">
        <f t="shared" si="19"/>
        <v>347.5736</v>
      </c>
      <c r="P168" s="2">
        <f t="shared" si="20"/>
        <v>1642.9472000000001</v>
      </c>
      <c r="Q168" s="2">
        <f t="shared" si="21"/>
        <v>1897.5285000000001</v>
      </c>
      <c r="R168" s="2">
        <f t="shared" si="22"/>
        <v>136287.89550000001</v>
      </c>
      <c r="S168" s="2">
        <f t="shared" si="23"/>
        <v>1594.48965</v>
      </c>
      <c r="T168" s="2">
        <f t="shared" si="24"/>
        <v>1704.6744999999999</v>
      </c>
      <c r="U168" s="2">
        <f t="shared" si="25"/>
        <v>237233.46599999999</v>
      </c>
      <c r="V168" s="2">
        <f t="shared" si="26"/>
        <v>103.114</v>
      </c>
      <c r="W168" s="18" t="s">
        <v>269</v>
      </c>
      <c r="X168" s="2" t="s">
        <v>36</v>
      </c>
      <c r="Y168" s="2"/>
      <c r="Z168" s="1">
        <v>3.86</v>
      </c>
      <c r="AA168" s="1">
        <v>76.010000000000005</v>
      </c>
      <c r="AB168" s="1">
        <v>9.31</v>
      </c>
      <c r="AC168" s="2">
        <v>300.87</v>
      </c>
      <c r="AD168" s="2">
        <v>1603.4</v>
      </c>
      <c r="AE168" s="2">
        <v>1875.24</v>
      </c>
      <c r="AF168" s="2">
        <v>191.86</v>
      </c>
      <c r="AH168" s="8">
        <f>10000*AF168/R168</f>
        <v>14.0775524705347</v>
      </c>
      <c r="AI168" s="7">
        <f>100*AD168/R168</f>
        <v>1.1764801225505752</v>
      </c>
    </row>
    <row r="169" spans="1:35" ht="15.75" x14ac:dyDescent="0.25">
      <c r="A169" s="1" t="s">
        <v>270</v>
      </c>
      <c r="B169" s="4" t="s">
        <v>48</v>
      </c>
      <c r="C169" s="1">
        <v>19</v>
      </c>
      <c r="D169" s="3">
        <v>39.968899999999998</v>
      </c>
      <c r="E169" s="3">
        <v>43.093299999999999</v>
      </c>
      <c r="F169" s="3">
        <v>9.1600000000000001E-2</v>
      </c>
      <c r="G169" s="3">
        <v>0.2427</v>
      </c>
      <c r="H169" s="3">
        <v>1.7100000000000001E-2</v>
      </c>
      <c r="I169" s="3">
        <v>17.8156</v>
      </c>
      <c r="J169" s="3">
        <v>4.6100000000000002E-2</v>
      </c>
      <c r="K169" s="3">
        <v>0.20349999999999999</v>
      </c>
      <c r="L169" s="3">
        <v>0.2228</v>
      </c>
      <c r="M169" s="3">
        <v>101.7016</v>
      </c>
      <c r="N169" s="3">
        <f t="shared" si="27"/>
        <v>81.173745266248062</v>
      </c>
      <c r="O169" s="16">
        <f t="shared" si="19"/>
        <v>315.4162</v>
      </c>
      <c r="P169" s="2">
        <f t="shared" si="20"/>
        <v>484.83879999999999</v>
      </c>
      <c r="Q169" s="2">
        <f t="shared" si="21"/>
        <v>1734.5769</v>
      </c>
      <c r="R169" s="2">
        <f t="shared" si="22"/>
        <v>138480.6588</v>
      </c>
      <c r="S169" s="2">
        <f t="shared" si="23"/>
        <v>1599.2047499999999</v>
      </c>
      <c r="T169" s="2">
        <f t="shared" si="24"/>
        <v>1725.586</v>
      </c>
      <c r="U169" s="2">
        <f t="shared" si="25"/>
        <v>259852.59899999999</v>
      </c>
      <c r="V169" s="2">
        <f t="shared" si="26"/>
        <v>102.5145</v>
      </c>
      <c r="W169" s="18" t="s">
        <v>271</v>
      </c>
      <c r="X169" s="2">
        <v>298.85000000000002</v>
      </c>
      <c r="Y169" s="2"/>
      <c r="Z169" s="1">
        <v>4.05</v>
      </c>
      <c r="AA169" s="1">
        <v>70.03</v>
      </c>
      <c r="AB169" s="1">
        <v>9.3800000000000008</v>
      </c>
      <c r="AC169" s="2">
        <v>345.2</v>
      </c>
      <c r="AD169" s="2">
        <v>1594.57</v>
      </c>
      <c r="AE169" s="2">
        <v>1762.22</v>
      </c>
      <c r="AF169" s="2">
        <v>184.88</v>
      </c>
      <c r="AH169" s="8">
        <f>10000*AF169/R169</f>
        <v>13.350600842173348</v>
      </c>
      <c r="AI169" s="7">
        <f>100*AD169/R169</f>
        <v>1.151474880187384</v>
      </c>
    </row>
    <row r="170" spans="1:35" ht="15.75" x14ac:dyDescent="0.25">
      <c r="A170" s="1" t="s">
        <v>272</v>
      </c>
      <c r="B170" s="4" t="s">
        <v>48</v>
      </c>
      <c r="C170" s="1">
        <v>20</v>
      </c>
      <c r="D170" s="3">
        <v>39.046100000000003</v>
      </c>
      <c r="E170" s="3">
        <v>42.130600000000001</v>
      </c>
      <c r="F170" s="3">
        <v>4.2599999999999999E-2</v>
      </c>
      <c r="G170" s="3">
        <v>0.2407</v>
      </c>
      <c r="H170" s="3">
        <v>1.7899999999999999E-2</v>
      </c>
      <c r="I170" s="3">
        <v>17.890799999999999</v>
      </c>
      <c r="J170" s="3">
        <v>4.3700000000000003E-2</v>
      </c>
      <c r="K170" s="3">
        <v>0.2114</v>
      </c>
      <c r="L170" s="3">
        <v>0.2326</v>
      </c>
      <c r="M170" s="3">
        <v>99.856399999999994</v>
      </c>
      <c r="N170" s="3">
        <f t="shared" si="27"/>
        <v>80.760679589209033</v>
      </c>
      <c r="O170" s="16">
        <f t="shared" si="19"/>
        <v>298.99540000000002</v>
      </c>
      <c r="P170" s="2">
        <f t="shared" si="20"/>
        <v>225.48179999999999</v>
      </c>
      <c r="Q170" s="2">
        <f t="shared" si="21"/>
        <v>1720.2828999999999</v>
      </c>
      <c r="R170" s="2">
        <f t="shared" si="22"/>
        <v>139065.18839999998</v>
      </c>
      <c r="S170" s="2">
        <f t="shared" si="23"/>
        <v>1661.2869000000001</v>
      </c>
      <c r="T170" s="2">
        <f t="shared" si="24"/>
        <v>1801.4870000000001</v>
      </c>
      <c r="U170" s="2">
        <f t="shared" si="25"/>
        <v>254047.51800000001</v>
      </c>
      <c r="V170" s="2">
        <f t="shared" si="26"/>
        <v>107.31049999999999</v>
      </c>
      <c r="W170" s="18"/>
      <c r="X170" s="2"/>
      <c r="Y170" s="2"/>
      <c r="Z170" s="1"/>
      <c r="AA170" s="1"/>
      <c r="AB170" s="1"/>
      <c r="AC170" s="2"/>
      <c r="AD170" s="2"/>
      <c r="AE170" s="2"/>
      <c r="AF170" s="2"/>
    </row>
    <row r="171" spans="1:35" ht="15.75" x14ac:dyDescent="0.25">
      <c r="A171" s="1" t="s">
        <v>273</v>
      </c>
      <c r="B171" s="4" t="s">
        <v>48</v>
      </c>
      <c r="C171" s="1">
        <v>21</v>
      </c>
      <c r="D171" s="3">
        <v>39.4465</v>
      </c>
      <c r="E171" s="3">
        <v>42.3994</v>
      </c>
      <c r="F171" s="3">
        <v>3.9E-2</v>
      </c>
      <c r="G171" s="3">
        <v>0.24179999999999999</v>
      </c>
      <c r="H171" s="3">
        <v>1.55E-2</v>
      </c>
      <c r="I171" s="3">
        <v>17.388999999999999</v>
      </c>
      <c r="J171" s="3">
        <v>4.3900000000000002E-2</v>
      </c>
      <c r="K171" s="3">
        <v>0.2157</v>
      </c>
      <c r="L171" s="3">
        <v>0.21729999999999999</v>
      </c>
      <c r="M171" s="3">
        <v>100.0081</v>
      </c>
      <c r="N171" s="3">
        <f t="shared" si="27"/>
        <v>81.29574698950411</v>
      </c>
      <c r="O171" s="16">
        <f t="shared" si="19"/>
        <v>300.36380000000003</v>
      </c>
      <c r="P171" s="2">
        <f t="shared" si="20"/>
        <v>206.42699999999999</v>
      </c>
      <c r="Q171" s="2">
        <f t="shared" si="21"/>
        <v>1728.1445999999999</v>
      </c>
      <c r="R171" s="2">
        <f t="shared" si="22"/>
        <v>135164.69699999999</v>
      </c>
      <c r="S171" s="2">
        <f t="shared" si="23"/>
        <v>1695.07845</v>
      </c>
      <c r="T171" s="2">
        <f t="shared" si="24"/>
        <v>1682.9884999999999</v>
      </c>
      <c r="U171" s="2">
        <f t="shared" si="25"/>
        <v>255668.38200000001</v>
      </c>
      <c r="V171" s="2">
        <f t="shared" si="26"/>
        <v>92.922499999999999</v>
      </c>
      <c r="W171" s="18"/>
      <c r="X171" s="2"/>
      <c r="Y171" s="2"/>
      <c r="Z171" s="1"/>
      <c r="AA171" s="1"/>
      <c r="AB171" s="1"/>
      <c r="AC171" s="2"/>
      <c r="AD171" s="2"/>
      <c r="AE171" s="2"/>
      <c r="AF171" s="2"/>
    </row>
    <row r="172" spans="1:35" ht="15.75" x14ac:dyDescent="0.25">
      <c r="A172" s="1" t="s">
        <v>274</v>
      </c>
      <c r="B172" s="4" t="s">
        <v>56</v>
      </c>
      <c r="C172" s="1">
        <v>22</v>
      </c>
      <c r="D172" s="3">
        <v>39.665700000000001</v>
      </c>
      <c r="E172" s="3">
        <v>44.069000000000003</v>
      </c>
      <c r="F172" s="3">
        <v>0.22059999999999999</v>
      </c>
      <c r="G172" s="3">
        <v>0.25280000000000002</v>
      </c>
      <c r="H172" s="3">
        <v>9.4000000000000004E-3</v>
      </c>
      <c r="I172" s="3">
        <v>17.1084</v>
      </c>
      <c r="J172" s="3">
        <v>4.3700000000000003E-2</v>
      </c>
      <c r="K172" s="3">
        <v>0.21959999999999999</v>
      </c>
      <c r="L172" s="3">
        <v>0.20499999999999999</v>
      </c>
      <c r="M172" s="3">
        <v>101.7942</v>
      </c>
      <c r="N172" s="3">
        <f t="shared" si="27"/>
        <v>82.116102434825692</v>
      </c>
      <c r="O172" s="16">
        <f t="shared" si="19"/>
        <v>298.99540000000002</v>
      </c>
      <c r="P172" s="2">
        <f t="shared" si="20"/>
        <v>1167.6358</v>
      </c>
      <c r="Q172" s="2">
        <f t="shared" si="21"/>
        <v>1806.7616000000003</v>
      </c>
      <c r="R172" s="2">
        <f t="shared" si="22"/>
        <v>132983.5932</v>
      </c>
      <c r="S172" s="2">
        <f t="shared" si="23"/>
        <v>1725.7266</v>
      </c>
      <c r="T172" s="2">
        <f t="shared" si="24"/>
        <v>1587.7249999999999</v>
      </c>
      <c r="U172" s="2">
        <f t="shared" si="25"/>
        <v>265736.07</v>
      </c>
      <c r="V172" s="2">
        <f t="shared" si="26"/>
        <v>56.353000000000002</v>
      </c>
      <c r="W172" s="18" t="s">
        <v>275</v>
      </c>
      <c r="X172" s="2">
        <v>134.65</v>
      </c>
      <c r="Y172" s="2">
        <v>1280.32</v>
      </c>
      <c r="Z172" s="1">
        <v>4.24</v>
      </c>
      <c r="AA172" s="1">
        <v>70.72</v>
      </c>
      <c r="AB172" s="1">
        <v>8.7100000000000009</v>
      </c>
      <c r="AC172" s="2">
        <v>281.70999999999998</v>
      </c>
      <c r="AD172" s="2">
        <v>1513.95</v>
      </c>
      <c r="AE172" s="2">
        <v>1880.03</v>
      </c>
      <c r="AF172" s="2">
        <v>190.93</v>
      </c>
      <c r="AH172" s="8">
        <f>10000*AF172/R172</f>
        <v>14.357410219232969</v>
      </c>
      <c r="AI172" s="7">
        <f>100*AD172/R172</f>
        <v>1.1384487090246558</v>
      </c>
    </row>
    <row r="173" spans="1:35" ht="15.75" x14ac:dyDescent="0.25">
      <c r="A173" s="1" t="s">
        <v>276</v>
      </c>
      <c r="B173" s="4" t="s">
        <v>56</v>
      </c>
      <c r="C173" s="1">
        <v>23</v>
      </c>
      <c r="D173" s="3">
        <v>39.066000000000003</v>
      </c>
      <c r="E173" s="3">
        <v>41.7699</v>
      </c>
      <c r="F173" s="3">
        <v>5.8299999999999998E-2</v>
      </c>
      <c r="G173" s="3">
        <v>0.2366</v>
      </c>
      <c r="H173" s="3">
        <v>8.6999999999999994E-3</v>
      </c>
      <c r="I173" s="3">
        <v>17.454599999999999</v>
      </c>
      <c r="J173" s="3">
        <v>4.7899999999999998E-2</v>
      </c>
      <c r="K173" s="3">
        <v>0.21210000000000001</v>
      </c>
      <c r="L173" s="3">
        <v>0.20799999999999999</v>
      </c>
      <c r="M173" s="3">
        <v>99.061999999999998</v>
      </c>
      <c r="N173" s="3">
        <f t="shared" si="27"/>
        <v>81.009370230375126</v>
      </c>
      <c r="O173" s="16">
        <f t="shared" si="19"/>
        <v>327.73179999999996</v>
      </c>
      <c r="P173" s="2">
        <f t="shared" si="20"/>
        <v>308.58189999999996</v>
      </c>
      <c r="Q173" s="2">
        <f t="shared" si="21"/>
        <v>1690.9802</v>
      </c>
      <c r="R173" s="2">
        <f t="shared" si="22"/>
        <v>135674.60579999999</v>
      </c>
      <c r="S173" s="2">
        <f t="shared" si="23"/>
        <v>1666.7878500000002</v>
      </c>
      <c r="T173" s="2">
        <f t="shared" si="24"/>
        <v>1610.96</v>
      </c>
      <c r="U173" s="2">
        <f t="shared" si="25"/>
        <v>251872.497</v>
      </c>
      <c r="V173" s="2">
        <f t="shared" si="26"/>
        <v>52.156499999999994</v>
      </c>
      <c r="W173" s="18" t="s">
        <v>277</v>
      </c>
      <c r="X173" s="2">
        <v>199.98</v>
      </c>
      <c r="Y173" s="2">
        <v>1311.46</v>
      </c>
      <c r="Z173" s="1">
        <v>4.47</v>
      </c>
      <c r="AA173" s="1">
        <v>71.33</v>
      </c>
      <c r="AB173" s="1">
        <v>8.4499999999999993</v>
      </c>
      <c r="AC173" s="2">
        <v>300.43</v>
      </c>
      <c r="AD173" s="2">
        <v>1629.7</v>
      </c>
      <c r="AE173" s="2">
        <v>1949.81</v>
      </c>
      <c r="AF173" s="2">
        <v>191.92</v>
      </c>
      <c r="AH173" s="8">
        <f>10000*AF173/R173</f>
        <v>14.145609553707654</v>
      </c>
      <c r="AI173" s="7">
        <f>100*AD173/R173</f>
        <v>1.2011827787451734</v>
      </c>
    </row>
    <row r="174" spans="1:35" ht="15.75" x14ac:dyDescent="0.25">
      <c r="A174" s="1" t="s">
        <v>278</v>
      </c>
      <c r="B174" s="4" t="s">
        <v>56</v>
      </c>
      <c r="C174" s="1">
        <v>24</v>
      </c>
      <c r="D174" s="3">
        <v>39.455500000000001</v>
      </c>
      <c r="E174" s="3">
        <v>42.475700000000003</v>
      </c>
      <c r="F174" s="3">
        <v>4.02E-2</v>
      </c>
      <c r="G174" s="3">
        <v>0.22639999999999999</v>
      </c>
      <c r="H174" s="3">
        <v>1.12E-2</v>
      </c>
      <c r="I174" s="3">
        <v>17.866099999999999</v>
      </c>
      <c r="J174" s="3">
        <v>3.6799999999999999E-2</v>
      </c>
      <c r="K174" s="3">
        <v>0.20680000000000001</v>
      </c>
      <c r="L174" s="3">
        <v>0.22309999999999999</v>
      </c>
      <c r="M174" s="3">
        <v>100.54170000000001</v>
      </c>
      <c r="N174" s="3">
        <f t="shared" si="27"/>
        <v>80.9084658725981</v>
      </c>
      <c r="O174" s="16">
        <f t="shared" si="19"/>
        <v>251.78559999999999</v>
      </c>
      <c r="P174" s="2">
        <f t="shared" si="20"/>
        <v>212.77860000000001</v>
      </c>
      <c r="Q174" s="2">
        <f t="shared" si="21"/>
        <v>1618.0808</v>
      </c>
      <c r="R174" s="2">
        <f t="shared" si="22"/>
        <v>138873.19529999999</v>
      </c>
      <c r="S174" s="2">
        <f t="shared" si="23"/>
        <v>1625.1378000000002</v>
      </c>
      <c r="T174" s="2">
        <f t="shared" si="24"/>
        <v>1727.9095</v>
      </c>
      <c r="U174" s="2">
        <f t="shared" si="25"/>
        <v>256128.47100000002</v>
      </c>
      <c r="V174" s="2">
        <f t="shared" si="26"/>
        <v>67.144000000000005</v>
      </c>
      <c r="W174" s="18" t="s">
        <v>184</v>
      </c>
      <c r="X174" s="2">
        <v>98.46</v>
      </c>
      <c r="Y174" s="2">
        <v>1277.6400000000001</v>
      </c>
      <c r="Z174" s="1">
        <v>3.96</v>
      </c>
      <c r="AA174" s="1">
        <v>74.36</v>
      </c>
      <c r="AB174" s="1">
        <v>8.24</v>
      </c>
      <c r="AC174" s="2">
        <v>283.2</v>
      </c>
      <c r="AD174" s="2">
        <v>1487.34</v>
      </c>
      <c r="AE174" s="2">
        <v>1829.22</v>
      </c>
      <c r="AF174" s="2">
        <v>173.04</v>
      </c>
      <c r="AH174" s="8">
        <f>10000*AF174/R174</f>
        <v>12.46028793578137</v>
      </c>
      <c r="AI174" s="7">
        <f>100*AD174/R174</f>
        <v>1.0710058170599319</v>
      </c>
    </row>
    <row r="175" spans="1:35" ht="15.75" x14ac:dyDescent="0.25">
      <c r="A175" s="1" t="s">
        <v>279</v>
      </c>
      <c r="B175" s="4" t="s">
        <v>56</v>
      </c>
      <c r="C175" s="1">
        <v>25</v>
      </c>
      <c r="D175" s="3">
        <v>39.525599999999997</v>
      </c>
      <c r="E175" s="3">
        <v>42.582599999999999</v>
      </c>
      <c r="F175" s="3">
        <v>4.48E-2</v>
      </c>
      <c r="G175" s="3">
        <v>0.22650000000000001</v>
      </c>
      <c r="H175" s="3">
        <v>1.29E-2</v>
      </c>
      <c r="I175" s="3">
        <v>17.4314</v>
      </c>
      <c r="J175" s="3">
        <v>3.7100000000000001E-2</v>
      </c>
      <c r="K175" s="3">
        <v>0.22950000000000001</v>
      </c>
      <c r="L175" s="3">
        <v>0.19750000000000001</v>
      </c>
      <c r="M175" s="3">
        <v>100.2878</v>
      </c>
      <c r="N175" s="3">
        <f t="shared" si="27"/>
        <v>81.324258572913294</v>
      </c>
      <c r="O175" s="16">
        <f t="shared" si="19"/>
        <v>253.8382</v>
      </c>
      <c r="P175" s="2">
        <f t="shared" si="20"/>
        <v>237.12639999999999</v>
      </c>
      <c r="Q175" s="2">
        <f t="shared" si="21"/>
        <v>1618.7954999999999</v>
      </c>
      <c r="R175" s="2">
        <f t="shared" si="22"/>
        <v>135494.27220000001</v>
      </c>
      <c r="S175" s="2">
        <f t="shared" si="23"/>
        <v>1803.52575</v>
      </c>
      <c r="T175" s="2">
        <f t="shared" si="24"/>
        <v>1529.6375</v>
      </c>
      <c r="U175" s="2">
        <f t="shared" si="25"/>
        <v>256773.07800000001</v>
      </c>
      <c r="V175" s="2">
        <f t="shared" si="26"/>
        <v>77.335499999999996</v>
      </c>
      <c r="W175" s="18"/>
      <c r="X175" s="2"/>
      <c r="Y175" s="2"/>
      <c r="Z175" s="1"/>
      <c r="AA175" s="1"/>
      <c r="AB175" s="1"/>
      <c r="AC175" s="2"/>
      <c r="AD175" s="2"/>
      <c r="AE175" s="2"/>
      <c r="AF175" s="2"/>
    </row>
    <row r="176" spans="1:35" ht="15.75" x14ac:dyDescent="0.25">
      <c r="A176" s="1" t="s">
        <v>280</v>
      </c>
      <c r="B176" s="4" t="s">
        <v>56</v>
      </c>
      <c r="C176" s="1">
        <v>26</v>
      </c>
      <c r="D176" s="3">
        <v>39.5869</v>
      </c>
      <c r="E176" s="3">
        <v>42.8003</v>
      </c>
      <c r="F176" s="3">
        <v>4.4600000000000001E-2</v>
      </c>
      <c r="G176" s="3">
        <v>0.22689999999999999</v>
      </c>
      <c r="H176" s="3">
        <v>1.78E-2</v>
      </c>
      <c r="I176" s="3">
        <v>17.518999999999998</v>
      </c>
      <c r="J176" s="3">
        <v>4.7300000000000002E-2</v>
      </c>
      <c r="K176" s="3">
        <v>0.24629999999999999</v>
      </c>
      <c r="L176" s="3">
        <v>0.20430000000000001</v>
      </c>
      <c r="M176" s="3">
        <v>100.6935</v>
      </c>
      <c r="N176" s="3">
        <f t="shared" si="27"/>
        <v>81.325573265090895</v>
      </c>
      <c r="O176" s="16">
        <f t="shared" si="19"/>
        <v>323.6266</v>
      </c>
      <c r="P176" s="2">
        <f t="shared" si="20"/>
        <v>236.06780000000001</v>
      </c>
      <c r="Q176" s="2">
        <f t="shared" si="21"/>
        <v>1621.6542999999999</v>
      </c>
      <c r="R176" s="2">
        <f t="shared" si="22"/>
        <v>136175.18699999998</v>
      </c>
      <c r="S176" s="2">
        <f t="shared" si="23"/>
        <v>1935.54855</v>
      </c>
      <c r="T176" s="2">
        <f t="shared" si="24"/>
        <v>1582.3035</v>
      </c>
      <c r="U176" s="2">
        <f t="shared" si="25"/>
        <v>258085.80900000001</v>
      </c>
      <c r="V176" s="2">
        <f t="shared" si="26"/>
        <v>106.711</v>
      </c>
      <c r="W176" s="18"/>
      <c r="X176" s="2"/>
      <c r="Y176" s="2"/>
      <c r="Z176" s="1"/>
      <c r="AA176" s="1"/>
      <c r="AB176" s="1"/>
      <c r="AC176" s="2"/>
      <c r="AD176" s="2"/>
      <c r="AE176" s="2"/>
      <c r="AF176" s="2"/>
    </row>
    <row r="177" spans="1:35" ht="15.75" x14ac:dyDescent="0.25">
      <c r="A177" s="1" t="s">
        <v>281</v>
      </c>
      <c r="B177" s="4" t="s">
        <v>62</v>
      </c>
      <c r="C177" s="1">
        <v>27</v>
      </c>
      <c r="D177" s="3">
        <v>39.119700000000002</v>
      </c>
      <c r="E177" s="3">
        <v>41.697400000000002</v>
      </c>
      <c r="F177" s="3">
        <v>4.2599999999999999E-2</v>
      </c>
      <c r="G177" s="3">
        <v>0.24399999999999999</v>
      </c>
      <c r="H177" s="3">
        <v>2.1600000000000001E-2</v>
      </c>
      <c r="I177" s="3">
        <v>19.038900000000002</v>
      </c>
      <c r="J177" s="3">
        <v>2.6599999999999999E-2</v>
      </c>
      <c r="K177" s="3">
        <v>0.1734</v>
      </c>
      <c r="L177" s="3">
        <v>0.25559999999999999</v>
      </c>
      <c r="M177" s="3">
        <v>100.61960000000001</v>
      </c>
      <c r="N177" s="3">
        <f t="shared" ref="N177:N208" si="28">(100*(E177/40.304))/((E177/40.304)+(I177/71.844))</f>
        <v>79.608470464375671</v>
      </c>
      <c r="O177" s="16">
        <f t="shared" si="19"/>
        <v>181.99719999999999</v>
      </c>
      <c r="P177" s="2">
        <f t="shared" si="20"/>
        <v>225.48179999999999</v>
      </c>
      <c r="Q177" s="2">
        <f t="shared" si="21"/>
        <v>1743.8679999999999</v>
      </c>
      <c r="R177" s="2">
        <f t="shared" si="22"/>
        <v>147989.36970000001</v>
      </c>
      <c r="S177" s="2">
        <f t="shared" si="23"/>
        <v>1362.6639</v>
      </c>
      <c r="T177" s="2">
        <f t="shared" si="24"/>
        <v>1979.6219999999998</v>
      </c>
      <c r="U177" s="2">
        <f t="shared" si="25"/>
        <v>251435.32200000001</v>
      </c>
      <c r="V177" s="2">
        <f t="shared" si="26"/>
        <v>129.49200000000002</v>
      </c>
      <c r="W177" s="18">
        <v>328.8</v>
      </c>
      <c r="X177" s="2">
        <v>889.84</v>
      </c>
      <c r="Y177" s="2">
        <v>2295.2199999999998</v>
      </c>
      <c r="Z177" s="1">
        <v>4.4400000000000004</v>
      </c>
      <c r="AA177" s="1">
        <v>277.83999999999997</v>
      </c>
      <c r="AB177" s="1">
        <v>12.83</v>
      </c>
      <c r="AC177" s="2">
        <v>233.43</v>
      </c>
      <c r="AD177" s="2">
        <v>1674.53</v>
      </c>
      <c r="AE177" s="2">
        <v>1462.39</v>
      </c>
      <c r="AF177" s="2">
        <v>185.39</v>
      </c>
      <c r="AH177" s="8">
        <f>10000*AF177/R177</f>
        <v>12.52725113809306</v>
      </c>
      <c r="AI177" s="7">
        <f>100*AD177/R177</f>
        <v>1.1315204621754666</v>
      </c>
    </row>
    <row r="178" spans="1:35" ht="15.75" x14ac:dyDescent="0.25">
      <c r="A178" s="1" t="s">
        <v>282</v>
      </c>
      <c r="B178" s="4" t="s">
        <v>62</v>
      </c>
      <c r="C178" s="1">
        <v>28</v>
      </c>
      <c r="D178" s="3">
        <v>39.154000000000003</v>
      </c>
      <c r="E178" s="3">
        <v>41.5199</v>
      </c>
      <c r="F178" s="3">
        <v>4.41E-2</v>
      </c>
      <c r="G178" s="3">
        <v>0.2893</v>
      </c>
      <c r="H178" s="3">
        <v>1.5299999999999999E-2</v>
      </c>
      <c r="I178" s="3">
        <v>19.171800000000001</v>
      </c>
      <c r="J178" s="3">
        <v>2.3599999999999999E-2</v>
      </c>
      <c r="K178" s="3">
        <v>0.1666</v>
      </c>
      <c r="L178" s="3">
        <v>0.23949999999999999</v>
      </c>
      <c r="M178" s="3">
        <v>100.62390000000001</v>
      </c>
      <c r="N178" s="3">
        <f t="shared" si="28"/>
        <v>79.425691727800256</v>
      </c>
      <c r="O178" s="16">
        <f t="shared" si="19"/>
        <v>161.47120000000001</v>
      </c>
      <c r="P178" s="2">
        <f t="shared" si="20"/>
        <v>233.4213</v>
      </c>
      <c r="Q178" s="2">
        <f t="shared" si="21"/>
        <v>2067.6271000000002</v>
      </c>
      <c r="R178" s="2">
        <f t="shared" si="22"/>
        <v>149022.4014</v>
      </c>
      <c r="S178" s="2">
        <f t="shared" si="23"/>
        <v>1309.2261000000001</v>
      </c>
      <c r="T178" s="2">
        <f t="shared" si="24"/>
        <v>1854.9275</v>
      </c>
      <c r="U178" s="2">
        <f t="shared" si="25"/>
        <v>250364.997</v>
      </c>
      <c r="V178" s="2">
        <f t="shared" si="26"/>
        <v>91.723500000000001</v>
      </c>
      <c r="W178" s="18">
        <v>85.21</v>
      </c>
      <c r="X178" s="2">
        <v>255.07</v>
      </c>
      <c r="Y178" s="2">
        <v>1423.05</v>
      </c>
      <c r="Z178" s="1">
        <v>4.1500000000000004</v>
      </c>
      <c r="AA178" s="1">
        <v>119.57</v>
      </c>
      <c r="AB178" s="1">
        <v>8.74</v>
      </c>
      <c r="AC178" s="2">
        <v>205.89</v>
      </c>
      <c r="AD178" s="2">
        <v>1630.93</v>
      </c>
      <c r="AE178" s="2">
        <v>1350.58</v>
      </c>
      <c r="AF178" s="2">
        <v>183.17</v>
      </c>
      <c r="AH178" s="8">
        <f>10000*AF178/R178</f>
        <v>12.291440634374315</v>
      </c>
      <c r="AI178" s="7">
        <f>100*AD178/R178</f>
        <v>1.0944193521766721</v>
      </c>
    </row>
    <row r="179" spans="1:35" ht="15.75" x14ac:dyDescent="0.25">
      <c r="A179" s="1" t="s">
        <v>283</v>
      </c>
      <c r="B179" s="4" t="s">
        <v>62</v>
      </c>
      <c r="C179" s="1">
        <v>29</v>
      </c>
      <c r="D179" s="3">
        <v>39.1723</v>
      </c>
      <c r="E179" s="3">
        <v>41.497199999999999</v>
      </c>
      <c r="F179" s="3">
        <v>5.0500000000000003E-2</v>
      </c>
      <c r="G179" s="3">
        <v>0.253</v>
      </c>
      <c r="H179" s="3">
        <v>1.7500000000000002E-2</v>
      </c>
      <c r="I179" s="3">
        <v>18.978899999999999</v>
      </c>
      <c r="J179" s="3">
        <v>3.0300000000000001E-2</v>
      </c>
      <c r="K179" s="3">
        <v>0.1731</v>
      </c>
      <c r="L179" s="3">
        <v>0.2467</v>
      </c>
      <c r="M179" s="3">
        <v>100.4195</v>
      </c>
      <c r="N179" s="3">
        <f t="shared" si="28"/>
        <v>79.58156825218434</v>
      </c>
      <c r="O179" s="16">
        <f t="shared" si="19"/>
        <v>207.3126</v>
      </c>
      <c r="P179" s="2">
        <f t="shared" si="20"/>
        <v>267.29650000000004</v>
      </c>
      <c r="Q179" s="2">
        <f t="shared" si="21"/>
        <v>1808.191</v>
      </c>
      <c r="R179" s="2">
        <f t="shared" si="22"/>
        <v>147522.98970000001</v>
      </c>
      <c r="S179" s="2">
        <f t="shared" si="23"/>
        <v>1360.3063500000001</v>
      </c>
      <c r="T179" s="2">
        <f t="shared" si="24"/>
        <v>1910.6915000000001</v>
      </c>
      <c r="U179" s="2">
        <f t="shared" si="25"/>
        <v>250228.11600000001</v>
      </c>
      <c r="V179" s="2">
        <f t="shared" si="26"/>
        <v>104.91250000000001</v>
      </c>
      <c r="W179" s="16">
        <v>81.099999999999994</v>
      </c>
      <c r="X179" s="2">
        <v>390.64</v>
      </c>
      <c r="Y179" s="2">
        <v>1436.02</v>
      </c>
      <c r="Z179" s="1">
        <v>4.68</v>
      </c>
      <c r="AA179" s="2">
        <v>103.56</v>
      </c>
      <c r="AB179" s="1">
        <v>9.01</v>
      </c>
      <c r="AC179" s="2">
        <v>253.83</v>
      </c>
      <c r="AD179" s="2">
        <v>1681.87</v>
      </c>
      <c r="AE179" s="2">
        <v>1602.15</v>
      </c>
      <c r="AF179" s="2">
        <v>183.46</v>
      </c>
      <c r="AH179" s="8">
        <f>10000*AF179/R179</f>
        <v>12.436027792893896</v>
      </c>
      <c r="AI179" s="7">
        <f>100*AD179/R179</f>
        <v>1.1400731529507497</v>
      </c>
    </row>
    <row r="180" spans="1:35" ht="15.75" x14ac:dyDescent="0.25">
      <c r="A180" s="1" t="s">
        <v>284</v>
      </c>
      <c r="B180" s="4" t="s">
        <v>62</v>
      </c>
      <c r="C180" s="1">
        <v>30</v>
      </c>
      <c r="D180" s="3">
        <v>39.4116</v>
      </c>
      <c r="E180" s="3">
        <v>42.255299999999998</v>
      </c>
      <c r="F180" s="3">
        <v>5.6599999999999998E-2</v>
      </c>
      <c r="G180" s="3">
        <v>0.2576</v>
      </c>
      <c r="H180" s="3">
        <v>2.07E-2</v>
      </c>
      <c r="I180" s="3">
        <v>18.397099999999998</v>
      </c>
      <c r="J180" s="3">
        <v>2.4500000000000001E-2</v>
      </c>
      <c r="K180" s="3">
        <v>0.17630000000000001</v>
      </c>
      <c r="L180" s="3">
        <v>0.24279999999999999</v>
      </c>
      <c r="M180" s="3">
        <v>100.8425</v>
      </c>
      <c r="N180" s="3">
        <f t="shared" si="28"/>
        <v>80.370018370456037</v>
      </c>
      <c r="O180" s="16">
        <f t="shared" si="19"/>
        <v>167.62900000000002</v>
      </c>
      <c r="P180" s="2">
        <f t="shared" si="20"/>
        <v>299.5838</v>
      </c>
      <c r="Q180" s="2">
        <f t="shared" si="21"/>
        <v>1841.0672</v>
      </c>
      <c r="R180" s="2">
        <f t="shared" si="22"/>
        <v>143000.65829999998</v>
      </c>
      <c r="S180" s="2">
        <f t="shared" si="23"/>
        <v>1385.4535500000002</v>
      </c>
      <c r="T180" s="2">
        <f t="shared" si="24"/>
        <v>1880.4859999999999</v>
      </c>
      <c r="U180" s="2">
        <f t="shared" si="25"/>
        <v>254799.459</v>
      </c>
      <c r="V180" s="2">
        <f t="shared" si="26"/>
        <v>124.09649999999999</v>
      </c>
      <c r="W180" s="16"/>
      <c r="X180" s="2"/>
      <c r="Y180" s="2"/>
      <c r="Z180" s="1"/>
      <c r="AA180" s="2"/>
      <c r="AB180" s="1"/>
      <c r="AC180" s="2"/>
      <c r="AD180" s="2"/>
      <c r="AE180" s="2"/>
      <c r="AF180" s="2"/>
    </row>
    <row r="181" spans="1:35" ht="15.75" x14ac:dyDescent="0.25">
      <c r="A181" s="1" t="s">
        <v>285</v>
      </c>
      <c r="B181" s="4" t="s">
        <v>62</v>
      </c>
      <c r="C181" s="1">
        <v>31</v>
      </c>
      <c r="D181" s="3">
        <v>39.087800000000001</v>
      </c>
      <c r="E181" s="3">
        <v>42.135800000000003</v>
      </c>
      <c r="F181" s="3">
        <v>5.5399999999999998E-2</v>
      </c>
      <c r="G181" s="3">
        <v>0.2475</v>
      </c>
      <c r="H181" s="3">
        <v>2.9899999999999999E-2</v>
      </c>
      <c r="I181" s="3">
        <v>18.3688</v>
      </c>
      <c r="J181" s="3">
        <v>3.7600000000000001E-2</v>
      </c>
      <c r="K181" s="3">
        <v>0.16170000000000001</v>
      </c>
      <c r="L181" s="3">
        <v>0.23810000000000001</v>
      </c>
      <c r="M181" s="3">
        <v>100.3626</v>
      </c>
      <c r="N181" s="3">
        <f t="shared" si="28"/>
        <v>80.349617761871855</v>
      </c>
      <c r="O181" s="16">
        <f t="shared" si="19"/>
        <v>257.25920000000002</v>
      </c>
      <c r="P181" s="2">
        <f t="shared" si="20"/>
        <v>293.23219999999998</v>
      </c>
      <c r="Q181" s="2">
        <f t="shared" si="21"/>
        <v>1768.8824999999999</v>
      </c>
      <c r="R181" s="2">
        <f t="shared" si="22"/>
        <v>142780.68239999999</v>
      </c>
      <c r="S181" s="2">
        <f t="shared" si="23"/>
        <v>1270.7194500000001</v>
      </c>
      <c r="T181" s="2">
        <f t="shared" si="24"/>
        <v>1844.0844999999999</v>
      </c>
      <c r="U181" s="2">
        <f t="shared" si="25"/>
        <v>254078.87400000001</v>
      </c>
      <c r="V181" s="2">
        <f t="shared" si="26"/>
        <v>179.25049999999999</v>
      </c>
      <c r="W181" s="16"/>
      <c r="X181" s="2"/>
      <c r="Y181" s="2"/>
      <c r="Z181" s="1"/>
      <c r="AA181" s="2"/>
      <c r="AB181" s="1"/>
      <c r="AC181" s="2"/>
      <c r="AD181" s="2"/>
      <c r="AE181" s="2"/>
      <c r="AF181" s="2"/>
    </row>
    <row r="182" spans="1:35" ht="15.75" x14ac:dyDescent="0.25">
      <c r="A182" s="1" t="s">
        <v>286</v>
      </c>
      <c r="B182" s="4" t="s">
        <v>27</v>
      </c>
      <c r="C182" s="1">
        <v>1</v>
      </c>
      <c r="D182" s="3">
        <v>39.482100000000003</v>
      </c>
      <c r="E182" s="3">
        <v>42.600900000000003</v>
      </c>
      <c r="F182" s="3">
        <v>4.1799999999999997E-2</v>
      </c>
      <c r="G182" s="3">
        <v>0.23130000000000001</v>
      </c>
      <c r="H182" s="3">
        <v>1.9E-2</v>
      </c>
      <c r="I182" s="3">
        <v>17.581399999999999</v>
      </c>
      <c r="J182" s="3">
        <v>2.8799999999999999E-2</v>
      </c>
      <c r="K182" s="3">
        <v>0.2475</v>
      </c>
      <c r="L182" s="3">
        <v>0.2145</v>
      </c>
      <c r="M182" s="3">
        <v>100.4473</v>
      </c>
      <c r="N182" s="3">
        <f t="shared" si="28"/>
        <v>81.200333697111077</v>
      </c>
      <c r="O182" s="16">
        <f t="shared" si="19"/>
        <v>197.0496</v>
      </c>
      <c r="P182" s="2">
        <f t="shared" si="20"/>
        <v>221.24739999999997</v>
      </c>
      <c r="Q182" s="2">
        <f t="shared" si="21"/>
        <v>1653.1011000000001</v>
      </c>
      <c r="R182" s="2">
        <f t="shared" si="22"/>
        <v>136660.22219999999</v>
      </c>
      <c r="S182" s="2">
        <f t="shared" si="23"/>
        <v>1944.97875</v>
      </c>
      <c r="T182" s="2">
        <f t="shared" si="24"/>
        <v>1661.3025</v>
      </c>
      <c r="U182" s="2">
        <f t="shared" si="25"/>
        <v>256883.42700000003</v>
      </c>
      <c r="V182" s="2">
        <f t="shared" si="26"/>
        <v>113.905</v>
      </c>
      <c r="W182" s="16">
        <v>150.18</v>
      </c>
      <c r="X182" s="2">
        <v>348.38</v>
      </c>
      <c r="Y182" s="2">
        <v>1407.63</v>
      </c>
      <c r="Z182" s="1">
        <v>4.58</v>
      </c>
      <c r="AA182" s="2">
        <v>82.11</v>
      </c>
      <c r="AB182" s="1">
        <v>8.06</v>
      </c>
      <c r="AC182" s="2">
        <v>263.83</v>
      </c>
      <c r="AD182" s="2">
        <v>1488.97</v>
      </c>
      <c r="AE182" s="2">
        <v>1898.52</v>
      </c>
      <c r="AF182" s="2">
        <v>164.68</v>
      </c>
      <c r="AH182" s="8">
        <f>10000*AF182/R182</f>
        <v>12.050324326195923</v>
      </c>
      <c r="AI182" s="7">
        <f>100*AD182/R182</f>
        <v>1.089541620838957</v>
      </c>
    </row>
    <row r="183" spans="1:35" ht="15.75" x14ac:dyDescent="0.25">
      <c r="A183" s="1" t="s">
        <v>287</v>
      </c>
      <c r="B183" s="4" t="s">
        <v>27</v>
      </c>
      <c r="C183" s="1">
        <v>2</v>
      </c>
      <c r="D183" s="3">
        <v>39.541499999999999</v>
      </c>
      <c r="E183" s="3">
        <v>42.773299999999999</v>
      </c>
      <c r="F183" s="3">
        <v>4.4900000000000002E-2</v>
      </c>
      <c r="G183" s="3">
        <v>0.22839999999999999</v>
      </c>
      <c r="H183" s="3">
        <v>2.1700000000000001E-2</v>
      </c>
      <c r="I183" s="3">
        <v>17.360399999999998</v>
      </c>
      <c r="J183" s="3">
        <v>3.95E-2</v>
      </c>
      <c r="K183" s="3">
        <v>0.24829999999999999</v>
      </c>
      <c r="L183" s="3">
        <v>0.20930000000000001</v>
      </c>
      <c r="M183" s="3">
        <v>100.4674</v>
      </c>
      <c r="N183" s="3">
        <f t="shared" si="28"/>
        <v>81.453764284911472</v>
      </c>
      <c r="O183" s="16">
        <f t="shared" si="19"/>
        <v>270.25900000000001</v>
      </c>
      <c r="P183" s="2">
        <f t="shared" si="20"/>
        <v>237.65570000000002</v>
      </c>
      <c r="Q183" s="2">
        <f t="shared" si="21"/>
        <v>1632.3748000000001</v>
      </c>
      <c r="R183" s="2">
        <f t="shared" si="22"/>
        <v>134942.38919999998</v>
      </c>
      <c r="S183" s="2">
        <f t="shared" si="23"/>
        <v>1951.2655499999998</v>
      </c>
      <c r="T183" s="2">
        <f t="shared" si="24"/>
        <v>1621.0285000000001</v>
      </c>
      <c r="U183" s="2">
        <f t="shared" si="25"/>
        <v>257922.99899999998</v>
      </c>
      <c r="V183" s="2">
        <f t="shared" si="26"/>
        <v>130.0915</v>
      </c>
      <c r="W183" s="16">
        <v>117.69</v>
      </c>
      <c r="X183" s="2">
        <v>199.14</v>
      </c>
      <c r="Y183" s="2">
        <v>1369.31</v>
      </c>
      <c r="Z183" s="1">
        <v>4.34</v>
      </c>
      <c r="AA183" s="2">
        <v>78.58</v>
      </c>
      <c r="AB183" s="1">
        <v>8.2200000000000006</v>
      </c>
      <c r="AC183" s="2">
        <v>262.58</v>
      </c>
      <c r="AD183" s="2">
        <v>1492.01</v>
      </c>
      <c r="AE183" s="2">
        <v>1931.39</v>
      </c>
      <c r="AF183" s="2">
        <v>162.81</v>
      </c>
      <c r="AH183" s="8">
        <f>10000*AF183/R183</f>
        <v>12.06514876201703</v>
      </c>
      <c r="AI183" s="7">
        <f>100*AD183/R183</f>
        <v>1.1056644312030606</v>
      </c>
    </row>
    <row r="184" spans="1:35" ht="15.75" x14ac:dyDescent="0.25">
      <c r="A184" s="1" t="s">
        <v>288</v>
      </c>
      <c r="B184" s="4" t="s">
        <v>27</v>
      </c>
      <c r="C184" s="1">
        <v>3</v>
      </c>
      <c r="D184" s="3">
        <v>39.761499999999998</v>
      </c>
      <c r="E184" s="3">
        <v>42.863999999999997</v>
      </c>
      <c r="F184" s="3">
        <v>4.7600000000000003E-2</v>
      </c>
      <c r="G184" s="3">
        <v>0.2298</v>
      </c>
      <c r="H184" s="3">
        <v>1.66E-2</v>
      </c>
      <c r="I184" s="3">
        <v>17.3979</v>
      </c>
      <c r="J184" s="3">
        <v>3.9899999999999998E-2</v>
      </c>
      <c r="K184" s="3">
        <v>0.24410000000000001</v>
      </c>
      <c r="L184" s="3">
        <v>0.21199999999999999</v>
      </c>
      <c r="M184" s="3">
        <v>100.8133</v>
      </c>
      <c r="N184" s="3">
        <f t="shared" si="28"/>
        <v>81.453167231351188</v>
      </c>
      <c r="O184" s="16">
        <f t="shared" si="19"/>
        <v>272.99579999999997</v>
      </c>
      <c r="P184" s="2">
        <f t="shared" si="20"/>
        <v>251.94680000000002</v>
      </c>
      <c r="Q184" s="2">
        <f t="shared" si="21"/>
        <v>1642.3806</v>
      </c>
      <c r="R184" s="2">
        <f t="shared" si="22"/>
        <v>135233.87669999999</v>
      </c>
      <c r="S184" s="2">
        <f t="shared" si="23"/>
        <v>1918.2598500000001</v>
      </c>
      <c r="T184" s="2">
        <f t="shared" si="24"/>
        <v>1641.94</v>
      </c>
      <c r="U184" s="2">
        <f t="shared" si="25"/>
        <v>258469.91999999998</v>
      </c>
      <c r="V184" s="2">
        <f t="shared" si="26"/>
        <v>99.516999999999996</v>
      </c>
      <c r="W184" s="16">
        <v>80.06</v>
      </c>
      <c r="X184" s="2">
        <v>283.52999999999997</v>
      </c>
      <c r="Y184" s="2">
        <v>1218.69</v>
      </c>
      <c r="Z184" s="1">
        <v>3.83</v>
      </c>
      <c r="AA184" s="2">
        <v>67.67</v>
      </c>
      <c r="AB184" s="1">
        <v>7.94</v>
      </c>
      <c r="AC184" s="2">
        <v>246.73</v>
      </c>
      <c r="AD184" s="2">
        <v>1464.78</v>
      </c>
      <c r="AE184" s="2">
        <v>1810.36</v>
      </c>
      <c r="AF184" s="2">
        <v>146.51</v>
      </c>
      <c r="AH184" s="8">
        <f>10000*AF184/R184</f>
        <v>10.833823859461983</v>
      </c>
      <c r="AI184" s="7">
        <f>100*AD184/R184</f>
        <v>1.0831457588466811</v>
      </c>
    </row>
    <row r="185" spans="1:35" ht="15.75" x14ac:dyDescent="0.25">
      <c r="A185" s="1" t="s">
        <v>289</v>
      </c>
      <c r="B185" s="4" t="s">
        <v>27</v>
      </c>
      <c r="C185" s="1">
        <v>4</v>
      </c>
      <c r="D185" s="3">
        <v>39.483199999999997</v>
      </c>
      <c r="E185" s="3">
        <v>42.573500000000003</v>
      </c>
      <c r="F185" s="3">
        <v>5.1700000000000003E-2</v>
      </c>
      <c r="G185" s="3">
        <v>0.23039999999999999</v>
      </c>
      <c r="H185" s="3">
        <v>1.7100000000000001E-2</v>
      </c>
      <c r="I185" s="3">
        <v>17.659700000000001</v>
      </c>
      <c r="J185" s="3">
        <v>4.1399999999999999E-2</v>
      </c>
      <c r="K185" s="3">
        <v>0.2475</v>
      </c>
      <c r="L185" s="3">
        <v>0.20380000000000001</v>
      </c>
      <c r="M185" s="3">
        <v>100.5082</v>
      </c>
      <c r="N185" s="3">
        <f t="shared" si="28"/>
        <v>81.122554324520536</v>
      </c>
      <c r="O185" s="16">
        <f t="shared" si="19"/>
        <v>283.25880000000001</v>
      </c>
      <c r="P185" s="2">
        <f t="shared" si="20"/>
        <v>273.6481</v>
      </c>
      <c r="Q185" s="2">
        <f t="shared" si="21"/>
        <v>1646.6687999999999</v>
      </c>
      <c r="R185" s="2">
        <f t="shared" si="22"/>
        <v>137268.8481</v>
      </c>
      <c r="S185" s="2">
        <f t="shared" si="23"/>
        <v>1944.97875</v>
      </c>
      <c r="T185" s="2">
        <f t="shared" si="24"/>
        <v>1578.431</v>
      </c>
      <c r="U185" s="2">
        <f t="shared" si="25"/>
        <v>256718.20500000002</v>
      </c>
      <c r="V185" s="2">
        <f t="shared" si="26"/>
        <v>102.5145</v>
      </c>
      <c r="W185" s="16"/>
      <c r="X185" s="2"/>
      <c r="Y185" s="2"/>
      <c r="Z185" s="1"/>
      <c r="AA185" s="2"/>
      <c r="AB185" s="1"/>
      <c r="AC185" s="2"/>
      <c r="AD185" s="2"/>
      <c r="AE185" s="2"/>
      <c r="AF185" s="2"/>
    </row>
    <row r="186" spans="1:35" ht="15.75" x14ac:dyDescent="0.25">
      <c r="A186" s="1" t="s">
        <v>290</v>
      </c>
      <c r="B186" s="4" t="s">
        <v>27</v>
      </c>
      <c r="C186" s="1">
        <v>5</v>
      </c>
      <c r="D186" s="3">
        <v>39.719700000000003</v>
      </c>
      <c r="E186" s="3">
        <v>42.720500000000001</v>
      </c>
      <c r="F186" s="3">
        <v>4.2700000000000002E-2</v>
      </c>
      <c r="G186" s="3">
        <v>0.22489999999999999</v>
      </c>
      <c r="H186" s="3">
        <v>1.8100000000000002E-2</v>
      </c>
      <c r="I186" s="3">
        <v>17.372699999999998</v>
      </c>
      <c r="J186" s="3">
        <v>3.8300000000000001E-2</v>
      </c>
      <c r="K186" s="3">
        <v>0.25169999999999998</v>
      </c>
      <c r="L186" s="3">
        <v>0.19600000000000001</v>
      </c>
      <c r="M186" s="3">
        <v>100.58450000000001</v>
      </c>
      <c r="N186" s="3">
        <f t="shared" si="28"/>
        <v>81.424387618735835</v>
      </c>
      <c r="O186" s="16">
        <f t="shared" si="19"/>
        <v>262.04860000000002</v>
      </c>
      <c r="P186" s="2">
        <f t="shared" si="20"/>
        <v>226.0111</v>
      </c>
      <c r="Q186" s="2">
        <f t="shared" si="21"/>
        <v>1607.3602999999998</v>
      </c>
      <c r="R186" s="2">
        <f t="shared" si="22"/>
        <v>135037.99709999998</v>
      </c>
      <c r="S186" s="2">
        <f t="shared" si="23"/>
        <v>1977.9844499999999</v>
      </c>
      <c r="T186" s="2">
        <f t="shared" si="24"/>
        <v>1518.02</v>
      </c>
      <c r="U186" s="2">
        <f t="shared" si="25"/>
        <v>257604.61500000002</v>
      </c>
      <c r="V186" s="2">
        <f t="shared" si="26"/>
        <v>108.5095</v>
      </c>
      <c r="W186" s="16"/>
      <c r="X186" s="2"/>
      <c r="Y186" s="2"/>
      <c r="Z186" s="1"/>
      <c r="AA186" s="2"/>
      <c r="AB186" s="1"/>
      <c r="AC186" s="2"/>
      <c r="AD186" s="2"/>
      <c r="AE186" s="2"/>
      <c r="AF186" s="2"/>
    </row>
    <row r="187" spans="1:35" ht="15.75" x14ac:dyDescent="0.25">
      <c r="A187" s="1" t="s">
        <v>291</v>
      </c>
      <c r="B187" s="4" t="s">
        <v>33</v>
      </c>
      <c r="C187" s="1">
        <v>6</v>
      </c>
      <c r="D187" s="3">
        <v>39.593600000000002</v>
      </c>
      <c r="E187" s="3">
        <v>43.014600000000002</v>
      </c>
      <c r="F187" s="3">
        <v>4.2900000000000001E-2</v>
      </c>
      <c r="G187" s="3">
        <v>0.21920000000000001</v>
      </c>
      <c r="H187" s="3">
        <v>1.12E-2</v>
      </c>
      <c r="I187" s="3">
        <v>17.0184</v>
      </c>
      <c r="J187" s="3">
        <v>4.1700000000000001E-2</v>
      </c>
      <c r="K187" s="3">
        <v>0.23549999999999999</v>
      </c>
      <c r="L187" s="3">
        <v>0.20960000000000001</v>
      </c>
      <c r="M187" s="3">
        <v>100.3867</v>
      </c>
      <c r="N187" s="3">
        <f t="shared" si="28"/>
        <v>81.836226418406397</v>
      </c>
      <c r="O187" s="16">
        <f t="shared" si="19"/>
        <v>285.31139999999999</v>
      </c>
      <c r="P187" s="2">
        <f t="shared" si="20"/>
        <v>227.06970000000001</v>
      </c>
      <c r="Q187" s="2">
        <f t="shared" si="21"/>
        <v>1566.6224</v>
      </c>
      <c r="R187" s="2">
        <f t="shared" si="22"/>
        <v>132284.0232</v>
      </c>
      <c r="S187" s="2">
        <f t="shared" si="23"/>
        <v>1850.6767499999999</v>
      </c>
      <c r="T187" s="2">
        <f t="shared" si="24"/>
        <v>1623.3520000000001</v>
      </c>
      <c r="U187" s="2">
        <f t="shared" si="25"/>
        <v>259378.038</v>
      </c>
      <c r="V187" s="2">
        <f t="shared" si="26"/>
        <v>67.144000000000005</v>
      </c>
      <c r="W187" s="16">
        <v>70.209999999999994</v>
      </c>
      <c r="X187" s="2">
        <v>156.59</v>
      </c>
      <c r="Y187" s="2">
        <v>1044.43</v>
      </c>
      <c r="Z187" s="1">
        <v>3.49</v>
      </c>
      <c r="AA187" s="2">
        <v>58.69</v>
      </c>
      <c r="AB187" s="1">
        <v>7.58</v>
      </c>
      <c r="AC187" s="2">
        <v>261.76</v>
      </c>
      <c r="AD187" s="2">
        <v>1363.58</v>
      </c>
      <c r="AE187" s="2">
        <v>1779.82</v>
      </c>
      <c r="AF187" s="2">
        <v>152.91</v>
      </c>
      <c r="AH187" s="8">
        <f>10000*AF187/R187</f>
        <v>11.559219042560841</v>
      </c>
      <c r="AI187" s="7">
        <f>100*AD187/R187</f>
        <v>1.030797194562495</v>
      </c>
    </row>
    <row r="188" spans="1:35" ht="15.75" x14ac:dyDescent="0.25">
      <c r="A188" s="1" t="s">
        <v>292</v>
      </c>
      <c r="B188" s="4" t="s">
        <v>33</v>
      </c>
      <c r="C188" s="1">
        <v>7</v>
      </c>
      <c r="D188" s="3">
        <v>39.374699999999997</v>
      </c>
      <c r="E188" s="3">
        <v>43.107100000000003</v>
      </c>
      <c r="F188" s="3">
        <v>4.9000000000000002E-2</v>
      </c>
      <c r="G188" s="3">
        <v>0.22789999999999999</v>
      </c>
      <c r="H188" s="3">
        <v>1.21E-2</v>
      </c>
      <c r="I188" s="3">
        <v>16.980499999999999</v>
      </c>
      <c r="J188" s="3">
        <v>4.2599999999999999E-2</v>
      </c>
      <c r="K188" s="3">
        <v>0.23230000000000001</v>
      </c>
      <c r="L188" s="3">
        <v>0.20430000000000001</v>
      </c>
      <c r="M188" s="3">
        <v>100.2304</v>
      </c>
      <c r="N188" s="3">
        <f t="shared" si="28"/>
        <v>81.901206921664013</v>
      </c>
      <c r="O188" s="16">
        <f t="shared" si="19"/>
        <v>291.4692</v>
      </c>
      <c r="P188" s="2">
        <f t="shared" si="20"/>
        <v>259.35700000000003</v>
      </c>
      <c r="Q188" s="2">
        <f t="shared" si="21"/>
        <v>1628.8012999999999</v>
      </c>
      <c r="R188" s="2">
        <f t="shared" si="22"/>
        <v>131989.4265</v>
      </c>
      <c r="S188" s="2">
        <f t="shared" si="23"/>
        <v>1825.52955</v>
      </c>
      <c r="T188" s="2">
        <f t="shared" si="24"/>
        <v>1582.3035</v>
      </c>
      <c r="U188" s="2">
        <f t="shared" si="25"/>
        <v>259935.81300000002</v>
      </c>
      <c r="V188" s="2">
        <f t="shared" si="26"/>
        <v>72.539500000000004</v>
      </c>
      <c r="W188" s="16" t="s">
        <v>293</v>
      </c>
      <c r="X188" s="2">
        <v>345.47</v>
      </c>
      <c r="Y188" s="2">
        <v>1120.05</v>
      </c>
      <c r="Z188" s="1">
        <v>3.72</v>
      </c>
      <c r="AA188" s="2">
        <v>62.8</v>
      </c>
      <c r="AB188" s="1">
        <v>8.32</v>
      </c>
      <c r="AC188" s="2">
        <v>261.88</v>
      </c>
      <c r="AD188" s="2">
        <v>1394.38</v>
      </c>
      <c r="AE188" s="2">
        <v>1834.13</v>
      </c>
      <c r="AF188" s="2">
        <v>162.15</v>
      </c>
      <c r="AH188" s="8">
        <f>10000*AF188/R188</f>
        <v>12.285074971516753</v>
      </c>
      <c r="AI188" s="7">
        <f>100*AD188/R188</f>
        <v>1.0564331075413833</v>
      </c>
    </row>
    <row r="189" spans="1:35" ht="15.75" x14ac:dyDescent="0.25">
      <c r="A189" s="1" t="s">
        <v>294</v>
      </c>
      <c r="B189" s="4" t="s">
        <v>33</v>
      </c>
      <c r="C189" s="1">
        <v>8</v>
      </c>
      <c r="D189" s="3">
        <v>39.650100000000002</v>
      </c>
      <c r="E189" s="3">
        <v>43.134799999999998</v>
      </c>
      <c r="F189" s="3">
        <v>4.58E-2</v>
      </c>
      <c r="G189" s="3">
        <v>0.2213</v>
      </c>
      <c r="H189" s="3">
        <v>1.3899999999999999E-2</v>
      </c>
      <c r="I189" s="3">
        <v>16.887</v>
      </c>
      <c r="J189" s="3">
        <v>4.5999999999999999E-2</v>
      </c>
      <c r="K189" s="3">
        <v>0.24160000000000001</v>
      </c>
      <c r="L189" s="3">
        <v>0.2082</v>
      </c>
      <c r="M189" s="3">
        <v>100.44880000000001</v>
      </c>
      <c r="N189" s="3">
        <f t="shared" si="28"/>
        <v>81.992395775009157</v>
      </c>
      <c r="O189" s="16">
        <f t="shared" si="19"/>
        <v>314.73199999999997</v>
      </c>
      <c r="P189" s="2">
        <f t="shared" si="20"/>
        <v>242.4194</v>
      </c>
      <c r="Q189" s="1">
        <f t="shared" si="21"/>
        <v>1581.6311000000001</v>
      </c>
      <c r="R189" s="2">
        <f t="shared" si="22"/>
        <v>131262.65100000001</v>
      </c>
      <c r="S189" s="2">
        <f t="shared" si="23"/>
        <v>1898.6136000000001</v>
      </c>
      <c r="T189" s="2">
        <f t="shared" si="24"/>
        <v>1612.509</v>
      </c>
      <c r="U189" s="2">
        <f t="shared" si="25"/>
        <v>260102.84399999998</v>
      </c>
      <c r="V189" s="2">
        <f t="shared" si="26"/>
        <v>83.330500000000001</v>
      </c>
      <c r="W189" s="16">
        <v>80.569999999999993</v>
      </c>
      <c r="X189" s="2">
        <v>277.88</v>
      </c>
      <c r="Y189" s="2">
        <v>1083</v>
      </c>
      <c r="Z189" s="1">
        <v>3.71</v>
      </c>
      <c r="AA189" s="2">
        <v>60.62</v>
      </c>
      <c r="AB189" s="1">
        <v>8.5299999999999994</v>
      </c>
      <c r="AC189" s="2">
        <v>285.99</v>
      </c>
      <c r="AD189" s="2">
        <v>1533.25</v>
      </c>
      <c r="AE189" s="2">
        <v>1888.16</v>
      </c>
      <c r="AF189" s="2">
        <v>171.58</v>
      </c>
      <c r="AH189" s="8">
        <f>10000*AF189/R189</f>
        <v>13.071501961361424</v>
      </c>
      <c r="AI189" s="7">
        <f>100*AD189/R189</f>
        <v>1.168077886831647</v>
      </c>
    </row>
    <row r="190" spans="1:35" ht="15.75" x14ac:dyDescent="0.25">
      <c r="A190" s="1" t="s">
        <v>295</v>
      </c>
      <c r="B190" s="4" t="s">
        <v>33</v>
      </c>
      <c r="C190" s="1">
        <v>9</v>
      </c>
      <c r="D190" s="3">
        <v>39.444899999999997</v>
      </c>
      <c r="E190" s="3">
        <v>41.853499999999997</v>
      </c>
      <c r="F190" s="3">
        <v>4.9500000000000002E-2</v>
      </c>
      <c r="G190" s="3">
        <v>0.26279999999999998</v>
      </c>
      <c r="H190" s="3">
        <v>2.5499999999999998E-2</v>
      </c>
      <c r="I190" s="3">
        <v>18.716100000000001</v>
      </c>
      <c r="J190" s="3">
        <v>2.7400000000000001E-2</v>
      </c>
      <c r="K190" s="3">
        <v>0.1676</v>
      </c>
      <c r="L190" s="3">
        <v>0.22439999999999999</v>
      </c>
      <c r="M190" s="3">
        <v>100.77160000000001</v>
      </c>
      <c r="N190" s="3">
        <f t="shared" si="28"/>
        <v>79.944635929689881</v>
      </c>
      <c r="O190" s="16">
        <f t="shared" si="19"/>
        <v>187.4708</v>
      </c>
      <c r="P190" s="2">
        <f t="shared" si="20"/>
        <v>262.00350000000003</v>
      </c>
      <c r="Q190" s="2">
        <f t="shared" si="21"/>
        <v>1878.2315999999998</v>
      </c>
      <c r="R190" s="2">
        <f t="shared" si="22"/>
        <v>145480.24530000001</v>
      </c>
      <c r="S190" s="2">
        <f t="shared" si="23"/>
        <v>1317.0845999999999</v>
      </c>
      <c r="T190" s="2">
        <f t="shared" si="24"/>
        <v>1737.9779999999998</v>
      </c>
      <c r="U190" s="2">
        <f t="shared" si="25"/>
        <v>252376.60499999998</v>
      </c>
      <c r="V190" s="2">
        <f t="shared" si="26"/>
        <v>152.8725</v>
      </c>
      <c r="W190" s="16"/>
      <c r="X190" s="2"/>
      <c r="Y190" s="2"/>
      <c r="Z190" s="1"/>
      <c r="AA190" s="2"/>
      <c r="AB190" s="1"/>
      <c r="AC190" s="2"/>
      <c r="AD190" s="2"/>
      <c r="AE190" s="2"/>
      <c r="AF190" s="2"/>
    </row>
    <row r="191" spans="1:35" ht="15.75" x14ac:dyDescent="0.25">
      <c r="A191" s="1" t="s">
        <v>296</v>
      </c>
      <c r="B191" s="4" t="s">
        <v>33</v>
      </c>
      <c r="C191" s="1">
        <v>10</v>
      </c>
      <c r="D191" s="3">
        <v>39.790300000000002</v>
      </c>
      <c r="E191" s="3">
        <v>42.642099999999999</v>
      </c>
      <c r="F191" s="3">
        <v>4.8099999999999997E-2</v>
      </c>
      <c r="G191" s="3">
        <v>0.23449999999999999</v>
      </c>
      <c r="H191" s="3">
        <v>1.66E-2</v>
      </c>
      <c r="I191" s="3">
        <v>17.6111</v>
      </c>
      <c r="J191" s="3">
        <v>4.2999999999999997E-2</v>
      </c>
      <c r="K191" s="3">
        <v>0.2356</v>
      </c>
      <c r="L191" s="3">
        <v>0.2046</v>
      </c>
      <c r="M191" s="3">
        <v>100.8258</v>
      </c>
      <c r="N191" s="3">
        <f t="shared" si="28"/>
        <v>81.189321641006686</v>
      </c>
      <c r="O191" s="16">
        <f t="shared" si="19"/>
        <v>294.20599999999996</v>
      </c>
      <c r="P191" s="2">
        <f t="shared" si="20"/>
        <v>254.59329999999997</v>
      </c>
      <c r="Q191" s="2">
        <f t="shared" si="21"/>
        <v>1675.9714999999999</v>
      </c>
      <c r="R191" s="2">
        <f t="shared" si="22"/>
        <v>136891.0803</v>
      </c>
      <c r="S191" s="2">
        <f t="shared" si="23"/>
        <v>1851.4626000000001</v>
      </c>
      <c r="T191" s="2">
        <f t="shared" si="24"/>
        <v>1584.627</v>
      </c>
      <c r="U191" s="2">
        <f t="shared" si="25"/>
        <v>257131.86299999998</v>
      </c>
      <c r="V191" s="2">
        <f t="shared" si="26"/>
        <v>99.516999999999996</v>
      </c>
      <c r="W191" s="16"/>
      <c r="X191" s="2"/>
      <c r="Y191" s="2"/>
      <c r="Z191" s="1"/>
      <c r="AA191" s="2"/>
      <c r="AB191" s="1"/>
      <c r="AC191" s="2"/>
      <c r="AD191" s="2"/>
      <c r="AE191" s="2"/>
      <c r="AF191" s="2"/>
    </row>
    <row r="192" spans="1:35" ht="15.75" x14ac:dyDescent="0.25">
      <c r="A192" s="1" t="s">
        <v>297</v>
      </c>
      <c r="B192" s="4" t="s">
        <v>40</v>
      </c>
      <c r="C192" s="1">
        <v>11</v>
      </c>
      <c r="D192" s="3">
        <v>39.235300000000002</v>
      </c>
      <c r="E192" s="3">
        <v>41.291499999999999</v>
      </c>
      <c r="F192" s="3">
        <v>3.5200000000000002E-2</v>
      </c>
      <c r="G192" s="3">
        <v>0.2586</v>
      </c>
      <c r="H192" s="3">
        <v>2.3900000000000001E-2</v>
      </c>
      <c r="I192" s="3">
        <v>19.349</v>
      </c>
      <c r="J192" s="3">
        <v>3.2099999999999997E-2</v>
      </c>
      <c r="K192" s="3">
        <v>0.1593</v>
      </c>
      <c r="L192" s="3">
        <v>0.25</v>
      </c>
      <c r="M192" s="3">
        <v>100.6348</v>
      </c>
      <c r="N192" s="3">
        <f t="shared" si="28"/>
        <v>79.184164413149333</v>
      </c>
      <c r="O192" s="16">
        <f t="shared" si="19"/>
        <v>219.62819999999996</v>
      </c>
      <c r="P192" s="2">
        <f t="shared" si="20"/>
        <v>186.31360000000001</v>
      </c>
      <c r="Q192" s="2">
        <f t="shared" si="21"/>
        <v>1848.2141999999999</v>
      </c>
      <c r="R192" s="2">
        <f t="shared" si="22"/>
        <v>150399.777</v>
      </c>
      <c r="S192" s="2">
        <f t="shared" si="23"/>
        <v>1251.85905</v>
      </c>
      <c r="T192" s="2">
        <f t="shared" si="24"/>
        <v>1936.25</v>
      </c>
      <c r="U192" s="2">
        <f t="shared" si="25"/>
        <v>248987.745</v>
      </c>
      <c r="V192" s="2">
        <f t="shared" si="26"/>
        <v>143.28050000000002</v>
      </c>
      <c r="W192" s="16" t="s">
        <v>298</v>
      </c>
      <c r="X192" s="2">
        <v>168.08</v>
      </c>
      <c r="Y192" s="2">
        <v>1250.8900000000001</v>
      </c>
      <c r="Z192" s="1">
        <v>4.2</v>
      </c>
      <c r="AA192" s="2">
        <v>75.75</v>
      </c>
      <c r="AB192" s="1">
        <v>7.26</v>
      </c>
      <c r="AC192" s="2">
        <v>190.25</v>
      </c>
      <c r="AD192" s="2">
        <v>1652.09</v>
      </c>
      <c r="AE192" s="2">
        <v>1229.8800000000001</v>
      </c>
      <c r="AF192" s="2">
        <v>171.35</v>
      </c>
      <c r="AH192" s="8">
        <f>10000*AF192/R192</f>
        <v>11.392969020160182</v>
      </c>
      <c r="AI192" s="7">
        <f>100*AD192/R192</f>
        <v>1.0984657244538334</v>
      </c>
    </row>
    <row r="193" spans="1:35" ht="15.75" x14ac:dyDescent="0.25">
      <c r="A193" s="1" t="s">
        <v>299</v>
      </c>
      <c r="B193" s="4" t="s">
        <v>40</v>
      </c>
      <c r="C193" s="1">
        <v>12</v>
      </c>
      <c r="D193" s="3">
        <v>38.830300000000001</v>
      </c>
      <c r="E193" s="3">
        <v>41.155900000000003</v>
      </c>
      <c r="F193" s="3">
        <v>5.0299999999999997E-2</v>
      </c>
      <c r="G193" s="3">
        <v>0.26700000000000002</v>
      </c>
      <c r="H193" s="3">
        <v>2.3099999999999999E-2</v>
      </c>
      <c r="I193" s="3">
        <v>19.226600000000001</v>
      </c>
      <c r="J193" s="3">
        <v>5.2400000000000002E-2</v>
      </c>
      <c r="K193" s="3">
        <v>0.1462</v>
      </c>
      <c r="L193" s="3">
        <v>0.2452</v>
      </c>
      <c r="M193" s="3">
        <v>99.997100000000003</v>
      </c>
      <c r="N193" s="3">
        <f t="shared" si="28"/>
        <v>79.234501409988511</v>
      </c>
      <c r="O193" s="16">
        <f t="shared" si="19"/>
        <v>358.52080000000001</v>
      </c>
      <c r="P193" s="2">
        <f t="shared" si="20"/>
        <v>266.23789999999997</v>
      </c>
      <c r="Q193" s="2">
        <f t="shared" si="21"/>
        <v>1908.249</v>
      </c>
      <c r="R193" s="2">
        <f t="shared" si="22"/>
        <v>149448.36180000001</v>
      </c>
      <c r="S193" s="2">
        <f t="shared" si="23"/>
        <v>1148.9127000000001</v>
      </c>
      <c r="T193" s="2">
        <f t="shared" si="24"/>
        <v>1899.0740000000001</v>
      </c>
      <c r="U193" s="2">
        <f t="shared" si="25"/>
        <v>248170.07700000002</v>
      </c>
      <c r="V193" s="2">
        <f t="shared" si="26"/>
        <v>138.4845</v>
      </c>
      <c r="W193" s="16" t="s">
        <v>300</v>
      </c>
      <c r="X193" s="2">
        <v>34.380000000000003</v>
      </c>
      <c r="Y193" s="2">
        <v>1281.21</v>
      </c>
      <c r="Z193" s="1">
        <v>4.42</v>
      </c>
      <c r="AA193" s="2">
        <v>72.599999999999994</v>
      </c>
      <c r="AB193" s="1">
        <v>7.83</v>
      </c>
      <c r="AC193" s="2">
        <v>187.66</v>
      </c>
      <c r="AD193" s="2">
        <v>1654.44</v>
      </c>
      <c r="AE193" s="2">
        <v>1248.55</v>
      </c>
      <c r="AF193" s="2">
        <v>176.53</v>
      </c>
      <c r="AH193" s="8">
        <f>10000*AF193/R193</f>
        <v>11.812106728626581</v>
      </c>
      <c r="AI193" s="7">
        <f>100*AD193/R193</f>
        <v>1.1070312046739343</v>
      </c>
    </row>
    <row r="194" spans="1:35" ht="15.75" x14ac:dyDescent="0.25">
      <c r="A194" s="1" t="s">
        <v>301</v>
      </c>
      <c r="B194" s="4" t="s">
        <v>40</v>
      </c>
      <c r="C194" s="1">
        <v>13</v>
      </c>
      <c r="D194" s="3">
        <v>39.100099999999998</v>
      </c>
      <c r="E194" s="3">
        <v>41.365900000000003</v>
      </c>
      <c r="F194" s="3">
        <v>0.34639999999999999</v>
      </c>
      <c r="G194" s="3">
        <v>0.26369999999999999</v>
      </c>
      <c r="H194" s="3">
        <v>1.21E-2</v>
      </c>
      <c r="I194" s="3">
        <v>19.306000000000001</v>
      </c>
      <c r="J194" s="3">
        <v>3.2599999999999997E-2</v>
      </c>
      <c r="K194" s="3">
        <v>0.15310000000000001</v>
      </c>
      <c r="L194" s="3">
        <v>0.23519999999999999</v>
      </c>
      <c r="M194" s="3">
        <v>100.8151</v>
      </c>
      <c r="N194" s="3">
        <f t="shared" si="28"/>
        <v>79.250430141168039</v>
      </c>
      <c r="O194" s="16">
        <f t="shared" si="19"/>
        <v>223.04919999999998</v>
      </c>
      <c r="P194" s="2">
        <f t="shared" si="20"/>
        <v>1833.4951999999998</v>
      </c>
      <c r="Q194" s="2">
        <f t="shared" si="21"/>
        <v>1884.6639</v>
      </c>
      <c r="R194" s="2">
        <f t="shared" si="22"/>
        <v>150065.538</v>
      </c>
      <c r="S194" s="2">
        <f t="shared" si="23"/>
        <v>1203.1363500000002</v>
      </c>
      <c r="T194" s="2">
        <f t="shared" si="24"/>
        <v>1821.624</v>
      </c>
      <c r="U194" s="2">
        <f t="shared" si="25"/>
        <v>249436.37700000001</v>
      </c>
      <c r="V194" s="2">
        <f t="shared" si="26"/>
        <v>72.539500000000004</v>
      </c>
      <c r="W194" s="16" t="s">
        <v>302</v>
      </c>
      <c r="X194" s="2">
        <v>1066.0999999999999</v>
      </c>
      <c r="Y194" s="2">
        <v>1275.19</v>
      </c>
      <c r="Z194" s="1">
        <v>4.13</v>
      </c>
      <c r="AA194" s="2">
        <v>197.95</v>
      </c>
      <c r="AB194" s="1">
        <v>24.57</v>
      </c>
      <c r="AC194" s="2">
        <v>1692.25</v>
      </c>
      <c r="AD194" s="2">
        <v>1648.21</v>
      </c>
      <c r="AE194" s="2">
        <v>1243.7</v>
      </c>
      <c r="AF194" s="2">
        <v>176.73</v>
      </c>
      <c r="AH194" s="8">
        <f>10000*AF194/R194</f>
        <v>11.776854456750756</v>
      </c>
      <c r="AI194" s="7">
        <f>100*AD194/R194</f>
        <v>1.0983267857274466</v>
      </c>
    </row>
    <row r="195" spans="1:35" ht="15.75" x14ac:dyDescent="0.25">
      <c r="A195" s="1" t="s">
        <v>303</v>
      </c>
      <c r="B195" s="4" t="s">
        <v>40</v>
      </c>
      <c r="C195" s="1">
        <v>14</v>
      </c>
      <c r="D195" s="3">
        <v>39.290599999999998</v>
      </c>
      <c r="E195" s="3">
        <v>41.337499999999999</v>
      </c>
      <c r="F195" s="3">
        <v>3.6900000000000002E-2</v>
      </c>
      <c r="G195" s="3">
        <v>0.25490000000000002</v>
      </c>
      <c r="H195" s="3">
        <v>1.9099999999999999E-2</v>
      </c>
      <c r="I195" s="3">
        <v>19.242699999999999</v>
      </c>
      <c r="J195" s="3">
        <v>3.9300000000000002E-2</v>
      </c>
      <c r="K195" s="3">
        <v>0.16520000000000001</v>
      </c>
      <c r="L195" s="3">
        <v>0.24129999999999999</v>
      </c>
      <c r="M195" s="3">
        <v>100.6275</v>
      </c>
      <c r="N195" s="3">
        <f t="shared" si="28"/>
        <v>79.293109144678539</v>
      </c>
      <c r="O195" s="16">
        <f t="shared" ref="O195:O258" si="29">J195*6842</f>
        <v>268.89060000000001</v>
      </c>
      <c r="P195" s="2">
        <f t="shared" ref="P195:P258" si="30">F195*5293</f>
        <v>195.3117</v>
      </c>
      <c r="Q195" s="2">
        <f t="shared" ref="Q195:Q258" si="31">G195*7147</f>
        <v>1821.7703000000001</v>
      </c>
      <c r="R195" s="2">
        <f t="shared" ref="R195:R258" si="32">I195*7773</f>
        <v>149573.50709999999</v>
      </c>
      <c r="S195" s="2">
        <f t="shared" ref="S195:S258" si="33">K195*7858.5</f>
        <v>1298.2242000000001</v>
      </c>
      <c r="T195" s="2">
        <f t="shared" ref="T195:T258" si="34">L195*7745</f>
        <v>1868.8684999999998</v>
      </c>
      <c r="U195" s="2">
        <f t="shared" ref="U195:U258" si="35">6030*E195</f>
        <v>249265.125</v>
      </c>
      <c r="V195" s="2">
        <f t="shared" ref="V195:V258" si="36">H195*5995</f>
        <v>114.50449999999999</v>
      </c>
      <c r="W195" s="16"/>
      <c r="X195" s="2"/>
      <c r="Y195" s="2"/>
      <c r="Z195" s="1"/>
      <c r="AA195" s="2"/>
      <c r="AB195" s="1"/>
      <c r="AC195" s="2"/>
      <c r="AD195" s="2"/>
      <c r="AE195" s="2"/>
      <c r="AF195" s="2"/>
    </row>
    <row r="196" spans="1:35" ht="15.75" x14ac:dyDescent="0.25">
      <c r="A196" s="1" t="s">
        <v>304</v>
      </c>
      <c r="B196" s="4" t="s">
        <v>40</v>
      </c>
      <c r="C196" s="1">
        <v>15</v>
      </c>
      <c r="D196" s="3">
        <v>39.274000000000001</v>
      </c>
      <c r="E196" s="3">
        <v>41.608199999999997</v>
      </c>
      <c r="F196" s="3">
        <v>4.0599999999999997E-2</v>
      </c>
      <c r="G196" s="3">
        <v>0.25819999999999999</v>
      </c>
      <c r="H196" s="3">
        <v>2.4299999999999999E-2</v>
      </c>
      <c r="I196" s="3">
        <v>19.251100000000001</v>
      </c>
      <c r="J196" s="3">
        <v>3.7400000000000003E-2</v>
      </c>
      <c r="K196" s="3">
        <v>0.16239999999999999</v>
      </c>
      <c r="L196" s="3">
        <v>0.24510000000000001</v>
      </c>
      <c r="M196" s="3">
        <v>100.9012</v>
      </c>
      <c r="N196" s="3">
        <f t="shared" si="28"/>
        <v>79.392935607096419</v>
      </c>
      <c r="O196" s="16">
        <f t="shared" si="29"/>
        <v>255.89080000000001</v>
      </c>
      <c r="P196" s="2">
        <f t="shared" si="30"/>
        <v>214.89579999999998</v>
      </c>
      <c r="Q196" s="2">
        <f t="shared" si="31"/>
        <v>1845.3553999999999</v>
      </c>
      <c r="R196" s="2">
        <f t="shared" si="32"/>
        <v>149638.8003</v>
      </c>
      <c r="S196" s="2">
        <f t="shared" si="33"/>
        <v>1276.2203999999999</v>
      </c>
      <c r="T196" s="2">
        <f t="shared" si="34"/>
        <v>1898.2995000000001</v>
      </c>
      <c r="U196" s="2">
        <f t="shared" si="35"/>
        <v>250897.44599999997</v>
      </c>
      <c r="V196" s="2">
        <f t="shared" si="36"/>
        <v>145.67849999999999</v>
      </c>
      <c r="W196" s="16"/>
      <c r="X196" s="2"/>
      <c r="Y196" s="2"/>
      <c r="Z196" s="1"/>
      <c r="AA196" s="2"/>
      <c r="AB196" s="1"/>
      <c r="AC196" s="2"/>
      <c r="AD196" s="2"/>
      <c r="AE196" s="2"/>
      <c r="AF196" s="2"/>
    </row>
    <row r="197" spans="1:35" ht="15.75" x14ac:dyDescent="0.25">
      <c r="A197" s="1" t="s">
        <v>305</v>
      </c>
      <c r="B197" s="4" t="s">
        <v>48</v>
      </c>
      <c r="C197" s="1">
        <v>16</v>
      </c>
      <c r="D197" s="3">
        <v>39.1462</v>
      </c>
      <c r="E197" s="3">
        <v>41.709800000000001</v>
      </c>
      <c r="F197" s="3">
        <v>0.20080000000000001</v>
      </c>
      <c r="G197" s="3">
        <v>0.2331</v>
      </c>
      <c r="H197" s="3">
        <v>3.15E-2</v>
      </c>
      <c r="I197" s="3">
        <v>18.585699999999999</v>
      </c>
      <c r="J197" s="3">
        <v>0.29499999999999998</v>
      </c>
      <c r="K197" s="3">
        <v>0.17780000000000001</v>
      </c>
      <c r="L197" s="3">
        <v>0.2379</v>
      </c>
      <c r="M197" s="3">
        <v>100.61799999999999</v>
      </c>
      <c r="N197" s="3">
        <f t="shared" si="28"/>
        <v>80.00153061786061</v>
      </c>
      <c r="O197" s="16">
        <f t="shared" si="29"/>
        <v>2018.3899999999999</v>
      </c>
      <c r="P197" s="2">
        <f t="shared" si="30"/>
        <v>1062.8344</v>
      </c>
      <c r="Q197" s="2">
        <f t="shared" si="31"/>
        <v>1665.9657</v>
      </c>
      <c r="R197" s="2">
        <f t="shared" si="32"/>
        <v>144466.64609999998</v>
      </c>
      <c r="S197" s="2">
        <f t="shared" si="33"/>
        <v>1397.2413000000001</v>
      </c>
      <c r="T197" s="2">
        <f t="shared" si="34"/>
        <v>1842.5355</v>
      </c>
      <c r="U197" s="2">
        <f t="shared" si="35"/>
        <v>251510.09400000001</v>
      </c>
      <c r="V197" s="2">
        <f t="shared" si="36"/>
        <v>188.8425</v>
      </c>
      <c r="W197" s="16" t="s">
        <v>306</v>
      </c>
      <c r="X197" s="2">
        <v>65.459999999999994</v>
      </c>
      <c r="Y197" s="2">
        <v>1108.4100000000001</v>
      </c>
      <c r="Z197" s="1">
        <v>3.32</v>
      </c>
      <c r="AA197" s="2">
        <v>30.23</v>
      </c>
      <c r="AB197" s="1">
        <v>5.54</v>
      </c>
      <c r="AC197" s="2">
        <v>208.64</v>
      </c>
      <c r="AD197" s="2">
        <v>1477.76</v>
      </c>
      <c r="AE197" s="2">
        <v>1515.38</v>
      </c>
      <c r="AF197" s="2">
        <v>164.74</v>
      </c>
      <c r="AH197" s="8">
        <f>10000*AF197/R197</f>
        <v>11.403324189167289</v>
      </c>
      <c r="AI197" s="7">
        <f>100*AD197/R197</f>
        <v>1.0229073906630965</v>
      </c>
    </row>
    <row r="198" spans="1:35" ht="15.75" x14ac:dyDescent="0.25">
      <c r="A198" s="1" t="s">
        <v>307</v>
      </c>
      <c r="B198" s="4" t="s">
        <v>48</v>
      </c>
      <c r="C198" s="1">
        <v>17</v>
      </c>
      <c r="D198" s="3">
        <v>39.478000000000002</v>
      </c>
      <c r="E198" s="3">
        <v>41.932299999999998</v>
      </c>
      <c r="F198" s="3">
        <v>3.4000000000000002E-2</v>
      </c>
      <c r="G198" s="3">
        <v>0.25119999999999998</v>
      </c>
      <c r="H198" s="3">
        <v>5.8999999999999999E-3</v>
      </c>
      <c r="I198" s="3">
        <v>18.290600000000001</v>
      </c>
      <c r="J198" s="3">
        <v>2.29E-2</v>
      </c>
      <c r="K198" s="3">
        <v>0.19739999999999999</v>
      </c>
      <c r="L198" s="3">
        <v>0.2248</v>
      </c>
      <c r="M198" s="3">
        <v>100.437</v>
      </c>
      <c r="N198" s="3">
        <f t="shared" si="28"/>
        <v>80.340537244038941</v>
      </c>
      <c r="O198" s="16">
        <f t="shared" si="29"/>
        <v>156.68180000000001</v>
      </c>
      <c r="P198" s="2">
        <f t="shared" si="30"/>
        <v>179.96200000000002</v>
      </c>
      <c r="Q198" s="2">
        <f t="shared" si="31"/>
        <v>1795.3263999999999</v>
      </c>
      <c r="R198" s="2">
        <f t="shared" si="32"/>
        <v>142172.83380000002</v>
      </c>
      <c r="S198" s="2">
        <f t="shared" si="33"/>
        <v>1551.2678999999998</v>
      </c>
      <c r="T198" s="2">
        <f t="shared" si="34"/>
        <v>1741.076</v>
      </c>
      <c r="U198" s="2">
        <f t="shared" si="35"/>
        <v>252851.769</v>
      </c>
      <c r="V198" s="2">
        <f t="shared" si="36"/>
        <v>35.3705</v>
      </c>
      <c r="W198" s="16" t="s">
        <v>308</v>
      </c>
      <c r="X198" s="2">
        <v>357.98</v>
      </c>
      <c r="Y198" s="2">
        <v>1168.26</v>
      </c>
      <c r="Z198" s="1">
        <v>4.12</v>
      </c>
      <c r="AA198" s="2">
        <v>74.45</v>
      </c>
      <c r="AB198" s="1">
        <v>7.94</v>
      </c>
      <c r="AC198" s="2">
        <v>244.24</v>
      </c>
      <c r="AD198" s="2">
        <v>1511.88</v>
      </c>
      <c r="AE198" s="2">
        <v>1502.48</v>
      </c>
      <c r="AF198" s="2">
        <v>160.21</v>
      </c>
      <c r="AH198" s="8">
        <f>10000*AF198/R198</f>
        <v>11.268678812815503</v>
      </c>
      <c r="AI198" s="7">
        <f>100*AD198/R198</f>
        <v>1.0634099072167469</v>
      </c>
    </row>
    <row r="199" spans="1:35" ht="15.75" x14ac:dyDescent="0.25">
      <c r="A199" s="1" t="s">
        <v>309</v>
      </c>
      <c r="B199" s="4" t="s">
        <v>48</v>
      </c>
      <c r="C199" s="1">
        <v>18</v>
      </c>
      <c r="D199" s="3">
        <v>39.3658</v>
      </c>
      <c r="E199" s="3">
        <v>42.026200000000003</v>
      </c>
      <c r="F199" s="3">
        <v>1.6400000000000001E-2</v>
      </c>
      <c r="G199" s="3">
        <v>0.23269999999999999</v>
      </c>
      <c r="H199" s="3">
        <v>1.03E-2</v>
      </c>
      <c r="I199" s="3">
        <v>18.318100000000001</v>
      </c>
      <c r="J199" s="3">
        <v>2.3900000000000001E-2</v>
      </c>
      <c r="K199" s="3">
        <v>0.19470000000000001</v>
      </c>
      <c r="L199" s="3">
        <v>0.22359999999999999</v>
      </c>
      <c r="M199" s="3">
        <v>100.4117</v>
      </c>
      <c r="N199" s="3">
        <f t="shared" si="28"/>
        <v>80.352134862557406</v>
      </c>
      <c r="O199" s="16">
        <f t="shared" si="29"/>
        <v>163.52379999999999</v>
      </c>
      <c r="P199" s="2">
        <f t="shared" si="30"/>
        <v>86.805200000000013</v>
      </c>
      <c r="Q199" s="2">
        <f t="shared" si="31"/>
        <v>1663.1069</v>
      </c>
      <c r="R199" s="2">
        <f t="shared" si="32"/>
        <v>142386.5913</v>
      </c>
      <c r="S199" s="2">
        <f t="shared" si="33"/>
        <v>1530.0499500000001</v>
      </c>
      <c r="T199" s="2">
        <f t="shared" si="34"/>
        <v>1731.7819999999999</v>
      </c>
      <c r="U199" s="2">
        <f t="shared" si="35"/>
        <v>253417.986</v>
      </c>
      <c r="V199" s="2">
        <f t="shared" si="36"/>
        <v>61.7485</v>
      </c>
      <c r="W199" s="16">
        <v>95.8</v>
      </c>
      <c r="X199" s="2">
        <v>262.92</v>
      </c>
      <c r="Y199" s="2">
        <v>1259.68</v>
      </c>
      <c r="Z199" s="1">
        <v>3.59</v>
      </c>
      <c r="AA199" s="2">
        <v>45.42</v>
      </c>
      <c r="AB199" s="1">
        <v>6.54</v>
      </c>
      <c r="AC199" s="2">
        <v>247.39</v>
      </c>
      <c r="AD199" s="2">
        <v>1536.51</v>
      </c>
      <c r="AE199" s="2">
        <v>1624.08</v>
      </c>
      <c r="AF199" s="2">
        <v>170.41</v>
      </c>
      <c r="AH199" s="8">
        <f>10000*AF199/R199</f>
        <v>11.968121326885083</v>
      </c>
      <c r="AI199" s="7">
        <f>100*AD199/R199</f>
        <v>1.0791114429888033</v>
      </c>
    </row>
    <row r="200" spans="1:35" ht="15.75" x14ac:dyDescent="0.25">
      <c r="A200" s="1" t="s">
        <v>310</v>
      </c>
      <c r="B200" s="4" t="s">
        <v>48</v>
      </c>
      <c r="C200" s="1">
        <v>19</v>
      </c>
      <c r="D200" s="3">
        <v>39.422199999999997</v>
      </c>
      <c r="E200" s="3">
        <v>41.5854</v>
      </c>
      <c r="F200" s="3">
        <v>3.9399999999999998E-2</v>
      </c>
      <c r="G200" s="3">
        <v>0.29449999999999998</v>
      </c>
      <c r="H200" s="3">
        <v>4.1700000000000001E-2</v>
      </c>
      <c r="I200" s="3">
        <v>18.7697</v>
      </c>
      <c r="J200" s="3">
        <v>3.0200000000000001E-2</v>
      </c>
      <c r="K200" s="3">
        <v>0.15240000000000001</v>
      </c>
      <c r="L200" s="3">
        <v>0.23669999999999999</v>
      </c>
      <c r="M200" s="3">
        <v>100.5722</v>
      </c>
      <c r="N200" s="3">
        <f t="shared" si="28"/>
        <v>79.795337143749308</v>
      </c>
      <c r="O200" s="16">
        <f t="shared" si="29"/>
        <v>206.6284</v>
      </c>
      <c r="P200" s="2">
        <f t="shared" si="30"/>
        <v>208.54419999999999</v>
      </c>
      <c r="Q200" s="2">
        <f t="shared" si="31"/>
        <v>2104.7914999999998</v>
      </c>
      <c r="R200" s="2">
        <f t="shared" si="32"/>
        <v>145896.8781</v>
      </c>
      <c r="S200" s="2">
        <f t="shared" si="33"/>
        <v>1197.6354000000001</v>
      </c>
      <c r="T200" s="2">
        <f t="shared" si="34"/>
        <v>1833.2414999999999</v>
      </c>
      <c r="U200" s="2">
        <f t="shared" si="35"/>
        <v>250759.962</v>
      </c>
      <c r="V200" s="2">
        <f t="shared" si="36"/>
        <v>249.9915</v>
      </c>
      <c r="W200" s="16"/>
      <c r="X200" s="2"/>
      <c r="Y200" s="2"/>
      <c r="Z200" s="1"/>
      <c r="AA200" s="2"/>
      <c r="AB200" s="1"/>
      <c r="AC200" s="2"/>
      <c r="AD200" s="2"/>
      <c r="AE200" s="2"/>
      <c r="AF200" s="2"/>
    </row>
    <row r="201" spans="1:35" ht="15.75" x14ac:dyDescent="0.25">
      <c r="A201" s="1" t="s">
        <v>311</v>
      </c>
      <c r="B201" s="4" t="s">
        <v>48</v>
      </c>
      <c r="C201" s="1">
        <v>20</v>
      </c>
      <c r="D201" s="3">
        <v>39.238999999999997</v>
      </c>
      <c r="E201" s="3">
        <v>41.413400000000003</v>
      </c>
      <c r="F201" s="3">
        <v>1.9199999999999998E-2</v>
      </c>
      <c r="G201" s="3">
        <v>0.25519999999999998</v>
      </c>
      <c r="H201" s="3">
        <v>5.3E-3</v>
      </c>
      <c r="I201" s="3">
        <v>18.594999999999999</v>
      </c>
      <c r="J201" s="3">
        <v>2.0299999999999999E-2</v>
      </c>
      <c r="K201" s="3">
        <v>0.17119999999999999</v>
      </c>
      <c r="L201" s="3">
        <v>0.2218</v>
      </c>
      <c r="M201" s="3">
        <v>99.940399999999997</v>
      </c>
      <c r="N201" s="3">
        <f t="shared" si="28"/>
        <v>79.879148039701263</v>
      </c>
      <c r="O201" s="16">
        <f t="shared" si="29"/>
        <v>138.89259999999999</v>
      </c>
      <c r="P201" s="2">
        <f t="shared" si="30"/>
        <v>101.62559999999999</v>
      </c>
      <c r="Q201" s="2">
        <f t="shared" si="31"/>
        <v>1823.9143999999999</v>
      </c>
      <c r="R201" s="2">
        <f t="shared" si="32"/>
        <v>144538.935</v>
      </c>
      <c r="S201" s="2">
        <f t="shared" si="33"/>
        <v>1345.3751999999999</v>
      </c>
      <c r="T201" s="2">
        <f t="shared" si="34"/>
        <v>1717.8409999999999</v>
      </c>
      <c r="U201" s="2">
        <f t="shared" si="35"/>
        <v>249722.80200000003</v>
      </c>
      <c r="V201" s="2">
        <f t="shared" si="36"/>
        <v>31.773499999999999</v>
      </c>
      <c r="W201" s="16"/>
      <c r="X201" s="2"/>
      <c r="Y201" s="2"/>
      <c r="Z201" s="1"/>
      <c r="AA201" s="2"/>
      <c r="AB201" s="1"/>
      <c r="AC201" s="2"/>
      <c r="AD201" s="2"/>
      <c r="AE201" s="2"/>
      <c r="AF201" s="2"/>
    </row>
    <row r="202" spans="1:35" ht="15.75" x14ac:dyDescent="0.25">
      <c r="A202" s="1" t="s">
        <v>312</v>
      </c>
      <c r="B202" s="4" t="s">
        <v>56</v>
      </c>
      <c r="C202" s="1">
        <v>21</v>
      </c>
      <c r="D202" s="3">
        <v>39.084699999999998</v>
      </c>
      <c r="E202" s="3">
        <v>41.764699999999998</v>
      </c>
      <c r="F202" s="3">
        <v>4.5600000000000002E-2</v>
      </c>
      <c r="G202" s="3">
        <v>0.252</v>
      </c>
      <c r="H202" s="3">
        <v>2.29E-2</v>
      </c>
      <c r="I202" s="3">
        <v>18.858499999999999</v>
      </c>
      <c r="J202" s="3">
        <v>4.7399999999999998E-2</v>
      </c>
      <c r="K202" s="3">
        <v>0.19020000000000001</v>
      </c>
      <c r="L202" s="3">
        <v>0.23930000000000001</v>
      </c>
      <c r="M202" s="3">
        <v>100.50530000000001</v>
      </c>
      <c r="N202" s="3">
        <f t="shared" si="28"/>
        <v>79.788604695399556</v>
      </c>
      <c r="O202" s="16">
        <f t="shared" si="29"/>
        <v>324.31079999999997</v>
      </c>
      <c r="P202" s="2">
        <f t="shared" si="30"/>
        <v>241.36080000000001</v>
      </c>
      <c r="Q202" s="2">
        <f t="shared" si="31"/>
        <v>1801.0440000000001</v>
      </c>
      <c r="R202" s="2">
        <f t="shared" si="32"/>
        <v>146587.12049999999</v>
      </c>
      <c r="S202" s="2">
        <f t="shared" si="33"/>
        <v>1494.6867</v>
      </c>
      <c r="T202" s="2">
        <f t="shared" si="34"/>
        <v>1853.3785</v>
      </c>
      <c r="U202" s="2">
        <f t="shared" si="35"/>
        <v>251841.14099999997</v>
      </c>
      <c r="V202" s="2">
        <f t="shared" si="36"/>
        <v>137.28550000000001</v>
      </c>
      <c r="W202" s="16">
        <v>1307.3800000000001</v>
      </c>
      <c r="X202" s="2">
        <v>3019.61</v>
      </c>
      <c r="Y202" s="2">
        <v>2910.15</v>
      </c>
      <c r="Z202" s="1">
        <v>4.37</v>
      </c>
      <c r="AA202" s="2">
        <v>509.63</v>
      </c>
      <c r="AB202" s="1">
        <v>16.77</v>
      </c>
      <c r="AC202" s="2">
        <v>194.1</v>
      </c>
      <c r="AD202" s="2">
        <v>1518.07</v>
      </c>
      <c r="AE202" s="2">
        <v>1122.42</v>
      </c>
      <c r="AF202" s="2">
        <v>161.09</v>
      </c>
      <c r="AH202" s="8">
        <f>10000*AF202/R202</f>
        <v>10.98936928773357</v>
      </c>
      <c r="AI202" s="7">
        <f>100*AD202/R202</f>
        <v>1.0356094006226149</v>
      </c>
    </row>
    <row r="203" spans="1:35" ht="15.75" x14ac:dyDescent="0.25">
      <c r="A203" s="1" t="s">
        <v>313</v>
      </c>
      <c r="B203" s="4" t="s">
        <v>56</v>
      </c>
      <c r="C203" s="1">
        <v>22</v>
      </c>
      <c r="D203" s="3">
        <v>39.311599999999999</v>
      </c>
      <c r="E203" s="3">
        <v>41.248100000000001</v>
      </c>
      <c r="F203" s="3">
        <v>3.9800000000000002E-2</v>
      </c>
      <c r="G203" s="3">
        <v>0.25580000000000003</v>
      </c>
      <c r="H203" s="3">
        <v>2.7300000000000001E-2</v>
      </c>
      <c r="I203" s="3">
        <v>18.997299999999999</v>
      </c>
      <c r="J203" s="3">
        <v>3.1399999999999997E-2</v>
      </c>
      <c r="K203" s="3">
        <v>0.16109999999999999</v>
      </c>
      <c r="L203" s="3">
        <v>0.25700000000000001</v>
      </c>
      <c r="M203" s="3">
        <v>100.3295</v>
      </c>
      <c r="N203" s="3">
        <f t="shared" si="28"/>
        <v>79.46775181420341</v>
      </c>
      <c r="O203" s="16">
        <f t="shared" si="29"/>
        <v>214.83879999999999</v>
      </c>
      <c r="P203" s="2">
        <f t="shared" si="30"/>
        <v>210.66140000000001</v>
      </c>
      <c r="Q203" s="2">
        <f t="shared" si="31"/>
        <v>1828.2026000000003</v>
      </c>
      <c r="R203" s="2">
        <f t="shared" si="32"/>
        <v>147666.0129</v>
      </c>
      <c r="S203" s="2">
        <f t="shared" si="33"/>
        <v>1266.0043499999999</v>
      </c>
      <c r="T203" s="2">
        <f t="shared" si="34"/>
        <v>1990.4650000000001</v>
      </c>
      <c r="U203" s="2">
        <f t="shared" si="35"/>
        <v>248726.04300000001</v>
      </c>
      <c r="V203" s="2">
        <f t="shared" si="36"/>
        <v>163.6635</v>
      </c>
      <c r="W203" s="16">
        <v>86.74</v>
      </c>
      <c r="X203" s="2">
        <v>156.54</v>
      </c>
      <c r="Y203" s="2">
        <v>1022.29</v>
      </c>
      <c r="Z203" s="1">
        <v>3.39</v>
      </c>
      <c r="AA203" s="2">
        <v>79.64</v>
      </c>
      <c r="AB203" s="1">
        <v>7.61</v>
      </c>
      <c r="AC203" s="2">
        <v>211.88</v>
      </c>
      <c r="AD203" s="2">
        <v>1494.59</v>
      </c>
      <c r="AE203" s="2">
        <v>1259.76</v>
      </c>
      <c r="AF203" s="2">
        <v>157.52000000000001</v>
      </c>
      <c r="AH203" s="8">
        <f>10000*AF203/R203</f>
        <v>10.667315850579183</v>
      </c>
      <c r="AI203" s="7">
        <f>100*AD203/R203</f>
        <v>1.0121421785879343</v>
      </c>
    </row>
    <row r="204" spans="1:35" ht="15.75" x14ac:dyDescent="0.25">
      <c r="A204" s="1" t="s">
        <v>314</v>
      </c>
      <c r="B204" s="4" t="s">
        <v>56</v>
      </c>
      <c r="C204" s="1">
        <v>23</v>
      </c>
      <c r="D204" s="3">
        <v>39.121200000000002</v>
      </c>
      <c r="E204" s="3">
        <v>41.577100000000002</v>
      </c>
      <c r="F204" s="3">
        <v>4.3200000000000002E-2</v>
      </c>
      <c r="G204" s="3">
        <v>0.24060000000000001</v>
      </c>
      <c r="H204" s="3">
        <v>2.0199999999999999E-2</v>
      </c>
      <c r="I204" s="3">
        <v>19.057099999999998</v>
      </c>
      <c r="J204" s="3">
        <v>4.2700000000000002E-2</v>
      </c>
      <c r="K204" s="3">
        <v>0.15629999999999999</v>
      </c>
      <c r="L204" s="3">
        <v>0.2525</v>
      </c>
      <c r="M204" s="3">
        <v>100.51090000000001</v>
      </c>
      <c r="N204" s="3">
        <f t="shared" si="28"/>
        <v>79.545986547776437</v>
      </c>
      <c r="O204" s="16">
        <f t="shared" si="29"/>
        <v>292.15340000000003</v>
      </c>
      <c r="P204" s="2">
        <f t="shared" si="30"/>
        <v>228.6576</v>
      </c>
      <c r="Q204" s="2">
        <f t="shared" si="31"/>
        <v>1719.5682000000002</v>
      </c>
      <c r="R204" s="2">
        <f t="shared" si="32"/>
        <v>148130.83829999997</v>
      </c>
      <c r="S204" s="2">
        <f t="shared" si="33"/>
        <v>1228.2835499999999</v>
      </c>
      <c r="T204" s="2">
        <f t="shared" si="34"/>
        <v>1955.6125</v>
      </c>
      <c r="U204" s="2">
        <f t="shared" si="35"/>
        <v>250709.913</v>
      </c>
      <c r="V204" s="2">
        <f t="shared" si="36"/>
        <v>121.09899999999999</v>
      </c>
      <c r="W204" s="16" t="s">
        <v>315</v>
      </c>
      <c r="X204" s="2">
        <v>134.52000000000001</v>
      </c>
      <c r="Y204" s="2">
        <v>1148.51</v>
      </c>
      <c r="Z204" s="1">
        <v>4.07</v>
      </c>
      <c r="AA204" s="2">
        <v>71.69</v>
      </c>
      <c r="AB204" s="1">
        <v>8.65</v>
      </c>
      <c r="AC204" s="2">
        <v>229.2</v>
      </c>
      <c r="AD204" s="2">
        <v>1640.08</v>
      </c>
      <c r="AE204" s="2">
        <v>1318.33</v>
      </c>
      <c r="AF204" s="2">
        <v>166.63</v>
      </c>
      <c r="AH204" s="8">
        <f>10000*AF204/R204</f>
        <v>11.248839330979472</v>
      </c>
      <c r="AI204" s="7">
        <f>100*AD204/R204</f>
        <v>1.107183364937455</v>
      </c>
    </row>
    <row r="205" spans="1:35" ht="15.75" x14ac:dyDescent="0.25">
      <c r="A205" s="1" t="s">
        <v>316</v>
      </c>
      <c r="B205" s="4" t="s">
        <v>56</v>
      </c>
      <c r="C205" s="1">
        <v>24</v>
      </c>
      <c r="D205" s="3">
        <v>39.112400000000001</v>
      </c>
      <c r="E205" s="3">
        <v>41.539000000000001</v>
      </c>
      <c r="F205" s="3">
        <v>4.2200000000000001E-2</v>
      </c>
      <c r="G205" s="3">
        <v>0.24909999999999999</v>
      </c>
      <c r="H205" s="3">
        <v>2.7699999999999999E-2</v>
      </c>
      <c r="I205" s="3">
        <v>19.000299999999999</v>
      </c>
      <c r="J205" s="3">
        <v>2.8799999999999999E-2</v>
      </c>
      <c r="K205" s="3">
        <v>0.16120000000000001</v>
      </c>
      <c r="L205" s="3">
        <v>0.24640000000000001</v>
      </c>
      <c r="M205" s="3">
        <v>100.4071</v>
      </c>
      <c r="N205" s="3">
        <f t="shared" si="28"/>
        <v>79.579615944420581</v>
      </c>
      <c r="O205" s="16">
        <f t="shared" si="29"/>
        <v>197.0496</v>
      </c>
      <c r="P205" s="2">
        <f t="shared" si="30"/>
        <v>223.3646</v>
      </c>
      <c r="Q205" s="2">
        <f t="shared" si="31"/>
        <v>1780.3176999999998</v>
      </c>
      <c r="R205" s="2">
        <f t="shared" si="32"/>
        <v>147689.33189999999</v>
      </c>
      <c r="S205" s="2">
        <f t="shared" si="33"/>
        <v>1266.7902000000001</v>
      </c>
      <c r="T205" s="2">
        <f t="shared" si="34"/>
        <v>1908.3680000000002</v>
      </c>
      <c r="U205" s="2">
        <f t="shared" si="35"/>
        <v>250480.17</v>
      </c>
      <c r="V205" s="2">
        <f t="shared" si="36"/>
        <v>166.0615</v>
      </c>
      <c r="W205" s="16"/>
      <c r="X205" s="2"/>
      <c r="Y205" s="2"/>
      <c r="Z205" s="1"/>
      <c r="AA205" s="2"/>
      <c r="AB205" s="1"/>
      <c r="AC205" s="2"/>
      <c r="AD205" s="2"/>
      <c r="AE205" s="2"/>
      <c r="AF205" s="2"/>
    </row>
    <row r="206" spans="1:35" ht="15.75" x14ac:dyDescent="0.25">
      <c r="A206" s="1" t="s">
        <v>317</v>
      </c>
      <c r="B206" s="4" t="s">
        <v>56</v>
      </c>
      <c r="C206" s="1">
        <v>25</v>
      </c>
      <c r="D206" s="3">
        <v>39.163699999999999</v>
      </c>
      <c r="E206" s="3">
        <v>41.642699999999998</v>
      </c>
      <c r="F206" s="3">
        <v>8.7400000000000005E-2</v>
      </c>
      <c r="G206" s="3">
        <v>0.254</v>
      </c>
      <c r="H206" s="3">
        <v>3.1699999999999999E-2</v>
      </c>
      <c r="I206" s="3">
        <v>18.7852</v>
      </c>
      <c r="J206" s="3">
        <v>3.4599999999999999E-2</v>
      </c>
      <c r="K206" s="3">
        <v>0.18240000000000001</v>
      </c>
      <c r="L206" s="3">
        <v>0.25340000000000001</v>
      </c>
      <c r="M206" s="3">
        <v>100.43510000000001</v>
      </c>
      <c r="N206" s="3">
        <f t="shared" si="28"/>
        <v>79.804226864754611</v>
      </c>
      <c r="O206" s="16">
        <f t="shared" si="29"/>
        <v>236.73319999999998</v>
      </c>
      <c r="P206" s="2">
        <f t="shared" si="30"/>
        <v>462.60820000000001</v>
      </c>
      <c r="Q206" s="2">
        <f t="shared" si="31"/>
        <v>1815.338</v>
      </c>
      <c r="R206" s="2">
        <f t="shared" si="32"/>
        <v>146017.3596</v>
      </c>
      <c r="S206" s="2">
        <f t="shared" si="33"/>
        <v>1433.3904</v>
      </c>
      <c r="T206" s="2">
        <f t="shared" si="34"/>
        <v>1962.5830000000001</v>
      </c>
      <c r="U206" s="2">
        <f t="shared" si="35"/>
        <v>251105.481</v>
      </c>
      <c r="V206" s="2">
        <f t="shared" si="36"/>
        <v>190.04149999999998</v>
      </c>
      <c r="W206" s="16"/>
      <c r="X206" s="2"/>
      <c r="Y206" s="2"/>
      <c r="Z206" s="1"/>
      <c r="AA206" s="2"/>
      <c r="AB206" s="1"/>
      <c r="AC206" s="2"/>
      <c r="AD206" s="2"/>
      <c r="AE206" s="2"/>
      <c r="AF206" s="2"/>
    </row>
    <row r="207" spans="1:35" ht="15.75" x14ac:dyDescent="0.25">
      <c r="A207" s="1" t="s">
        <v>318</v>
      </c>
      <c r="B207" s="4" t="s">
        <v>27</v>
      </c>
      <c r="C207" s="1">
        <v>1</v>
      </c>
      <c r="D207" s="3">
        <v>38.773099999999999</v>
      </c>
      <c r="E207" s="3">
        <v>41.489899999999999</v>
      </c>
      <c r="F207" s="3">
        <v>5.3100000000000001E-2</v>
      </c>
      <c r="G207" s="3">
        <v>0.25290000000000001</v>
      </c>
      <c r="H207" s="3">
        <v>2.5100000000000001E-2</v>
      </c>
      <c r="I207" s="3">
        <v>19.044499999999999</v>
      </c>
      <c r="J207" s="3">
        <v>3.7999999999999999E-2</v>
      </c>
      <c r="K207" s="3">
        <v>0.2112</v>
      </c>
      <c r="L207" s="3">
        <v>0.25309999999999999</v>
      </c>
      <c r="M207" s="3">
        <v>100.1408</v>
      </c>
      <c r="N207" s="3">
        <f t="shared" si="28"/>
        <v>79.522577874109686</v>
      </c>
      <c r="O207" s="16">
        <f t="shared" si="29"/>
        <v>259.99599999999998</v>
      </c>
      <c r="P207" s="2">
        <f t="shared" si="30"/>
        <v>281.05830000000003</v>
      </c>
      <c r="Q207" s="2">
        <f t="shared" si="31"/>
        <v>1807.4763</v>
      </c>
      <c r="R207" s="2">
        <f t="shared" si="32"/>
        <v>148032.89849999998</v>
      </c>
      <c r="S207" s="2">
        <f t="shared" si="33"/>
        <v>1659.7152000000001</v>
      </c>
      <c r="T207" s="2">
        <f t="shared" si="34"/>
        <v>1960.2594999999999</v>
      </c>
      <c r="U207" s="2">
        <f t="shared" si="35"/>
        <v>250184.09699999998</v>
      </c>
      <c r="V207" s="2">
        <f t="shared" si="36"/>
        <v>150.47450000000001</v>
      </c>
      <c r="W207" s="16">
        <v>69.78</v>
      </c>
      <c r="X207" s="2">
        <v>155.55000000000001</v>
      </c>
      <c r="Y207" s="2">
        <v>1527.62</v>
      </c>
      <c r="Z207" s="1">
        <v>4.6399999999999997</v>
      </c>
      <c r="AA207" s="2">
        <v>102.14</v>
      </c>
      <c r="AB207" s="1">
        <v>7.34</v>
      </c>
      <c r="AC207" s="2">
        <v>212.82</v>
      </c>
      <c r="AD207" s="2">
        <v>1740.62</v>
      </c>
      <c r="AE207" s="2">
        <v>1576.86</v>
      </c>
      <c r="AF207" s="2">
        <v>170.12</v>
      </c>
      <c r="AH207" s="8">
        <f t="shared" ref="AH207:AH227" si="37">10000*AF207/R207</f>
        <v>11.492040061621845</v>
      </c>
      <c r="AI207" s="7">
        <f t="shared" ref="AI207:AI227" si="38">100*AD207/R207</f>
        <v>1.1758332219645082</v>
      </c>
    </row>
    <row r="208" spans="1:35" ht="15.75" x14ac:dyDescent="0.25">
      <c r="A208" s="1" t="s">
        <v>319</v>
      </c>
      <c r="B208" s="4" t="s">
        <v>27</v>
      </c>
      <c r="C208" s="1">
        <v>2</v>
      </c>
      <c r="D208" s="3">
        <v>38.432600000000001</v>
      </c>
      <c r="E208" s="3">
        <v>39.772399999999998</v>
      </c>
      <c r="F208" s="3">
        <v>3.4000000000000002E-2</v>
      </c>
      <c r="G208" s="3">
        <v>0.31869999999999998</v>
      </c>
      <c r="H208" s="3">
        <v>4.8899999999999999E-2</v>
      </c>
      <c r="I208" s="3">
        <v>21.2623</v>
      </c>
      <c r="J208" s="3">
        <v>2.0199999999999999E-2</v>
      </c>
      <c r="K208" s="3">
        <v>0.13800000000000001</v>
      </c>
      <c r="L208" s="3">
        <v>0.308</v>
      </c>
      <c r="M208" s="3">
        <v>100.3352</v>
      </c>
      <c r="N208" s="3">
        <f t="shared" si="28"/>
        <v>76.928601266219104</v>
      </c>
      <c r="O208" s="16">
        <f t="shared" si="29"/>
        <v>138.20839999999998</v>
      </c>
      <c r="P208" s="2">
        <f t="shared" si="30"/>
        <v>179.96200000000002</v>
      </c>
      <c r="Q208" s="2">
        <f t="shared" si="31"/>
        <v>2277.7489</v>
      </c>
      <c r="R208" s="2">
        <f t="shared" si="32"/>
        <v>165271.8579</v>
      </c>
      <c r="S208" s="2">
        <f t="shared" si="33"/>
        <v>1084.4730000000002</v>
      </c>
      <c r="T208" s="2">
        <f t="shared" si="34"/>
        <v>2385.46</v>
      </c>
      <c r="U208" s="2">
        <f t="shared" si="35"/>
        <v>239827.57199999999</v>
      </c>
      <c r="V208" s="2">
        <f t="shared" si="36"/>
        <v>293.15550000000002</v>
      </c>
      <c r="W208" s="16">
        <v>70.03</v>
      </c>
      <c r="X208" s="2">
        <v>38.130000000000003</v>
      </c>
      <c r="Y208" s="2">
        <v>1513.66</v>
      </c>
      <c r="Z208" s="1">
        <v>4.43</v>
      </c>
      <c r="AA208" s="2">
        <v>101.32</v>
      </c>
      <c r="AB208" s="1">
        <v>6.18</v>
      </c>
      <c r="AC208" s="2">
        <v>216.65</v>
      </c>
      <c r="AD208" s="2">
        <v>1723.99</v>
      </c>
      <c r="AE208" s="2">
        <v>1585.75</v>
      </c>
      <c r="AF208" s="2">
        <v>169.58</v>
      </c>
      <c r="AH208" s="8">
        <f t="shared" si="37"/>
        <v>10.260670035100999</v>
      </c>
      <c r="AI208" s="7">
        <f t="shared" si="38"/>
        <v>1.0431237488980876</v>
      </c>
    </row>
    <row r="209" spans="1:35" ht="15.75" x14ac:dyDescent="0.25">
      <c r="A209" s="1" t="s">
        <v>320</v>
      </c>
      <c r="B209" s="4" t="s">
        <v>27</v>
      </c>
      <c r="C209" s="1">
        <v>3</v>
      </c>
      <c r="D209" s="3">
        <v>38.751899999999999</v>
      </c>
      <c r="E209" s="3">
        <v>41.2393</v>
      </c>
      <c r="F209" s="3">
        <v>4.4299999999999999E-2</v>
      </c>
      <c r="G209" s="3">
        <v>0.25940000000000002</v>
      </c>
      <c r="H209" s="3">
        <v>2.47E-2</v>
      </c>
      <c r="I209" s="3">
        <v>19.571999999999999</v>
      </c>
      <c r="J209" s="3">
        <v>1.83E-2</v>
      </c>
      <c r="K209" s="3">
        <v>0.1762</v>
      </c>
      <c r="L209" s="3">
        <v>0.25790000000000002</v>
      </c>
      <c r="M209" s="3">
        <v>100.3441</v>
      </c>
      <c r="N209" s="3">
        <f t="shared" ref="N209:N218" si="39">(100*(E209/40.304))/((E209/40.304)+(I209/71.844))</f>
        <v>78.973654224952469</v>
      </c>
      <c r="O209" s="16">
        <f t="shared" si="29"/>
        <v>125.2086</v>
      </c>
      <c r="P209" s="2">
        <f t="shared" si="30"/>
        <v>234.47989999999999</v>
      </c>
      <c r="Q209" s="2">
        <f t="shared" si="31"/>
        <v>1853.9318000000001</v>
      </c>
      <c r="R209" s="2">
        <f t="shared" si="32"/>
        <v>152133.15599999999</v>
      </c>
      <c r="S209" s="2">
        <f t="shared" si="33"/>
        <v>1384.6677</v>
      </c>
      <c r="T209" s="2">
        <f t="shared" si="34"/>
        <v>1997.4355</v>
      </c>
      <c r="U209" s="2">
        <f t="shared" si="35"/>
        <v>248672.97899999999</v>
      </c>
      <c r="V209" s="2">
        <f t="shared" si="36"/>
        <v>148.07650000000001</v>
      </c>
      <c r="W209" s="16">
        <v>62.8</v>
      </c>
      <c r="X209" s="2">
        <v>204.25</v>
      </c>
      <c r="Y209" s="2">
        <v>1510.68</v>
      </c>
      <c r="Z209" s="1">
        <v>4.54</v>
      </c>
      <c r="AA209" s="2">
        <v>100.42</v>
      </c>
      <c r="AB209" s="1">
        <v>7.4</v>
      </c>
      <c r="AC209" s="2">
        <v>205.51</v>
      </c>
      <c r="AD209" s="2">
        <v>1763.83</v>
      </c>
      <c r="AE209" s="2">
        <v>1583.4</v>
      </c>
      <c r="AF209" s="2">
        <v>167.66</v>
      </c>
      <c r="AH209" s="8">
        <f t="shared" si="37"/>
        <v>11.020608814557164</v>
      </c>
      <c r="AI209" s="7">
        <f t="shared" si="38"/>
        <v>1.1593988098163166</v>
      </c>
    </row>
    <row r="210" spans="1:35" ht="15.75" x14ac:dyDescent="0.25">
      <c r="A210" s="1" t="s">
        <v>321</v>
      </c>
      <c r="B210" s="4" t="s">
        <v>33</v>
      </c>
      <c r="C210" s="1">
        <v>4</v>
      </c>
      <c r="D210" s="3">
        <v>39.005600000000001</v>
      </c>
      <c r="E210" s="3">
        <v>41.584099999999999</v>
      </c>
      <c r="F210" s="3">
        <v>4.0599999999999997E-2</v>
      </c>
      <c r="G210" s="3">
        <v>0.26090000000000002</v>
      </c>
      <c r="H210" s="3">
        <v>1.7100000000000001E-2</v>
      </c>
      <c r="I210" s="3">
        <v>19.151499999999999</v>
      </c>
      <c r="J210" s="3">
        <v>2.9700000000000001E-2</v>
      </c>
      <c r="K210" s="3">
        <v>0.18579999999999999</v>
      </c>
      <c r="L210" s="3">
        <v>0.25509999999999999</v>
      </c>
      <c r="M210" s="3">
        <v>100.5304</v>
      </c>
      <c r="N210" s="3">
        <f t="shared" si="39"/>
        <v>79.468219340737306</v>
      </c>
      <c r="O210" s="16">
        <f t="shared" si="29"/>
        <v>203.20740000000001</v>
      </c>
      <c r="P210" s="2">
        <f t="shared" si="30"/>
        <v>214.89579999999998</v>
      </c>
      <c r="Q210" s="2">
        <f t="shared" si="31"/>
        <v>1864.6523000000002</v>
      </c>
      <c r="R210" s="2">
        <f t="shared" si="32"/>
        <v>148864.60949999999</v>
      </c>
      <c r="S210" s="2">
        <f t="shared" si="33"/>
        <v>1460.1092999999998</v>
      </c>
      <c r="T210" s="2">
        <f t="shared" si="34"/>
        <v>1975.7494999999999</v>
      </c>
      <c r="U210" s="2">
        <f t="shared" si="35"/>
        <v>250752.12299999999</v>
      </c>
      <c r="V210" s="2">
        <f t="shared" si="36"/>
        <v>102.5145</v>
      </c>
      <c r="W210" s="16">
        <v>61.35</v>
      </c>
      <c r="X210" s="2" t="s">
        <v>322</v>
      </c>
      <c r="Y210" s="2">
        <v>1615.79</v>
      </c>
      <c r="Z210" s="1">
        <v>5.3</v>
      </c>
      <c r="AA210" s="2">
        <v>108.65</v>
      </c>
      <c r="AB210" s="1">
        <v>7.98</v>
      </c>
      <c r="AC210" s="2">
        <v>184.48</v>
      </c>
      <c r="AD210" s="2">
        <v>1869.39</v>
      </c>
      <c r="AE210" s="2">
        <v>1418.47</v>
      </c>
      <c r="AF210" s="2">
        <v>178.01</v>
      </c>
      <c r="AH210" s="8">
        <f t="shared" si="37"/>
        <v>11.957845494499484</v>
      </c>
      <c r="AI210" s="7">
        <f t="shared" si="38"/>
        <v>1.2557652260526033</v>
      </c>
    </row>
    <row r="211" spans="1:35" ht="15.75" x14ac:dyDescent="0.25">
      <c r="A211" s="1" t="s">
        <v>323</v>
      </c>
      <c r="B211" s="4" t="s">
        <v>33</v>
      </c>
      <c r="C211" s="1">
        <v>5</v>
      </c>
      <c r="D211" s="3">
        <v>38.808999999999997</v>
      </c>
      <c r="E211" s="3">
        <v>40.868299999999998</v>
      </c>
      <c r="F211" s="3">
        <v>4.4999999999999998E-2</v>
      </c>
      <c r="G211" s="3">
        <v>0.27460000000000001</v>
      </c>
      <c r="H211" s="3">
        <v>2.0500000000000001E-2</v>
      </c>
      <c r="I211" s="3">
        <v>19.598099999999999</v>
      </c>
      <c r="J211" s="3">
        <v>2.47E-2</v>
      </c>
      <c r="K211" s="3">
        <v>0.1744</v>
      </c>
      <c r="L211" s="3">
        <v>0.26950000000000002</v>
      </c>
      <c r="M211" s="3">
        <v>100.084</v>
      </c>
      <c r="N211" s="3">
        <f t="shared" si="39"/>
        <v>78.800946282995142</v>
      </c>
      <c r="O211" s="16">
        <f t="shared" si="29"/>
        <v>168.9974</v>
      </c>
      <c r="P211" s="2">
        <f t="shared" si="30"/>
        <v>238.185</v>
      </c>
      <c r="Q211" s="2">
        <f t="shared" si="31"/>
        <v>1962.5662</v>
      </c>
      <c r="R211" s="2">
        <f t="shared" si="32"/>
        <v>152336.0313</v>
      </c>
      <c r="S211" s="2">
        <f t="shared" si="33"/>
        <v>1370.5224000000001</v>
      </c>
      <c r="T211" s="2">
        <f t="shared" si="34"/>
        <v>2087.2775000000001</v>
      </c>
      <c r="U211" s="2">
        <f t="shared" si="35"/>
        <v>246435.84899999999</v>
      </c>
      <c r="V211" s="2">
        <f t="shared" si="36"/>
        <v>122.89750000000001</v>
      </c>
      <c r="W211" s="16">
        <v>63.08</v>
      </c>
      <c r="X211" s="2">
        <v>224.29</v>
      </c>
      <c r="Y211" s="2">
        <v>1643.11</v>
      </c>
      <c r="Z211" s="1">
        <v>5.1100000000000003</v>
      </c>
      <c r="AA211" s="2">
        <v>104.93</v>
      </c>
      <c r="AB211" s="1">
        <v>9.27</v>
      </c>
      <c r="AC211" s="2">
        <v>190.18</v>
      </c>
      <c r="AD211" s="2">
        <v>1829.05</v>
      </c>
      <c r="AE211" s="2">
        <v>1434.6</v>
      </c>
      <c r="AF211" s="2">
        <v>145.80000000000001</v>
      </c>
      <c r="AH211" s="8">
        <f t="shared" si="37"/>
        <v>9.5709464632744439</v>
      </c>
      <c r="AI211" s="7">
        <f t="shared" si="38"/>
        <v>1.200668012939103</v>
      </c>
    </row>
    <row r="212" spans="1:35" ht="15.75" x14ac:dyDescent="0.25">
      <c r="A212" s="1" t="s">
        <v>324</v>
      </c>
      <c r="B212" s="4" t="s">
        <v>33</v>
      </c>
      <c r="C212" s="1">
        <v>6</v>
      </c>
      <c r="D212" s="3">
        <v>39.086799999999997</v>
      </c>
      <c r="E212" s="3">
        <v>41.589300000000001</v>
      </c>
      <c r="F212" s="3">
        <v>4.4299999999999999E-2</v>
      </c>
      <c r="G212" s="3">
        <v>0.26769999999999999</v>
      </c>
      <c r="H212" s="3">
        <v>1.72E-2</v>
      </c>
      <c r="I212" s="3">
        <v>19.1631</v>
      </c>
      <c r="J212" s="3">
        <v>3.1399999999999997E-2</v>
      </c>
      <c r="K212" s="3">
        <v>0.18149999999999999</v>
      </c>
      <c r="L212" s="3">
        <v>0.26650000000000001</v>
      </c>
      <c r="M212" s="3">
        <v>100.6477</v>
      </c>
      <c r="N212" s="3">
        <f t="shared" si="39"/>
        <v>79.460378712117958</v>
      </c>
      <c r="O212" s="16">
        <f t="shared" si="29"/>
        <v>214.83879999999999</v>
      </c>
      <c r="P212" s="2">
        <f t="shared" si="30"/>
        <v>234.47989999999999</v>
      </c>
      <c r="Q212" s="2">
        <f t="shared" si="31"/>
        <v>1913.2519</v>
      </c>
      <c r="R212" s="2">
        <f t="shared" si="32"/>
        <v>148954.7763</v>
      </c>
      <c r="S212" s="2">
        <f t="shared" si="33"/>
        <v>1426.3177499999999</v>
      </c>
      <c r="T212" s="2">
        <f t="shared" si="34"/>
        <v>2064.0425</v>
      </c>
      <c r="U212" s="2">
        <f t="shared" si="35"/>
        <v>250783.47900000002</v>
      </c>
      <c r="V212" s="2">
        <f t="shared" si="36"/>
        <v>103.114</v>
      </c>
      <c r="W212" s="16">
        <v>55.69</v>
      </c>
      <c r="X212" s="2">
        <v>264.38</v>
      </c>
      <c r="Y212" s="2">
        <v>1592.79</v>
      </c>
      <c r="Z212" s="1">
        <v>4.3899999999999997</v>
      </c>
      <c r="AA212" s="2">
        <v>89.98</v>
      </c>
      <c r="AB212" s="1">
        <v>6.86</v>
      </c>
      <c r="AC212" s="2">
        <v>165.34</v>
      </c>
      <c r="AD212" s="2">
        <v>1828.94</v>
      </c>
      <c r="AE212" s="2">
        <v>1397.76</v>
      </c>
      <c r="AF212" s="2">
        <v>171.9</v>
      </c>
      <c r="AH212" s="8">
        <f t="shared" si="37"/>
        <v>11.54041543815873</v>
      </c>
      <c r="AI212" s="7">
        <f t="shared" si="38"/>
        <v>1.2278491804226892</v>
      </c>
    </row>
    <row r="213" spans="1:35" ht="15.75" x14ac:dyDescent="0.25">
      <c r="A213" s="1" t="s">
        <v>325</v>
      </c>
      <c r="B213" s="4" t="s">
        <v>40</v>
      </c>
      <c r="C213" s="1">
        <v>7</v>
      </c>
      <c r="D213" s="3">
        <v>39.451900000000002</v>
      </c>
      <c r="E213" s="3">
        <v>42.752800000000001</v>
      </c>
      <c r="F213" s="3">
        <v>5.8400000000000001E-2</v>
      </c>
      <c r="G213" s="3">
        <v>0.23780000000000001</v>
      </c>
      <c r="H213" s="3">
        <v>8.3999999999999995E-3</v>
      </c>
      <c r="I213" s="3">
        <v>16.982700000000001</v>
      </c>
      <c r="J213" s="3">
        <v>3.7199999999999997E-2</v>
      </c>
      <c r="K213" s="3">
        <v>0.26129999999999998</v>
      </c>
      <c r="L213" s="3">
        <v>0.2215</v>
      </c>
      <c r="M213" s="3">
        <v>100.0121</v>
      </c>
      <c r="N213" s="3">
        <f t="shared" si="39"/>
        <v>81.776618434691187</v>
      </c>
      <c r="O213" s="16">
        <f t="shared" si="29"/>
        <v>254.52239999999998</v>
      </c>
      <c r="P213" s="2">
        <f t="shared" si="30"/>
        <v>309.1112</v>
      </c>
      <c r="Q213" s="2">
        <f t="shared" si="31"/>
        <v>1699.5566000000001</v>
      </c>
      <c r="R213" s="2">
        <f t="shared" si="32"/>
        <v>132006.52710000001</v>
      </c>
      <c r="S213" s="2">
        <f t="shared" si="33"/>
        <v>2053.42605</v>
      </c>
      <c r="T213" s="2">
        <f t="shared" si="34"/>
        <v>1715.5174999999999</v>
      </c>
      <c r="U213" s="2">
        <f t="shared" si="35"/>
        <v>257799.38399999999</v>
      </c>
      <c r="V213" s="2">
        <f t="shared" si="36"/>
        <v>50.357999999999997</v>
      </c>
      <c r="W213" s="16">
        <v>53.23</v>
      </c>
      <c r="X213" s="2">
        <v>89.87</v>
      </c>
      <c r="Y213" s="2">
        <v>1373.61</v>
      </c>
      <c r="Z213" s="1">
        <v>3.91</v>
      </c>
      <c r="AA213" s="2">
        <v>85.79</v>
      </c>
      <c r="AB213" s="1">
        <v>7.32</v>
      </c>
      <c r="AC213" s="2">
        <v>219.97</v>
      </c>
      <c r="AD213" s="2">
        <v>1611</v>
      </c>
      <c r="AE213" s="2">
        <v>1807.52</v>
      </c>
      <c r="AF213" s="2">
        <v>160.68</v>
      </c>
      <c r="AH213" s="8">
        <f t="shared" si="37"/>
        <v>12.172125388790718</v>
      </c>
      <c r="AI213" s="7">
        <f t="shared" si="38"/>
        <v>1.2203941997349916</v>
      </c>
    </row>
    <row r="214" spans="1:35" ht="15.75" x14ac:dyDescent="0.25">
      <c r="A214" s="1" t="s">
        <v>326</v>
      </c>
      <c r="B214" s="4" t="s">
        <v>40</v>
      </c>
      <c r="C214" s="1">
        <v>8</v>
      </c>
      <c r="D214" s="3">
        <v>39.406700000000001</v>
      </c>
      <c r="E214" s="3">
        <v>43.008600000000001</v>
      </c>
      <c r="F214" s="3">
        <v>5.2299999999999999E-2</v>
      </c>
      <c r="G214" s="3">
        <v>0.23860000000000001</v>
      </c>
      <c r="H214" s="3">
        <v>1.46E-2</v>
      </c>
      <c r="I214" s="3">
        <v>17.29</v>
      </c>
      <c r="J214" s="3">
        <v>2.75E-2</v>
      </c>
      <c r="K214" s="3">
        <v>0.26419999999999999</v>
      </c>
      <c r="L214" s="3">
        <v>0.2281</v>
      </c>
      <c r="M214" s="3">
        <v>100.53060000000001</v>
      </c>
      <c r="N214" s="3">
        <f t="shared" si="39"/>
        <v>81.597591279367222</v>
      </c>
      <c r="O214" s="16">
        <f t="shared" si="29"/>
        <v>188.155</v>
      </c>
      <c r="P214" s="2">
        <f t="shared" si="30"/>
        <v>276.82389999999998</v>
      </c>
      <c r="Q214" s="2">
        <f t="shared" si="31"/>
        <v>1705.2742000000001</v>
      </c>
      <c r="R214" s="2">
        <f t="shared" si="32"/>
        <v>134395.16999999998</v>
      </c>
      <c r="S214" s="2">
        <f t="shared" si="33"/>
        <v>2076.2156999999997</v>
      </c>
      <c r="T214" s="2">
        <f t="shared" si="34"/>
        <v>1766.6344999999999</v>
      </c>
      <c r="U214" s="2">
        <f t="shared" si="35"/>
        <v>259341.85800000001</v>
      </c>
      <c r="V214" s="2">
        <f t="shared" si="36"/>
        <v>87.527000000000001</v>
      </c>
      <c r="W214" s="16">
        <v>93.75</v>
      </c>
      <c r="X214" s="2">
        <v>132.51</v>
      </c>
      <c r="Y214" s="2">
        <v>1219.43</v>
      </c>
      <c r="Z214" s="1">
        <v>3.64</v>
      </c>
      <c r="AA214" s="2">
        <v>77.03</v>
      </c>
      <c r="AB214" s="1">
        <v>7.24</v>
      </c>
      <c r="AC214" s="2">
        <v>233.2</v>
      </c>
      <c r="AD214" s="2">
        <v>1538.96</v>
      </c>
      <c r="AE214" s="2">
        <v>1921</v>
      </c>
      <c r="AF214" s="2">
        <v>149.85</v>
      </c>
      <c r="AH214" s="8">
        <f t="shared" si="37"/>
        <v>11.149954272910255</v>
      </c>
      <c r="AI214" s="7">
        <f t="shared" si="38"/>
        <v>1.1451006758650628</v>
      </c>
    </row>
    <row r="215" spans="1:35" ht="15.75" x14ac:dyDescent="0.25">
      <c r="A215" s="1" t="s">
        <v>327</v>
      </c>
      <c r="B215" s="4" t="s">
        <v>40</v>
      </c>
      <c r="C215" s="1">
        <v>9</v>
      </c>
      <c r="D215" s="3">
        <v>39.012099999999997</v>
      </c>
      <c r="E215" s="3">
        <v>42.159199999999998</v>
      </c>
      <c r="F215" s="3">
        <v>5.0099999999999999E-2</v>
      </c>
      <c r="G215" s="3">
        <v>0.2429</v>
      </c>
      <c r="H215" s="3">
        <v>2.4799999999999999E-2</v>
      </c>
      <c r="I215" s="3">
        <v>18.157800000000002</v>
      </c>
      <c r="J215" s="3">
        <v>4.1399999999999999E-2</v>
      </c>
      <c r="K215" s="3">
        <v>0.22989999999999999</v>
      </c>
      <c r="L215" s="3">
        <v>0.2319</v>
      </c>
      <c r="M215" s="3">
        <v>100.1503</v>
      </c>
      <c r="N215" s="3">
        <f t="shared" si="39"/>
        <v>80.540097356569987</v>
      </c>
      <c r="O215" s="16">
        <f t="shared" si="29"/>
        <v>283.25880000000001</v>
      </c>
      <c r="P215" s="2">
        <f t="shared" si="30"/>
        <v>265.17930000000001</v>
      </c>
      <c r="Q215" s="2">
        <f t="shared" si="31"/>
        <v>1736.0063</v>
      </c>
      <c r="R215" s="2">
        <f t="shared" si="32"/>
        <v>141140.57940000002</v>
      </c>
      <c r="S215" s="2">
        <f t="shared" si="33"/>
        <v>1806.6691499999999</v>
      </c>
      <c r="T215" s="2">
        <f t="shared" si="34"/>
        <v>1796.0654999999999</v>
      </c>
      <c r="U215" s="2">
        <f t="shared" si="35"/>
        <v>254219.976</v>
      </c>
      <c r="V215" s="2">
        <f t="shared" si="36"/>
        <v>148.67599999999999</v>
      </c>
      <c r="W215" s="16">
        <v>60.4</v>
      </c>
      <c r="X215" s="2">
        <v>216.54</v>
      </c>
      <c r="Y215" s="2">
        <v>1443.2</v>
      </c>
      <c r="Z215" s="1">
        <v>4.01</v>
      </c>
      <c r="AA215" s="2">
        <v>96.55</v>
      </c>
      <c r="AB215" s="1">
        <v>7.8</v>
      </c>
      <c r="AC215" s="2">
        <v>243.47</v>
      </c>
      <c r="AD215" s="2">
        <v>1675.8</v>
      </c>
      <c r="AE215" s="2">
        <v>1885.85</v>
      </c>
      <c r="AF215" s="2">
        <v>166.43</v>
      </c>
      <c r="AH215" s="8">
        <f t="shared" si="37"/>
        <v>11.791789484463457</v>
      </c>
      <c r="AI215" s="7">
        <f t="shared" si="38"/>
        <v>1.1873268532153978</v>
      </c>
    </row>
    <row r="216" spans="1:35" ht="15.75" x14ac:dyDescent="0.25">
      <c r="A216" s="1" t="s">
        <v>328</v>
      </c>
      <c r="B216" s="4" t="s">
        <v>48</v>
      </c>
      <c r="C216" s="1">
        <v>10</v>
      </c>
      <c r="D216" s="3">
        <v>39.698500000000003</v>
      </c>
      <c r="E216" s="3">
        <v>43.702199999999998</v>
      </c>
      <c r="F216" s="3">
        <v>5.6399999999999999E-2</v>
      </c>
      <c r="G216" s="3">
        <v>0.25790000000000002</v>
      </c>
      <c r="H216" s="3">
        <v>1.7100000000000001E-2</v>
      </c>
      <c r="I216" s="3">
        <v>16.542100000000001</v>
      </c>
      <c r="J216" s="3">
        <v>3.8100000000000002E-2</v>
      </c>
      <c r="K216" s="3">
        <v>0.24679999999999999</v>
      </c>
      <c r="L216" s="3">
        <v>0.21260000000000001</v>
      </c>
      <c r="M216" s="3">
        <v>100.77160000000001</v>
      </c>
      <c r="N216" s="3">
        <f t="shared" si="39"/>
        <v>82.48467316844372</v>
      </c>
      <c r="O216" s="16">
        <f t="shared" si="29"/>
        <v>260.68020000000001</v>
      </c>
      <c r="P216" s="2">
        <f t="shared" si="30"/>
        <v>298.52519999999998</v>
      </c>
      <c r="Q216" s="2">
        <f t="shared" si="31"/>
        <v>1843.2113000000002</v>
      </c>
      <c r="R216" s="2">
        <f t="shared" si="32"/>
        <v>128581.74330000002</v>
      </c>
      <c r="S216" s="2">
        <f t="shared" si="33"/>
        <v>1939.4777999999999</v>
      </c>
      <c r="T216" s="2">
        <f t="shared" si="34"/>
        <v>1646.587</v>
      </c>
      <c r="U216" s="2">
        <f t="shared" si="35"/>
        <v>263524.266</v>
      </c>
      <c r="V216" s="2">
        <f t="shared" si="36"/>
        <v>102.5145</v>
      </c>
      <c r="W216" s="16">
        <v>74.75</v>
      </c>
      <c r="X216" s="2">
        <v>222.37</v>
      </c>
      <c r="Y216" s="2">
        <v>1564.92</v>
      </c>
      <c r="Z216" s="1">
        <v>4.4000000000000004</v>
      </c>
      <c r="AA216" s="2">
        <v>102.76</v>
      </c>
      <c r="AB216" s="1">
        <v>7.71</v>
      </c>
      <c r="AC216" s="2">
        <v>276.27999999999997</v>
      </c>
      <c r="AD216" s="2">
        <v>1620.66</v>
      </c>
      <c r="AE216" s="2">
        <v>2084.09</v>
      </c>
      <c r="AF216" s="2">
        <v>157.72999999999999</v>
      </c>
      <c r="AH216" s="8">
        <f t="shared" si="37"/>
        <v>12.266904768275916</v>
      </c>
      <c r="AI216" s="7">
        <f t="shared" si="38"/>
        <v>1.260412215923036</v>
      </c>
    </row>
    <row r="217" spans="1:35" ht="15.75" x14ac:dyDescent="0.25">
      <c r="A217" s="1" t="s">
        <v>329</v>
      </c>
      <c r="B217" s="4" t="s">
        <v>48</v>
      </c>
      <c r="C217" s="1">
        <v>11</v>
      </c>
      <c r="D217" s="3">
        <v>39.751100000000001</v>
      </c>
      <c r="E217" s="3">
        <v>43.701300000000003</v>
      </c>
      <c r="F217" s="3">
        <v>5.0900000000000001E-2</v>
      </c>
      <c r="G217" s="3">
        <v>0.26040000000000002</v>
      </c>
      <c r="H217" s="3">
        <v>1.41E-2</v>
      </c>
      <c r="I217" s="3">
        <v>16.436299999999999</v>
      </c>
      <c r="J217" s="3">
        <v>0.04</v>
      </c>
      <c r="K217" s="3">
        <v>0.2581</v>
      </c>
      <c r="L217" s="3">
        <v>0.2165</v>
      </c>
      <c r="M217" s="3">
        <v>100.7285</v>
      </c>
      <c r="N217" s="3">
        <f t="shared" si="39"/>
        <v>82.576883600588005</v>
      </c>
      <c r="O217" s="16">
        <f t="shared" si="29"/>
        <v>273.68</v>
      </c>
      <c r="P217" s="2">
        <f t="shared" si="30"/>
        <v>269.41370000000001</v>
      </c>
      <c r="Q217" s="2">
        <f t="shared" si="31"/>
        <v>1861.0788000000002</v>
      </c>
      <c r="R217" s="2">
        <f t="shared" si="32"/>
        <v>127759.3599</v>
      </c>
      <c r="S217" s="2">
        <f t="shared" si="33"/>
        <v>2028.2788499999999</v>
      </c>
      <c r="T217" s="2">
        <f t="shared" si="34"/>
        <v>1676.7925</v>
      </c>
      <c r="U217" s="2">
        <f t="shared" si="35"/>
        <v>263518.83900000004</v>
      </c>
      <c r="V217" s="2">
        <f t="shared" si="36"/>
        <v>84.529499999999999</v>
      </c>
      <c r="W217" s="16">
        <v>74.319999999999993</v>
      </c>
      <c r="X217" s="2">
        <v>204.81</v>
      </c>
      <c r="Y217" s="2">
        <v>1566.68</v>
      </c>
      <c r="Z217" s="1">
        <v>4.04</v>
      </c>
      <c r="AA217" s="2">
        <v>92.64</v>
      </c>
      <c r="AB217" s="1">
        <v>7.13</v>
      </c>
      <c r="AC217" s="2">
        <v>267.81</v>
      </c>
      <c r="AD217" s="2">
        <v>1571.46</v>
      </c>
      <c r="AE217" s="2">
        <v>2030.63</v>
      </c>
      <c r="AF217" s="2">
        <v>152.30000000000001</v>
      </c>
      <c r="AH217" s="8">
        <f t="shared" si="37"/>
        <v>11.920848704878335</v>
      </c>
      <c r="AI217" s="7">
        <f t="shared" si="38"/>
        <v>1.2300155552047345</v>
      </c>
    </row>
    <row r="218" spans="1:35" ht="15.75" x14ac:dyDescent="0.25">
      <c r="A218" s="1" t="s">
        <v>330</v>
      </c>
      <c r="B218" s="4" t="s">
        <v>48</v>
      </c>
      <c r="C218" s="1">
        <v>12</v>
      </c>
      <c r="D218" s="3">
        <v>39.677999999999997</v>
      </c>
      <c r="E218" s="3">
        <v>43.729700000000001</v>
      </c>
      <c r="F218" s="3">
        <v>5.62E-2</v>
      </c>
      <c r="G218" s="3">
        <v>0.25369999999999998</v>
      </c>
      <c r="H218" s="3">
        <v>1.9199999999999998E-2</v>
      </c>
      <c r="I218" s="3">
        <v>16.475200000000001</v>
      </c>
      <c r="J218" s="3">
        <v>3.73E-2</v>
      </c>
      <c r="K218" s="3">
        <v>0.25180000000000002</v>
      </c>
      <c r="L218" s="3">
        <v>0.21460000000000001</v>
      </c>
      <c r="M218" s="3">
        <v>100.7157</v>
      </c>
      <c r="N218" s="3">
        <f t="shared" si="39"/>
        <v>82.55220594864619</v>
      </c>
      <c r="O218" s="16">
        <f t="shared" si="29"/>
        <v>255.20660000000001</v>
      </c>
      <c r="P218" s="2">
        <f t="shared" si="30"/>
        <v>297.46660000000003</v>
      </c>
      <c r="Q218" s="2">
        <f t="shared" si="31"/>
        <v>1813.1938999999998</v>
      </c>
      <c r="R218" s="2">
        <f t="shared" si="32"/>
        <v>128061.72960000001</v>
      </c>
      <c r="S218" s="2">
        <f t="shared" si="33"/>
        <v>1978.7703000000001</v>
      </c>
      <c r="T218" s="2">
        <f t="shared" si="34"/>
        <v>1662.077</v>
      </c>
      <c r="U218" s="2">
        <f t="shared" si="35"/>
        <v>263690.09100000001</v>
      </c>
      <c r="V218" s="2">
        <f t="shared" si="36"/>
        <v>115.10399999999998</v>
      </c>
      <c r="W218" s="16">
        <v>70.78</v>
      </c>
      <c r="X218" s="2">
        <v>42.82</v>
      </c>
      <c r="Y218" s="2">
        <v>1433.3</v>
      </c>
      <c r="Z218" s="1">
        <v>3.94</v>
      </c>
      <c r="AA218" s="2">
        <v>87.72</v>
      </c>
      <c r="AB218" s="1">
        <v>7.19</v>
      </c>
      <c r="AC218" s="2">
        <v>249.91</v>
      </c>
      <c r="AD218" s="2">
        <v>1517.91</v>
      </c>
      <c r="AE218" s="2">
        <v>1968.53</v>
      </c>
      <c r="AF218" s="2">
        <v>147.49</v>
      </c>
      <c r="AH218" s="8">
        <f t="shared" si="37"/>
        <v>11.517101983604631</v>
      </c>
      <c r="AI218" s="7">
        <f t="shared" si="38"/>
        <v>1.1852955638981155</v>
      </c>
    </row>
    <row r="219" spans="1:35" ht="15.75" x14ac:dyDescent="0.25">
      <c r="A219" s="1" t="s">
        <v>331</v>
      </c>
      <c r="B219" s="4" t="s">
        <v>27</v>
      </c>
      <c r="C219" s="1">
        <v>1</v>
      </c>
      <c r="D219" s="3">
        <v>39.422800000000002</v>
      </c>
      <c r="E219" s="3">
        <v>43.066099999999999</v>
      </c>
      <c r="F219" s="3">
        <v>4.5400000000000003E-2</v>
      </c>
      <c r="G219" s="3">
        <v>0.24110000000000001</v>
      </c>
      <c r="H219" s="3">
        <v>0.02</v>
      </c>
      <c r="I219" s="3">
        <v>17.475300000000001</v>
      </c>
      <c r="J219" s="3">
        <v>3.2500000000000001E-2</v>
      </c>
      <c r="K219" s="3">
        <v>0.24349999999999999</v>
      </c>
      <c r="L219" s="3">
        <v>0.22320000000000001</v>
      </c>
      <c r="M219" s="3">
        <v>100.76990000000001</v>
      </c>
      <c r="N219" s="3">
        <f t="shared" ref="N219:N250" si="40">(100*(E219/40.304))/((E219/40.304)+(I219/71.844))</f>
        <v>81.457168523524942</v>
      </c>
      <c r="O219" s="16">
        <f t="shared" si="29"/>
        <v>222.36500000000001</v>
      </c>
      <c r="P219" s="2">
        <f t="shared" si="30"/>
        <v>240.30220000000003</v>
      </c>
      <c r="Q219" s="2">
        <f t="shared" si="31"/>
        <v>1723.1417000000001</v>
      </c>
      <c r="R219" s="2">
        <f t="shared" si="32"/>
        <v>135835.50690000001</v>
      </c>
      <c r="S219" s="2">
        <f t="shared" si="33"/>
        <v>1913.54475</v>
      </c>
      <c r="T219" s="2">
        <f t="shared" si="34"/>
        <v>1728.684</v>
      </c>
      <c r="U219" s="2">
        <f t="shared" si="35"/>
        <v>259688.58299999998</v>
      </c>
      <c r="V219" s="2">
        <f t="shared" si="36"/>
        <v>119.9</v>
      </c>
      <c r="W219" s="16" t="s">
        <v>332</v>
      </c>
      <c r="X219" s="2">
        <v>381.71</v>
      </c>
      <c r="Y219" s="2">
        <v>1548.32</v>
      </c>
      <c r="Z219" s="1">
        <v>4.5999999999999996</v>
      </c>
      <c r="AA219" s="2">
        <v>92.65</v>
      </c>
      <c r="AB219" s="1">
        <v>7.52</v>
      </c>
      <c r="AC219" s="2">
        <v>231.52</v>
      </c>
      <c r="AD219" s="2">
        <v>1699.52</v>
      </c>
      <c r="AE219" s="2">
        <v>1797.12</v>
      </c>
      <c r="AF219" s="2">
        <v>194.88</v>
      </c>
      <c r="AH219" s="8">
        <f t="shared" si="37"/>
        <v>14.346764292157252</v>
      </c>
      <c r="AI219" s="7">
        <f t="shared" si="38"/>
        <v>1.2511603473833688</v>
      </c>
    </row>
    <row r="220" spans="1:35" ht="15.75" x14ac:dyDescent="0.25">
      <c r="A220" s="1" t="s">
        <v>333</v>
      </c>
      <c r="B220" s="4" t="s">
        <v>27</v>
      </c>
      <c r="C220" s="1">
        <v>2</v>
      </c>
      <c r="D220" s="3">
        <v>39.278799999999997</v>
      </c>
      <c r="E220" s="3">
        <v>42.620100000000001</v>
      </c>
      <c r="F220" s="3">
        <v>4.2099999999999999E-2</v>
      </c>
      <c r="G220" s="3">
        <v>0.24349999999999999</v>
      </c>
      <c r="H220" s="3">
        <v>1.5900000000000001E-2</v>
      </c>
      <c r="I220" s="3">
        <v>17.885999999999999</v>
      </c>
      <c r="J220" s="3">
        <v>4.1599999999999998E-2</v>
      </c>
      <c r="K220" s="3">
        <v>0.2203</v>
      </c>
      <c r="L220" s="3">
        <v>0.24049999999999999</v>
      </c>
      <c r="M220" s="3">
        <v>100.5887</v>
      </c>
      <c r="N220" s="3">
        <f t="shared" si="40"/>
        <v>80.943668771804028</v>
      </c>
      <c r="O220" s="16">
        <f t="shared" si="29"/>
        <v>284.62719999999996</v>
      </c>
      <c r="P220" s="2">
        <f t="shared" si="30"/>
        <v>222.83529999999999</v>
      </c>
      <c r="Q220" s="2">
        <f t="shared" si="31"/>
        <v>1740.2945</v>
      </c>
      <c r="R220" s="2">
        <f t="shared" si="32"/>
        <v>139027.878</v>
      </c>
      <c r="S220" s="2">
        <f t="shared" si="33"/>
        <v>1731.2275500000001</v>
      </c>
      <c r="T220" s="2">
        <f t="shared" si="34"/>
        <v>1862.6724999999999</v>
      </c>
      <c r="U220" s="2">
        <f t="shared" si="35"/>
        <v>256999.20300000001</v>
      </c>
      <c r="V220" s="2">
        <f t="shared" si="36"/>
        <v>95.32050000000001</v>
      </c>
      <c r="W220" s="16" t="s">
        <v>334</v>
      </c>
      <c r="X220" s="2">
        <v>273.51</v>
      </c>
      <c r="Y220" s="2">
        <v>1637.23</v>
      </c>
      <c r="Z220" s="1">
        <v>4.7699999999999996</v>
      </c>
      <c r="AA220" s="2">
        <v>97.7</v>
      </c>
      <c r="AB220" s="1">
        <v>8.11</v>
      </c>
      <c r="AC220" s="2">
        <v>222.22</v>
      </c>
      <c r="AD220" s="2">
        <v>1818.1</v>
      </c>
      <c r="AE220" s="2">
        <v>1758.9</v>
      </c>
      <c r="AF220" s="2">
        <v>202.49</v>
      </c>
      <c r="AH220" s="8">
        <f t="shared" si="37"/>
        <v>14.564704785323704</v>
      </c>
      <c r="AI220" s="7">
        <f t="shared" si="38"/>
        <v>1.3077233330138291</v>
      </c>
    </row>
    <row r="221" spans="1:35" ht="15.75" x14ac:dyDescent="0.25">
      <c r="A221" s="1" t="s">
        <v>335</v>
      </c>
      <c r="B221" s="4" t="s">
        <v>27</v>
      </c>
      <c r="C221" s="1">
        <v>3</v>
      </c>
      <c r="D221" s="3">
        <v>39.366999999999997</v>
      </c>
      <c r="E221" s="3">
        <v>42.808999999999997</v>
      </c>
      <c r="F221" s="3">
        <v>4.4600000000000001E-2</v>
      </c>
      <c r="G221" s="3">
        <v>0.24410000000000001</v>
      </c>
      <c r="H221" s="3">
        <v>1.66E-2</v>
      </c>
      <c r="I221" s="3">
        <v>17.7944</v>
      </c>
      <c r="J221" s="3">
        <v>2.5600000000000001E-2</v>
      </c>
      <c r="K221" s="3">
        <v>0.2319</v>
      </c>
      <c r="L221" s="3">
        <v>0.24249999999999999</v>
      </c>
      <c r="M221" s="3">
        <v>100.7756</v>
      </c>
      <c r="N221" s="3">
        <f t="shared" si="40"/>
        <v>81.090646717698917</v>
      </c>
      <c r="O221" s="16">
        <f t="shared" si="29"/>
        <v>175.15520000000001</v>
      </c>
      <c r="P221" s="2">
        <f t="shared" si="30"/>
        <v>236.06780000000001</v>
      </c>
      <c r="Q221" s="2">
        <f t="shared" si="31"/>
        <v>1744.5827000000002</v>
      </c>
      <c r="R221" s="2">
        <f t="shared" si="32"/>
        <v>138315.87119999999</v>
      </c>
      <c r="S221" s="2">
        <f t="shared" si="33"/>
        <v>1822.38615</v>
      </c>
      <c r="T221" s="2">
        <f t="shared" si="34"/>
        <v>1878.1624999999999</v>
      </c>
      <c r="U221" s="2">
        <f t="shared" si="35"/>
        <v>258138.27</v>
      </c>
      <c r="V221" s="2">
        <f t="shared" si="36"/>
        <v>99.516999999999996</v>
      </c>
      <c r="W221" s="16" t="s">
        <v>336</v>
      </c>
      <c r="X221" s="2">
        <v>113.26</v>
      </c>
      <c r="Y221" s="2">
        <v>1591.41</v>
      </c>
      <c r="Z221" s="1">
        <v>4.82</v>
      </c>
      <c r="AA221" s="2">
        <v>96.58</v>
      </c>
      <c r="AB221" s="1">
        <v>7.36</v>
      </c>
      <c r="AC221" s="2">
        <v>246.13</v>
      </c>
      <c r="AD221" s="2">
        <v>1711.98</v>
      </c>
      <c r="AE221" s="2">
        <v>1983.85</v>
      </c>
      <c r="AF221" s="2">
        <v>202.55</v>
      </c>
      <c r="AH221" s="8">
        <f t="shared" si="37"/>
        <v>14.644017222515243</v>
      </c>
      <c r="AI221" s="7">
        <f t="shared" si="38"/>
        <v>1.2377321453765315</v>
      </c>
    </row>
    <row r="222" spans="1:35" ht="15.75" x14ac:dyDescent="0.25">
      <c r="A222" s="1" t="s">
        <v>337</v>
      </c>
      <c r="B222" s="4" t="s">
        <v>33</v>
      </c>
      <c r="C222" s="1">
        <v>7</v>
      </c>
      <c r="D222" s="3">
        <v>39.5443</v>
      </c>
      <c r="E222" s="3">
        <v>42.342100000000002</v>
      </c>
      <c r="F222" s="3">
        <v>4.5499999999999999E-2</v>
      </c>
      <c r="G222" s="3">
        <v>0.25430000000000003</v>
      </c>
      <c r="H222" s="3">
        <v>1.9099999999999999E-2</v>
      </c>
      <c r="I222" s="3">
        <v>18.062200000000001</v>
      </c>
      <c r="J222" s="3">
        <v>3.5900000000000001E-2</v>
      </c>
      <c r="K222" s="3">
        <v>0.22539999999999999</v>
      </c>
      <c r="L222" s="3">
        <v>0.24479999999999999</v>
      </c>
      <c r="M222" s="3">
        <v>100.7735</v>
      </c>
      <c r="N222" s="3">
        <f t="shared" si="40"/>
        <v>80.690238904891061</v>
      </c>
      <c r="O222" s="16">
        <f t="shared" si="29"/>
        <v>245.62780000000001</v>
      </c>
      <c r="P222" s="2">
        <f t="shared" si="30"/>
        <v>240.83150000000001</v>
      </c>
      <c r="Q222" s="2">
        <f t="shared" si="31"/>
        <v>1817.4821000000002</v>
      </c>
      <c r="R222" s="2">
        <f t="shared" si="32"/>
        <v>140397.48060000001</v>
      </c>
      <c r="S222" s="2">
        <f t="shared" si="33"/>
        <v>1771.3058999999998</v>
      </c>
      <c r="T222" s="2">
        <f t="shared" si="34"/>
        <v>1895.9759999999999</v>
      </c>
      <c r="U222" s="2">
        <f t="shared" si="35"/>
        <v>255322.86300000001</v>
      </c>
      <c r="V222" s="2">
        <f t="shared" si="36"/>
        <v>114.50449999999999</v>
      </c>
      <c r="W222" s="16" t="s">
        <v>338</v>
      </c>
      <c r="X222" s="2">
        <v>318.91000000000003</v>
      </c>
      <c r="Y222" s="2">
        <v>1554.4</v>
      </c>
      <c r="Z222" s="1">
        <v>4.8600000000000003</v>
      </c>
      <c r="AA222" s="2">
        <v>91.35</v>
      </c>
      <c r="AB222" s="1">
        <v>7.29</v>
      </c>
      <c r="AC222" s="2">
        <v>237.9</v>
      </c>
      <c r="AD222" s="2">
        <v>1724.23</v>
      </c>
      <c r="AE222" s="2">
        <v>1874.18</v>
      </c>
      <c r="AF222" s="2">
        <v>203.01</v>
      </c>
      <c r="AH222" s="8">
        <f t="shared" si="37"/>
        <v>14.459661179988439</v>
      </c>
      <c r="AI222" s="7">
        <f t="shared" si="38"/>
        <v>1.2281060832654285</v>
      </c>
    </row>
    <row r="223" spans="1:35" ht="15.75" x14ac:dyDescent="0.25">
      <c r="A223" s="1" t="s">
        <v>339</v>
      </c>
      <c r="B223" s="4" t="s">
        <v>33</v>
      </c>
      <c r="C223" s="1">
        <v>8</v>
      </c>
      <c r="D223" s="3">
        <v>39.392400000000002</v>
      </c>
      <c r="E223" s="3">
        <v>42.139699999999998</v>
      </c>
      <c r="F223" s="3">
        <v>4.3700000000000003E-2</v>
      </c>
      <c r="G223" s="3">
        <v>0.25159999999999999</v>
      </c>
      <c r="H223" s="3">
        <v>1.9400000000000001E-2</v>
      </c>
      <c r="I223" s="3">
        <v>17.890999999999998</v>
      </c>
      <c r="J223" s="3">
        <v>3.73E-2</v>
      </c>
      <c r="K223" s="3">
        <v>0.2344</v>
      </c>
      <c r="L223" s="3">
        <v>0.2319</v>
      </c>
      <c r="M223" s="3">
        <v>100.2413</v>
      </c>
      <c r="N223" s="3">
        <f t="shared" si="40"/>
        <v>80.763861420062582</v>
      </c>
      <c r="O223" s="16">
        <f t="shared" si="29"/>
        <v>255.20660000000001</v>
      </c>
      <c r="P223" s="2">
        <f t="shared" si="30"/>
        <v>231.30410000000001</v>
      </c>
      <c r="Q223" s="2">
        <f t="shared" si="31"/>
        <v>1798.1851999999999</v>
      </c>
      <c r="R223" s="2">
        <f t="shared" si="32"/>
        <v>139066.74299999999</v>
      </c>
      <c r="S223" s="2">
        <f t="shared" si="33"/>
        <v>1842.0324000000001</v>
      </c>
      <c r="T223" s="2">
        <f t="shared" si="34"/>
        <v>1796.0654999999999</v>
      </c>
      <c r="U223" s="2">
        <f t="shared" si="35"/>
        <v>254102.39099999997</v>
      </c>
      <c r="V223" s="2">
        <f t="shared" si="36"/>
        <v>116.303</v>
      </c>
      <c r="W223" s="16" t="s">
        <v>340</v>
      </c>
      <c r="X223" s="2">
        <v>251.33</v>
      </c>
      <c r="Y223" s="2">
        <v>1590.1</v>
      </c>
      <c r="Z223" s="1">
        <v>4.9400000000000004</v>
      </c>
      <c r="AA223" s="2">
        <v>91.19</v>
      </c>
      <c r="AB223" s="1">
        <v>9.4</v>
      </c>
      <c r="AC223" s="2">
        <v>243.02</v>
      </c>
      <c r="AD223" s="2">
        <v>1758.83</v>
      </c>
      <c r="AE223" s="2">
        <v>1914.91</v>
      </c>
      <c r="AF223" s="2">
        <v>205.55</v>
      </c>
      <c r="AH223" s="8">
        <f t="shared" si="37"/>
        <v>14.780672615594371</v>
      </c>
      <c r="AI223" s="7">
        <f t="shared" si="38"/>
        <v>1.2647380402085062</v>
      </c>
    </row>
    <row r="224" spans="1:35" ht="15.75" x14ac:dyDescent="0.25">
      <c r="A224" s="1" t="s">
        <v>341</v>
      </c>
      <c r="B224" s="4" t="s">
        <v>33</v>
      </c>
      <c r="C224" s="1">
        <v>9</v>
      </c>
      <c r="D224" s="3">
        <v>39.393000000000001</v>
      </c>
      <c r="E224" s="3">
        <v>42.142800000000001</v>
      </c>
      <c r="F224" s="3">
        <v>3.5000000000000003E-2</v>
      </c>
      <c r="G224" s="3">
        <v>0.25230000000000002</v>
      </c>
      <c r="H224" s="3">
        <v>2.4799999999999999E-2</v>
      </c>
      <c r="I224" s="3">
        <v>18.154499999999999</v>
      </c>
      <c r="J224" s="3">
        <v>2.7099999999999999E-2</v>
      </c>
      <c r="K224" s="3">
        <v>0.23860000000000001</v>
      </c>
      <c r="L224" s="3">
        <v>0.2351</v>
      </c>
      <c r="M224" s="3">
        <v>100.5031</v>
      </c>
      <c r="N224" s="3">
        <f t="shared" si="40"/>
        <v>80.536847807251974</v>
      </c>
      <c r="O224" s="16">
        <f t="shared" si="29"/>
        <v>185.41819999999998</v>
      </c>
      <c r="P224" s="2">
        <f t="shared" si="30"/>
        <v>185.25500000000002</v>
      </c>
      <c r="Q224" s="2">
        <f t="shared" si="31"/>
        <v>1803.1881000000001</v>
      </c>
      <c r="R224" s="2">
        <f t="shared" si="32"/>
        <v>141114.92849999998</v>
      </c>
      <c r="S224" s="2">
        <f t="shared" si="33"/>
        <v>1875.0381</v>
      </c>
      <c r="T224" s="2">
        <f t="shared" si="34"/>
        <v>1820.8495</v>
      </c>
      <c r="U224" s="2">
        <f t="shared" si="35"/>
        <v>254121.084</v>
      </c>
      <c r="V224" s="2">
        <f t="shared" si="36"/>
        <v>148.67599999999999</v>
      </c>
      <c r="W224" s="16" t="s">
        <v>342</v>
      </c>
      <c r="X224" s="2">
        <v>93.9</v>
      </c>
      <c r="Y224" s="2">
        <v>1479.71</v>
      </c>
      <c r="Z224" s="1">
        <v>4.33</v>
      </c>
      <c r="AA224" s="2">
        <v>87.6</v>
      </c>
      <c r="AB224" s="1">
        <v>7.7</v>
      </c>
      <c r="AC224" s="2">
        <v>221.72</v>
      </c>
      <c r="AD224" s="2">
        <v>1655.75</v>
      </c>
      <c r="AE224" s="2">
        <v>1906.19</v>
      </c>
      <c r="AF224" s="2">
        <v>189.35</v>
      </c>
      <c r="AH224" s="8">
        <f t="shared" si="37"/>
        <v>13.418140944598928</v>
      </c>
      <c r="AI224" s="7">
        <f t="shared" si="38"/>
        <v>1.1733344002651005</v>
      </c>
    </row>
    <row r="225" spans="1:35" ht="15.75" x14ac:dyDescent="0.25">
      <c r="A225" s="1" t="s">
        <v>343</v>
      </c>
      <c r="B225" s="4" t="s">
        <v>27</v>
      </c>
      <c r="C225" s="1">
        <v>1</v>
      </c>
      <c r="D225" s="3">
        <v>39.780500000000004</v>
      </c>
      <c r="E225" s="3">
        <v>43.4116</v>
      </c>
      <c r="F225" s="3">
        <v>5.5800000000000002E-2</v>
      </c>
      <c r="G225" s="3">
        <v>0.24540000000000001</v>
      </c>
      <c r="H225" s="3">
        <v>1.84E-2</v>
      </c>
      <c r="I225" s="3">
        <v>16.7014</v>
      </c>
      <c r="J225" s="3">
        <v>3.6700000000000003E-2</v>
      </c>
      <c r="K225" s="3">
        <v>0.25140000000000001</v>
      </c>
      <c r="L225" s="3">
        <v>0.22339999999999999</v>
      </c>
      <c r="M225" s="3">
        <v>100.7247</v>
      </c>
      <c r="N225" s="3">
        <f t="shared" si="40"/>
        <v>82.248578657336935</v>
      </c>
      <c r="O225" s="16">
        <f t="shared" si="29"/>
        <v>251.10140000000001</v>
      </c>
      <c r="P225" s="2">
        <f t="shared" si="30"/>
        <v>295.3494</v>
      </c>
      <c r="Q225" s="2">
        <f t="shared" si="31"/>
        <v>1753.8738000000001</v>
      </c>
      <c r="R225" s="2">
        <f t="shared" si="32"/>
        <v>129819.9822</v>
      </c>
      <c r="S225" s="2">
        <f t="shared" si="33"/>
        <v>1975.6269000000002</v>
      </c>
      <c r="T225" s="2">
        <f t="shared" si="34"/>
        <v>1730.2329999999999</v>
      </c>
      <c r="U225" s="2">
        <f t="shared" si="35"/>
        <v>261771.948</v>
      </c>
      <c r="V225" s="2">
        <f t="shared" si="36"/>
        <v>110.30799999999999</v>
      </c>
      <c r="W225" s="16">
        <v>63.13</v>
      </c>
      <c r="X225" s="2">
        <v>112.41</v>
      </c>
      <c r="Y225" s="2">
        <v>1427.66</v>
      </c>
      <c r="Z225" s="1">
        <v>4.5</v>
      </c>
      <c r="AA225" s="2">
        <v>73.41</v>
      </c>
      <c r="AB225" s="1">
        <v>7.15</v>
      </c>
      <c r="AC225" s="2">
        <v>261.86</v>
      </c>
      <c r="AD225" s="2">
        <v>1467.77</v>
      </c>
      <c r="AE225" s="2">
        <v>1915.72</v>
      </c>
      <c r="AF225" s="2">
        <v>156.34</v>
      </c>
      <c r="AH225" s="8">
        <f t="shared" si="37"/>
        <v>12.042830183040959</v>
      </c>
      <c r="AI225" s="7">
        <f t="shared" si="38"/>
        <v>1.1306194740797</v>
      </c>
    </row>
    <row r="226" spans="1:35" ht="15.75" x14ac:dyDescent="0.25">
      <c r="A226" s="1" t="s">
        <v>344</v>
      </c>
      <c r="B226" s="4" t="s">
        <v>27</v>
      </c>
      <c r="C226" s="1">
        <v>2</v>
      </c>
      <c r="D226" s="3">
        <v>39.407600000000002</v>
      </c>
      <c r="E226" s="3">
        <v>43.323799999999999</v>
      </c>
      <c r="F226" s="3">
        <v>4.4600000000000001E-2</v>
      </c>
      <c r="G226" s="3">
        <v>0.2288</v>
      </c>
      <c r="H226" s="3">
        <v>1.5599999999999999E-2</v>
      </c>
      <c r="I226" s="3">
        <v>16.6647</v>
      </c>
      <c r="J226" s="3">
        <v>3.6900000000000002E-2</v>
      </c>
      <c r="K226" s="3">
        <v>0.2515</v>
      </c>
      <c r="L226" s="3">
        <v>0.21729999999999999</v>
      </c>
      <c r="M226" s="3">
        <v>100.1909</v>
      </c>
      <c r="N226" s="3">
        <f t="shared" si="40"/>
        <v>82.251137790968343</v>
      </c>
      <c r="O226" s="16">
        <f t="shared" si="29"/>
        <v>252.46980000000002</v>
      </c>
      <c r="P226" s="2">
        <f t="shared" si="30"/>
        <v>236.06780000000001</v>
      </c>
      <c r="Q226" s="2">
        <f t="shared" si="31"/>
        <v>1635.2336</v>
      </c>
      <c r="R226" s="2">
        <f t="shared" si="32"/>
        <v>129534.71309999999</v>
      </c>
      <c r="S226" s="2">
        <f t="shared" si="33"/>
        <v>1976.41275</v>
      </c>
      <c r="T226" s="2">
        <f t="shared" si="34"/>
        <v>1682.9884999999999</v>
      </c>
      <c r="U226" s="2">
        <f t="shared" si="35"/>
        <v>261242.514</v>
      </c>
      <c r="V226" s="2">
        <f t="shared" si="36"/>
        <v>93.521999999999991</v>
      </c>
      <c r="W226" s="16">
        <v>61.2</v>
      </c>
      <c r="X226" s="2">
        <v>260.93</v>
      </c>
      <c r="Y226" s="2">
        <v>1369.56</v>
      </c>
      <c r="Z226" s="1">
        <v>4.34</v>
      </c>
      <c r="AA226" s="2">
        <v>69.349999999999994</v>
      </c>
      <c r="AB226" s="1">
        <v>6.59</v>
      </c>
      <c r="AC226" s="2">
        <v>239.97</v>
      </c>
      <c r="AD226" s="2">
        <v>1425.8</v>
      </c>
      <c r="AE226" s="2">
        <v>1752.36</v>
      </c>
      <c r="AF226" s="2">
        <v>142.72</v>
      </c>
      <c r="AH226" s="8">
        <f t="shared" si="37"/>
        <v>11.017896020645914</v>
      </c>
      <c r="AI226" s="7">
        <f t="shared" si="38"/>
        <v>1.100708810694853</v>
      </c>
    </row>
    <row r="227" spans="1:35" ht="15.75" x14ac:dyDescent="0.25">
      <c r="A227" s="1" t="s">
        <v>345</v>
      </c>
      <c r="B227" s="4" t="s">
        <v>27</v>
      </c>
      <c r="C227" s="1">
        <v>3</v>
      </c>
      <c r="D227" s="3">
        <v>39.306699999999999</v>
      </c>
      <c r="E227" s="3">
        <v>43.391599999999997</v>
      </c>
      <c r="F227" s="3">
        <v>4.4600000000000001E-2</v>
      </c>
      <c r="G227" s="3">
        <v>0.22409999999999999</v>
      </c>
      <c r="H227" s="3">
        <v>2.0899999999999998E-2</v>
      </c>
      <c r="I227" s="3">
        <v>16.764299999999999</v>
      </c>
      <c r="J227" s="3">
        <v>3.8300000000000001E-2</v>
      </c>
      <c r="K227" s="3">
        <v>0.2364</v>
      </c>
      <c r="L227" s="3">
        <v>0.2215</v>
      </c>
      <c r="M227" s="3">
        <v>100.2484</v>
      </c>
      <c r="N227" s="3">
        <f t="shared" si="40"/>
        <v>82.186883170119756</v>
      </c>
      <c r="O227" s="16">
        <f t="shared" si="29"/>
        <v>262.04860000000002</v>
      </c>
      <c r="P227" s="2">
        <f t="shared" si="30"/>
        <v>236.06780000000001</v>
      </c>
      <c r="Q227" s="2">
        <f t="shared" si="31"/>
        <v>1601.6426999999999</v>
      </c>
      <c r="R227" s="2">
        <f t="shared" si="32"/>
        <v>130308.90389999999</v>
      </c>
      <c r="S227" s="2">
        <f t="shared" si="33"/>
        <v>1857.7493999999999</v>
      </c>
      <c r="T227" s="2">
        <f t="shared" si="34"/>
        <v>1715.5174999999999</v>
      </c>
      <c r="U227" s="2">
        <f t="shared" si="35"/>
        <v>261651.34799999997</v>
      </c>
      <c r="V227" s="2">
        <f t="shared" si="36"/>
        <v>125.29549999999999</v>
      </c>
      <c r="W227" s="16">
        <v>68.45</v>
      </c>
      <c r="X227" s="2">
        <v>334.94</v>
      </c>
      <c r="Y227" s="2">
        <v>1414.14</v>
      </c>
      <c r="Z227" s="1">
        <v>4.58</v>
      </c>
      <c r="AA227" s="2">
        <v>77.5</v>
      </c>
      <c r="AB227" s="1">
        <v>7.26</v>
      </c>
      <c r="AC227" s="2">
        <v>267</v>
      </c>
      <c r="AD227" s="2">
        <v>1430.8</v>
      </c>
      <c r="AE227" s="2">
        <v>1884.53</v>
      </c>
      <c r="AF227" s="2">
        <v>150.56</v>
      </c>
      <c r="AH227" s="8">
        <f t="shared" si="37"/>
        <v>11.554083834174589</v>
      </c>
      <c r="AI227" s="7">
        <f t="shared" si="38"/>
        <v>1.0980063197354544</v>
      </c>
    </row>
    <row r="228" spans="1:35" ht="15.75" x14ac:dyDescent="0.25">
      <c r="A228" s="1" t="s">
        <v>346</v>
      </c>
      <c r="B228" s="4" t="s">
        <v>27</v>
      </c>
      <c r="C228" s="1">
        <v>4</v>
      </c>
      <c r="D228" s="3">
        <v>39.517400000000002</v>
      </c>
      <c r="E228" s="3">
        <v>43.042000000000002</v>
      </c>
      <c r="F228" s="3">
        <v>7.3200000000000001E-2</v>
      </c>
      <c r="G228" s="3">
        <v>0.23630000000000001</v>
      </c>
      <c r="H228" s="3">
        <v>2.6700000000000002E-2</v>
      </c>
      <c r="I228" s="3">
        <v>16.804300000000001</v>
      </c>
      <c r="J228" s="3">
        <v>3.7499999999999999E-2</v>
      </c>
      <c r="K228" s="3">
        <v>0.2427</v>
      </c>
      <c r="L228" s="3">
        <v>0.21609999999999999</v>
      </c>
      <c r="M228" s="3">
        <v>100.1961</v>
      </c>
      <c r="N228" s="3">
        <f t="shared" si="40"/>
        <v>82.03304562965215</v>
      </c>
      <c r="O228" s="16">
        <f t="shared" si="29"/>
        <v>256.57499999999999</v>
      </c>
      <c r="P228" s="2">
        <f t="shared" si="30"/>
        <v>387.44760000000002</v>
      </c>
      <c r="Q228" s="2">
        <f t="shared" si="31"/>
        <v>1688.8361</v>
      </c>
      <c r="R228" s="2">
        <f t="shared" si="32"/>
        <v>130619.82390000002</v>
      </c>
      <c r="S228" s="2">
        <f t="shared" si="33"/>
        <v>1907.2579499999999</v>
      </c>
      <c r="T228" s="2">
        <f t="shared" si="34"/>
        <v>1673.6944999999998</v>
      </c>
      <c r="U228" s="2">
        <f t="shared" si="35"/>
        <v>259543.26</v>
      </c>
      <c r="V228" s="2">
        <f t="shared" si="36"/>
        <v>160.06650000000002</v>
      </c>
      <c r="W228" s="16"/>
      <c r="X228" s="2"/>
      <c r="Y228" s="2"/>
      <c r="Z228" s="1"/>
      <c r="AA228" s="2"/>
      <c r="AB228" s="1"/>
      <c r="AC228" s="2"/>
      <c r="AD228" s="2"/>
      <c r="AE228" s="2"/>
      <c r="AF228" s="2"/>
    </row>
    <row r="229" spans="1:35" ht="15.75" x14ac:dyDescent="0.25">
      <c r="A229" s="1" t="s">
        <v>347</v>
      </c>
      <c r="B229" s="4" t="s">
        <v>27</v>
      </c>
      <c r="C229" s="1">
        <v>5</v>
      </c>
      <c r="D229" s="3">
        <v>39.483899999999998</v>
      </c>
      <c r="E229" s="3">
        <v>43.303699999999999</v>
      </c>
      <c r="F229" s="3">
        <v>6.5299999999999997E-2</v>
      </c>
      <c r="G229" s="3">
        <v>0.23599999999999999</v>
      </c>
      <c r="H229" s="3">
        <v>1.4200000000000001E-2</v>
      </c>
      <c r="I229" s="3">
        <v>16.564599999999999</v>
      </c>
      <c r="J229" s="3">
        <v>4.6199999999999998E-2</v>
      </c>
      <c r="K229" s="3">
        <v>0.26090000000000002</v>
      </c>
      <c r="L229" s="3">
        <v>0.20960000000000001</v>
      </c>
      <c r="M229" s="3">
        <v>100.18429999999999</v>
      </c>
      <c r="N229" s="3">
        <f t="shared" si="40"/>
        <v>82.332171878373941</v>
      </c>
      <c r="O229" s="16">
        <f t="shared" si="29"/>
        <v>316.10039999999998</v>
      </c>
      <c r="P229" s="2">
        <f t="shared" si="30"/>
        <v>345.63290000000001</v>
      </c>
      <c r="Q229" s="2">
        <f t="shared" si="31"/>
        <v>1686.692</v>
      </c>
      <c r="R229" s="2">
        <f t="shared" si="32"/>
        <v>128756.63579999999</v>
      </c>
      <c r="S229" s="2">
        <f t="shared" si="33"/>
        <v>2050.2826500000001</v>
      </c>
      <c r="T229" s="2">
        <f t="shared" si="34"/>
        <v>1623.3520000000001</v>
      </c>
      <c r="U229" s="2">
        <f t="shared" si="35"/>
        <v>261121.31099999999</v>
      </c>
      <c r="V229" s="2">
        <f t="shared" si="36"/>
        <v>85.129000000000005</v>
      </c>
      <c r="W229" s="16"/>
      <c r="X229" s="2"/>
      <c r="Y229" s="2"/>
      <c r="Z229" s="1"/>
      <c r="AA229" s="2"/>
      <c r="AB229" s="1"/>
      <c r="AC229" s="2"/>
      <c r="AD229" s="2"/>
      <c r="AE229" s="2"/>
      <c r="AF229" s="2"/>
    </row>
    <row r="230" spans="1:35" ht="15.75" x14ac:dyDescent="0.25">
      <c r="A230" s="1" t="s">
        <v>348</v>
      </c>
      <c r="B230" s="4" t="s">
        <v>33</v>
      </c>
      <c r="C230" s="1">
        <v>6</v>
      </c>
      <c r="D230" s="3">
        <v>39.595700000000001</v>
      </c>
      <c r="E230" s="3">
        <v>43.818100000000001</v>
      </c>
      <c r="F230" s="3">
        <v>5.7000000000000002E-2</v>
      </c>
      <c r="G230" s="3">
        <v>0.22389999999999999</v>
      </c>
      <c r="H230" s="3">
        <v>9.1000000000000004E-3</v>
      </c>
      <c r="I230" s="3">
        <v>15.7242</v>
      </c>
      <c r="J230" s="3">
        <v>3.5499999999999997E-2</v>
      </c>
      <c r="K230" s="3">
        <v>0.2848</v>
      </c>
      <c r="L230" s="3">
        <v>0.17730000000000001</v>
      </c>
      <c r="M230" s="3">
        <v>99.9255</v>
      </c>
      <c r="N230" s="3">
        <f t="shared" si="40"/>
        <v>83.242225388285888</v>
      </c>
      <c r="O230" s="16">
        <f t="shared" si="29"/>
        <v>242.89099999999999</v>
      </c>
      <c r="P230" s="2">
        <f t="shared" si="30"/>
        <v>301.70100000000002</v>
      </c>
      <c r="Q230" s="2">
        <f t="shared" si="31"/>
        <v>1600.2132999999999</v>
      </c>
      <c r="R230" s="2">
        <f t="shared" si="32"/>
        <v>122224.2066</v>
      </c>
      <c r="S230" s="2">
        <f t="shared" si="33"/>
        <v>2238.1008000000002</v>
      </c>
      <c r="T230" s="2">
        <f t="shared" si="34"/>
        <v>1373.1885000000002</v>
      </c>
      <c r="U230" s="2">
        <f t="shared" si="35"/>
        <v>264223.14299999998</v>
      </c>
      <c r="V230" s="2">
        <f t="shared" si="36"/>
        <v>54.554500000000004</v>
      </c>
      <c r="W230" s="16">
        <v>69.489999999999995</v>
      </c>
      <c r="X230" s="2">
        <v>274.77</v>
      </c>
      <c r="Y230" s="2">
        <v>1289.71</v>
      </c>
      <c r="Z230" s="1">
        <v>4.07</v>
      </c>
      <c r="AA230" s="2">
        <v>70.13</v>
      </c>
      <c r="AB230" s="1">
        <v>7.21</v>
      </c>
      <c r="AC230" s="2">
        <v>268.61</v>
      </c>
      <c r="AD230" s="2">
        <v>1344.51</v>
      </c>
      <c r="AE230" s="2">
        <v>2100.7800000000002</v>
      </c>
      <c r="AF230" s="2">
        <v>138.62</v>
      </c>
      <c r="AH230" s="8">
        <f>10000*AF230/R230</f>
        <v>11.341452225880106</v>
      </c>
      <c r="AI230" s="7">
        <f>100*AD230/R230</f>
        <v>1.1000357763827775</v>
      </c>
    </row>
    <row r="231" spans="1:35" ht="15.75" x14ac:dyDescent="0.25">
      <c r="A231" s="1" t="s">
        <v>349</v>
      </c>
      <c r="B231" s="4" t="s">
        <v>33</v>
      </c>
      <c r="C231" s="1">
        <v>7</v>
      </c>
      <c r="D231" s="3">
        <v>39.5319</v>
      </c>
      <c r="E231" s="3">
        <v>44.043900000000001</v>
      </c>
      <c r="F231" s="3">
        <v>5.7700000000000001E-2</v>
      </c>
      <c r="G231" s="3">
        <v>0.2263</v>
      </c>
      <c r="H231" s="3">
        <v>8.2000000000000007E-3</v>
      </c>
      <c r="I231" s="3">
        <v>15.852399999999999</v>
      </c>
      <c r="J231" s="3">
        <v>3.7199999999999997E-2</v>
      </c>
      <c r="K231" s="3">
        <v>0.29299999999999998</v>
      </c>
      <c r="L231" s="3">
        <v>0.2092</v>
      </c>
      <c r="M231" s="3">
        <v>100.2597</v>
      </c>
      <c r="N231" s="3">
        <f t="shared" si="40"/>
        <v>83.20061327330771</v>
      </c>
      <c r="O231" s="16">
        <f t="shared" si="29"/>
        <v>254.52239999999998</v>
      </c>
      <c r="P231" s="2">
        <f t="shared" si="30"/>
        <v>305.40609999999998</v>
      </c>
      <c r="Q231" s="2">
        <f t="shared" si="31"/>
        <v>1617.3661</v>
      </c>
      <c r="R231" s="2">
        <f t="shared" si="32"/>
        <v>123220.7052</v>
      </c>
      <c r="S231" s="2">
        <f t="shared" si="33"/>
        <v>2302.5405000000001</v>
      </c>
      <c r="T231" s="2">
        <f t="shared" si="34"/>
        <v>1620.2539999999999</v>
      </c>
      <c r="U231" s="2">
        <f t="shared" si="35"/>
        <v>265584.717</v>
      </c>
      <c r="V231" s="2">
        <f t="shared" si="36"/>
        <v>49.159000000000006</v>
      </c>
      <c r="W231" s="16">
        <v>66.7</v>
      </c>
      <c r="X231" s="2">
        <v>280.42</v>
      </c>
      <c r="Y231" s="2">
        <v>1405.43</v>
      </c>
      <c r="Z231" s="1">
        <v>4.4800000000000004</v>
      </c>
      <c r="AA231" s="2">
        <v>75.36</v>
      </c>
      <c r="AB231" s="1">
        <v>7.63</v>
      </c>
      <c r="AC231" s="2">
        <v>281.75</v>
      </c>
      <c r="AD231" s="2">
        <v>1456.2</v>
      </c>
      <c r="AE231" s="2">
        <v>2046.78</v>
      </c>
      <c r="AF231" s="2">
        <v>138.34</v>
      </c>
      <c r="AH231" s="8">
        <f>10000*AF231/R231</f>
        <v>11.227009273762866</v>
      </c>
      <c r="AI231" s="7">
        <f>100*AD231/R231</f>
        <v>1.1817819072179763</v>
      </c>
    </row>
    <row r="232" spans="1:35" ht="15.75" x14ac:dyDescent="0.25">
      <c r="A232" s="1" t="s">
        <v>350</v>
      </c>
      <c r="B232" s="4" t="s">
        <v>33</v>
      </c>
      <c r="C232" s="1">
        <v>8</v>
      </c>
      <c r="D232" s="3">
        <v>39.530299999999997</v>
      </c>
      <c r="E232" s="3">
        <v>43.895200000000003</v>
      </c>
      <c r="F232" s="3">
        <v>7.5800000000000006E-2</v>
      </c>
      <c r="G232" s="3">
        <v>0.24809999999999999</v>
      </c>
      <c r="H232" s="3">
        <v>1.9199999999999998E-2</v>
      </c>
      <c r="I232" s="3">
        <v>15.637</v>
      </c>
      <c r="J232" s="3">
        <v>4.1500000000000002E-2</v>
      </c>
      <c r="K232" s="3">
        <v>0.28220000000000001</v>
      </c>
      <c r="L232" s="3">
        <v>0.2001</v>
      </c>
      <c r="M232" s="3">
        <v>99.929400000000001</v>
      </c>
      <c r="N232" s="3">
        <f t="shared" si="40"/>
        <v>83.344074223294683</v>
      </c>
      <c r="O232" s="16">
        <f t="shared" si="29"/>
        <v>283.94300000000004</v>
      </c>
      <c r="P232" s="2">
        <f t="shared" si="30"/>
        <v>401.20940000000002</v>
      </c>
      <c r="Q232" s="2">
        <f t="shared" si="31"/>
        <v>1773.1706999999999</v>
      </c>
      <c r="R232" s="2">
        <f t="shared" si="32"/>
        <v>121546.401</v>
      </c>
      <c r="S232" s="2">
        <f t="shared" si="33"/>
        <v>2217.6687000000002</v>
      </c>
      <c r="T232" s="2">
        <f t="shared" si="34"/>
        <v>1549.7745</v>
      </c>
      <c r="U232" s="2">
        <f t="shared" si="35"/>
        <v>264688.05600000004</v>
      </c>
      <c r="V232" s="2">
        <f t="shared" si="36"/>
        <v>115.10399999999998</v>
      </c>
      <c r="W232" s="16">
        <v>60.62</v>
      </c>
      <c r="X232" s="2">
        <v>243.66</v>
      </c>
      <c r="Y232" s="2">
        <v>1213.8599999999999</v>
      </c>
      <c r="Z232" s="1">
        <v>3.82</v>
      </c>
      <c r="AA232" s="2">
        <v>66.53</v>
      </c>
      <c r="AB232" s="1">
        <v>7.1</v>
      </c>
      <c r="AC232" s="2">
        <v>262.37</v>
      </c>
      <c r="AD232" s="2">
        <v>1318.02</v>
      </c>
      <c r="AE232" s="2">
        <v>1977.49</v>
      </c>
      <c r="AF232" s="2">
        <v>132.87</v>
      </c>
      <c r="AH232" s="8">
        <f>10000*AF232/R232</f>
        <v>10.931627667033926</v>
      </c>
      <c r="AI232" s="7">
        <f>100*AD232/R232</f>
        <v>1.0843759989240653</v>
      </c>
    </row>
    <row r="233" spans="1:35" ht="15.75" x14ac:dyDescent="0.25">
      <c r="A233" s="1" t="s">
        <v>351</v>
      </c>
      <c r="B233" s="4" t="s">
        <v>33</v>
      </c>
      <c r="C233" s="1">
        <v>9</v>
      </c>
      <c r="D233" s="3">
        <v>39.480800000000002</v>
      </c>
      <c r="E233" s="3">
        <v>43.5015</v>
      </c>
      <c r="F233" s="3">
        <v>0.1482</v>
      </c>
      <c r="G233" s="3">
        <v>0.26690000000000003</v>
      </c>
      <c r="H233" s="3">
        <v>2.29E-2</v>
      </c>
      <c r="I233" s="3">
        <v>15.929</v>
      </c>
      <c r="J233" s="3">
        <v>4.4600000000000001E-2</v>
      </c>
      <c r="K233" s="3">
        <v>0.27300000000000002</v>
      </c>
      <c r="L233" s="3">
        <v>0.19589999999999999</v>
      </c>
      <c r="M233" s="3">
        <v>99.862799999999993</v>
      </c>
      <c r="N233" s="3">
        <f t="shared" si="40"/>
        <v>82.958662833757685</v>
      </c>
      <c r="O233" s="16">
        <f t="shared" si="29"/>
        <v>305.15320000000003</v>
      </c>
      <c r="P233" s="2">
        <f t="shared" si="30"/>
        <v>784.42259999999999</v>
      </c>
      <c r="Q233" s="2">
        <f t="shared" si="31"/>
        <v>1907.5343000000003</v>
      </c>
      <c r="R233" s="2">
        <f t="shared" si="32"/>
        <v>123816.117</v>
      </c>
      <c r="S233" s="2">
        <f t="shared" si="33"/>
        <v>2145.3705</v>
      </c>
      <c r="T233" s="2">
        <f t="shared" si="34"/>
        <v>1517.2455</v>
      </c>
      <c r="U233" s="2">
        <f t="shared" si="35"/>
        <v>262314.04499999998</v>
      </c>
      <c r="V233" s="2">
        <f t="shared" si="36"/>
        <v>137.28550000000001</v>
      </c>
      <c r="W233" s="16"/>
      <c r="X233" s="2"/>
      <c r="Y233" s="2"/>
      <c r="Z233" s="1"/>
      <c r="AA233" s="2"/>
      <c r="AB233" s="1"/>
      <c r="AC233" s="2"/>
      <c r="AD233" s="2"/>
      <c r="AE233" s="2"/>
      <c r="AF233" s="2"/>
    </row>
    <row r="234" spans="1:35" ht="15.75" x14ac:dyDescent="0.25">
      <c r="A234" s="1" t="s">
        <v>352</v>
      </c>
      <c r="B234" s="4" t="s">
        <v>27</v>
      </c>
      <c r="C234" s="1">
        <v>1</v>
      </c>
      <c r="D234" s="3">
        <v>39.123399999999997</v>
      </c>
      <c r="E234" s="3">
        <v>41.872900000000001</v>
      </c>
      <c r="F234" s="3">
        <v>4.5699999999999998E-2</v>
      </c>
      <c r="G234" s="3">
        <v>0.2429</v>
      </c>
      <c r="H234" s="3">
        <v>2.4E-2</v>
      </c>
      <c r="I234" s="3">
        <v>18.680299999999999</v>
      </c>
      <c r="J234" s="3">
        <v>3.9600000000000003E-2</v>
      </c>
      <c r="K234" s="3">
        <v>0.13850000000000001</v>
      </c>
      <c r="L234" s="3">
        <v>0.2354</v>
      </c>
      <c r="M234" s="3">
        <v>100.4027</v>
      </c>
      <c r="N234" s="3">
        <f t="shared" si="40"/>
        <v>79.982736303419443</v>
      </c>
      <c r="O234" s="16">
        <f t="shared" si="29"/>
        <v>270.94320000000005</v>
      </c>
      <c r="P234" s="2">
        <f t="shared" si="30"/>
        <v>241.89009999999999</v>
      </c>
      <c r="Q234" s="2">
        <f t="shared" si="31"/>
        <v>1736.0063</v>
      </c>
      <c r="R234" s="2">
        <f t="shared" si="32"/>
        <v>145201.9719</v>
      </c>
      <c r="S234" s="2">
        <f t="shared" si="33"/>
        <v>1088.4022500000001</v>
      </c>
      <c r="T234" s="2">
        <f t="shared" si="34"/>
        <v>1823.173</v>
      </c>
      <c r="U234" s="2">
        <f t="shared" si="35"/>
        <v>252493.587</v>
      </c>
      <c r="V234" s="2">
        <f t="shared" si="36"/>
        <v>143.88</v>
      </c>
      <c r="W234" s="16">
        <v>51.44</v>
      </c>
      <c r="X234" s="2">
        <v>150.59</v>
      </c>
      <c r="Y234" s="2">
        <v>1395.31</v>
      </c>
      <c r="Z234" s="1">
        <v>5.12</v>
      </c>
      <c r="AA234" s="2">
        <v>75.75</v>
      </c>
      <c r="AB234" s="1">
        <v>8.3800000000000008</v>
      </c>
      <c r="AC234" s="2">
        <v>235.76</v>
      </c>
      <c r="AD234" s="2">
        <v>1686.55</v>
      </c>
      <c r="AE234" s="2">
        <v>1161.56</v>
      </c>
      <c r="AF234" s="2">
        <v>187.7</v>
      </c>
      <c r="AH234" s="8">
        <f>10000*AF234/R234</f>
        <v>12.926821691462166</v>
      </c>
      <c r="AI234" s="7">
        <f>100*AD234/R234</f>
        <v>1.1615200385580988</v>
      </c>
    </row>
    <row r="235" spans="1:35" ht="15.75" x14ac:dyDescent="0.25">
      <c r="A235" s="1" t="s">
        <v>353</v>
      </c>
      <c r="B235" s="4" t="s">
        <v>27</v>
      </c>
      <c r="C235" s="1">
        <v>2</v>
      </c>
      <c r="D235" s="3">
        <v>39.269799999999996</v>
      </c>
      <c r="E235" s="3">
        <v>41.710099999999997</v>
      </c>
      <c r="F235" s="3">
        <v>4.24E-2</v>
      </c>
      <c r="G235" s="3">
        <v>0.247</v>
      </c>
      <c r="H235" s="3">
        <v>1.9699999999999999E-2</v>
      </c>
      <c r="I235" s="3">
        <v>18.7758</v>
      </c>
      <c r="J235" s="3">
        <v>4.19E-2</v>
      </c>
      <c r="K235" s="3">
        <v>0.12889999999999999</v>
      </c>
      <c r="L235" s="3">
        <v>0.2359</v>
      </c>
      <c r="M235" s="3">
        <v>100.47150000000001</v>
      </c>
      <c r="N235" s="3">
        <f t="shared" si="40"/>
        <v>79.838337136661806</v>
      </c>
      <c r="O235" s="16">
        <f t="shared" si="29"/>
        <v>286.6798</v>
      </c>
      <c r="P235" s="2">
        <f t="shared" si="30"/>
        <v>224.42320000000001</v>
      </c>
      <c r="Q235" s="2">
        <f t="shared" si="31"/>
        <v>1765.309</v>
      </c>
      <c r="R235" s="2">
        <f t="shared" si="32"/>
        <v>145944.2934</v>
      </c>
      <c r="S235" s="2">
        <f t="shared" si="33"/>
        <v>1012.9606499999999</v>
      </c>
      <c r="T235" s="2">
        <f t="shared" si="34"/>
        <v>1827.0454999999999</v>
      </c>
      <c r="U235" s="2">
        <f t="shared" si="35"/>
        <v>251511.90299999999</v>
      </c>
      <c r="V235" s="2">
        <f t="shared" si="36"/>
        <v>118.10149999999999</v>
      </c>
      <c r="W235" s="16">
        <v>43.28</v>
      </c>
      <c r="X235" s="2">
        <v>35.06</v>
      </c>
      <c r="Y235" s="2">
        <v>1499.78</v>
      </c>
      <c r="Z235" s="1">
        <v>5.2</v>
      </c>
      <c r="AA235" s="2">
        <v>76.36</v>
      </c>
      <c r="AB235" s="1">
        <v>10.91</v>
      </c>
      <c r="AC235" s="2">
        <v>235.3</v>
      </c>
      <c r="AD235" s="2">
        <v>1636.07</v>
      </c>
      <c r="AE235" s="2">
        <v>1075.8</v>
      </c>
      <c r="AF235" s="2">
        <v>181.23</v>
      </c>
      <c r="AH235" s="8">
        <f>10000*AF235/R235</f>
        <v>12.417751717313807</v>
      </c>
      <c r="AI235" s="7">
        <f>100*AD235/R235</f>
        <v>1.121023619276367</v>
      </c>
    </row>
    <row r="236" spans="1:35" ht="15.75" x14ac:dyDescent="0.25">
      <c r="A236" s="1" t="s">
        <v>354</v>
      </c>
      <c r="B236" s="4" t="s">
        <v>27</v>
      </c>
      <c r="C236" s="1">
        <v>3</v>
      </c>
      <c r="D236" s="3">
        <v>39.216999999999999</v>
      </c>
      <c r="E236" s="3">
        <v>41.637</v>
      </c>
      <c r="F236" s="3">
        <v>4.9000000000000002E-2</v>
      </c>
      <c r="G236" s="3">
        <v>0.247</v>
      </c>
      <c r="H236" s="3">
        <v>2.12E-2</v>
      </c>
      <c r="I236" s="3">
        <v>18.851600000000001</v>
      </c>
      <c r="J236" s="3">
        <v>7.6899999999999996E-2</v>
      </c>
      <c r="K236" s="3">
        <v>0.13250000000000001</v>
      </c>
      <c r="L236" s="3">
        <v>0.2399</v>
      </c>
      <c r="M236" s="3">
        <v>100.47199999999999</v>
      </c>
      <c r="N236" s="3">
        <f t="shared" si="40"/>
        <v>79.745087531287496</v>
      </c>
      <c r="O236" s="16">
        <f t="shared" si="29"/>
        <v>526.14980000000003</v>
      </c>
      <c r="P236" s="2">
        <f t="shared" si="30"/>
        <v>259.35700000000003</v>
      </c>
      <c r="Q236" s="2">
        <f t="shared" si="31"/>
        <v>1765.309</v>
      </c>
      <c r="R236" s="2">
        <f t="shared" si="32"/>
        <v>146533.48680000001</v>
      </c>
      <c r="S236" s="2">
        <f t="shared" si="33"/>
        <v>1041.25125</v>
      </c>
      <c r="T236" s="2">
        <f t="shared" si="34"/>
        <v>1858.0255</v>
      </c>
      <c r="U236" s="2">
        <f t="shared" si="35"/>
        <v>251071.11000000002</v>
      </c>
      <c r="V236" s="2">
        <f t="shared" si="36"/>
        <v>127.09399999999999</v>
      </c>
      <c r="W236" s="16">
        <v>47.4</v>
      </c>
      <c r="X236" s="2">
        <v>237.62</v>
      </c>
      <c r="Y236" s="2">
        <v>1447.6</v>
      </c>
      <c r="Z236" s="1">
        <v>4.9800000000000004</v>
      </c>
      <c r="AA236" s="2">
        <v>78.260000000000005</v>
      </c>
      <c r="AB236" s="1">
        <v>7.82</v>
      </c>
      <c r="AC236" s="2">
        <v>214.6</v>
      </c>
      <c r="AD236" s="2">
        <v>1666.33</v>
      </c>
      <c r="AE236" s="2">
        <v>1124.52</v>
      </c>
      <c r="AF236" s="2">
        <v>181.09</v>
      </c>
      <c r="AH236" s="8">
        <f>10000*AF236/R236</f>
        <v>12.358267311769175</v>
      </c>
      <c r="AI236" s="7">
        <f>100*AD236/R236</f>
        <v>1.1371666889182357</v>
      </c>
    </row>
    <row r="237" spans="1:35" ht="15.75" x14ac:dyDescent="0.25">
      <c r="A237" s="1" t="s">
        <v>355</v>
      </c>
      <c r="B237" s="4" t="s">
        <v>27</v>
      </c>
      <c r="C237" s="1">
        <v>4</v>
      </c>
      <c r="D237" s="3">
        <v>39.478700000000003</v>
      </c>
      <c r="E237" s="3">
        <v>41.472799999999999</v>
      </c>
      <c r="F237" s="3">
        <v>5.2600000000000001E-2</v>
      </c>
      <c r="G237" s="3">
        <v>0.251</v>
      </c>
      <c r="H237" s="3">
        <v>2.47E-2</v>
      </c>
      <c r="I237" s="3">
        <v>18.835999999999999</v>
      </c>
      <c r="J237" s="3">
        <v>0.1163</v>
      </c>
      <c r="K237" s="3">
        <v>0.13489999999999999</v>
      </c>
      <c r="L237" s="3">
        <v>0.2291</v>
      </c>
      <c r="M237" s="3">
        <v>100.596</v>
      </c>
      <c r="N237" s="3">
        <f t="shared" si="40"/>
        <v>79.694588211340502</v>
      </c>
      <c r="O237" s="16">
        <f t="shared" si="29"/>
        <v>795.72460000000001</v>
      </c>
      <c r="P237" s="2">
        <f t="shared" si="30"/>
        <v>278.41180000000003</v>
      </c>
      <c r="Q237" s="2">
        <f t="shared" si="31"/>
        <v>1793.8969999999999</v>
      </c>
      <c r="R237" s="2">
        <f t="shared" si="32"/>
        <v>146412.228</v>
      </c>
      <c r="S237" s="2">
        <f t="shared" si="33"/>
        <v>1060.1116499999998</v>
      </c>
      <c r="T237" s="2">
        <f t="shared" si="34"/>
        <v>1774.3795</v>
      </c>
      <c r="U237" s="2">
        <f t="shared" si="35"/>
        <v>250080.984</v>
      </c>
      <c r="V237" s="2">
        <f t="shared" si="36"/>
        <v>148.07650000000001</v>
      </c>
      <c r="W237" s="16"/>
      <c r="X237" s="2"/>
      <c r="Y237" s="2"/>
      <c r="Z237" s="1"/>
      <c r="AA237" s="2"/>
      <c r="AB237" s="1"/>
      <c r="AC237" s="2"/>
      <c r="AD237" s="2"/>
      <c r="AE237" s="2"/>
      <c r="AF237" s="2"/>
    </row>
    <row r="238" spans="1:35" ht="15.75" x14ac:dyDescent="0.25">
      <c r="A238" s="1" t="s">
        <v>356</v>
      </c>
      <c r="B238" s="4" t="s">
        <v>27</v>
      </c>
      <c r="C238" s="1">
        <v>5</v>
      </c>
      <c r="D238" s="3">
        <v>39.286200000000001</v>
      </c>
      <c r="E238" s="3">
        <v>41.700899999999997</v>
      </c>
      <c r="F238" s="3">
        <v>4.2200000000000001E-2</v>
      </c>
      <c r="G238" s="3">
        <v>0.25140000000000001</v>
      </c>
      <c r="H238" s="3">
        <v>1.4800000000000001E-2</v>
      </c>
      <c r="I238" s="3">
        <v>18.678699999999999</v>
      </c>
      <c r="J238" s="3">
        <v>2.3800000000000002E-2</v>
      </c>
      <c r="K238" s="3">
        <v>0.14799999999999999</v>
      </c>
      <c r="L238" s="3">
        <v>0.24149999999999999</v>
      </c>
      <c r="M238" s="3">
        <v>100.38760000000001</v>
      </c>
      <c r="N238" s="3">
        <f t="shared" si="40"/>
        <v>79.918129013058788</v>
      </c>
      <c r="O238" s="16">
        <f t="shared" si="29"/>
        <v>162.83960000000002</v>
      </c>
      <c r="P238" s="2">
        <f t="shared" si="30"/>
        <v>223.3646</v>
      </c>
      <c r="Q238" s="2">
        <f t="shared" si="31"/>
        <v>1796.7558000000001</v>
      </c>
      <c r="R238" s="2">
        <f t="shared" si="32"/>
        <v>145189.53510000001</v>
      </c>
      <c r="S238" s="2">
        <f t="shared" si="33"/>
        <v>1163.058</v>
      </c>
      <c r="T238" s="2">
        <f t="shared" si="34"/>
        <v>1870.4175</v>
      </c>
      <c r="U238" s="2">
        <f t="shared" si="35"/>
        <v>251456.427</v>
      </c>
      <c r="V238" s="2">
        <f t="shared" si="36"/>
        <v>88.725999999999999</v>
      </c>
      <c r="W238" s="16"/>
      <c r="X238" s="2"/>
      <c r="Y238" s="2"/>
      <c r="Z238" s="1"/>
      <c r="AA238" s="2"/>
      <c r="AB238" s="1"/>
      <c r="AC238" s="2"/>
      <c r="AD238" s="2"/>
      <c r="AE238" s="2"/>
      <c r="AF238" s="2"/>
    </row>
    <row r="239" spans="1:35" ht="15.75" x14ac:dyDescent="0.25">
      <c r="A239" s="1" t="s">
        <v>357</v>
      </c>
      <c r="B239" s="4" t="s">
        <v>33</v>
      </c>
      <c r="C239" s="1">
        <v>6</v>
      </c>
      <c r="D239" s="3">
        <v>39.1494</v>
      </c>
      <c r="E239" s="3">
        <v>41.133200000000002</v>
      </c>
      <c r="F239" s="3">
        <v>9.4500000000000001E-2</v>
      </c>
      <c r="G239" s="3">
        <v>0.245</v>
      </c>
      <c r="H239" s="3">
        <v>2.47E-2</v>
      </c>
      <c r="I239" s="3">
        <v>19.0886</v>
      </c>
      <c r="J239" s="3">
        <v>3.2000000000000001E-2</v>
      </c>
      <c r="K239" s="3">
        <v>0.14149999999999999</v>
      </c>
      <c r="L239" s="3">
        <v>0.2482</v>
      </c>
      <c r="M239" s="3">
        <v>100.15689999999999</v>
      </c>
      <c r="N239" s="3">
        <f t="shared" si="40"/>
        <v>79.343732354332843</v>
      </c>
      <c r="O239" s="16">
        <f t="shared" si="29"/>
        <v>218.94400000000002</v>
      </c>
      <c r="P239" s="2">
        <f t="shared" si="30"/>
        <v>500.18849999999998</v>
      </c>
      <c r="Q239" s="2">
        <f t="shared" si="31"/>
        <v>1751.0149999999999</v>
      </c>
      <c r="R239" s="2">
        <f t="shared" si="32"/>
        <v>148375.68779999999</v>
      </c>
      <c r="S239" s="2">
        <f t="shared" si="33"/>
        <v>1111.9777499999998</v>
      </c>
      <c r="T239" s="2">
        <f t="shared" si="34"/>
        <v>1922.309</v>
      </c>
      <c r="U239" s="2">
        <f t="shared" si="35"/>
        <v>248033.19600000003</v>
      </c>
      <c r="V239" s="2">
        <f t="shared" si="36"/>
        <v>148.07650000000001</v>
      </c>
      <c r="W239" s="16" t="s">
        <v>358</v>
      </c>
      <c r="X239" s="2" t="s">
        <v>36</v>
      </c>
      <c r="Y239" s="2"/>
      <c r="Z239" s="1">
        <v>5.73</v>
      </c>
      <c r="AA239" s="2">
        <v>93.22</v>
      </c>
      <c r="AB239" s="1">
        <v>8.4499999999999993</v>
      </c>
      <c r="AC239" s="2">
        <v>193.66</v>
      </c>
      <c r="AD239" s="2">
        <v>1937.39</v>
      </c>
      <c r="AE239" s="2">
        <v>1228.5</v>
      </c>
      <c r="AF239" s="2">
        <v>233.77</v>
      </c>
      <c r="AH239" s="8">
        <f>10000*AF239/R239</f>
        <v>15.755276586492091</v>
      </c>
      <c r="AI239" s="7">
        <f>100*AD239/R239</f>
        <v>1.3057327846132487</v>
      </c>
    </row>
    <row r="240" spans="1:35" ht="15.75" x14ac:dyDescent="0.25">
      <c r="A240" s="1" t="s">
        <v>359</v>
      </c>
      <c r="B240" s="4" t="s">
        <v>33</v>
      </c>
      <c r="C240" s="1">
        <v>7</v>
      </c>
      <c r="D240" s="3">
        <v>39.295000000000002</v>
      </c>
      <c r="E240" s="3">
        <v>40.981499999999997</v>
      </c>
      <c r="F240" s="3">
        <v>0.04</v>
      </c>
      <c r="G240" s="3">
        <v>0.23499999999999999</v>
      </c>
      <c r="H240" s="3">
        <v>1.6799999999999999E-2</v>
      </c>
      <c r="I240" s="3">
        <v>19.125900000000001</v>
      </c>
      <c r="J240" s="3">
        <v>3.5000000000000003E-2</v>
      </c>
      <c r="K240" s="3">
        <v>0.13170000000000001</v>
      </c>
      <c r="L240" s="3">
        <v>0.22140000000000001</v>
      </c>
      <c r="M240" s="3">
        <v>100.0822</v>
      </c>
      <c r="N240" s="3">
        <f t="shared" si="40"/>
        <v>79.251028148860641</v>
      </c>
      <c r="O240" s="16">
        <f t="shared" si="29"/>
        <v>239.47000000000003</v>
      </c>
      <c r="P240" s="2">
        <f t="shared" si="30"/>
        <v>211.72</v>
      </c>
      <c r="Q240" s="2">
        <f t="shared" si="31"/>
        <v>1679.5449999999998</v>
      </c>
      <c r="R240" s="2">
        <f t="shared" si="32"/>
        <v>148665.6207</v>
      </c>
      <c r="S240" s="2">
        <f t="shared" si="33"/>
        <v>1034.9644500000002</v>
      </c>
      <c r="T240" s="2">
        <f t="shared" si="34"/>
        <v>1714.7430000000002</v>
      </c>
      <c r="U240" s="2">
        <f t="shared" si="35"/>
        <v>247118.44499999998</v>
      </c>
      <c r="V240" s="2">
        <f t="shared" si="36"/>
        <v>100.71599999999999</v>
      </c>
      <c r="W240" s="16">
        <v>1078.23</v>
      </c>
      <c r="X240" s="2">
        <v>3553.75</v>
      </c>
      <c r="Y240" s="2">
        <v>3402.34</v>
      </c>
      <c r="Z240" s="1">
        <v>5.4</v>
      </c>
      <c r="AA240" s="2">
        <v>606.05999999999995</v>
      </c>
      <c r="AB240" s="1">
        <v>17.18</v>
      </c>
      <c r="AC240" s="2">
        <v>187.48</v>
      </c>
      <c r="AD240" s="2">
        <v>1825.21</v>
      </c>
      <c r="AE240" s="2">
        <v>1139.67</v>
      </c>
      <c r="AF240" s="2">
        <v>214.23</v>
      </c>
      <c r="AH240" s="8">
        <f>10000*AF240/R240</f>
        <v>14.410191071162696</v>
      </c>
      <c r="AI240" s="7">
        <f>100*AD240/R240</f>
        <v>1.2277283688090774</v>
      </c>
    </row>
    <row r="241" spans="1:35" ht="15.75" x14ac:dyDescent="0.25">
      <c r="A241" s="1" t="s">
        <v>360</v>
      </c>
      <c r="B241" s="4" t="s">
        <v>33</v>
      </c>
      <c r="C241" s="1">
        <v>8</v>
      </c>
      <c r="D241" s="3">
        <v>38.964300000000001</v>
      </c>
      <c r="E241" s="3">
        <v>41.077500000000001</v>
      </c>
      <c r="F241" s="3">
        <v>5.3699999999999998E-2</v>
      </c>
      <c r="G241" s="3">
        <v>0.24840000000000001</v>
      </c>
      <c r="H241" s="3">
        <v>1.24E-2</v>
      </c>
      <c r="I241" s="3">
        <v>19.1234</v>
      </c>
      <c r="J241" s="3">
        <v>4.07E-2</v>
      </c>
      <c r="K241" s="3">
        <v>0.13669999999999999</v>
      </c>
      <c r="L241" s="3">
        <v>0.25369999999999998</v>
      </c>
      <c r="M241" s="3">
        <v>99.910700000000006</v>
      </c>
      <c r="N241" s="3">
        <f t="shared" si="40"/>
        <v>79.29162317310562</v>
      </c>
      <c r="O241" s="16">
        <f t="shared" si="29"/>
        <v>278.46940000000001</v>
      </c>
      <c r="P241" s="2">
        <f t="shared" si="30"/>
        <v>284.23410000000001</v>
      </c>
      <c r="Q241" s="2">
        <f t="shared" si="31"/>
        <v>1775.3148000000001</v>
      </c>
      <c r="R241" s="2">
        <f t="shared" si="32"/>
        <v>148646.1882</v>
      </c>
      <c r="S241" s="2">
        <f t="shared" si="33"/>
        <v>1074.25695</v>
      </c>
      <c r="T241" s="2">
        <f t="shared" si="34"/>
        <v>1964.9064999999998</v>
      </c>
      <c r="U241" s="2">
        <f t="shared" si="35"/>
        <v>247697.32500000001</v>
      </c>
      <c r="V241" s="2">
        <f t="shared" si="36"/>
        <v>74.337999999999994</v>
      </c>
      <c r="W241" s="16" t="s">
        <v>361</v>
      </c>
      <c r="X241" s="2">
        <v>494.96</v>
      </c>
      <c r="Y241" s="2"/>
      <c r="Z241" s="1">
        <v>5.43</v>
      </c>
      <c r="AA241" s="2">
        <v>91.85</v>
      </c>
      <c r="AB241" s="1">
        <v>8.4</v>
      </c>
      <c r="AC241" s="2">
        <v>189.17</v>
      </c>
      <c r="AD241" s="2">
        <v>1882.48</v>
      </c>
      <c r="AE241" s="2">
        <v>1153.3499999999999</v>
      </c>
      <c r="AF241" s="2">
        <v>214.6</v>
      </c>
      <c r="AH241" s="8">
        <f>10000*AF241/R241</f>
        <v>14.436966234967334</v>
      </c>
      <c r="AI241" s="7">
        <f>100*AD241/R241</f>
        <v>1.2664165982293247</v>
      </c>
    </row>
    <row r="242" spans="1:35" ht="15.75" x14ac:dyDescent="0.25">
      <c r="A242" s="1" t="s">
        <v>362</v>
      </c>
      <c r="B242" s="4" t="s">
        <v>33</v>
      </c>
      <c r="C242" s="1">
        <v>9</v>
      </c>
      <c r="D242" s="3">
        <v>39.323599999999999</v>
      </c>
      <c r="E242" s="3">
        <v>41.242400000000004</v>
      </c>
      <c r="F242" s="3">
        <v>3.7199999999999997E-2</v>
      </c>
      <c r="G242" s="3">
        <v>0.2387</v>
      </c>
      <c r="H242" s="3">
        <v>1.18E-2</v>
      </c>
      <c r="I242" s="3">
        <v>19.127600000000001</v>
      </c>
      <c r="J242" s="3">
        <v>2.9000000000000001E-2</v>
      </c>
      <c r="K242" s="3">
        <v>0.1293</v>
      </c>
      <c r="L242" s="3">
        <v>0.25729999999999997</v>
      </c>
      <c r="M242" s="3">
        <v>100.3969</v>
      </c>
      <c r="N242" s="3">
        <f t="shared" si="40"/>
        <v>79.353732262087917</v>
      </c>
      <c r="O242" s="16">
        <f t="shared" si="29"/>
        <v>198.41800000000001</v>
      </c>
      <c r="P242" s="2">
        <f t="shared" si="30"/>
        <v>196.89959999999999</v>
      </c>
      <c r="Q242" s="2">
        <f t="shared" si="31"/>
        <v>1705.9889000000001</v>
      </c>
      <c r="R242" s="2">
        <f t="shared" si="32"/>
        <v>148678.83480000001</v>
      </c>
      <c r="S242" s="2">
        <f t="shared" si="33"/>
        <v>1016.10405</v>
      </c>
      <c r="T242" s="2">
        <f t="shared" si="34"/>
        <v>1992.7884999999999</v>
      </c>
      <c r="U242" s="2">
        <f t="shared" si="35"/>
        <v>248691.67200000002</v>
      </c>
      <c r="V242" s="2">
        <f t="shared" si="36"/>
        <v>70.741</v>
      </c>
      <c r="W242" s="16"/>
      <c r="X242" s="2"/>
      <c r="Y242" s="2"/>
      <c r="Z242" s="1"/>
      <c r="AA242" s="2"/>
      <c r="AB242" s="1"/>
      <c r="AC242" s="2"/>
      <c r="AD242" s="2"/>
      <c r="AE242" s="2"/>
      <c r="AF242" s="2"/>
    </row>
    <row r="243" spans="1:35" ht="15.75" x14ac:dyDescent="0.25">
      <c r="A243" s="1" t="s">
        <v>363</v>
      </c>
      <c r="B243" s="4" t="s">
        <v>33</v>
      </c>
      <c r="C243" s="1">
        <v>10</v>
      </c>
      <c r="D243" s="3">
        <v>39.212899999999998</v>
      </c>
      <c r="E243" s="3">
        <v>41.068199999999997</v>
      </c>
      <c r="F243" s="3">
        <v>3.5400000000000001E-2</v>
      </c>
      <c r="G243" s="3">
        <v>0.2447</v>
      </c>
      <c r="H243" s="3">
        <v>1.44E-2</v>
      </c>
      <c r="I243" s="3">
        <v>19.112300000000001</v>
      </c>
      <c r="J243" s="3">
        <v>3.3700000000000001E-2</v>
      </c>
      <c r="K243" s="3">
        <v>0.1343</v>
      </c>
      <c r="L243" s="3">
        <v>0.2414</v>
      </c>
      <c r="M243" s="3">
        <v>100.0975</v>
      </c>
      <c r="N243" s="3">
        <f t="shared" si="40"/>
        <v>79.29743824583808</v>
      </c>
      <c r="O243" s="16">
        <f t="shared" si="29"/>
        <v>230.5754</v>
      </c>
      <c r="P243" s="2">
        <f t="shared" si="30"/>
        <v>187.37219999999999</v>
      </c>
      <c r="Q243" s="2">
        <f t="shared" si="31"/>
        <v>1748.8708999999999</v>
      </c>
      <c r="R243" s="2">
        <f t="shared" si="32"/>
        <v>148559.90790000002</v>
      </c>
      <c r="S243" s="2">
        <f t="shared" si="33"/>
        <v>1055.3965499999999</v>
      </c>
      <c r="T243" s="2">
        <f t="shared" si="34"/>
        <v>1869.643</v>
      </c>
      <c r="U243" s="2">
        <f t="shared" si="35"/>
        <v>247641.24599999998</v>
      </c>
      <c r="V243" s="2">
        <f t="shared" si="36"/>
        <v>86.328000000000003</v>
      </c>
      <c r="W243" s="16"/>
      <c r="X243" s="2"/>
      <c r="Y243" s="2"/>
      <c r="Z243" s="1"/>
      <c r="AA243" s="2"/>
      <c r="AB243" s="1"/>
      <c r="AC243" s="2"/>
      <c r="AD243" s="2"/>
      <c r="AE243" s="2"/>
      <c r="AF243" s="2"/>
    </row>
    <row r="244" spans="1:35" ht="15.75" x14ac:dyDescent="0.25">
      <c r="A244" s="1" t="s">
        <v>364</v>
      </c>
      <c r="B244" s="4" t="s">
        <v>40</v>
      </c>
      <c r="C244" s="1">
        <v>11</v>
      </c>
      <c r="D244" s="3">
        <v>39.583799999999997</v>
      </c>
      <c r="E244" s="3">
        <v>41.308300000000003</v>
      </c>
      <c r="F244" s="3">
        <v>4.7600000000000003E-2</v>
      </c>
      <c r="G244" s="3">
        <v>0.25469999999999998</v>
      </c>
      <c r="H244" s="3">
        <v>1.41E-2</v>
      </c>
      <c r="I244" s="3">
        <v>19.254799999999999</v>
      </c>
      <c r="J244" s="3">
        <v>3.0800000000000001E-2</v>
      </c>
      <c r="K244" s="3">
        <v>0.13689999999999999</v>
      </c>
      <c r="L244" s="3">
        <v>0.2392</v>
      </c>
      <c r="M244" s="3">
        <v>100.8703</v>
      </c>
      <c r="N244" s="3">
        <f t="shared" si="40"/>
        <v>79.271177042905848</v>
      </c>
      <c r="O244" s="16">
        <f t="shared" si="29"/>
        <v>210.7336</v>
      </c>
      <c r="P244" s="2">
        <f t="shared" si="30"/>
        <v>251.94680000000002</v>
      </c>
      <c r="Q244" s="2">
        <f t="shared" si="31"/>
        <v>1820.3408999999999</v>
      </c>
      <c r="R244" s="2">
        <f t="shared" si="32"/>
        <v>149667.56039999999</v>
      </c>
      <c r="S244" s="2">
        <f t="shared" si="33"/>
        <v>1075.8286499999999</v>
      </c>
      <c r="T244" s="2">
        <f t="shared" si="34"/>
        <v>1852.604</v>
      </c>
      <c r="U244" s="2">
        <f t="shared" si="35"/>
        <v>249089.04900000003</v>
      </c>
      <c r="V244" s="2">
        <f t="shared" si="36"/>
        <v>84.529499999999999</v>
      </c>
      <c r="W244" s="16" t="s">
        <v>365</v>
      </c>
      <c r="X244" s="2">
        <v>133.58000000000001</v>
      </c>
      <c r="Y244" s="2">
        <v>1381.22</v>
      </c>
      <c r="Z244" s="1">
        <v>4.91</v>
      </c>
      <c r="AA244" s="2">
        <v>79.03</v>
      </c>
      <c r="AB244" s="1">
        <v>8.09</v>
      </c>
      <c r="AC244" s="2">
        <v>192.68</v>
      </c>
      <c r="AD244" s="2">
        <v>1770.18</v>
      </c>
      <c r="AE244" s="2">
        <v>1080.47</v>
      </c>
      <c r="AF244" s="2">
        <v>201.35</v>
      </c>
      <c r="AH244" s="8">
        <f>10000*AF244/R244</f>
        <v>13.453149063288935</v>
      </c>
      <c r="AI244" s="7">
        <f>100*AD244/R244</f>
        <v>1.1827412668911252</v>
      </c>
    </row>
    <row r="245" spans="1:35" ht="15.75" x14ac:dyDescent="0.25">
      <c r="A245" s="1" t="s">
        <v>366</v>
      </c>
      <c r="B245" s="4" t="s">
        <v>40</v>
      </c>
      <c r="C245" s="1">
        <v>12</v>
      </c>
      <c r="D245" s="3">
        <v>39.199800000000003</v>
      </c>
      <c r="E245" s="3">
        <v>41.036900000000003</v>
      </c>
      <c r="F245" s="3">
        <v>6.6799999999999998E-2</v>
      </c>
      <c r="G245" s="3">
        <v>0.25879999999999997</v>
      </c>
      <c r="H245" s="3">
        <v>1.9300000000000001E-2</v>
      </c>
      <c r="I245" s="3">
        <v>19.144300000000001</v>
      </c>
      <c r="J245" s="3">
        <v>2.5000000000000001E-2</v>
      </c>
      <c r="K245" s="3">
        <v>0.13170000000000001</v>
      </c>
      <c r="L245" s="3">
        <v>0.26340000000000002</v>
      </c>
      <c r="M245" s="3">
        <v>100.1461</v>
      </c>
      <c r="N245" s="3">
        <f t="shared" si="40"/>
        <v>79.257429520558972</v>
      </c>
      <c r="O245" s="16">
        <f t="shared" si="29"/>
        <v>171.05</v>
      </c>
      <c r="P245" s="2">
        <f t="shared" si="30"/>
        <v>353.57240000000002</v>
      </c>
      <c r="Q245" s="2">
        <f t="shared" si="31"/>
        <v>1849.6435999999999</v>
      </c>
      <c r="R245" s="2">
        <f t="shared" si="32"/>
        <v>148808.6439</v>
      </c>
      <c r="S245" s="2">
        <f t="shared" si="33"/>
        <v>1034.9644500000002</v>
      </c>
      <c r="T245" s="2">
        <f t="shared" si="34"/>
        <v>2040.0330000000001</v>
      </c>
      <c r="U245" s="2">
        <f t="shared" si="35"/>
        <v>247452.50700000001</v>
      </c>
      <c r="V245" s="2">
        <f t="shared" si="36"/>
        <v>115.70350000000001</v>
      </c>
      <c r="W245" s="16">
        <v>51.63</v>
      </c>
      <c r="X245" s="2">
        <v>212.36</v>
      </c>
      <c r="Y245" s="2">
        <v>1412.43</v>
      </c>
      <c r="Z245" s="1">
        <v>5.15</v>
      </c>
      <c r="AA245" s="2">
        <v>86.64</v>
      </c>
      <c r="AB245" s="1">
        <v>8.8800000000000008</v>
      </c>
      <c r="AC245" s="2">
        <v>197.17</v>
      </c>
      <c r="AD245" s="2">
        <v>1854.55</v>
      </c>
      <c r="AE245" s="2">
        <v>1108.8699999999999</v>
      </c>
      <c r="AF245" s="2">
        <v>198.9</v>
      </c>
      <c r="AH245" s="8">
        <f>10000*AF245/R245</f>
        <v>13.366159033991439</v>
      </c>
      <c r="AI245" s="7">
        <f>100*AD245/R245</f>
        <v>1.2462649691547925</v>
      </c>
    </row>
    <row r="246" spans="1:35" ht="15.75" x14ac:dyDescent="0.25">
      <c r="A246" s="1" t="s">
        <v>367</v>
      </c>
      <c r="B246" s="4" t="s">
        <v>40</v>
      </c>
      <c r="C246" s="1">
        <v>13</v>
      </c>
      <c r="D246" s="3">
        <v>39.115200000000002</v>
      </c>
      <c r="E246" s="3">
        <v>41.109200000000001</v>
      </c>
      <c r="F246" s="3">
        <v>5.1700000000000003E-2</v>
      </c>
      <c r="G246" s="3">
        <v>0.26690000000000003</v>
      </c>
      <c r="H246" s="3">
        <v>1.21E-2</v>
      </c>
      <c r="I246" s="3">
        <v>19.380500000000001</v>
      </c>
      <c r="J246" s="3">
        <v>3.4500000000000003E-2</v>
      </c>
      <c r="K246" s="3">
        <v>0.13700000000000001</v>
      </c>
      <c r="L246" s="3">
        <v>0.25390000000000001</v>
      </c>
      <c r="M246" s="3">
        <v>100.3609</v>
      </c>
      <c r="N246" s="3">
        <f t="shared" si="40"/>
        <v>79.084244056985497</v>
      </c>
      <c r="O246" s="16">
        <f t="shared" si="29"/>
        <v>236.04900000000001</v>
      </c>
      <c r="P246" s="2">
        <f t="shared" si="30"/>
        <v>273.6481</v>
      </c>
      <c r="Q246" s="2">
        <f t="shared" si="31"/>
        <v>1907.5343000000003</v>
      </c>
      <c r="R246" s="2">
        <f t="shared" si="32"/>
        <v>150644.62650000001</v>
      </c>
      <c r="S246" s="2">
        <f t="shared" si="33"/>
        <v>1076.6145000000001</v>
      </c>
      <c r="T246" s="2">
        <f t="shared" si="34"/>
        <v>1966.4555</v>
      </c>
      <c r="U246" s="2">
        <f t="shared" si="35"/>
        <v>247888.476</v>
      </c>
      <c r="V246" s="2">
        <f t="shared" si="36"/>
        <v>72.539500000000004</v>
      </c>
      <c r="W246" s="16">
        <v>52.9</v>
      </c>
      <c r="X246" s="2">
        <v>170.71</v>
      </c>
      <c r="Y246" s="2">
        <v>1413.09</v>
      </c>
      <c r="Z246" s="1">
        <v>5.51</v>
      </c>
      <c r="AA246" s="2">
        <v>89.97</v>
      </c>
      <c r="AB246" s="1">
        <v>8.68</v>
      </c>
      <c r="AC246" s="2">
        <v>206.34</v>
      </c>
      <c r="AD246" s="2">
        <v>1780.74</v>
      </c>
      <c r="AE246" s="2">
        <v>1133.1199999999999</v>
      </c>
      <c r="AF246" s="2">
        <v>197.8</v>
      </c>
      <c r="AH246" s="8">
        <f>10000*AF246/R246</f>
        <v>13.130239331835709</v>
      </c>
      <c r="AI246" s="7">
        <f>100*AD246/R246</f>
        <v>1.1820799993818565</v>
      </c>
    </row>
    <row r="247" spans="1:35" ht="15.75" x14ac:dyDescent="0.25">
      <c r="A247" s="1" t="s">
        <v>368</v>
      </c>
      <c r="B247" s="4" t="s">
        <v>40</v>
      </c>
      <c r="C247" s="1">
        <v>14</v>
      </c>
      <c r="D247" s="3">
        <v>39.258899999999997</v>
      </c>
      <c r="E247" s="3">
        <v>41.344000000000001</v>
      </c>
      <c r="F247" s="3">
        <v>0.1037</v>
      </c>
      <c r="G247" s="3">
        <v>0.25480000000000003</v>
      </c>
      <c r="H247" s="3">
        <v>1.67E-2</v>
      </c>
      <c r="I247" s="3">
        <v>19.2986</v>
      </c>
      <c r="J247" s="3">
        <v>0.10979999999999999</v>
      </c>
      <c r="K247" s="3">
        <v>0.1336</v>
      </c>
      <c r="L247" s="3">
        <v>0.25180000000000002</v>
      </c>
      <c r="M247" s="3">
        <v>100.7719</v>
      </c>
      <c r="N247" s="3">
        <f t="shared" si="40"/>
        <v>79.248026108764648</v>
      </c>
      <c r="O247" s="16">
        <f t="shared" si="29"/>
        <v>751.25159999999994</v>
      </c>
      <c r="P247" s="2">
        <f t="shared" si="30"/>
        <v>548.88409999999999</v>
      </c>
      <c r="Q247" s="2">
        <f t="shared" si="31"/>
        <v>1821.0556000000001</v>
      </c>
      <c r="R247" s="2">
        <f t="shared" si="32"/>
        <v>150008.0178</v>
      </c>
      <c r="S247" s="2">
        <f t="shared" si="33"/>
        <v>1049.8956000000001</v>
      </c>
      <c r="T247" s="2">
        <f t="shared" si="34"/>
        <v>1950.1910000000003</v>
      </c>
      <c r="U247" s="2">
        <f t="shared" si="35"/>
        <v>249304.32000000001</v>
      </c>
      <c r="V247" s="2">
        <f t="shared" si="36"/>
        <v>100.1165</v>
      </c>
      <c r="W247" s="16"/>
      <c r="X247" s="2"/>
      <c r="Y247" s="2"/>
      <c r="Z247" s="1"/>
      <c r="AA247" s="2"/>
      <c r="AB247" s="1"/>
      <c r="AC247" s="2"/>
      <c r="AD247" s="2"/>
      <c r="AE247" s="2"/>
      <c r="AF247" s="2"/>
    </row>
    <row r="248" spans="1:35" ht="15.75" x14ac:dyDescent="0.25">
      <c r="A248" s="1" t="s">
        <v>369</v>
      </c>
      <c r="B248" s="4" t="s">
        <v>40</v>
      </c>
      <c r="C248" s="1">
        <v>15</v>
      </c>
      <c r="D248" s="3">
        <v>39.546399999999998</v>
      </c>
      <c r="E248" s="3">
        <v>41.426900000000003</v>
      </c>
      <c r="F248" s="3">
        <v>4.6199999999999998E-2</v>
      </c>
      <c r="G248" s="3">
        <v>0.254</v>
      </c>
      <c r="H248" s="3">
        <v>1.49E-2</v>
      </c>
      <c r="I248" s="3">
        <v>19.304300000000001</v>
      </c>
      <c r="J248" s="3">
        <v>3.8800000000000001E-2</v>
      </c>
      <c r="K248" s="3">
        <v>0.13320000000000001</v>
      </c>
      <c r="L248" s="3">
        <v>0.26090000000000002</v>
      </c>
      <c r="M248" s="3">
        <v>101.0256</v>
      </c>
      <c r="N248" s="3">
        <f t="shared" si="40"/>
        <v>79.276097846517274</v>
      </c>
      <c r="O248" s="16">
        <f t="shared" si="29"/>
        <v>265.46960000000001</v>
      </c>
      <c r="P248" s="2">
        <f t="shared" si="30"/>
        <v>244.53659999999999</v>
      </c>
      <c r="Q248" s="2">
        <f t="shared" si="31"/>
        <v>1815.338</v>
      </c>
      <c r="R248" s="2">
        <f t="shared" si="32"/>
        <v>150052.32390000002</v>
      </c>
      <c r="S248" s="2">
        <f t="shared" si="33"/>
        <v>1046.7522000000001</v>
      </c>
      <c r="T248" s="2">
        <f t="shared" si="34"/>
        <v>2020.6705000000002</v>
      </c>
      <c r="U248" s="2">
        <f t="shared" si="35"/>
        <v>249804.20700000002</v>
      </c>
      <c r="V248" s="2">
        <f t="shared" si="36"/>
        <v>89.325500000000005</v>
      </c>
      <c r="W248" s="16"/>
      <c r="X248" s="2"/>
      <c r="Y248" s="2"/>
      <c r="Z248" s="1"/>
      <c r="AA248" s="2"/>
      <c r="AB248" s="1"/>
      <c r="AC248" s="2"/>
      <c r="AD248" s="2"/>
      <c r="AE248" s="2"/>
      <c r="AF248" s="2"/>
    </row>
    <row r="249" spans="1:35" ht="15.75" x14ac:dyDescent="0.25">
      <c r="A249" s="1" t="s">
        <v>370</v>
      </c>
      <c r="B249" s="4" t="s">
        <v>46</v>
      </c>
      <c r="C249" s="1">
        <v>16</v>
      </c>
      <c r="D249" s="3">
        <v>39.0854</v>
      </c>
      <c r="E249" s="3">
        <v>40.53</v>
      </c>
      <c r="F249" s="3">
        <v>3.6999999999999998E-2</v>
      </c>
      <c r="G249" s="3">
        <v>0.28449999999999998</v>
      </c>
      <c r="H249" s="3">
        <v>4.5999999999999999E-2</v>
      </c>
      <c r="I249" s="3">
        <v>19.7105</v>
      </c>
      <c r="J249" s="3">
        <v>3.3099999999999997E-2</v>
      </c>
      <c r="K249" s="3">
        <v>0.12</v>
      </c>
      <c r="L249" s="3">
        <v>0.26</v>
      </c>
      <c r="M249" s="3">
        <v>100.1065</v>
      </c>
      <c r="N249" s="3">
        <f t="shared" si="40"/>
        <v>78.565608378587129</v>
      </c>
      <c r="O249" s="16">
        <f t="shared" si="29"/>
        <v>226.47019999999998</v>
      </c>
      <c r="P249" s="2">
        <f t="shared" si="30"/>
        <v>195.84099999999998</v>
      </c>
      <c r="Q249" s="2">
        <f t="shared" si="31"/>
        <v>2033.3214999999998</v>
      </c>
      <c r="R249" s="2">
        <f t="shared" si="32"/>
        <v>153209.71650000001</v>
      </c>
      <c r="S249" s="2">
        <f t="shared" si="33"/>
        <v>943.02</v>
      </c>
      <c r="T249" s="2">
        <f t="shared" si="34"/>
        <v>2013.7</v>
      </c>
      <c r="U249" s="2">
        <f t="shared" si="35"/>
        <v>244395.9</v>
      </c>
      <c r="V249" s="2">
        <f t="shared" si="36"/>
        <v>275.77</v>
      </c>
      <c r="W249" s="16"/>
      <c r="X249" s="2"/>
      <c r="Y249" s="2"/>
      <c r="Z249" s="1"/>
      <c r="AA249" s="2"/>
      <c r="AB249" s="1"/>
      <c r="AC249" s="2"/>
      <c r="AD249" s="2"/>
      <c r="AE249" s="2"/>
      <c r="AF249" s="2"/>
    </row>
    <row r="250" spans="1:35" ht="15.75" x14ac:dyDescent="0.25">
      <c r="A250" s="1" t="s">
        <v>371</v>
      </c>
      <c r="B250" s="4" t="s">
        <v>48</v>
      </c>
      <c r="C250" s="1">
        <v>17</v>
      </c>
      <c r="D250" s="3">
        <v>39.338200000000001</v>
      </c>
      <c r="E250" s="3">
        <v>41.435899999999997</v>
      </c>
      <c r="F250" s="3">
        <v>4.7500000000000001E-2</v>
      </c>
      <c r="G250" s="3">
        <v>0.24390000000000001</v>
      </c>
      <c r="H250" s="3">
        <v>1.5599999999999999E-2</v>
      </c>
      <c r="I250" s="3">
        <v>19.187899999999999</v>
      </c>
      <c r="J250" s="3">
        <v>2.9600000000000001E-2</v>
      </c>
      <c r="K250" s="3">
        <v>0.13750000000000001</v>
      </c>
      <c r="L250" s="3">
        <v>0.25280000000000002</v>
      </c>
      <c r="M250" s="3">
        <v>100.6889</v>
      </c>
      <c r="N250" s="3">
        <f t="shared" si="40"/>
        <v>79.378841047458636</v>
      </c>
      <c r="O250" s="16">
        <f t="shared" si="29"/>
        <v>202.5232</v>
      </c>
      <c r="P250" s="2">
        <f t="shared" si="30"/>
        <v>251.41749999999999</v>
      </c>
      <c r="Q250" s="2">
        <f t="shared" si="31"/>
        <v>1743.1532999999999</v>
      </c>
      <c r="R250" s="2">
        <f t="shared" si="32"/>
        <v>149147.54670000001</v>
      </c>
      <c r="S250" s="2">
        <f t="shared" si="33"/>
        <v>1080.54375</v>
      </c>
      <c r="T250" s="2">
        <f t="shared" si="34"/>
        <v>1957.9360000000001</v>
      </c>
      <c r="U250" s="2">
        <f t="shared" si="35"/>
        <v>249858.47699999998</v>
      </c>
      <c r="V250" s="2">
        <f t="shared" si="36"/>
        <v>93.521999999999991</v>
      </c>
      <c r="W250" s="16" t="s">
        <v>372</v>
      </c>
      <c r="X250" s="2">
        <v>608.29</v>
      </c>
      <c r="Y250" s="2"/>
      <c r="Z250" s="1">
        <v>5.77</v>
      </c>
      <c r="AA250" s="2">
        <v>80.19</v>
      </c>
      <c r="AB250" s="1">
        <v>8.6</v>
      </c>
      <c r="AC250" s="2">
        <v>216.51</v>
      </c>
      <c r="AD250" s="2">
        <v>1951.64</v>
      </c>
      <c r="AE250" s="2">
        <v>1230.1300000000001</v>
      </c>
      <c r="AF250" s="2">
        <v>215.71</v>
      </c>
      <c r="AH250" s="8">
        <f>10000*AF250/R250</f>
        <v>14.462859414904475</v>
      </c>
      <c r="AI250" s="7">
        <f>100*AD250/R250</f>
        <v>1.3085297366141657</v>
      </c>
    </row>
    <row r="251" spans="1:35" ht="15.75" x14ac:dyDescent="0.25">
      <c r="A251" s="1" t="s">
        <v>373</v>
      </c>
      <c r="B251" s="4" t="s">
        <v>48</v>
      </c>
      <c r="C251" s="1">
        <v>18</v>
      </c>
      <c r="D251" s="3">
        <v>39.330300000000001</v>
      </c>
      <c r="E251" s="3">
        <v>41.363900000000001</v>
      </c>
      <c r="F251" s="3">
        <v>4.2299999999999997E-2</v>
      </c>
      <c r="G251" s="3">
        <v>0.25019999999999998</v>
      </c>
      <c r="H251" s="3">
        <v>2.4799999999999999E-2</v>
      </c>
      <c r="I251" s="3">
        <v>19.190100000000001</v>
      </c>
      <c r="J251" s="3">
        <v>4.0399999999999998E-2</v>
      </c>
      <c r="K251" s="3">
        <v>0.1429</v>
      </c>
      <c r="L251" s="3">
        <v>0.23749999999999999</v>
      </c>
      <c r="M251" s="3">
        <v>100.6223</v>
      </c>
      <c r="N251" s="3">
        <f t="shared" ref="N251:N274" si="41">(100*(E251/40.304))/((E251/40.304)+(I251/71.844))</f>
        <v>79.348480231430287</v>
      </c>
      <c r="O251" s="16">
        <f t="shared" si="29"/>
        <v>276.41679999999997</v>
      </c>
      <c r="P251" s="2">
        <f t="shared" si="30"/>
        <v>223.89389999999997</v>
      </c>
      <c r="Q251" s="2">
        <f t="shared" si="31"/>
        <v>1788.1793999999998</v>
      </c>
      <c r="R251" s="2">
        <f t="shared" si="32"/>
        <v>149164.64730000001</v>
      </c>
      <c r="S251" s="2">
        <f t="shared" si="33"/>
        <v>1122.97965</v>
      </c>
      <c r="T251" s="2">
        <f t="shared" si="34"/>
        <v>1839.4375</v>
      </c>
      <c r="U251" s="2">
        <f t="shared" si="35"/>
        <v>249424.31700000001</v>
      </c>
      <c r="V251" s="2">
        <f t="shared" si="36"/>
        <v>148.67599999999999</v>
      </c>
      <c r="W251" s="16" t="s">
        <v>374</v>
      </c>
      <c r="X251" s="2" t="s">
        <v>36</v>
      </c>
      <c r="Y251" s="2"/>
      <c r="Z251" s="1">
        <v>5.08</v>
      </c>
      <c r="AA251" s="2">
        <v>80.180000000000007</v>
      </c>
      <c r="AB251" s="1">
        <v>8.06</v>
      </c>
      <c r="AC251" s="2">
        <v>204.3</v>
      </c>
      <c r="AD251" s="2">
        <v>1826.48</v>
      </c>
      <c r="AE251" s="2">
        <v>1177.1500000000001</v>
      </c>
      <c r="AF251" s="2">
        <v>197.19</v>
      </c>
      <c r="AH251" s="8">
        <f>10000*AF251/R251</f>
        <v>13.219620303422927</v>
      </c>
      <c r="AI251" s="7">
        <f>100*AD251/R251</f>
        <v>1.2244724424055939</v>
      </c>
    </row>
    <row r="252" spans="1:35" ht="15.75" x14ac:dyDescent="0.25">
      <c r="A252" s="1" t="s">
        <v>375</v>
      </c>
      <c r="B252" s="4" t="s">
        <v>48</v>
      </c>
      <c r="C252" s="1">
        <v>19</v>
      </c>
      <c r="D252" s="3">
        <v>39.364100000000001</v>
      </c>
      <c r="E252" s="3">
        <v>41.165999999999997</v>
      </c>
      <c r="F252" s="3">
        <v>8.1699999999999995E-2</v>
      </c>
      <c r="G252" s="3">
        <v>0.25440000000000002</v>
      </c>
      <c r="H252" s="3">
        <v>1.9099999999999999E-2</v>
      </c>
      <c r="I252" s="3">
        <v>19.124700000000001</v>
      </c>
      <c r="J252" s="3">
        <v>2.81E-2</v>
      </c>
      <c r="K252" s="3">
        <v>0.1343</v>
      </c>
      <c r="L252" s="3">
        <v>0.24640000000000001</v>
      </c>
      <c r="M252" s="3">
        <v>100.4188</v>
      </c>
      <c r="N252" s="3">
        <f t="shared" si="41"/>
        <v>79.325824359158318</v>
      </c>
      <c r="O252" s="16">
        <f t="shared" si="29"/>
        <v>192.2602</v>
      </c>
      <c r="P252" s="2">
        <f t="shared" si="30"/>
        <v>432.43809999999996</v>
      </c>
      <c r="Q252" s="2">
        <f t="shared" si="31"/>
        <v>1818.1968000000002</v>
      </c>
      <c r="R252" s="2">
        <f t="shared" si="32"/>
        <v>148656.29310000001</v>
      </c>
      <c r="S252" s="2">
        <f t="shared" si="33"/>
        <v>1055.3965499999999</v>
      </c>
      <c r="T252" s="2">
        <f t="shared" si="34"/>
        <v>1908.3680000000002</v>
      </c>
      <c r="U252" s="2">
        <f t="shared" si="35"/>
        <v>248230.97999999998</v>
      </c>
      <c r="V252" s="2">
        <f t="shared" si="36"/>
        <v>114.50449999999999</v>
      </c>
      <c r="W252" s="16" t="s">
        <v>376</v>
      </c>
      <c r="X252" s="2">
        <v>188.78</v>
      </c>
      <c r="Y252" s="2"/>
      <c r="Z252" s="1">
        <v>5.36</v>
      </c>
      <c r="AA252" s="2">
        <v>82.46</v>
      </c>
      <c r="AB252" s="1">
        <v>14.92</v>
      </c>
      <c r="AC252" s="2">
        <v>215.37</v>
      </c>
      <c r="AD252" s="2">
        <v>1938.39</v>
      </c>
      <c r="AE252" s="2">
        <v>1202.1300000000001</v>
      </c>
      <c r="AF252" s="2">
        <v>224.06</v>
      </c>
      <c r="AH252" s="8">
        <f>10000*AF252/R252</f>
        <v>15.072352157286504</v>
      </c>
      <c r="AI252" s="7">
        <f>100*AD252/R252</f>
        <v>1.3039407613211902</v>
      </c>
    </row>
    <row r="253" spans="1:35" ht="15.75" x14ac:dyDescent="0.25">
      <c r="A253" s="1" t="s">
        <v>377</v>
      </c>
      <c r="B253" s="4" t="s">
        <v>48</v>
      </c>
      <c r="C253" s="1">
        <v>20</v>
      </c>
      <c r="D253" s="3">
        <v>39.276000000000003</v>
      </c>
      <c r="E253" s="3">
        <v>41.231999999999999</v>
      </c>
      <c r="F253" s="3">
        <v>3.49E-2</v>
      </c>
      <c r="G253" s="3">
        <v>0.24759999999999999</v>
      </c>
      <c r="H253" s="3">
        <v>1.6E-2</v>
      </c>
      <c r="I253" s="3">
        <v>19.274799999999999</v>
      </c>
      <c r="J253" s="3">
        <v>2.8500000000000001E-2</v>
      </c>
      <c r="K253" s="3">
        <v>0.14180000000000001</v>
      </c>
      <c r="L253" s="3">
        <v>0.2387</v>
      </c>
      <c r="M253" s="3">
        <v>100.4903</v>
      </c>
      <c r="N253" s="3">
        <f t="shared" si="41"/>
        <v>79.223698523298609</v>
      </c>
      <c r="O253" s="16">
        <f t="shared" si="29"/>
        <v>194.99700000000001</v>
      </c>
      <c r="P253" s="2">
        <f t="shared" si="30"/>
        <v>184.72569999999999</v>
      </c>
      <c r="Q253" s="2">
        <f t="shared" si="31"/>
        <v>1769.5971999999999</v>
      </c>
      <c r="R253" s="2">
        <f t="shared" si="32"/>
        <v>149823.02039999998</v>
      </c>
      <c r="S253" s="2">
        <f t="shared" si="33"/>
        <v>1114.3353</v>
      </c>
      <c r="T253" s="2">
        <f t="shared" si="34"/>
        <v>1848.7314999999999</v>
      </c>
      <c r="U253" s="2">
        <f t="shared" si="35"/>
        <v>248628.96</v>
      </c>
      <c r="V253" s="2">
        <f t="shared" si="36"/>
        <v>95.92</v>
      </c>
      <c r="W253" s="16"/>
      <c r="X253" s="2"/>
      <c r="Y253" s="2"/>
      <c r="Z253" s="1"/>
      <c r="AA253" s="2"/>
      <c r="AB253" s="1"/>
      <c r="AC253" s="2"/>
      <c r="AD253" s="2"/>
      <c r="AE253" s="2"/>
      <c r="AF253" s="2"/>
    </row>
    <row r="254" spans="1:35" ht="15.75" x14ac:dyDescent="0.25">
      <c r="A254" s="1" t="s">
        <v>378</v>
      </c>
      <c r="B254" s="4" t="s">
        <v>48</v>
      </c>
      <c r="C254" s="1">
        <v>21</v>
      </c>
      <c r="D254" s="3">
        <v>39.246699999999997</v>
      </c>
      <c r="E254" s="3">
        <v>41.4497</v>
      </c>
      <c r="F254" s="3">
        <v>4.3900000000000002E-2</v>
      </c>
      <c r="G254" s="3">
        <v>0.24479999999999999</v>
      </c>
      <c r="H254" s="3">
        <v>1.8700000000000001E-2</v>
      </c>
      <c r="I254" s="3">
        <v>19.1767</v>
      </c>
      <c r="J254" s="3">
        <v>2.9899999999999999E-2</v>
      </c>
      <c r="K254" s="3">
        <v>0.13600000000000001</v>
      </c>
      <c r="L254" s="3">
        <v>0.24490000000000001</v>
      </c>
      <c r="M254" s="3">
        <v>100.5913</v>
      </c>
      <c r="N254" s="3">
        <f t="shared" si="41"/>
        <v>79.393844948140782</v>
      </c>
      <c r="O254" s="16">
        <f t="shared" si="29"/>
        <v>204.57579999999999</v>
      </c>
      <c r="P254" s="2">
        <f t="shared" si="30"/>
        <v>232.36270000000002</v>
      </c>
      <c r="Q254" s="2">
        <f t="shared" si="31"/>
        <v>1749.5855999999999</v>
      </c>
      <c r="R254" s="2">
        <f t="shared" si="32"/>
        <v>149060.48910000001</v>
      </c>
      <c r="S254" s="2">
        <f t="shared" si="33"/>
        <v>1068.7560000000001</v>
      </c>
      <c r="T254" s="2">
        <f t="shared" si="34"/>
        <v>1896.7505000000001</v>
      </c>
      <c r="U254" s="2">
        <f t="shared" si="35"/>
        <v>249941.69099999999</v>
      </c>
      <c r="V254" s="2">
        <f t="shared" si="36"/>
        <v>112.10650000000001</v>
      </c>
      <c r="W254" s="16"/>
      <c r="X254" s="2"/>
      <c r="Y254" s="2"/>
      <c r="Z254" s="1"/>
      <c r="AA254" s="2"/>
      <c r="AB254" s="1"/>
      <c r="AC254" s="2"/>
      <c r="AD254" s="2"/>
      <c r="AE254" s="2"/>
      <c r="AF254" s="2"/>
    </row>
    <row r="255" spans="1:35" ht="15.75" x14ac:dyDescent="0.25">
      <c r="A255" s="1" t="s">
        <v>379</v>
      </c>
      <c r="B255" s="4" t="s">
        <v>56</v>
      </c>
      <c r="C255" s="1">
        <v>24</v>
      </c>
      <c r="D255" s="3">
        <v>39.316299999999998</v>
      </c>
      <c r="E255" s="3">
        <v>41.720300000000002</v>
      </c>
      <c r="F255" s="3">
        <v>3.9E-2</v>
      </c>
      <c r="G255" s="3">
        <v>0.2445</v>
      </c>
      <c r="H255" s="3">
        <v>1.72E-2</v>
      </c>
      <c r="I255" s="3">
        <v>18.938099999999999</v>
      </c>
      <c r="J255" s="3">
        <v>3.1399999999999997E-2</v>
      </c>
      <c r="K255" s="3">
        <v>0.1502</v>
      </c>
      <c r="L255" s="3">
        <v>0.23549999999999999</v>
      </c>
      <c r="M255" s="3">
        <v>100.6925</v>
      </c>
      <c r="N255" s="3">
        <f t="shared" si="41"/>
        <v>79.703393150003379</v>
      </c>
      <c r="O255" s="16">
        <f t="shared" si="29"/>
        <v>214.83879999999999</v>
      </c>
      <c r="P255" s="2">
        <f t="shared" si="30"/>
        <v>206.42699999999999</v>
      </c>
      <c r="Q255" s="2">
        <f t="shared" si="31"/>
        <v>1747.4414999999999</v>
      </c>
      <c r="R255" s="2">
        <f t="shared" si="32"/>
        <v>147205.85129999998</v>
      </c>
      <c r="S255" s="2">
        <f t="shared" si="33"/>
        <v>1180.3467000000001</v>
      </c>
      <c r="T255" s="2">
        <f t="shared" si="34"/>
        <v>1823.9475</v>
      </c>
      <c r="U255" s="2">
        <f t="shared" si="35"/>
        <v>251573.40900000001</v>
      </c>
      <c r="V255" s="2">
        <f t="shared" si="36"/>
        <v>103.114</v>
      </c>
      <c r="W255" s="16">
        <v>48.67</v>
      </c>
      <c r="X255" s="2">
        <v>34.229999999999997</v>
      </c>
      <c r="Y255" s="2">
        <v>1293.03</v>
      </c>
      <c r="Z255" s="1">
        <v>4.59</v>
      </c>
      <c r="AA255" s="2">
        <v>72.27</v>
      </c>
      <c r="AB255" s="1">
        <v>7.21</v>
      </c>
      <c r="AC255" s="2">
        <v>187.84</v>
      </c>
      <c r="AD255" s="2">
        <v>1637.39</v>
      </c>
      <c r="AE255" s="2">
        <v>1045.5</v>
      </c>
      <c r="AF255" s="2">
        <v>177.09</v>
      </c>
      <c r="AH255" s="8">
        <f>10000*AF255/R255</f>
        <v>12.030092447826496</v>
      </c>
      <c r="AI255" s="7">
        <f>100*AD255/R255</f>
        <v>1.1123131217542848</v>
      </c>
    </row>
    <row r="256" spans="1:35" ht="15.75" x14ac:dyDescent="0.25">
      <c r="A256" s="1" t="s">
        <v>380</v>
      </c>
      <c r="B256" s="4" t="s">
        <v>56</v>
      </c>
      <c r="C256" s="1">
        <v>25</v>
      </c>
      <c r="D256" s="3">
        <v>39.518999999999998</v>
      </c>
      <c r="E256" s="3">
        <v>41.546300000000002</v>
      </c>
      <c r="F256" s="3">
        <v>4.0300000000000002E-2</v>
      </c>
      <c r="G256" s="3">
        <v>0.24840000000000001</v>
      </c>
      <c r="H256" s="3">
        <v>1.32E-2</v>
      </c>
      <c r="I256" s="3">
        <v>18.990500000000001</v>
      </c>
      <c r="J256" s="3">
        <v>3.4700000000000002E-2</v>
      </c>
      <c r="K256" s="3">
        <v>0.1406</v>
      </c>
      <c r="L256" s="3">
        <v>0.2419</v>
      </c>
      <c r="M256" s="3">
        <v>100.7749</v>
      </c>
      <c r="N256" s="3">
        <f t="shared" si="41"/>
        <v>79.590853073373779</v>
      </c>
      <c r="O256" s="16">
        <f t="shared" si="29"/>
        <v>237.41740000000001</v>
      </c>
      <c r="P256" s="2">
        <f t="shared" si="30"/>
        <v>213.30790000000002</v>
      </c>
      <c r="Q256" s="2">
        <f t="shared" si="31"/>
        <v>1775.3148000000001</v>
      </c>
      <c r="R256" s="2">
        <f t="shared" si="32"/>
        <v>147613.15650000001</v>
      </c>
      <c r="S256" s="2">
        <f t="shared" si="33"/>
        <v>1104.9050999999999</v>
      </c>
      <c r="T256" s="2">
        <f t="shared" si="34"/>
        <v>1873.5155</v>
      </c>
      <c r="U256" s="2">
        <f t="shared" si="35"/>
        <v>250524.18900000001</v>
      </c>
      <c r="V256" s="2">
        <f t="shared" si="36"/>
        <v>79.134</v>
      </c>
      <c r="W256" s="16"/>
      <c r="X256" s="2"/>
      <c r="Y256" s="2"/>
      <c r="Z256" s="1"/>
      <c r="AA256" s="2"/>
      <c r="AB256" s="1"/>
      <c r="AC256" s="2"/>
      <c r="AD256" s="2"/>
      <c r="AE256" s="2"/>
      <c r="AF256" s="2"/>
    </row>
    <row r="257" spans="1:35" ht="15.75" x14ac:dyDescent="0.25">
      <c r="A257" s="1" t="s">
        <v>381</v>
      </c>
      <c r="B257" s="4" t="s">
        <v>56</v>
      </c>
      <c r="C257" s="1">
        <v>26</v>
      </c>
      <c r="D257" s="3">
        <v>39.470199999999998</v>
      </c>
      <c r="E257" s="3">
        <v>41.448399999999999</v>
      </c>
      <c r="F257" s="3">
        <v>4.2099999999999999E-2</v>
      </c>
      <c r="G257" s="3">
        <v>0.25390000000000001</v>
      </c>
      <c r="H257" s="3">
        <v>1.5100000000000001E-2</v>
      </c>
      <c r="I257" s="3">
        <v>18.906500000000001</v>
      </c>
      <c r="J257" s="3">
        <v>3.3300000000000003E-2</v>
      </c>
      <c r="K257" s="3">
        <v>0.1424</v>
      </c>
      <c r="L257" s="3">
        <v>0.2397</v>
      </c>
      <c r="M257" s="3">
        <v>100.5515</v>
      </c>
      <c r="N257" s="3">
        <f t="shared" si="41"/>
        <v>79.624520250889802</v>
      </c>
      <c r="O257" s="16">
        <f t="shared" si="29"/>
        <v>227.83860000000001</v>
      </c>
      <c r="P257" s="2">
        <f t="shared" si="30"/>
        <v>222.83529999999999</v>
      </c>
      <c r="Q257" s="2">
        <f t="shared" si="31"/>
        <v>1814.6233000000002</v>
      </c>
      <c r="R257" s="2">
        <f t="shared" si="32"/>
        <v>146960.22450000001</v>
      </c>
      <c r="S257" s="2">
        <f t="shared" si="33"/>
        <v>1119.0504000000001</v>
      </c>
      <c r="T257" s="2">
        <f t="shared" si="34"/>
        <v>1856.4765</v>
      </c>
      <c r="U257" s="2">
        <f t="shared" si="35"/>
        <v>249933.85199999998</v>
      </c>
      <c r="V257" s="2">
        <f t="shared" si="36"/>
        <v>90.524500000000003</v>
      </c>
      <c r="W257" s="16"/>
      <c r="X257" s="2"/>
      <c r="Y257" s="2"/>
      <c r="Z257" s="1"/>
      <c r="AA257" s="2"/>
      <c r="AB257" s="1"/>
      <c r="AC257" s="2"/>
      <c r="AD257" s="2"/>
      <c r="AE257" s="2"/>
      <c r="AF257" s="2"/>
    </row>
    <row r="258" spans="1:35" ht="15.75" x14ac:dyDescent="0.25">
      <c r="A258" s="1" t="s">
        <v>382</v>
      </c>
      <c r="B258" s="4" t="s">
        <v>56</v>
      </c>
      <c r="C258" s="1">
        <v>23</v>
      </c>
      <c r="D258" s="3">
        <v>39.614100000000001</v>
      </c>
      <c r="E258" s="3">
        <v>41.546900000000001</v>
      </c>
      <c r="F258" s="3">
        <v>7.3599999999999999E-2</v>
      </c>
      <c r="G258" s="3">
        <v>0.25740000000000002</v>
      </c>
      <c r="H258" s="3">
        <v>1.61E-2</v>
      </c>
      <c r="I258" s="3">
        <v>18.6707</v>
      </c>
      <c r="J258" s="3">
        <v>4.1599999999999998E-2</v>
      </c>
      <c r="K258" s="3">
        <v>0.15040000000000001</v>
      </c>
      <c r="L258" s="3">
        <v>0.25230000000000002</v>
      </c>
      <c r="M258" s="3">
        <v>100.623</v>
      </c>
      <c r="N258" s="3">
        <f t="shared" si="41"/>
        <v>79.865574507457666</v>
      </c>
      <c r="O258" s="16">
        <f t="shared" si="29"/>
        <v>284.62719999999996</v>
      </c>
      <c r="P258" s="2">
        <f t="shared" si="30"/>
        <v>389.56479999999999</v>
      </c>
      <c r="Q258" s="2">
        <f t="shared" si="31"/>
        <v>1839.6378000000002</v>
      </c>
      <c r="R258" s="2">
        <f t="shared" si="32"/>
        <v>145127.3511</v>
      </c>
      <c r="S258" s="2">
        <f t="shared" si="33"/>
        <v>1181.9184</v>
      </c>
      <c r="T258" s="2">
        <f t="shared" si="34"/>
        <v>1954.0635000000002</v>
      </c>
      <c r="U258" s="2">
        <f t="shared" si="35"/>
        <v>250527.807</v>
      </c>
      <c r="V258" s="2">
        <f t="shared" si="36"/>
        <v>96.519499999999994</v>
      </c>
      <c r="W258" s="16">
        <v>46.12</v>
      </c>
      <c r="X258" s="2">
        <v>180.24</v>
      </c>
      <c r="Y258" s="2">
        <v>1300.3800000000001</v>
      </c>
      <c r="Z258" s="1">
        <v>4.5599999999999996</v>
      </c>
      <c r="AA258" s="2">
        <v>69.23</v>
      </c>
      <c r="AB258" s="1">
        <v>7.81</v>
      </c>
      <c r="AC258" s="2">
        <v>195.52</v>
      </c>
      <c r="AD258" s="2">
        <v>1667.04</v>
      </c>
      <c r="AE258" s="2">
        <v>1178.32</v>
      </c>
      <c r="AF258" s="2">
        <v>194.34</v>
      </c>
      <c r="AH258" s="8">
        <f>10000*AF258/R258</f>
        <v>13.390997529203853</v>
      </c>
      <c r="AI258" s="7">
        <f>100*AD258/R258</f>
        <v>1.1486738973491812</v>
      </c>
    </row>
    <row r="259" spans="1:35" ht="15.75" x14ac:dyDescent="0.25">
      <c r="A259" s="1" t="s">
        <v>383</v>
      </c>
      <c r="B259" s="4" t="s">
        <v>56</v>
      </c>
      <c r="C259" s="1">
        <v>22</v>
      </c>
      <c r="D259" s="3">
        <v>39.294199999999996</v>
      </c>
      <c r="E259" s="3">
        <v>41.308199999999999</v>
      </c>
      <c r="F259" s="3">
        <v>4.2000000000000003E-2</v>
      </c>
      <c r="G259" s="3">
        <v>0.26269999999999999</v>
      </c>
      <c r="H259" s="3">
        <v>1.5900000000000001E-2</v>
      </c>
      <c r="I259" s="3">
        <v>18.8797</v>
      </c>
      <c r="J259" s="3">
        <v>4.2000000000000003E-2</v>
      </c>
      <c r="K259" s="3">
        <v>0.14530000000000001</v>
      </c>
      <c r="L259" s="3">
        <v>0.22720000000000001</v>
      </c>
      <c r="M259" s="3">
        <v>100.2174</v>
      </c>
      <c r="N259" s="3">
        <f t="shared" si="41"/>
        <v>79.592544698188462</v>
      </c>
      <c r="O259" s="16">
        <f t="shared" ref="O259:O274" si="42">J259*6842</f>
        <v>287.36400000000003</v>
      </c>
      <c r="P259" s="2">
        <f t="shared" ref="P259:P274" si="43">F259*5293</f>
        <v>222.30600000000001</v>
      </c>
      <c r="Q259" s="2">
        <f t="shared" ref="Q259:Q274" si="44">G259*7147</f>
        <v>1877.5168999999999</v>
      </c>
      <c r="R259" s="2">
        <f t="shared" ref="R259:R274" si="45">I259*7773</f>
        <v>146751.9081</v>
      </c>
      <c r="S259" s="2">
        <f t="shared" ref="S259:S274" si="46">K259*7858.5</f>
        <v>1141.84005</v>
      </c>
      <c r="T259" s="2">
        <f t="shared" ref="T259:T274" si="47">L259*7745</f>
        <v>1759.6640000000002</v>
      </c>
      <c r="U259" s="2">
        <f t="shared" ref="U259:U274" si="48">6030*E259</f>
        <v>249088.446</v>
      </c>
      <c r="V259" s="2">
        <f t="shared" ref="V259:V274" si="49">H259*5995</f>
        <v>95.32050000000001</v>
      </c>
      <c r="W259" s="16">
        <v>53.66</v>
      </c>
      <c r="X259" s="2">
        <v>86.31</v>
      </c>
      <c r="Y259" s="2">
        <v>1379.21</v>
      </c>
      <c r="Z259" s="1">
        <v>5.08</v>
      </c>
      <c r="AA259" s="2">
        <v>73.83</v>
      </c>
      <c r="AB259" s="1">
        <v>8.5299999999999994</v>
      </c>
      <c r="AC259" s="2">
        <v>221.08</v>
      </c>
      <c r="AD259" s="2">
        <v>1792.63</v>
      </c>
      <c r="AE259" s="2">
        <v>1267.67</v>
      </c>
      <c r="AF259" s="2">
        <v>202.05</v>
      </c>
      <c r="AH259" s="8">
        <f>10000*AF259/R259</f>
        <v>13.768134439677517</v>
      </c>
      <c r="AI259" s="7">
        <f>100*AD259/R259</f>
        <v>1.2215377797871372</v>
      </c>
    </row>
    <row r="260" spans="1:35" ht="15.75" x14ac:dyDescent="0.25">
      <c r="A260" s="1" t="s">
        <v>384</v>
      </c>
      <c r="B260" s="4" t="s">
        <v>385</v>
      </c>
      <c r="C260" s="1">
        <v>27</v>
      </c>
      <c r="D260" s="3">
        <v>39.028500000000001</v>
      </c>
      <c r="E260" s="3">
        <v>40.6389</v>
      </c>
      <c r="F260" s="3">
        <v>3.3599999999999998E-2</v>
      </c>
      <c r="G260" s="3">
        <v>0.29210000000000003</v>
      </c>
      <c r="H260" s="3">
        <v>5.5300000000000002E-2</v>
      </c>
      <c r="I260" s="3">
        <v>19.459499999999998</v>
      </c>
      <c r="J260" s="3">
        <v>2.3199999999999998E-2</v>
      </c>
      <c r="K260" s="3">
        <v>0.1268</v>
      </c>
      <c r="L260" s="3">
        <v>0.25290000000000001</v>
      </c>
      <c r="M260" s="3">
        <v>99.910799999999995</v>
      </c>
      <c r="N260" s="3">
        <f t="shared" si="41"/>
        <v>78.825463519180602</v>
      </c>
      <c r="O260" s="16">
        <f t="shared" si="42"/>
        <v>158.73439999999999</v>
      </c>
      <c r="P260" s="2">
        <f t="shared" si="43"/>
        <v>177.84479999999999</v>
      </c>
      <c r="Q260" s="2">
        <f t="shared" si="44"/>
        <v>2087.6387</v>
      </c>
      <c r="R260" s="2">
        <f t="shared" si="45"/>
        <v>151258.69349999999</v>
      </c>
      <c r="S260" s="2">
        <f t="shared" si="46"/>
        <v>996.45780000000002</v>
      </c>
      <c r="T260" s="2">
        <f t="shared" si="47"/>
        <v>1958.7105000000001</v>
      </c>
      <c r="U260" s="2">
        <f t="shared" si="48"/>
        <v>245052.56700000001</v>
      </c>
      <c r="V260" s="2">
        <f t="shared" si="49"/>
        <v>331.52350000000001</v>
      </c>
      <c r="W260" s="16"/>
      <c r="X260" s="2"/>
      <c r="Y260" s="2"/>
      <c r="Z260" s="1"/>
      <c r="AA260" s="2"/>
      <c r="AB260" s="1"/>
      <c r="AC260" s="2"/>
      <c r="AD260" s="2"/>
      <c r="AE260" s="2"/>
      <c r="AF260" s="2"/>
    </row>
    <row r="261" spans="1:35" ht="15.75" x14ac:dyDescent="0.25">
      <c r="A261" s="1" t="s">
        <v>386</v>
      </c>
      <c r="B261" s="4" t="s">
        <v>62</v>
      </c>
      <c r="C261" s="1">
        <v>28</v>
      </c>
      <c r="D261" s="3">
        <v>39.617899999999999</v>
      </c>
      <c r="E261" s="3">
        <v>42.63</v>
      </c>
      <c r="F261" s="3">
        <v>0.1022</v>
      </c>
      <c r="G261" s="3">
        <v>0.21920000000000001</v>
      </c>
      <c r="H261" s="3">
        <v>1.5900000000000001E-2</v>
      </c>
      <c r="I261" s="3">
        <v>17.485600000000002</v>
      </c>
      <c r="J261" s="3">
        <v>4.7399999999999998E-2</v>
      </c>
      <c r="K261" s="3">
        <v>0.2046</v>
      </c>
      <c r="L261" s="3">
        <v>0.2167</v>
      </c>
      <c r="M261" s="3">
        <v>100.5394</v>
      </c>
      <c r="N261" s="3">
        <f t="shared" si="41"/>
        <v>81.29398544344977</v>
      </c>
      <c r="O261" s="16">
        <f t="shared" si="42"/>
        <v>324.31079999999997</v>
      </c>
      <c r="P261" s="2">
        <f t="shared" si="43"/>
        <v>540.94460000000004</v>
      </c>
      <c r="Q261" s="2">
        <f t="shared" si="44"/>
        <v>1566.6224</v>
      </c>
      <c r="R261" s="2">
        <f t="shared" si="45"/>
        <v>135915.56880000001</v>
      </c>
      <c r="S261" s="2">
        <f t="shared" si="46"/>
        <v>1607.8491000000001</v>
      </c>
      <c r="T261" s="2">
        <f t="shared" si="47"/>
        <v>1678.3415</v>
      </c>
      <c r="U261" s="2">
        <f t="shared" si="48"/>
        <v>257058.90000000002</v>
      </c>
      <c r="V261" s="2">
        <f t="shared" si="49"/>
        <v>95.32050000000001</v>
      </c>
      <c r="W261" s="16">
        <v>57.28</v>
      </c>
      <c r="X261" s="2">
        <v>73.959999999999994</v>
      </c>
      <c r="Y261" s="2">
        <v>1139.71</v>
      </c>
      <c r="Z261" s="1">
        <v>4.24</v>
      </c>
      <c r="AA261" s="2">
        <v>66.87</v>
      </c>
      <c r="AB261" s="1">
        <v>8.6199999999999992</v>
      </c>
      <c r="AC261" s="2">
        <v>255.05</v>
      </c>
      <c r="AD261" s="2">
        <v>1459.48</v>
      </c>
      <c r="AE261" s="2">
        <v>1550.23</v>
      </c>
      <c r="AF261" s="2">
        <v>171.54</v>
      </c>
      <c r="AH261" s="8">
        <f>10000*AF261/R261</f>
        <v>12.621070677519027</v>
      </c>
      <c r="AI261" s="7">
        <f>100*AD261/R261</f>
        <v>1.0738137013189617</v>
      </c>
    </row>
    <row r="262" spans="1:35" ht="15.75" x14ac:dyDescent="0.25">
      <c r="A262" s="1" t="s">
        <v>387</v>
      </c>
      <c r="B262" s="4" t="s">
        <v>62</v>
      </c>
      <c r="C262" s="1">
        <v>29</v>
      </c>
      <c r="D262" s="3">
        <v>39.605600000000003</v>
      </c>
      <c r="E262" s="3">
        <v>42.590400000000002</v>
      </c>
      <c r="F262" s="3">
        <v>0.1115</v>
      </c>
      <c r="G262" s="3">
        <v>0.2321</v>
      </c>
      <c r="H262" s="3">
        <v>1.21E-2</v>
      </c>
      <c r="I262" s="3">
        <v>17.450600000000001</v>
      </c>
      <c r="J262" s="3">
        <v>2.8299999999999999E-2</v>
      </c>
      <c r="K262" s="3">
        <v>0.20749999999999999</v>
      </c>
      <c r="L262" s="3">
        <v>0.21160000000000001</v>
      </c>
      <c r="M262" s="3">
        <v>100.4499</v>
      </c>
      <c r="N262" s="3">
        <f t="shared" si="41"/>
        <v>81.310316656356633</v>
      </c>
      <c r="O262" s="16">
        <f t="shared" si="42"/>
        <v>193.62859999999998</v>
      </c>
      <c r="P262" s="2">
        <f t="shared" si="43"/>
        <v>590.16949999999997</v>
      </c>
      <c r="Q262" s="2">
        <f t="shared" si="44"/>
        <v>1658.8187</v>
      </c>
      <c r="R262" s="2">
        <f t="shared" si="45"/>
        <v>135643.51380000002</v>
      </c>
      <c r="S262" s="2">
        <f t="shared" si="46"/>
        <v>1630.6387499999998</v>
      </c>
      <c r="T262" s="2">
        <f t="shared" si="47"/>
        <v>1638.8420000000001</v>
      </c>
      <c r="U262" s="2">
        <f t="shared" si="48"/>
        <v>256820.11200000002</v>
      </c>
      <c r="V262" s="2">
        <f t="shared" si="49"/>
        <v>72.539500000000004</v>
      </c>
      <c r="W262" s="16">
        <v>54.3</v>
      </c>
      <c r="X262" s="2">
        <v>80.59</v>
      </c>
      <c r="Y262" s="2">
        <v>1240.06</v>
      </c>
      <c r="Z262" s="1">
        <v>4.57</v>
      </c>
      <c r="AA262" s="2">
        <v>76.209999999999994</v>
      </c>
      <c r="AB262" s="1">
        <v>8.4600000000000009</v>
      </c>
      <c r="AC262" s="2">
        <v>234.04</v>
      </c>
      <c r="AD262" s="2">
        <v>1553.68</v>
      </c>
      <c r="AE262" s="2">
        <v>1416.6</v>
      </c>
      <c r="AF262" s="2">
        <v>177.27</v>
      </c>
      <c r="AH262" s="8">
        <f>10000*AF262/R262</f>
        <v>13.06881508992581</v>
      </c>
      <c r="AI262" s="7">
        <f>100*AD262/R262</f>
        <v>1.1454141495411481</v>
      </c>
    </row>
    <row r="263" spans="1:35" ht="15.75" x14ac:dyDescent="0.25">
      <c r="A263" s="1" t="s">
        <v>388</v>
      </c>
      <c r="B263" s="4" t="s">
        <v>62</v>
      </c>
      <c r="C263" s="1">
        <v>30</v>
      </c>
      <c r="D263" s="3">
        <v>39.507399999999997</v>
      </c>
      <c r="E263" s="3">
        <v>42.513100000000001</v>
      </c>
      <c r="F263" s="3">
        <v>6.6000000000000003E-2</v>
      </c>
      <c r="G263" s="3">
        <v>0.23139999999999999</v>
      </c>
      <c r="H263" s="3">
        <v>1.29E-2</v>
      </c>
      <c r="I263" s="3">
        <v>17.8125</v>
      </c>
      <c r="J263" s="3">
        <v>4.5499999999999999E-2</v>
      </c>
      <c r="K263" s="3">
        <v>0.1951</v>
      </c>
      <c r="L263" s="3">
        <v>0.23449999999999999</v>
      </c>
      <c r="M263" s="3">
        <v>100.6182</v>
      </c>
      <c r="N263" s="3">
        <f t="shared" si="41"/>
        <v>80.968399819242606</v>
      </c>
      <c r="O263" s="16">
        <f t="shared" si="42"/>
        <v>311.31099999999998</v>
      </c>
      <c r="P263" s="2">
        <f t="shared" si="43"/>
        <v>349.33800000000002</v>
      </c>
      <c r="Q263" s="2">
        <f t="shared" si="44"/>
        <v>1653.8157999999999</v>
      </c>
      <c r="R263" s="2">
        <f t="shared" si="45"/>
        <v>138456.5625</v>
      </c>
      <c r="S263" s="2">
        <f t="shared" si="46"/>
        <v>1533.19335</v>
      </c>
      <c r="T263" s="2">
        <f t="shared" si="47"/>
        <v>1816.2024999999999</v>
      </c>
      <c r="U263" s="2">
        <f t="shared" si="48"/>
        <v>256353.99300000002</v>
      </c>
      <c r="V263" s="2">
        <f t="shared" si="49"/>
        <v>77.335499999999996</v>
      </c>
      <c r="W263" s="16">
        <v>48.88</v>
      </c>
      <c r="X263" s="2">
        <v>152.81</v>
      </c>
      <c r="Y263" s="2">
        <v>991.68</v>
      </c>
      <c r="Z263" s="1">
        <v>3.57</v>
      </c>
      <c r="AA263" s="2">
        <v>56.24</v>
      </c>
      <c r="AB263" s="1">
        <v>7.26</v>
      </c>
      <c r="AC263" s="2">
        <v>214.38</v>
      </c>
      <c r="AD263" s="2">
        <v>1226.32</v>
      </c>
      <c r="AE263" s="2">
        <v>1293.45</v>
      </c>
      <c r="AF263" s="2">
        <v>145.99</v>
      </c>
      <c r="AH263" s="8">
        <f>10000*AF263/R263</f>
        <v>10.544101150857331</v>
      </c>
      <c r="AI263" s="7">
        <f>100*AD263/R263</f>
        <v>0.88570738566472784</v>
      </c>
    </row>
    <row r="264" spans="1:35" ht="15.75" x14ac:dyDescent="0.25">
      <c r="A264" s="1" t="s">
        <v>389</v>
      </c>
      <c r="B264" s="4" t="s">
        <v>62</v>
      </c>
      <c r="C264" s="1">
        <v>31</v>
      </c>
      <c r="D264" s="3">
        <v>39.311300000000003</v>
      </c>
      <c r="E264" s="3">
        <v>42.461199999999998</v>
      </c>
      <c r="F264" s="3">
        <v>4.8099999999999997E-2</v>
      </c>
      <c r="G264" s="3">
        <v>0.2195</v>
      </c>
      <c r="H264" s="3">
        <v>9.7999999999999997E-3</v>
      </c>
      <c r="I264" s="3">
        <v>17.8399</v>
      </c>
      <c r="J264" s="3">
        <v>5.0200000000000002E-2</v>
      </c>
      <c r="K264" s="3">
        <v>0.21110000000000001</v>
      </c>
      <c r="L264" s="3">
        <v>0.2278</v>
      </c>
      <c r="M264" s="3">
        <v>100.3789</v>
      </c>
      <c r="N264" s="3">
        <f t="shared" si="41"/>
        <v>80.925854477333658</v>
      </c>
      <c r="O264" s="16">
        <f t="shared" si="42"/>
        <v>343.46840000000003</v>
      </c>
      <c r="P264" s="2">
        <f t="shared" si="43"/>
        <v>254.59329999999997</v>
      </c>
      <c r="Q264" s="2">
        <f t="shared" si="44"/>
        <v>1568.7665</v>
      </c>
      <c r="R264" s="2">
        <f t="shared" si="45"/>
        <v>138669.54269999999</v>
      </c>
      <c r="S264" s="2">
        <f t="shared" si="46"/>
        <v>1658.9293500000001</v>
      </c>
      <c r="T264" s="2">
        <f t="shared" si="47"/>
        <v>1764.3109999999999</v>
      </c>
      <c r="U264" s="2">
        <f t="shared" si="48"/>
        <v>256041.03599999999</v>
      </c>
      <c r="V264" s="2">
        <f t="shared" si="49"/>
        <v>58.750999999999998</v>
      </c>
      <c r="W264" s="16"/>
      <c r="X264" s="2"/>
      <c r="Y264" s="2"/>
      <c r="Z264" s="1"/>
      <c r="AA264" s="2"/>
      <c r="AB264" s="1"/>
      <c r="AC264" s="2"/>
      <c r="AD264" s="2"/>
      <c r="AE264" s="2"/>
      <c r="AF264" s="2"/>
    </row>
    <row r="265" spans="1:35" ht="15.75" x14ac:dyDescent="0.25">
      <c r="A265" s="1" t="s">
        <v>390</v>
      </c>
      <c r="B265" s="4" t="s">
        <v>62</v>
      </c>
      <c r="C265" s="1">
        <v>32</v>
      </c>
      <c r="D265" s="3">
        <v>39.498399999999997</v>
      </c>
      <c r="E265" s="3">
        <v>42.605699999999999</v>
      </c>
      <c r="F265" s="3">
        <v>4.7300000000000002E-2</v>
      </c>
      <c r="G265" s="3">
        <v>0.21590000000000001</v>
      </c>
      <c r="H265" s="3">
        <v>1.83E-2</v>
      </c>
      <c r="I265" s="3">
        <v>17.665800000000001</v>
      </c>
      <c r="J265" s="3">
        <v>3.5799999999999998E-2</v>
      </c>
      <c r="K265" s="3">
        <v>0.20030000000000001</v>
      </c>
      <c r="L265" s="3">
        <v>0.20619999999999999</v>
      </c>
      <c r="M265" s="3">
        <v>100.4936</v>
      </c>
      <c r="N265" s="3">
        <f t="shared" si="41"/>
        <v>81.128842826981042</v>
      </c>
      <c r="O265" s="16">
        <f t="shared" si="42"/>
        <v>244.9436</v>
      </c>
      <c r="P265" s="2">
        <f t="shared" si="43"/>
        <v>250.35890000000001</v>
      </c>
      <c r="Q265" s="2">
        <f t="shared" si="44"/>
        <v>1543.0373</v>
      </c>
      <c r="R265" s="2">
        <f t="shared" si="45"/>
        <v>137316.2634</v>
      </c>
      <c r="S265" s="2">
        <f t="shared" si="46"/>
        <v>1574.05755</v>
      </c>
      <c r="T265" s="2">
        <f t="shared" si="47"/>
        <v>1597.019</v>
      </c>
      <c r="U265" s="2">
        <f t="shared" si="48"/>
        <v>256912.37099999998</v>
      </c>
      <c r="V265" s="2">
        <f t="shared" si="49"/>
        <v>109.7085</v>
      </c>
      <c r="W265" s="16"/>
      <c r="X265" s="2"/>
      <c r="Y265" s="2"/>
      <c r="Z265" s="1"/>
      <c r="AA265" s="2"/>
      <c r="AB265" s="1"/>
      <c r="AC265" s="2"/>
      <c r="AD265" s="2"/>
      <c r="AE265" s="2"/>
      <c r="AF265" s="2"/>
    </row>
    <row r="266" spans="1:35" ht="15.75" x14ac:dyDescent="0.25">
      <c r="A266" s="1" t="s">
        <v>391</v>
      </c>
      <c r="B266" s="4" t="s">
        <v>119</v>
      </c>
      <c r="C266" s="1">
        <v>38</v>
      </c>
      <c r="D266" s="3">
        <v>39.372399999999999</v>
      </c>
      <c r="E266" s="3">
        <v>41.522100000000002</v>
      </c>
      <c r="F266" s="3">
        <v>3.7900000000000003E-2</v>
      </c>
      <c r="G266" s="3">
        <v>0.255</v>
      </c>
      <c r="H266" s="3">
        <v>1.52E-2</v>
      </c>
      <c r="I266" s="3">
        <v>19.274699999999999</v>
      </c>
      <c r="J266" s="3">
        <v>2.7199999999999998E-2</v>
      </c>
      <c r="K266" s="3">
        <v>0.12670000000000001</v>
      </c>
      <c r="L266" s="3">
        <v>0.26279999999999998</v>
      </c>
      <c r="M266" s="3">
        <v>100.8939</v>
      </c>
      <c r="N266" s="3">
        <f t="shared" si="41"/>
        <v>79.338949131830489</v>
      </c>
      <c r="O266" s="16">
        <f t="shared" si="42"/>
        <v>186.10239999999999</v>
      </c>
      <c r="P266" s="2">
        <f t="shared" si="43"/>
        <v>200.60470000000001</v>
      </c>
      <c r="Q266" s="2">
        <f t="shared" si="44"/>
        <v>1822.4850000000001</v>
      </c>
      <c r="R266" s="2">
        <f t="shared" si="45"/>
        <v>149822.24309999999</v>
      </c>
      <c r="S266" s="2">
        <f t="shared" si="46"/>
        <v>995.67195000000004</v>
      </c>
      <c r="T266" s="2">
        <f t="shared" si="47"/>
        <v>2035.3859999999997</v>
      </c>
      <c r="U266" s="2">
        <f t="shared" si="48"/>
        <v>250378.26300000001</v>
      </c>
      <c r="V266" s="2">
        <f t="shared" si="49"/>
        <v>91.123999999999995</v>
      </c>
      <c r="W266" s="16" t="s">
        <v>392</v>
      </c>
      <c r="X266" s="2">
        <v>593.85</v>
      </c>
      <c r="Y266" s="2"/>
      <c r="Z266" s="1">
        <v>5.62</v>
      </c>
      <c r="AA266" s="2">
        <v>104.01</v>
      </c>
      <c r="AB266" s="1"/>
      <c r="AC266" s="2">
        <v>190.16</v>
      </c>
      <c r="AD266" s="2">
        <v>1936.13</v>
      </c>
      <c r="AE266" s="2">
        <v>1066.28</v>
      </c>
      <c r="AF266" s="2">
        <v>235.83</v>
      </c>
      <c r="AH266" s="8">
        <f>10000*AF266/R266</f>
        <v>15.740653398347099</v>
      </c>
      <c r="AI266" s="7">
        <f>100*AD266/R266</f>
        <v>1.2922847502074277</v>
      </c>
    </row>
    <row r="267" spans="1:35" ht="15.75" x14ac:dyDescent="0.25">
      <c r="A267" s="1" t="s">
        <v>393</v>
      </c>
      <c r="B267" s="4" t="s">
        <v>119</v>
      </c>
      <c r="C267" s="1">
        <v>39</v>
      </c>
      <c r="D267" s="3">
        <v>39.281500000000001</v>
      </c>
      <c r="E267" s="3">
        <v>41.465400000000002</v>
      </c>
      <c r="F267" s="3">
        <v>3.0700000000000002E-2</v>
      </c>
      <c r="G267" s="3">
        <v>0.26179999999999998</v>
      </c>
      <c r="H267" s="3">
        <v>1.0800000000000001E-2</v>
      </c>
      <c r="I267" s="3">
        <v>19.2334</v>
      </c>
      <c r="J267" s="3">
        <v>3.7999999999999999E-2</v>
      </c>
      <c r="K267" s="3">
        <v>0.13109999999999999</v>
      </c>
      <c r="L267" s="3">
        <v>0.25540000000000002</v>
      </c>
      <c r="M267" s="3">
        <v>100.7081</v>
      </c>
      <c r="N267" s="3">
        <f t="shared" si="41"/>
        <v>79.351708132953675</v>
      </c>
      <c r="O267" s="16">
        <f t="shared" si="42"/>
        <v>259.99599999999998</v>
      </c>
      <c r="P267" s="2">
        <f t="shared" si="43"/>
        <v>162.49510000000001</v>
      </c>
      <c r="Q267" s="2">
        <f t="shared" si="44"/>
        <v>1871.0845999999999</v>
      </c>
      <c r="R267" s="2">
        <f t="shared" si="45"/>
        <v>149501.2182</v>
      </c>
      <c r="S267" s="2">
        <f t="shared" si="46"/>
        <v>1030.24935</v>
      </c>
      <c r="T267" s="2">
        <f t="shared" si="47"/>
        <v>1978.0730000000001</v>
      </c>
      <c r="U267" s="2">
        <f t="shared" si="48"/>
        <v>250036.36200000002</v>
      </c>
      <c r="V267" s="2">
        <f t="shared" si="49"/>
        <v>64.746000000000009</v>
      </c>
      <c r="W267" s="16" t="s">
        <v>394</v>
      </c>
      <c r="X267" s="2">
        <v>256.76</v>
      </c>
      <c r="Y267" s="2"/>
      <c r="Z267" s="1">
        <v>5.38</v>
      </c>
      <c r="AA267" s="2">
        <v>89.31</v>
      </c>
      <c r="AB267" s="1">
        <v>9.9499999999999993</v>
      </c>
      <c r="AC267" s="2">
        <v>202.77</v>
      </c>
      <c r="AD267" s="2">
        <v>2024.38</v>
      </c>
      <c r="AE267" s="2">
        <v>1142.76</v>
      </c>
      <c r="AF267" s="2">
        <v>226.57</v>
      </c>
      <c r="AH267" s="8">
        <f>10000*AF267/R267</f>
        <v>15.155060455554201</v>
      </c>
      <c r="AI267" s="7">
        <f>100*AD267/R267</f>
        <v>1.3540893006582873</v>
      </c>
    </row>
    <row r="268" spans="1:35" ht="15.75" x14ac:dyDescent="0.25">
      <c r="A268" s="1" t="s">
        <v>395</v>
      </c>
      <c r="B268" s="4" t="s">
        <v>119</v>
      </c>
      <c r="C268" s="1">
        <v>40</v>
      </c>
      <c r="D268" s="3">
        <v>39.223700000000001</v>
      </c>
      <c r="E268" s="3">
        <v>41.584800000000001</v>
      </c>
      <c r="F268" s="3">
        <v>4.0500000000000001E-2</v>
      </c>
      <c r="G268" s="3">
        <v>0.26090000000000002</v>
      </c>
      <c r="H268" s="3">
        <v>0.02</v>
      </c>
      <c r="I268" s="3">
        <v>19.450800000000001</v>
      </c>
      <c r="J268" s="3">
        <v>2.8400000000000002E-2</v>
      </c>
      <c r="K268" s="3">
        <v>0.12470000000000001</v>
      </c>
      <c r="L268" s="3">
        <v>0.26350000000000001</v>
      </c>
      <c r="M268" s="3">
        <v>100.99720000000001</v>
      </c>
      <c r="N268" s="3">
        <f t="shared" si="41"/>
        <v>79.214321567367463</v>
      </c>
      <c r="O268" s="16">
        <f t="shared" si="42"/>
        <v>194.31280000000001</v>
      </c>
      <c r="P268" s="2">
        <f t="shared" si="43"/>
        <v>214.3665</v>
      </c>
      <c r="Q268" s="2">
        <f t="shared" si="44"/>
        <v>1864.6523000000002</v>
      </c>
      <c r="R268" s="2">
        <f t="shared" si="45"/>
        <v>151191.06840000002</v>
      </c>
      <c r="S268" s="2">
        <f t="shared" si="46"/>
        <v>979.95495000000005</v>
      </c>
      <c r="T268" s="2">
        <f t="shared" si="47"/>
        <v>2040.8075000000001</v>
      </c>
      <c r="U268" s="2">
        <f t="shared" si="48"/>
        <v>250756.34400000001</v>
      </c>
      <c r="V268" s="2">
        <f t="shared" si="49"/>
        <v>119.9</v>
      </c>
      <c r="W268" s="16" t="s">
        <v>396</v>
      </c>
      <c r="X268" s="2">
        <v>483.42</v>
      </c>
      <c r="Y268" s="2"/>
      <c r="Z268" s="1">
        <v>6.2</v>
      </c>
      <c r="AA268" s="2">
        <v>104.65</v>
      </c>
      <c r="AB268" s="1"/>
      <c r="AC268" s="2">
        <v>210.51</v>
      </c>
      <c r="AD268" s="2">
        <v>2139.67</v>
      </c>
      <c r="AE268" s="2">
        <v>1223.32</v>
      </c>
      <c r="AF268" s="2">
        <v>239.26</v>
      </c>
      <c r="AH268" s="8">
        <f>10000*AF268/R268</f>
        <v>15.825008879955767</v>
      </c>
      <c r="AI268" s="7">
        <f>100*AD268/R268</f>
        <v>1.4152092598083656</v>
      </c>
    </row>
    <row r="269" spans="1:35" ht="15.75" x14ac:dyDescent="0.25">
      <c r="A269" s="1" t="s">
        <v>397</v>
      </c>
      <c r="B269" s="4" t="s">
        <v>119</v>
      </c>
      <c r="C269" s="1">
        <v>41</v>
      </c>
      <c r="D269" s="3">
        <v>39.272199999999998</v>
      </c>
      <c r="E269" s="3">
        <v>41.356299999999997</v>
      </c>
      <c r="F269" s="3">
        <v>0.1474</v>
      </c>
      <c r="G269" s="3">
        <v>0.25700000000000001</v>
      </c>
      <c r="H269" s="3">
        <v>2.1100000000000001E-2</v>
      </c>
      <c r="I269" s="3">
        <v>19.341799999999999</v>
      </c>
      <c r="J269" s="3">
        <v>2.8199999999999999E-2</v>
      </c>
      <c r="K269" s="3">
        <v>0.13469999999999999</v>
      </c>
      <c r="L269" s="3">
        <v>0.2596</v>
      </c>
      <c r="M269" s="3">
        <v>100.81829999999999</v>
      </c>
      <c r="N269" s="3">
        <f t="shared" si="41"/>
        <v>79.216127666261031</v>
      </c>
      <c r="O269" s="16">
        <f t="shared" si="42"/>
        <v>192.9444</v>
      </c>
      <c r="P269" s="2">
        <f t="shared" si="43"/>
        <v>780.18820000000005</v>
      </c>
      <c r="Q269" s="2">
        <f t="shared" si="44"/>
        <v>1836.779</v>
      </c>
      <c r="R269" s="2">
        <f t="shared" si="45"/>
        <v>150343.81140000001</v>
      </c>
      <c r="S269" s="2">
        <f t="shared" si="46"/>
        <v>1058.5399499999999</v>
      </c>
      <c r="T269" s="2">
        <f t="shared" si="47"/>
        <v>2010.6020000000001</v>
      </c>
      <c r="U269" s="2">
        <f t="shared" si="48"/>
        <v>249378.48899999997</v>
      </c>
      <c r="V269" s="2">
        <f t="shared" si="49"/>
        <v>126.4945</v>
      </c>
      <c r="W269" s="16"/>
      <c r="X269" s="2"/>
      <c r="Y269" s="2"/>
      <c r="Z269" s="1"/>
      <c r="AA269" s="2"/>
      <c r="AB269" s="1"/>
      <c r="AC269" s="2"/>
      <c r="AD269" s="2"/>
      <c r="AE269" s="2"/>
      <c r="AF269" s="2"/>
    </row>
    <row r="270" spans="1:35" ht="15.75" x14ac:dyDescent="0.25">
      <c r="A270" s="1" t="s">
        <v>398</v>
      </c>
      <c r="B270" s="4" t="s">
        <v>128</v>
      </c>
      <c r="C270" s="1">
        <v>43</v>
      </c>
      <c r="D270" s="3">
        <v>39.580100000000002</v>
      </c>
      <c r="E270" s="3">
        <v>42.7545</v>
      </c>
      <c r="F270" s="3">
        <v>4.9200000000000001E-2</v>
      </c>
      <c r="G270" s="3">
        <v>0.21940000000000001</v>
      </c>
      <c r="H270" s="3">
        <v>1.9800000000000002E-2</v>
      </c>
      <c r="I270" s="3">
        <v>17.782800000000002</v>
      </c>
      <c r="J270" s="3">
        <v>2.4199999999999999E-2</v>
      </c>
      <c r="K270" s="3">
        <v>0.1895</v>
      </c>
      <c r="L270" s="3">
        <v>0.21249999999999999</v>
      </c>
      <c r="M270" s="3">
        <v>100.83199999999999</v>
      </c>
      <c r="N270" s="3">
        <f t="shared" si="41"/>
        <v>81.081110295653403</v>
      </c>
      <c r="O270" s="16">
        <f t="shared" si="42"/>
        <v>165.57640000000001</v>
      </c>
      <c r="P270" s="2">
        <f t="shared" si="43"/>
        <v>260.41559999999998</v>
      </c>
      <c r="Q270" s="2">
        <f t="shared" si="44"/>
        <v>1568.0518000000002</v>
      </c>
      <c r="R270" s="2">
        <f t="shared" si="45"/>
        <v>138225.70440000002</v>
      </c>
      <c r="S270" s="2">
        <f t="shared" si="46"/>
        <v>1489.1857500000001</v>
      </c>
      <c r="T270" s="2">
        <f t="shared" si="47"/>
        <v>1645.8125</v>
      </c>
      <c r="U270" s="2">
        <f t="shared" si="48"/>
        <v>257809.63500000001</v>
      </c>
      <c r="V270" s="2">
        <f t="shared" si="49"/>
        <v>118.70100000000001</v>
      </c>
      <c r="W270" s="16">
        <v>60.63</v>
      </c>
      <c r="X270" s="2">
        <v>407.56</v>
      </c>
      <c r="Y270" s="2">
        <v>1150.82</v>
      </c>
      <c r="Z270" s="1">
        <v>4.28</v>
      </c>
      <c r="AA270" s="2">
        <v>90.41</v>
      </c>
      <c r="AB270" s="1">
        <v>8.5399999999999991</v>
      </c>
      <c r="AC270" s="2">
        <v>191.6</v>
      </c>
      <c r="AD270" s="2">
        <v>1484.45</v>
      </c>
      <c r="AE270" s="2">
        <v>1379.79</v>
      </c>
      <c r="AF270" s="2">
        <v>171.73</v>
      </c>
      <c r="AH270" s="8">
        <f>10000*AF270/R270</f>
        <v>12.423883151504489</v>
      </c>
      <c r="AI270" s="7">
        <f>100*AD270/R270</f>
        <v>1.0739319480726046</v>
      </c>
    </row>
    <row r="271" spans="1:35" ht="15.75" x14ac:dyDescent="0.25">
      <c r="A271" s="1" t="s">
        <v>399</v>
      </c>
      <c r="B271" s="4" t="s">
        <v>128</v>
      </c>
      <c r="C271" s="1">
        <v>44</v>
      </c>
      <c r="D271" s="3">
        <v>39.7789</v>
      </c>
      <c r="E271" s="3">
        <v>42.592199999999998</v>
      </c>
      <c r="F271" s="3">
        <v>4.9700000000000001E-2</v>
      </c>
      <c r="G271" s="3">
        <v>0.22439999999999999</v>
      </c>
      <c r="H271" s="3">
        <v>1.5299999999999999E-2</v>
      </c>
      <c r="I271" s="3">
        <v>17.528400000000001</v>
      </c>
      <c r="J271" s="3">
        <v>3.1600000000000003E-2</v>
      </c>
      <c r="K271" s="3">
        <v>0.18149999999999999</v>
      </c>
      <c r="L271" s="3">
        <v>0.217</v>
      </c>
      <c r="M271" s="3">
        <v>100.61879999999999</v>
      </c>
      <c r="N271" s="3">
        <f t="shared" si="41"/>
        <v>81.243265911734539</v>
      </c>
      <c r="O271" s="16">
        <f t="shared" si="42"/>
        <v>216.20720000000003</v>
      </c>
      <c r="P271" s="2">
        <f t="shared" si="43"/>
        <v>263.06209999999999</v>
      </c>
      <c r="Q271" s="2">
        <f t="shared" si="44"/>
        <v>1603.7867999999999</v>
      </c>
      <c r="R271" s="2">
        <f t="shared" si="45"/>
        <v>136248.25320000001</v>
      </c>
      <c r="S271" s="2">
        <f t="shared" si="46"/>
        <v>1426.3177499999999</v>
      </c>
      <c r="T271" s="2">
        <f t="shared" si="47"/>
        <v>1680.665</v>
      </c>
      <c r="U271" s="2">
        <f t="shared" si="48"/>
        <v>256830.96599999999</v>
      </c>
      <c r="V271" s="2">
        <f t="shared" si="49"/>
        <v>91.723500000000001</v>
      </c>
      <c r="W271" s="16">
        <v>65.959999999999994</v>
      </c>
      <c r="X271" s="2">
        <v>212.04</v>
      </c>
      <c r="Y271" s="2">
        <v>1174.6600000000001</v>
      </c>
      <c r="Z271" s="1">
        <v>4.5599999999999996</v>
      </c>
      <c r="AA271" s="2">
        <v>95.88</v>
      </c>
      <c r="AB271" s="1">
        <v>8.9600000000000009</v>
      </c>
      <c r="AC271" s="2">
        <v>220.37</v>
      </c>
      <c r="AD271" s="2">
        <v>1615.05</v>
      </c>
      <c r="AE271" s="2">
        <v>1515.47</v>
      </c>
      <c r="AF271" s="2">
        <v>186.56</v>
      </c>
      <c r="AH271" s="8">
        <f>10000*AF271/R271</f>
        <v>13.692652611563902</v>
      </c>
      <c r="AI271" s="7">
        <f>100*AD271/R271</f>
        <v>1.1853729952994363</v>
      </c>
    </row>
    <row r="272" spans="1:35" ht="15.75" x14ac:dyDescent="0.25">
      <c r="A272" s="1" t="s">
        <v>400</v>
      </c>
      <c r="B272" s="4" t="s">
        <v>128</v>
      </c>
      <c r="C272" s="1">
        <v>45</v>
      </c>
      <c r="D272" s="3">
        <v>39.622999999999998</v>
      </c>
      <c r="E272" s="3">
        <v>42.578699999999998</v>
      </c>
      <c r="F272" s="3">
        <v>5.45E-2</v>
      </c>
      <c r="G272" s="3">
        <v>0.23669999999999999</v>
      </c>
      <c r="H272" s="3">
        <v>1.72E-2</v>
      </c>
      <c r="I272" s="3">
        <v>17.643000000000001</v>
      </c>
      <c r="J272" s="3">
        <v>3.39E-2</v>
      </c>
      <c r="K272" s="3">
        <v>0.18529999999999999</v>
      </c>
      <c r="L272" s="3">
        <v>0.2213</v>
      </c>
      <c r="M272" s="3">
        <v>100.59350000000001</v>
      </c>
      <c r="N272" s="3">
        <f t="shared" si="41"/>
        <v>81.138907733541174</v>
      </c>
      <c r="O272" s="16">
        <f t="shared" si="42"/>
        <v>231.94380000000001</v>
      </c>
      <c r="P272" s="2">
        <f t="shared" si="43"/>
        <v>288.46850000000001</v>
      </c>
      <c r="Q272" s="2">
        <f t="shared" si="44"/>
        <v>1691.6949</v>
      </c>
      <c r="R272" s="2">
        <f t="shared" si="45"/>
        <v>137139.03900000002</v>
      </c>
      <c r="S272" s="2">
        <f t="shared" si="46"/>
        <v>1456.1800499999999</v>
      </c>
      <c r="T272" s="2">
        <f t="shared" si="47"/>
        <v>1713.9684999999999</v>
      </c>
      <c r="U272" s="2">
        <f t="shared" si="48"/>
        <v>256749.56099999999</v>
      </c>
      <c r="V272" s="2">
        <f t="shared" si="49"/>
        <v>103.114</v>
      </c>
      <c r="W272" s="16">
        <v>69.239999999999995</v>
      </c>
      <c r="X272" s="2">
        <v>47.95</v>
      </c>
      <c r="Y272" s="2">
        <v>1215.02</v>
      </c>
      <c r="Z272" s="1">
        <v>4.3899999999999997</v>
      </c>
      <c r="AA272" s="2">
        <v>90.28</v>
      </c>
      <c r="AB272" s="1">
        <v>8.9600000000000009</v>
      </c>
      <c r="AC272" s="2">
        <v>224.2</v>
      </c>
      <c r="AD272" s="2">
        <v>1528.95</v>
      </c>
      <c r="AE272" s="2">
        <v>1526.84</v>
      </c>
      <c r="AF272" s="2">
        <v>178.59</v>
      </c>
      <c r="AH272" s="8">
        <f>10000*AF272/R272</f>
        <v>13.022550055932649</v>
      </c>
      <c r="AI272" s="7">
        <f>100*AD272/R272</f>
        <v>1.114890414245939</v>
      </c>
    </row>
    <row r="273" spans="1:32" ht="15.75" x14ac:dyDescent="0.25">
      <c r="A273" s="1" t="s">
        <v>401</v>
      </c>
      <c r="B273" s="4" t="s">
        <v>128</v>
      </c>
      <c r="C273" s="1">
        <v>46</v>
      </c>
      <c r="D273" s="3">
        <v>39.475299999999997</v>
      </c>
      <c r="E273" s="3">
        <v>42.385199999999998</v>
      </c>
      <c r="F273" s="3">
        <v>4.9099999999999998E-2</v>
      </c>
      <c r="G273" s="3">
        <v>0.23530000000000001</v>
      </c>
      <c r="H273" s="3">
        <v>1.9900000000000001E-2</v>
      </c>
      <c r="I273" s="3">
        <v>18.0608</v>
      </c>
      <c r="J273" s="3">
        <v>3.4599999999999999E-2</v>
      </c>
      <c r="K273" s="3">
        <v>0.16</v>
      </c>
      <c r="L273" s="3">
        <v>0.2427</v>
      </c>
      <c r="M273" s="3">
        <v>100.6628</v>
      </c>
      <c r="N273" s="3">
        <f t="shared" si="41"/>
        <v>80.707292827707306</v>
      </c>
      <c r="O273" s="16">
        <f t="shared" si="42"/>
        <v>236.73319999999998</v>
      </c>
      <c r="P273" s="2">
        <f t="shared" si="43"/>
        <v>259.88630000000001</v>
      </c>
      <c r="Q273" s="2">
        <f t="shared" si="44"/>
        <v>1681.6891000000001</v>
      </c>
      <c r="R273" s="2">
        <f t="shared" si="45"/>
        <v>140386.59840000002</v>
      </c>
      <c r="S273" s="2">
        <f t="shared" si="46"/>
        <v>1257.3600000000001</v>
      </c>
      <c r="T273" s="2">
        <f t="shared" si="47"/>
        <v>1879.7114999999999</v>
      </c>
      <c r="U273" s="2">
        <f t="shared" si="48"/>
        <v>255582.75599999999</v>
      </c>
      <c r="V273" s="2">
        <f t="shared" si="49"/>
        <v>119.3005</v>
      </c>
      <c r="W273" s="18"/>
      <c r="X273" s="2"/>
      <c r="Y273" s="2"/>
      <c r="Z273" s="1"/>
      <c r="AA273" s="2"/>
      <c r="AB273" s="1"/>
      <c r="AC273" s="2"/>
      <c r="AD273" s="2"/>
      <c r="AE273" s="5"/>
      <c r="AF273" s="5"/>
    </row>
    <row r="274" spans="1:32" ht="15.75" x14ac:dyDescent="0.25">
      <c r="A274" s="1" t="s">
        <v>402</v>
      </c>
      <c r="B274" s="4" t="s">
        <v>128</v>
      </c>
      <c r="C274" s="1">
        <v>47</v>
      </c>
      <c r="D274" s="3">
        <v>39.839500000000001</v>
      </c>
      <c r="E274" s="3">
        <v>42.765500000000003</v>
      </c>
      <c r="F274" s="3">
        <v>4.0099999999999997E-2</v>
      </c>
      <c r="G274" s="3">
        <v>0.2311</v>
      </c>
      <c r="H274" s="3">
        <v>1.7100000000000001E-2</v>
      </c>
      <c r="I274" s="3">
        <v>17.9955</v>
      </c>
      <c r="J274" s="3">
        <v>2.8000000000000001E-2</v>
      </c>
      <c r="K274" s="3">
        <v>0.1782</v>
      </c>
      <c r="L274" s="3">
        <v>0.2213</v>
      </c>
      <c r="M274" s="3">
        <v>101.31619999999999</v>
      </c>
      <c r="N274" s="3">
        <f t="shared" si="41"/>
        <v>80.902022096583167</v>
      </c>
      <c r="O274" s="16">
        <f t="shared" si="42"/>
        <v>191.57599999999999</v>
      </c>
      <c r="P274" s="2">
        <f t="shared" si="43"/>
        <v>212.24929999999998</v>
      </c>
      <c r="Q274" s="2">
        <f t="shared" si="44"/>
        <v>1651.6717000000001</v>
      </c>
      <c r="R274" s="2">
        <f t="shared" si="45"/>
        <v>139879.0215</v>
      </c>
      <c r="S274" s="2">
        <f t="shared" si="46"/>
        <v>1400.3847000000001</v>
      </c>
      <c r="T274" s="2">
        <f t="shared" si="47"/>
        <v>1713.9684999999999</v>
      </c>
      <c r="U274" s="2">
        <f t="shared" si="48"/>
        <v>257875.96500000003</v>
      </c>
      <c r="V274" s="2">
        <f t="shared" si="49"/>
        <v>102.5145</v>
      </c>
      <c r="W274" s="18"/>
      <c r="X274" s="2"/>
      <c r="Y274" s="2"/>
      <c r="Z274" s="1"/>
      <c r="AA274" s="2"/>
      <c r="AB274" s="1"/>
      <c r="AC274" s="1"/>
      <c r="AD274" s="2"/>
      <c r="AE274" s="5"/>
      <c r="AF274" s="5"/>
    </row>
    <row r="275" spans="1:32" x14ac:dyDescent="0.2">
      <c r="AA275" s="13"/>
    </row>
  </sheetData>
  <sortState xmlns:xlrd2="http://schemas.microsoft.com/office/spreadsheetml/2017/richdata2" ref="A3:BC280">
    <sortCondition ref="AK3:AK280"/>
  </sortState>
  <mergeCells count="3">
    <mergeCell ref="W2:AF2"/>
    <mergeCell ref="O2:V2"/>
    <mergeCell ref="D2:L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9D805-2749-4968-BB5D-851940D36F98}">
  <dimension ref="A1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413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G50687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Malcolm</dc:creator>
  <cp:lastModifiedBy>Jennifer Olivarez</cp:lastModifiedBy>
  <dcterms:created xsi:type="dcterms:W3CDTF">2022-07-06T14:22:26Z</dcterms:created>
  <dcterms:modified xsi:type="dcterms:W3CDTF">2023-01-05T21:24:23Z</dcterms:modified>
</cp:coreProperties>
</file>