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xr:revisionPtr revIDLastSave="0" documentId="8_{EE9D61C1-2F1A-434F-AFFB-94900123521F}" xr6:coauthVersionLast="47" xr6:coauthVersionMax="47" xr10:uidLastSave="{00000000-0000-0000-0000-000000000000}"/>
  <bookViews>
    <workbookView xWindow="768" yWindow="768" windowWidth="17280" windowHeight="1135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tHMmMEWrqW/Vo33jmxAV4mt1Qcg=="/>
    </ext>
  </extLst>
</workbook>
</file>

<file path=xl/calcChain.xml><?xml version="1.0" encoding="utf-8"?>
<calcChain xmlns="http://schemas.openxmlformats.org/spreadsheetml/2006/main">
  <c r="AR8" i="1" l="1"/>
  <c r="AR7" i="1"/>
  <c r="AI17" i="1" s="1"/>
  <c r="AI10" i="1" l="1"/>
  <c r="AI14" i="1"/>
  <c r="AI4" i="1"/>
  <c r="AI5" i="1"/>
  <c r="AI8" i="1"/>
  <c r="AI11" i="1"/>
  <c r="AI15" i="1"/>
  <c r="AI12" i="1"/>
  <c r="AI16" i="1"/>
  <c r="AI6" i="1"/>
  <c r="AI3" i="1"/>
  <c r="AI7" i="1"/>
  <c r="AI9" i="1"/>
  <c r="AI13" i="1"/>
</calcChain>
</file>

<file path=xl/sharedStrings.xml><?xml version="1.0" encoding="utf-8"?>
<sst xmlns="http://schemas.openxmlformats.org/spreadsheetml/2006/main" count="80" uniqueCount="57">
  <si>
    <t>Table S2 Sr-Nd Isotope Results</t>
  </si>
  <si>
    <t>Island</t>
  </si>
  <si>
    <t>Rock Type</t>
  </si>
  <si>
    <t>Sample</t>
  </si>
  <si>
    <t>Rb</t>
  </si>
  <si>
    <t>Sr</t>
  </si>
  <si>
    <t>Rb/Sr</t>
  </si>
  <si>
    <t>87Rb/86Sr</t>
  </si>
  <si>
    <t>87/86Sr</t>
  </si>
  <si>
    <t>2SD</t>
  </si>
  <si>
    <t>2SE n=3</t>
  </si>
  <si>
    <t>Nd</t>
  </si>
  <si>
    <t>Sm</t>
  </si>
  <si>
    <t>Sm/Nd</t>
  </si>
  <si>
    <t>147Sm/144Nd</t>
  </si>
  <si>
    <t>143Nd/144Nd</t>
  </si>
  <si>
    <t>2sd</t>
  </si>
  <si>
    <t>2se (n=3)</t>
  </si>
  <si>
    <r>
      <rPr>
        <b/>
        <sz val="16"/>
        <color theme="1"/>
        <rFont val="Arial"/>
      </rPr>
      <t>ε</t>
    </r>
    <r>
      <rPr>
        <b/>
        <sz val="12"/>
        <color theme="1"/>
        <rFont val="Arial"/>
      </rPr>
      <t xml:space="preserve">Nd </t>
    </r>
  </si>
  <si>
    <t>Age (Ma)</t>
  </si>
  <si>
    <t>Initial 87Sr/86Sr(t)</t>
  </si>
  <si>
    <t>Initial 143Nd/144Nd (t)</t>
  </si>
  <si>
    <r>
      <rPr>
        <b/>
        <sz val="12"/>
        <color theme="1"/>
        <rFont val="Arial"/>
      </rPr>
      <t xml:space="preserve">Initial </t>
    </r>
    <r>
      <rPr>
        <b/>
        <sz val="16"/>
        <color theme="1"/>
        <rFont val="Arial"/>
      </rPr>
      <t>ε</t>
    </r>
    <r>
      <rPr>
        <b/>
        <sz val="12"/>
        <color theme="1"/>
        <rFont val="Arial"/>
      </rPr>
      <t>Nd (t)</t>
    </r>
  </si>
  <si>
    <t>Model Age (Ma)</t>
  </si>
  <si>
    <t>Model Age Ma (assumed 147Sm-144Nd)</t>
  </si>
  <si>
    <t>CHUR at time (t)</t>
  </si>
  <si>
    <t>Delos</t>
  </si>
  <si>
    <t>S-type</t>
  </si>
  <si>
    <t>17TL95</t>
  </si>
  <si>
    <t>Chondrite</t>
  </si>
  <si>
    <t>Naxos</t>
  </si>
  <si>
    <t>TL58</t>
  </si>
  <si>
    <t>La</t>
  </si>
  <si>
    <t>TL64</t>
  </si>
  <si>
    <t>TL72</t>
  </si>
  <si>
    <t>TLN8</t>
  </si>
  <si>
    <t>decay constant Sm-Nd tau</t>
  </si>
  <si>
    <t>I-type Aplite</t>
  </si>
  <si>
    <t>17TL106</t>
  </si>
  <si>
    <t>decay constant Rb-Sr</t>
  </si>
  <si>
    <t>Tinos</t>
  </si>
  <si>
    <t>I-type Dacite</t>
  </si>
  <si>
    <t>TLT64</t>
  </si>
  <si>
    <t>17TL05</t>
  </si>
  <si>
    <t>17TL36</t>
  </si>
  <si>
    <t>I-type Pluton</t>
  </si>
  <si>
    <t>TLTN34</t>
  </si>
  <si>
    <t>TLTN36</t>
  </si>
  <si>
    <t>TLTN13</t>
  </si>
  <si>
    <t>TLTN14</t>
  </si>
  <si>
    <t>TLTN15</t>
  </si>
  <si>
    <t>I-type XC</t>
  </si>
  <si>
    <t>17TL100</t>
  </si>
  <si>
    <t>143Nd/144Nd CHUR Normalised to JNdi 0.512115 Tanaka et al. 2000</t>
  </si>
  <si>
    <t>147Sm/144Nd Normalised to 0.1960</t>
  </si>
  <si>
    <t>decay const Ma-1</t>
  </si>
  <si>
    <t>Assumed crust 147Sm/144Nd as 0.09 for evolved crust (Taylor and McClennan, 1985)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</si>
</sst>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"/>
    <numFmt numFmtId="166" formatCode="0.0000"/>
    <numFmt numFmtId="167" formatCode="0.00000"/>
    <numFmt numFmtId="168" formatCode="0E+00"/>
    <numFmt numFmtId="169" formatCode="0.0E+00"/>
  </numFmts>
  <fonts count="10" x14ac:knownFonts="1">
    <font>
      <sz val="11"/>
      <color theme="1"/>
      <name val="Calibri"/>
      <scheme val="minor"/>
    </font>
    <font>
      <b/>
      <sz val="16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sz val="12"/>
      <color theme="1"/>
      <name val="Aharoni"/>
    </font>
    <font>
      <b/>
      <sz val="12"/>
      <color theme="1"/>
      <name val="Calibri"/>
    </font>
    <font>
      <sz val="11"/>
      <color theme="1"/>
      <name val="Calibri"/>
      <scheme val="minor"/>
    </font>
    <font>
      <b/>
      <sz val="11"/>
      <color theme="1"/>
      <name val="Arial"/>
    </font>
    <font>
      <sz val="11"/>
      <color theme="1"/>
      <name val="Arial"/>
    </font>
    <font>
      <b/>
      <sz val="12"/>
      <color theme="1"/>
      <name val="Aharoni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8" fontId="3" fillId="0" borderId="7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7" fontId="3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6" fillId="0" borderId="0" xfId="0" applyFont="1"/>
    <xf numFmtId="167" fontId="3" fillId="0" borderId="7" xfId="0" applyNumberFormat="1" applyFont="1" applyBorder="1" applyAlignment="1">
      <alignment horizontal="center" vertical="center"/>
    </xf>
    <xf numFmtId="169" fontId="3" fillId="0" borderId="7" xfId="0" applyNumberFormat="1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/>
    </xf>
    <xf numFmtId="164" fontId="3" fillId="0" borderId="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6" fontId="3" fillId="0" borderId="10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7" fontId="3" fillId="0" borderId="10" xfId="0" applyNumberFormat="1" applyFont="1" applyBorder="1" applyAlignment="1">
      <alignment horizontal="center" vertical="center"/>
    </xf>
    <xf numFmtId="169" fontId="3" fillId="0" borderId="10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6" fontId="3" fillId="0" borderId="11" xfId="0" applyNumberFormat="1" applyFont="1" applyBorder="1" applyAlignment="1">
      <alignment horizontal="center" vertical="center"/>
    </xf>
    <xf numFmtId="166" fontId="3" fillId="0" borderId="12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9" fontId="3" fillId="0" borderId="11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/>
    <xf numFmtId="0" fontId="2" fillId="0" borderId="13" xfId="0" applyFont="1" applyBorder="1"/>
    <xf numFmtId="167" fontId="2" fillId="0" borderId="0" xfId="0" applyNumberFormat="1" applyFont="1"/>
    <xf numFmtId="167" fontId="4" fillId="0" borderId="0" xfId="0" applyNumberFormat="1" applyFont="1"/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000"/>
  <sheetViews>
    <sheetView tabSelected="1" zoomScale="80" zoomScaleNormal="80" workbookViewId="0">
      <selection activeCell="X21" sqref="X21"/>
    </sheetView>
  </sheetViews>
  <sheetFormatPr defaultColWidth="14.44140625" defaultRowHeight="15" customHeight="1" x14ac:dyDescent="0.3"/>
  <cols>
    <col min="1" max="1" width="8.6640625" customWidth="1"/>
    <col min="2" max="2" width="13.5546875" customWidth="1"/>
    <col min="3" max="3" width="11.109375" customWidth="1"/>
    <col min="4" max="4" width="12.88671875" customWidth="1"/>
    <col min="5" max="5" width="11.109375" customWidth="1"/>
    <col min="6" max="6" width="13.109375" customWidth="1"/>
    <col min="7" max="7" width="14.6640625" customWidth="1"/>
    <col min="8" max="13" width="11.109375" customWidth="1"/>
    <col min="14" max="14" width="15.44140625" customWidth="1"/>
    <col min="15" max="15" width="15.109375" customWidth="1"/>
    <col min="16" max="17" width="14.88671875" customWidth="1"/>
    <col min="18" max="18" width="16.6640625" customWidth="1"/>
    <col min="19" max="19" width="11.6640625" customWidth="1"/>
    <col min="20" max="20" width="21.6640625" customWidth="1"/>
    <col min="21" max="21" width="25.33203125" customWidth="1"/>
    <col min="22" max="22" width="19.44140625" customWidth="1"/>
    <col min="23" max="23" width="18.6640625" customWidth="1"/>
    <col min="24" max="24" width="45" customWidth="1"/>
    <col min="25" max="25" width="11.44140625" customWidth="1"/>
    <col min="26" max="26" width="13.5546875" customWidth="1"/>
    <col min="27" max="27" width="10.33203125" customWidth="1"/>
    <col min="28" max="29" width="14.88671875" customWidth="1"/>
    <col min="30" max="30" width="14.109375" customWidth="1"/>
    <col min="31" max="31" width="22.88671875" customWidth="1"/>
    <col min="32" max="32" width="15.88671875" customWidth="1"/>
    <col min="33" max="33" width="19.5546875" customWidth="1"/>
    <col min="34" max="38" width="8.6640625" customWidth="1"/>
    <col min="39" max="39" width="16" customWidth="1"/>
    <col min="40" max="42" width="8.6640625" customWidth="1"/>
    <col min="43" max="43" width="11.33203125" customWidth="1"/>
    <col min="44" max="44" width="12.88671875" customWidth="1"/>
    <col min="45" max="45" width="8.6640625" customWidth="1"/>
  </cols>
  <sheetData>
    <row r="1" spans="1:45" ht="14.25" customHeigh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  <c r="AC1" s="4"/>
      <c r="AD1" s="4"/>
      <c r="AE1" s="4"/>
      <c r="AF1" s="4"/>
      <c r="AG1" s="4"/>
    </row>
    <row r="2" spans="1:45" ht="14.25" customHeight="1" x14ac:dyDescent="0.3">
      <c r="A2" s="5" t="s">
        <v>1</v>
      </c>
      <c r="B2" s="6" t="s">
        <v>2</v>
      </c>
      <c r="C2" s="7" t="s">
        <v>3</v>
      </c>
      <c r="D2" s="5" t="s">
        <v>4</v>
      </c>
      <c r="E2" s="7" t="s">
        <v>5</v>
      </c>
      <c r="F2" s="6" t="s">
        <v>6</v>
      </c>
      <c r="G2" s="5" t="s">
        <v>7</v>
      </c>
      <c r="H2" s="6" t="s">
        <v>8</v>
      </c>
      <c r="I2" s="6" t="s">
        <v>9</v>
      </c>
      <c r="J2" s="7" t="s">
        <v>10</v>
      </c>
      <c r="K2" s="5" t="s">
        <v>11</v>
      </c>
      <c r="L2" s="7" t="s">
        <v>12</v>
      </c>
      <c r="M2" s="8" t="s">
        <v>13</v>
      </c>
      <c r="N2" s="6" t="s">
        <v>14</v>
      </c>
      <c r="O2" s="9" t="s">
        <v>15</v>
      </c>
      <c r="P2" s="9" t="s">
        <v>16</v>
      </c>
      <c r="Q2" s="7" t="s">
        <v>17</v>
      </c>
      <c r="R2" s="6" t="s">
        <v>18</v>
      </c>
      <c r="S2" s="8" t="s">
        <v>19</v>
      </c>
      <c r="T2" s="8" t="s">
        <v>20</v>
      </c>
      <c r="U2" s="6" t="s">
        <v>21</v>
      </c>
      <c r="V2" s="8" t="s">
        <v>22</v>
      </c>
      <c r="W2" s="6" t="s">
        <v>23</v>
      </c>
      <c r="X2" s="7" t="s">
        <v>24</v>
      </c>
      <c r="AM2" s="10" t="s">
        <v>25</v>
      </c>
    </row>
    <row r="3" spans="1:45" ht="14.25" customHeight="1" x14ac:dyDescent="0.3">
      <c r="A3" s="11" t="s">
        <v>26</v>
      </c>
      <c r="B3" s="12" t="s">
        <v>27</v>
      </c>
      <c r="C3" s="13" t="s">
        <v>28</v>
      </c>
      <c r="D3" s="14">
        <v>117.87368336327245</v>
      </c>
      <c r="E3" s="15">
        <v>475.72514135783547</v>
      </c>
      <c r="F3" s="16">
        <v>0.24777686339391741</v>
      </c>
      <c r="G3" s="17">
        <v>0.71738313442222346</v>
      </c>
      <c r="H3" s="18">
        <v>0.71108382794807856</v>
      </c>
      <c r="I3" s="19">
        <v>9.5516153690113006E-6</v>
      </c>
      <c r="J3" s="20">
        <v>5.5146277044944413E-6</v>
      </c>
      <c r="K3" s="21">
        <v>58.572580978703265</v>
      </c>
      <c r="L3" s="22">
        <v>10.894429149985843</v>
      </c>
      <c r="M3" s="23">
        <v>0.18599878933023303</v>
      </c>
      <c r="N3" s="24">
        <v>0.11243644101030045</v>
      </c>
      <c r="O3" s="18">
        <v>0.51214516812957089</v>
      </c>
      <c r="P3" s="25">
        <v>1.1015675263510561E-5</v>
      </c>
      <c r="Q3" s="20">
        <v>6.3599030786933247E-6</v>
      </c>
      <c r="R3" s="26">
        <v>-9.4577350219282597</v>
      </c>
      <c r="S3" s="27">
        <v>12.5</v>
      </c>
      <c r="T3" s="28">
        <v>0.71095890273381157</v>
      </c>
      <c r="U3" s="24">
        <v>0.51213597607479822</v>
      </c>
      <c r="V3" s="29">
        <v>-9.3247607810453825</v>
      </c>
      <c r="W3" s="30">
        <v>1509.7901367161869</v>
      </c>
      <c r="X3" s="31">
        <v>1237.0520635166858</v>
      </c>
      <c r="AI3" s="32">
        <f t="shared" ref="AI3:AI17" si="0">C$26-(Q$26*(EXP(AR$7*S3*1000000)-1))</f>
        <v>0</v>
      </c>
      <c r="AR3" s="32" t="s">
        <v>29</v>
      </c>
    </row>
    <row r="4" spans="1:45" ht="14.25" customHeight="1" x14ac:dyDescent="0.3">
      <c r="A4" s="11" t="s">
        <v>30</v>
      </c>
      <c r="B4" s="12" t="s">
        <v>27</v>
      </c>
      <c r="C4" s="13" t="s">
        <v>31</v>
      </c>
      <c r="D4" s="14">
        <v>233.07849220387007</v>
      </c>
      <c r="E4" s="22">
        <v>20.150571658187829</v>
      </c>
      <c r="F4" s="16">
        <v>11.566842676106548</v>
      </c>
      <c r="G4" s="21">
        <v>33.560835370246551</v>
      </c>
      <c r="H4" s="18">
        <v>0.73294135904024404</v>
      </c>
      <c r="I4" s="19">
        <v>7.9066206948774217E-6</v>
      </c>
      <c r="J4" s="20">
        <v>4.5648895865677453E-6</v>
      </c>
      <c r="K4" s="17">
        <v>2.6412439753576611</v>
      </c>
      <c r="L4" s="33">
        <v>1.1801753708692604</v>
      </c>
      <c r="M4" s="23">
        <v>0.44682557987073052</v>
      </c>
      <c r="N4" s="24">
        <v>0.27010651016161835</v>
      </c>
      <c r="O4" s="18">
        <v>0.51214566854309607</v>
      </c>
      <c r="P4" s="25">
        <v>4.2773323536738001E-5</v>
      </c>
      <c r="Q4" s="34">
        <v>2.4695189858070613E-5</v>
      </c>
      <c r="R4" s="26">
        <v>-9.4479733317198722</v>
      </c>
      <c r="S4" s="27">
        <v>15</v>
      </c>
      <c r="T4" s="28">
        <v>0.7259280898038416</v>
      </c>
      <c r="U4" s="24">
        <v>0.51211916979470684</v>
      </c>
      <c r="V4" s="29">
        <v>-9.5901547435572887</v>
      </c>
      <c r="W4" s="30"/>
      <c r="X4" s="31">
        <v>1236.4384867858384</v>
      </c>
      <c r="AI4" s="32">
        <f t="shared" si="0"/>
        <v>0</v>
      </c>
      <c r="AR4" s="32" t="s">
        <v>32</v>
      </c>
      <c r="AS4" s="32">
        <v>0.23699999999999999</v>
      </c>
    </row>
    <row r="5" spans="1:45" ht="14.25" customHeight="1" x14ac:dyDescent="0.3">
      <c r="A5" s="11" t="s">
        <v>30</v>
      </c>
      <c r="B5" s="12" t="s">
        <v>27</v>
      </c>
      <c r="C5" s="13" t="s">
        <v>33</v>
      </c>
      <c r="D5" s="14">
        <v>295.0071471650952</v>
      </c>
      <c r="E5" s="22">
        <v>2.9353673316886324</v>
      </c>
      <c r="F5" s="16">
        <v>100.50093014947676</v>
      </c>
      <c r="G5" s="14">
        <v>293.31227264664159</v>
      </c>
      <c r="H5" s="18">
        <v>0.7930899177327706</v>
      </c>
      <c r="I5" s="25">
        <v>6.3070343117297816E-5</v>
      </c>
      <c r="J5" s="34">
        <v>4.459746731000358E-5</v>
      </c>
      <c r="K5" s="21">
        <v>23.061318110593476</v>
      </c>
      <c r="L5" s="33">
        <v>4.202150646581333</v>
      </c>
      <c r="M5" s="23">
        <v>0.18221641219419404</v>
      </c>
      <c r="N5" s="24">
        <v>0.11015331916543486</v>
      </c>
      <c r="O5" s="18">
        <v>0.51227334353677723</v>
      </c>
      <c r="P5" s="25">
        <v>7.3389559527623817E-5</v>
      </c>
      <c r="Q5" s="34">
        <v>4.2371481948981677E-5</v>
      </c>
      <c r="R5" s="26">
        <v>-6.9573857016325125</v>
      </c>
      <c r="S5" s="27">
        <v>15</v>
      </c>
      <c r="T5" s="28">
        <v>0.7317959148952945</v>
      </c>
      <c r="U5" s="24">
        <v>0.51226253696611346</v>
      </c>
      <c r="V5" s="29">
        <v>-6.7933510205464565</v>
      </c>
      <c r="W5" s="30">
        <v>1289.090859543775</v>
      </c>
      <c r="X5" s="31">
        <v>1079.8106415775349</v>
      </c>
      <c r="AI5" s="32">
        <f t="shared" si="0"/>
        <v>0</v>
      </c>
      <c r="AR5" s="32" t="s">
        <v>12</v>
      </c>
      <c r="AS5" s="32">
        <v>0.153</v>
      </c>
    </row>
    <row r="6" spans="1:45" ht="14.25" customHeight="1" x14ac:dyDescent="0.3">
      <c r="A6" s="11" t="s">
        <v>30</v>
      </c>
      <c r="B6" s="12" t="s">
        <v>27</v>
      </c>
      <c r="C6" s="13" t="s">
        <v>34</v>
      </c>
      <c r="D6" s="14">
        <v>123.05171597995364</v>
      </c>
      <c r="E6" s="15">
        <v>579.75635587542308</v>
      </c>
      <c r="F6" s="16">
        <v>0.21224729100925072</v>
      </c>
      <c r="G6" s="17">
        <v>0.61529320525214504</v>
      </c>
      <c r="H6" s="18">
        <v>0.72402865895912205</v>
      </c>
      <c r="I6" s="25">
        <v>1.0276538137924771E-5</v>
      </c>
      <c r="J6" s="20">
        <v>7.2666098044487814E-6</v>
      </c>
      <c r="K6" s="17">
        <v>7.6649525863662236</v>
      </c>
      <c r="L6" s="33">
        <v>2.5145652987587757</v>
      </c>
      <c r="M6" s="23">
        <v>0.32806012436808468</v>
      </c>
      <c r="N6" s="24">
        <v>0.19831890009204001</v>
      </c>
      <c r="O6" s="18">
        <v>0.51227884383788669</v>
      </c>
      <c r="P6" s="25">
        <v>3.3408728117635957E-5</v>
      </c>
      <c r="Q6" s="34">
        <v>1.9288538172000141E-5</v>
      </c>
      <c r="R6" s="26">
        <v>-6.850089969634432</v>
      </c>
      <c r="S6" s="27">
        <v>15</v>
      </c>
      <c r="T6" s="28">
        <v>0.72390008001106676</v>
      </c>
      <c r="U6" s="24">
        <v>0.51225938779948454</v>
      </c>
      <c r="V6" s="29">
        <v>-6.8547848959987778</v>
      </c>
      <c r="W6" s="30">
        <v>8423.8925425157177</v>
      </c>
      <c r="X6" s="31">
        <v>1073.0594313160293</v>
      </c>
      <c r="AI6" s="32">
        <f t="shared" si="0"/>
        <v>0</v>
      </c>
    </row>
    <row r="7" spans="1:45" ht="14.25" customHeight="1" x14ac:dyDescent="0.3">
      <c r="A7" s="11" t="s">
        <v>30</v>
      </c>
      <c r="B7" s="12" t="s">
        <v>27</v>
      </c>
      <c r="C7" s="13" t="s">
        <v>35</v>
      </c>
      <c r="D7" s="14">
        <v>414.00284705217297</v>
      </c>
      <c r="E7" s="22">
        <v>19.430579226298264</v>
      </c>
      <c r="F7" s="16">
        <v>21.306768173531438</v>
      </c>
      <c r="G7" s="21">
        <v>61.763357218292441</v>
      </c>
      <c r="H7" s="18">
        <v>0.72340054971481937</v>
      </c>
      <c r="I7" s="25">
        <v>1.8704483804156834E-5</v>
      </c>
      <c r="J7" s="34">
        <v>1.0799038759382944E-5</v>
      </c>
      <c r="K7" s="21"/>
      <c r="L7" s="22"/>
      <c r="M7" s="23"/>
      <c r="N7" s="24"/>
      <c r="O7" s="18">
        <v>0.51214116815703103</v>
      </c>
      <c r="P7" s="25">
        <v>1.4000797392322725E-5</v>
      </c>
      <c r="Q7" s="20">
        <v>8.0833641433269357E-6</v>
      </c>
      <c r="R7" s="26">
        <v>-9.535763474025627</v>
      </c>
      <c r="S7" s="27">
        <v>15</v>
      </c>
      <c r="T7" s="28">
        <v>0.71049374783288521</v>
      </c>
      <c r="U7" s="24">
        <v>0.51214116815703103</v>
      </c>
      <c r="V7" s="29">
        <v>-9.1610111603734889</v>
      </c>
      <c r="W7" s="30">
        <v>720.13416692309636</v>
      </c>
      <c r="X7" s="31">
        <v>1241.9564988812547</v>
      </c>
      <c r="AI7" s="32">
        <f t="shared" si="0"/>
        <v>0</v>
      </c>
      <c r="AP7" s="35" t="s">
        <v>36</v>
      </c>
      <c r="AR7" s="32">
        <f>6.54*10^(-12)</f>
        <v>6.54E-12</v>
      </c>
    </row>
    <row r="8" spans="1:45" ht="14.25" customHeight="1" x14ac:dyDescent="0.3">
      <c r="A8" s="11" t="s">
        <v>30</v>
      </c>
      <c r="B8" s="12" t="s">
        <v>37</v>
      </c>
      <c r="C8" s="13" t="s">
        <v>38</v>
      </c>
      <c r="D8" s="14">
        <v>281.67264900051202</v>
      </c>
      <c r="E8" s="22">
        <v>66.338385900839143</v>
      </c>
      <c r="F8" s="16">
        <v>4.2459979267742334</v>
      </c>
      <c r="G8" s="21">
        <v>12.295670449312089</v>
      </c>
      <c r="H8" s="18">
        <v>0.71301491883753931</v>
      </c>
      <c r="I8" s="25">
        <v>2.7834958629740264E-5</v>
      </c>
      <c r="J8" s="34">
        <v>1.6070520857762638E-5</v>
      </c>
      <c r="K8" s="17">
        <v>7.6649533657382314</v>
      </c>
      <c r="L8" s="33">
        <v>1.7335494886090719</v>
      </c>
      <c r="M8" s="23">
        <v>0.22616569284790544</v>
      </c>
      <c r="N8" s="24">
        <v>0.1367196226178197</v>
      </c>
      <c r="O8" s="18">
        <v>0.51221500624898686</v>
      </c>
      <c r="P8" s="25">
        <v>1.7777499678904088E-5</v>
      </c>
      <c r="Q8" s="34">
        <v>1.0263844225133761E-5</v>
      </c>
      <c r="R8" s="26">
        <v>-8.0953855804999364</v>
      </c>
      <c r="S8" s="27">
        <v>12</v>
      </c>
      <c r="T8" s="28">
        <v>0.71095940276998626</v>
      </c>
      <c r="U8" s="24">
        <v>0.51220427607195718</v>
      </c>
      <c r="V8" s="29">
        <v>-8.0048681908906349</v>
      </c>
      <c r="W8" s="30">
        <v>1845.9789007167383</v>
      </c>
      <c r="X8" s="31">
        <v>1151.3969798642338</v>
      </c>
      <c r="AI8" s="32">
        <f t="shared" si="0"/>
        <v>0</v>
      </c>
      <c r="AP8" s="35" t="s">
        <v>39</v>
      </c>
      <c r="AR8" s="32">
        <f>1.393*10^(-11)</f>
        <v>1.3929999999999999E-11</v>
      </c>
    </row>
    <row r="9" spans="1:45" ht="14.25" customHeight="1" x14ac:dyDescent="0.3">
      <c r="A9" s="11" t="s">
        <v>40</v>
      </c>
      <c r="B9" s="12" t="s">
        <v>41</v>
      </c>
      <c r="C9" s="13" t="s">
        <v>42</v>
      </c>
      <c r="D9" s="14">
        <v>124.73469947570435</v>
      </c>
      <c r="E9" s="15">
        <v>579.62686636868943</v>
      </c>
      <c r="F9" s="16">
        <v>0.21519827101382671</v>
      </c>
      <c r="G9" s="17">
        <v>0.6229798201587573</v>
      </c>
      <c r="H9" s="18">
        <v>0.7097842471409167</v>
      </c>
      <c r="I9" s="25">
        <v>1.5376307103722159E-5</v>
      </c>
      <c r="J9" s="20">
        <v>8.8775150454763438E-6</v>
      </c>
      <c r="K9" s="21">
        <v>23.06235489890377</v>
      </c>
      <c r="L9" s="33">
        <v>4.2469054238241615</v>
      </c>
      <c r="M9" s="23">
        <v>0.18414881925288692</v>
      </c>
      <c r="N9" s="24">
        <v>0.11132190750727944</v>
      </c>
      <c r="O9" s="18">
        <v>0.51228901053342812</v>
      </c>
      <c r="P9" s="25">
        <v>1.1136202836510766E-5</v>
      </c>
      <c r="Q9" s="20">
        <v>6.4294897054097652E-6</v>
      </c>
      <c r="R9" s="26">
        <v>-6.651765729120962</v>
      </c>
      <c r="S9" s="27">
        <v>14.5</v>
      </c>
      <c r="T9" s="28">
        <v>0.7096584018529396</v>
      </c>
      <c r="U9" s="24">
        <v>0.51227845337637956</v>
      </c>
      <c r="V9" s="29">
        <v>-6.4953501663400637</v>
      </c>
      <c r="W9" s="30">
        <v>1280.5402596505528</v>
      </c>
      <c r="X9" s="31">
        <v>1060.5797844233821</v>
      </c>
      <c r="AI9" s="32">
        <f t="shared" si="0"/>
        <v>0</v>
      </c>
    </row>
    <row r="10" spans="1:45" ht="14.25" customHeight="1" x14ac:dyDescent="0.3">
      <c r="A10" s="11" t="s">
        <v>40</v>
      </c>
      <c r="B10" s="12" t="s">
        <v>41</v>
      </c>
      <c r="C10" s="13" t="s">
        <v>43</v>
      </c>
      <c r="D10" s="14">
        <v>120.90805931210768</v>
      </c>
      <c r="E10" s="15">
        <v>568.94718821319145</v>
      </c>
      <c r="F10" s="16">
        <v>0.21251191994080471</v>
      </c>
      <c r="G10" s="17">
        <v>0.61527048552726693</v>
      </c>
      <c r="H10" s="18">
        <v>0.71090436323549511</v>
      </c>
      <c r="I10" s="25">
        <v>1.4744764754250594E-5</v>
      </c>
      <c r="J10" s="20">
        <v>8.5128939000042874E-6</v>
      </c>
      <c r="K10" s="21">
        <v>25.496351593128963</v>
      </c>
      <c r="L10" s="33">
        <v>4.3703128600669645</v>
      </c>
      <c r="M10" s="23">
        <v>0.17140934239566749</v>
      </c>
      <c r="N10" s="24">
        <v>0.10361864384049839</v>
      </c>
      <c r="O10" s="18">
        <v>0.51220808698387454</v>
      </c>
      <c r="P10" s="25">
        <v>2.1072133880080454E-5</v>
      </c>
      <c r="Q10" s="34">
        <v>1.2166002168064283E-5</v>
      </c>
      <c r="R10" s="26">
        <v>-8.2303613937051434</v>
      </c>
      <c r="S10" s="27">
        <v>14.5</v>
      </c>
      <c r="T10" s="28">
        <v>0.71078007527474663</v>
      </c>
      <c r="U10" s="24">
        <v>0.51219826036195726</v>
      </c>
      <c r="V10" s="29">
        <v>-8.0597518256941836</v>
      </c>
      <c r="W10" s="30">
        <v>1302.770287976796</v>
      </c>
      <c r="X10" s="31">
        <v>1159.8854645889758</v>
      </c>
      <c r="AI10" s="32">
        <f t="shared" si="0"/>
        <v>0</v>
      </c>
    </row>
    <row r="11" spans="1:45" ht="14.25" customHeight="1" x14ac:dyDescent="0.3">
      <c r="A11" s="11" t="s">
        <v>40</v>
      </c>
      <c r="B11" s="12" t="s">
        <v>41</v>
      </c>
      <c r="C11" s="13" t="s">
        <v>44</v>
      </c>
      <c r="D11" s="14">
        <v>133.42748154857034</v>
      </c>
      <c r="E11" s="15">
        <v>304.86652152687577</v>
      </c>
      <c r="F11" s="16">
        <v>0.43765868708810629</v>
      </c>
      <c r="G11" s="17">
        <v>1.2669868082251774</v>
      </c>
      <c r="H11" s="18">
        <v>0.7098157532560978</v>
      </c>
      <c r="I11" s="25">
        <v>1.7219915174253998E-5</v>
      </c>
      <c r="J11" s="20">
        <v>9.9419226612780686E-6</v>
      </c>
      <c r="K11" s="21">
        <v>27.004606190817938</v>
      </c>
      <c r="L11" s="33">
        <v>4.9648089936955628</v>
      </c>
      <c r="M11" s="23">
        <v>0.18385044975711176</v>
      </c>
      <c r="N11" s="24">
        <v>0.11114142094303832</v>
      </c>
      <c r="O11" s="18">
        <v>0.51228459070158672</v>
      </c>
      <c r="P11" s="25">
        <v>1.8904083835850084E-5</v>
      </c>
      <c r="Q11" s="34">
        <v>1.0914277891411299E-5</v>
      </c>
      <c r="R11" s="26">
        <v>-6.7379844802939459</v>
      </c>
      <c r="S11" s="27">
        <v>14.5</v>
      </c>
      <c r="T11" s="28">
        <v>0.70955981507867227</v>
      </c>
      <c r="U11" s="24">
        <v>0.5122740506608906</v>
      </c>
      <c r="V11" s="29">
        <v>-6.5812381388297148</v>
      </c>
      <c r="W11" s="30">
        <v>1284.8306635887891</v>
      </c>
      <c r="X11" s="31">
        <v>1066.0052653815583</v>
      </c>
      <c r="AI11" s="32">
        <f t="shared" si="0"/>
        <v>0</v>
      </c>
    </row>
    <row r="12" spans="1:45" ht="14.25" customHeight="1" x14ac:dyDescent="0.3">
      <c r="A12" s="11" t="s">
        <v>40</v>
      </c>
      <c r="B12" s="12" t="s">
        <v>45</v>
      </c>
      <c r="C12" s="13" t="s">
        <v>46</v>
      </c>
      <c r="D12" s="14">
        <v>165.17465878332831</v>
      </c>
      <c r="E12" s="15">
        <v>284.43257533288164</v>
      </c>
      <c r="F12" s="16">
        <v>0.5807163915385517</v>
      </c>
      <c r="G12" s="17">
        <v>1.6814371162108974</v>
      </c>
      <c r="H12" s="18">
        <v>0.71169904332446432</v>
      </c>
      <c r="I12" s="25">
        <v>2.7407971078568801E-5</v>
      </c>
      <c r="J12" s="34">
        <v>1.5823999480153176E-5</v>
      </c>
      <c r="K12" s="21">
        <v>20.207386102625421</v>
      </c>
      <c r="L12" s="33">
        <v>3.8465746336000626</v>
      </c>
      <c r="M12" s="23">
        <v>0.190354883806585</v>
      </c>
      <c r="N12" s="24">
        <v>0.1150715603408108</v>
      </c>
      <c r="O12" s="18">
        <v>0.51221358736000511</v>
      </c>
      <c r="P12" s="25">
        <v>1.8148284694644964E-5</v>
      </c>
      <c r="Q12" s="34">
        <v>1.0477917053783236E-5</v>
      </c>
      <c r="R12" s="26">
        <v>-8.1230641982510399</v>
      </c>
      <c r="S12" s="27">
        <v>14.5</v>
      </c>
      <c r="T12" s="28">
        <v>0.71135938394665166</v>
      </c>
      <c r="U12" s="24">
        <v>0.51220267460651792</v>
      </c>
      <c r="V12" s="29">
        <v>-7.9736389446005695</v>
      </c>
      <c r="W12" s="30">
        <v>1444.8867051440777</v>
      </c>
      <c r="X12" s="31">
        <v>1153.1376969801147</v>
      </c>
      <c r="AI12" s="32">
        <f t="shared" si="0"/>
        <v>0</v>
      </c>
    </row>
    <row r="13" spans="1:45" ht="14.25" customHeight="1" x14ac:dyDescent="0.3">
      <c r="A13" s="11" t="s">
        <v>40</v>
      </c>
      <c r="B13" s="12" t="s">
        <v>45</v>
      </c>
      <c r="C13" s="13" t="s">
        <v>47</v>
      </c>
      <c r="D13" s="14">
        <v>165.25487942138815</v>
      </c>
      <c r="E13" s="15">
        <v>285.70540161304893</v>
      </c>
      <c r="F13" s="16">
        <v>0.57841006326231292</v>
      </c>
      <c r="G13" s="17">
        <v>1.6747599314411219</v>
      </c>
      <c r="H13" s="18">
        <v>0.7117031991410826</v>
      </c>
      <c r="I13" s="25">
        <v>2.1897678206013634E-5</v>
      </c>
      <c r="J13" s="34">
        <v>1.2642630406869774E-5</v>
      </c>
      <c r="K13" s="21">
        <v>23.218903225631536</v>
      </c>
      <c r="L13" s="33">
        <v>4.0509275578702297</v>
      </c>
      <c r="M13" s="23">
        <v>0.17446679192832751</v>
      </c>
      <c r="N13" s="24">
        <v>0.10546698730194017</v>
      </c>
      <c r="O13" s="18">
        <v>0.51221150386305647</v>
      </c>
      <c r="P13" s="19">
        <v>8.7181468751189619E-6</v>
      </c>
      <c r="Q13" s="20">
        <v>5.0334244451846274E-6</v>
      </c>
      <c r="R13" s="26">
        <v>-8.1637074877305427</v>
      </c>
      <c r="S13" s="27">
        <v>14.5</v>
      </c>
      <c r="T13" s="28">
        <v>0.7113648885906525</v>
      </c>
      <c r="U13" s="24">
        <v>0.5122015019544176</v>
      </c>
      <c r="V13" s="29">
        <v>-7.9965149881655595</v>
      </c>
      <c r="W13" s="30">
        <v>1320.1365707152379</v>
      </c>
      <c r="X13" s="31">
        <v>1155.6937305307749</v>
      </c>
      <c r="AI13" s="32">
        <f t="shared" si="0"/>
        <v>0</v>
      </c>
    </row>
    <row r="14" spans="1:45" ht="14.25" customHeight="1" x14ac:dyDescent="0.3">
      <c r="A14" s="11" t="s">
        <v>40</v>
      </c>
      <c r="B14" s="12" t="s">
        <v>27</v>
      </c>
      <c r="C14" s="13" t="s">
        <v>48</v>
      </c>
      <c r="D14" s="21"/>
      <c r="E14" s="22"/>
      <c r="F14" s="16"/>
      <c r="G14" s="36"/>
      <c r="H14" s="18">
        <v>0.7169212241671471</v>
      </c>
      <c r="I14" s="25">
        <v>1.5672973468742927E-5</v>
      </c>
      <c r="J14" s="20">
        <v>9.0487954511805919E-6</v>
      </c>
      <c r="K14" s="21"/>
      <c r="L14" s="22"/>
      <c r="M14" s="23"/>
      <c r="N14" s="24"/>
      <c r="O14" s="18">
        <v>0.51232384386833674</v>
      </c>
      <c r="P14" s="25">
        <v>3.340827143721378E-5</v>
      </c>
      <c r="Q14" s="34">
        <v>1.9288274507435462E-5</v>
      </c>
      <c r="R14" s="26">
        <v>-5.9722632632364103</v>
      </c>
      <c r="S14" s="27">
        <v>14.5</v>
      </c>
      <c r="T14" s="28">
        <v>0.7169212241671471</v>
      </c>
      <c r="U14" s="24">
        <v>0.51232384386833674</v>
      </c>
      <c r="V14" s="29">
        <v>-5.6098745242494363</v>
      </c>
      <c r="W14" s="30">
        <v>589.98602700999197</v>
      </c>
      <c r="X14" s="31">
        <v>1017.8140445841302</v>
      </c>
      <c r="AI14" s="32">
        <f t="shared" si="0"/>
        <v>0</v>
      </c>
    </row>
    <row r="15" spans="1:45" ht="14.25" customHeight="1" x14ac:dyDescent="0.3">
      <c r="A15" s="11" t="s">
        <v>40</v>
      </c>
      <c r="B15" s="12" t="s">
        <v>27</v>
      </c>
      <c r="C15" s="13" t="s">
        <v>49</v>
      </c>
      <c r="D15" s="14">
        <v>208.8836122938086</v>
      </c>
      <c r="E15" s="22">
        <v>12.180719412154538</v>
      </c>
      <c r="F15" s="16">
        <v>17.148708974067162</v>
      </c>
      <c r="G15" s="21">
        <v>49.676567948086756</v>
      </c>
      <c r="H15" s="18">
        <v>0.71649347032390331</v>
      </c>
      <c r="I15" s="25">
        <v>1.8502246195006266E-5</v>
      </c>
      <c r="J15" s="34">
        <v>1.0682276821299597E-5</v>
      </c>
      <c r="K15" s="17">
        <v>8.5926407975144574</v>
      </c>
      <c r="L15" s="33">
        <v>3.0670866190014459</v>
      </c>
      <c r="M15" s="23">
        <v>0.3569434230148017</v>
      </c>
      <c r="N15" s="24">
        <v>0.21578308554629638</v>
      </c>
      <c r="O15" s="18">
        <v>0.51235067786498756</v>
      </c>
      <c r="P15" s="25">
        <v>1.0263690561897062E-5</v>
      </c>
      <c r="Q15" s="20">
        <v>5.9257445087902902E-6</v>
      </c>
      <c r="R15" s="26">
        <v>-5.4488058641222192</v>
      </c>
      <c r="S15" s="27">
        <v>14.5</v>
      </c>
      <c r="T15" s="28">
        <v>0.70645853532785696</v>
      </c>
      <c r="U15" s="24">
        <v>0.51233021418471514</v>
      </c>
      <c r="V15" s="29">
        <v>-5.4856026835570226</v>
      </c>
      <c r="W15" s="30"/>
      <c r="X15" s="31">
        <v>984.86113039792508</v>
      </c>
      <c r="AI15" s="32">
        <f t="shared" si="0"/>
        <v>0</v>
      </c>
    </row>
    <row r="16" spans="1:45" ht="14.25" customHeight="1" x14ac:dyDescent="0.3">
      <c r="A16" s="11" t="s">
        <v>40</v>
      </c>
      <c r="B16" s="12" t="s">
        <v>27</v>
      </c>
      <c r="C16" s="13" t="s">
        <v>50</v>
      </c>
      <c r="D16" s="14">
        <v>168.90440641346919</v>
      </c>
      <c r="E16" s="22">
        <v>14.020653029574213</v>
      </c>
      <c r="F16" s="16">
        <v>12.046828778744736</v>
      </c>
      <c r="G16" s="21">
        <v>34.886360003251355</v>
      </c>
      <c r="H16" s="18">
        <v>0.71326175344575338</v>
      </c>
      <c r="I16" s="19">
        <v>5.9131678309889872E-6</v>
      </c>
      <c r="J16" s="20">
        <v>3.4139690389849273E-6</v>
      </c>
      <c r="K16" s="17">
        <v>6.7246162277010839</v>
      </c>
      <c r="L16" s="33">
        <v>2.9337820900875999</v>
      </c>
      <c r="M16" s="23">
        <v>0.43627502161421627</v>
      </c>
      <c r="N16" s="24">
        <v>0.26374115433420514</v>
      </c>
      <c r="O16" s="18">
        <v>0.51234617697400187</v>
      </c>
      <c r="P16" s="25">
        <v>2.8868800613691857E-5</v>
      </c>
      <c r="Q16" s="34">
        <v>1.6667409805496627E-5</v>
      </c>
      <c r="R16" s="26">
        <v>-5.5366058560402109</v>
      </c>
      <c r="S16" s="27">
        <v>14.5</v>
      </c>
      <c r="T16" s="28">
        <v>0.70621452032676768</v>
      </c>
      <c r="U16" s="24">
        <v>0.5123211652144225</v>
      </c>
      <c r="V16" s="29">
        <v>-5.6621295823544582</v>
      </c>
      <c r="W16" s="30"/>
      <c r="X16" s="31">
        <v>990.38884877648832</v>
      </c>
      <c r="AI16" s="32">
        <f t="shared" si="0"/>
        <v>0</v>
      </c>
    </row>
    <row r="17" spans="1:35" ht="14.25" customHeight="1" x14ac:dyDescent="0.3">
      <c r="A17" s="37" t="s">
        <v>40</v>
      </c>
      <c r="B17" s="38" t="s">
        <v>51</v>
      </c>
      <c r="C17" s="39" t="s">
        <v>52</v>
      </c>
      <c r="D17" s="40">
        <v>6064.5705231314196</v>
      </c>
      <c r="E17" s="41">
        <v>496.21096557552136</v>
      </c>
      <c r="F17" s="42">
        <v>12.221758372666224</v>
      </c>
      <c r="G17" s="43">
        <v>35.41150959957983</v>
      </c>
      <c r="H17" s="44">
        <v>0.71862744219913621</v>
      </c>
      <c r="I17" s="45">
        <v>1.4788206626120468E-5</v>
      </c>
      <c r="J17" s="46">
        <v>8.5379750764224603E-6</v>
      </c>
      <c r="K17" s="43">
        <v>75.069604230378715</v>
      </c>
      <c r="L17" s="47">
        <v>20.526901003217652</v>
      </c>
      <c r="M17" s="48">
        <v>0.27343824725948068</v>
      </c>
      <c r="N17" s="49">
        <v>0.16529790636190458</v>
      </c>
      <c r="O17" s="44">
        <v>0.51225375742853874</v>
      </c>
      <c r="P17" s="45">
        <v>6.6164960984982954E-5</v>
      </c>
      <c r="Q17" s="50">
        <v>3.8200358035600998E-5</v>
      </c>
      <c r="R17" s="51">
        <v>-7.3394567516782416</v>
      </c>
      <c r="S17" s="52">
        <v>14.5</v>
      </c>
      <c r="T17" s="53">
        <v>0.71147412602570392</v>
      </c>
      <c r="U17" s="49">
        <v>0.51223808148481531</v>
      </c>
      <c r="V17" s="54">
        <v>-7.2829231813875683</v>
      </c>
      <c r="W17" s="55">
        <v>2805.3918076195255</v>
      </c>
      <c r="X17" s="56">
        <v>1103.8487114578174</v>
      </c>
      <c r="AI17" s="32">
        <f t="shared" si="0"/>
        <v>0</v>
      </c>
    </row>
    <row r="18" spans="1:35" ht="14.25" customHeight="1" x14ac:dyDescent="0.3">
      <c r="A18" s="57" t="s">
        <v>53</v>
      </c>
      <c r="B18" s="3"/>
      <c r="C18" s="3"/>
      <c r="D18" s="3"/>
      <c r="E18" s="3"/>
      <c r="F18" s="3"/>
      <c r="G18" s="3"/>
      <c r="H18" s="58" t="s">
        <v>54</v>
      </c>
      <c r="I18" s="3"/>
      <c r="J18" s="3"/>
      <c r="K18" s="3"/>
      <c r="L18" s="2" t="s">
        <v>55</v>
      </c>
      <c r="M18" s="59"/>
      <c r="N18" s="2">
        <v>6.5400000000000001E-6</v>
      </c>
      <c r="O18" s="60"/>
      <c r="P18" s="2" t="s">
        <v>56</v>
      </c>
      <c r="Q18" s="59"/>
      <c r="R18" s="2"/>
      <c r="S18" s="61"/>
      <c r="T18" s="62"/>
      <c r="U18" s="3"/>
      <c r="V18" s="3"/>
      <c r="W18" s="3"/>
      <c r="X18" s="3"/>
      <c r="Y18" s="4"/>
      <c r="Z18" s="4"/>
      <c r="AA18" s="4"/>
      <c r="AB18" s="4"/>
      <c r="AC18" s="4"/>
      <c r="AD18" s="4"/>
      <c r="AE18" s="4"/>
      <c r="AF18" s="4"/>
      <c r="AG18" s="4"/>
    </row>
    <row r="19" spans="1:35" ht="14.25" customHeight="1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63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5" ht="14.25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63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5" ht="14.25" customHeight="1" x14ac:dyDescent="0.3">
      <c r="B21" s="4"/>
      <c r="C21" s="4"/>
      <c r="D21" s="4"/>
      <c r="E21" s="4"/>
      <c r="F21" s="4"/>
      <c r="G21" s="4"/>
      <c r="L21" s="4"/>
      <c r="M21" s="4"/>
      <c r="N21" s="4"/>
      <c r="O21" s="4"/>
      <c r="P21" s="4"/>
      <c r="Q21" s="4"/>
      <c r="T21" s="4"/>
      <c r="U21" s="4"/>
      <c r="V21" s="64"/>
      <c r="W21" s="4"/>
      <c r="X21" s="64"/>
      <c r="Y21" s="4"/>
      <c r="Z21" s="4"/>
      <c r="AA21" s="4"/>
      <c r="AB21" s="4"/>
      <c r="AC21" s="4"/>
      <c r="AD21" s="4"/>
      <c r="AE21" s="4"/>
      <c r="AF21" s="4"/>
      <c r="AG21" s="4"/>
    </row>
    <row r="22" spans="1:35" ht="14.25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5" ht="14.25" customHeight="1" x14ac:dyDescent="0.3"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5" ht="14.25" customHeight="1" x14ac:dyDescent="0.3">
      <c r="A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5" ht="14.25" customHeight="1" x14ac:dyDescent="0.3"/>
    <row r="26" spans="1:35" ht="14.25" customHeight="1" x14ac:dyDescent="0.3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Q26" s="4"/>
    </row>
    <row r="27" spans="1:35" ht="14.25" customHeight="1" x14ac:dyDescent="0.3"/>
    <row r="28" spans="1:35" ht="14.25" customHeight="1" x14ac:dyDescent="0.3"/>
    <row r="29" spans="1:35" ht="14.25" customHeight="1" x14ac:dyDescent="0.3"/>
    <row r="30" spans="1:35" ht="14.25" customHeight="1" x14ac:dyDescent="0.3"/>
    <row r="31" spans="1:35" ht="14.25" customHeight="1" x14ac:dyDescent="0.3"/>
    <row r="32" spans="1:35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lamont</dc:creator>
  <cp:lastModifiedBy>thomas lamont</cp:lastModifiedBy>
  <dcterms:created xsi:type="dcterms:W3CDTF">2021-05-24T14:25:20Z</dcterms:created>
  <dcterms:modified xsi:type="dcterms:W3CDTF">2022-10-07T19:35:27Z</dcterms:modified>
</cp:coreProperties>
</file>