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defaultThemeVersion="124226"/>
  <xr:revisionPtr revIDLastSave="0" documentId="13_ncr:1_{6748E175-418A-499D-8BB5-495B7FC35758}" xr6:coauthVersionLast="47" xr6:coauthVersionMax="47" xr10:uidLastSave="{00000000-0000-0000-0000-000000000000}"/>
  <bookViews>
    <workbookView xWindow="-120" yWindow="-120" windowWidth="20730" windowHeight="10095" xr2:uid="{00000000-000D-0000-FFFF-FFFF00000000}"/>
  </bookViews>
  <sheets>
    <sheet name="data" sheetId="1" r:id="rId1"/>
    <sheet name="G50016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1" l="1"/>
  <c r="J50" i="1"/>
  <c r="J82" i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39" i="1"/>
  <c r="J39" i="1" s="1"/>
  <c r="G40" i="1"/>
  <c r="J40" i="1" s="1"/>
  <c r="G41" i="1"/>
  <c r="J41" i="1" s="1"/>
  <c r="G42" i="1"/>
  <c r="J42" i="1" s="1"/>
  <c r="G43" i="1"/>
  <c r="J43" i="1" s="1"/>
  <c r="G44" i="1"/>
  <c r="J44" i="1" s="1"/>
  <c r="G45" i="1"/>
  <c r="J45" i="1" s="1"/>
  <c r="G46" i="1"/>
  <c r="J46" i="1" s="1"/>
  <c r="G47" i="1"/>
  <c r="J47" i="1" s="1"/>
  <c r="G48" i="1"/>
  <c r="J48" i="1" s="1"/>
  <c r="G49" i="1"/>
  <c r="J49" i="1" s="1"/>
  <c r="G50" i="1"/>
  <c r="G51" i="1"/>
  <c r="J51" i="1" s="1"/>
  <c r="G52" i="1"/>
  <c r="J52" i="1" s="1"/>
  <c r="G53" i="1"/>
  <c r="J53" i="1" s="1"/>
  <c r="G54" i="1"/>
  <c r="J54" i="1" s="1"/>
  <c r="G55" i="1"/>
  <c r="J55" i="1" s="1"/>
  <c r="G56" i="1"/>
  <c r="J56" i="1" s="1"/>
  <c r="G57" i="1"/>
  <c r="J57" i="1" s="1"/>
  <c r="G58" i="1"/>
  <c r="J58" i="1" s="1"/>
  <c r="G59" i="1"/>
  <c r="J59" i="1" s="1"/>
  <c r="G60" i="1"/>
  <c r="J60" i="1" s="1"/>
  <c r="G61" i="1"/>
  <c r="J61" i="1" s="1"/>
  <c r="G62" i="1"/>
  <c r="J62" i="1" s="1"/>
  <c r="G63" i="1"/>
  <c r="J63" i="1" s="1"/>
  <c r="G64" i="1"/>
  <c r="J64" i="1" s="1"/>
  <c r="G65" i="1"/>
  <c r="J65" i="1" s="1"/>
  <c r="G66" i="1"/>
  <c r="J66" i="1" s="1"/>
  <c r="G67" i="1"/>
  <c r="J67" i="1" s="1"/>
  <c r="G68" i="1"/>
  <c r="J68" i="1" s="1"/>
  <c r="G69" i="1"/>
  <c r="J69" i="1" s="1"/>
  <c r="G70" i="1"/>
  <c r="J70" i="1" s="1"/>
  <c r="G71" i="1"/>
  <c r="J71" i="1" s="1"/>
  <c r="G72" i="1"/>
  <c r="J72" i="1" s="1"/>
  <c r="G73" i="1"/>
  <c r="J73" i="1" s="1"/>
  <c r="G74" i="1"/>
  <c r="J74" i="1" s="1"/>
  <c r="G75" i="1"/>
  <c r="J75" i="1" s="1"/>
  <c r="G76" i="1"/>
  <c r="J76" i="1" s="1"/>
  <c r="G77" i="1"/>
  <c r="J77" i="1" s="1"/>
  <c r="G78" i="1"/>
  <c r="J78" i="1" s="1"/>
  <c r="G79" i="1"/>
  <c r="J79" i="1" s="1"/>
  <c r="G80" i="1"/>
  <c r="J80" i="1" s="1"/>
  <c r="G81" i="1"/>
  <c r="J81" i="1" s="1"/>
  <c r="G82" i="1"/>
  <c r="G83" i="1"/>
  <c r="J83" i="1" s="1"/>
  <c r="G84" i="1"/>
  <c r="J84" i="1" s="1"/>
  <c r="G85" i="1"/>
  <c r="J85" i="1" s="1"/>
  <c r="G86" i="1"/>
  <c r="J86" i="1" s="1"/>
  <c r="G87" i="1"/>
  <c r="J87" i="1" s="1"/>
  <c r="G88" i="1"/>
  <c r="J88" i="1" s="1"/>
  <c r="G4" i="1"/>
  <c r="J4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I203" i="1"/>
  <c r="J203" i="1" s="1"/>
  <c r="I204" i="1"/>
  <c r="J204" i="1" s="1"/>
  <c r="I205" i="1"/>
  <c r="J205" i="1" s="1"/>
  <c r="I206" i="1"/>
  <c r="J206" i="1" s="1"/>
  <c r="I207" i="1"/>
  <c r="J207" i="1" s="1"/>
  <c r="I208" i="1"/>
  <c r="J208" i="1" s="1"/>
  <c r="I209" i="1"/>
  <c r="J209" i="1" s="1"/>
  <c r="I210" i="1"/>
  <c r="J210" i="1" s="1"/>
  <c r="I211" i="1"/>
  <c r="J211" i="1" s="1"/>
  <c r="I212" i="1"/>
  <c r="J212" i="1" s="1"/>
  <c r="I213" i="1"/>
  <c r="J213" i="1" s="1"/>
  <c r="I214" i="1"/>
  <c r="J214" i="1" s="1"/>
  <c r="I215" i="1"/>
  <c r="J215" i="1" s="1"/>
  <c r="I216" i="1"/>
  <c r="J216" i="1" s="1"/>
  <c r="I217" i="1"/>
  <c r="J217" i="1" s="1"/>
  <c r="I218" i="1"/>
  <c r="J218" i="1" s="1"/>
  <c r="I219" i="1"/>
  <c r="J219" i="1" s="1"/>
  <c r="I220" i="1"/>
  <c r="J220" i="1" s="1"/>
  <c r="I221" i="1"/>
  <c r="J221" i="1" s="1"/>
  <c r="I222" i="1"/>
  <c r="J222" i="1" s="1"/>
  <c r="I223" i="1"/>
  <c r="J223" i="1" s="1"/>
  <c r="I224" i="1"/>
  <c r="J224" i="1" s="1"/>
  <c r="I225" i="1"/>
  <c r="J225" i="1" s="1"/>
  <c r="I226" i="1"/>
  <c r="J226" i="1" s="1"/>
  <c r="I227" i="1"/>
  <c r="J227" i="1" s="1"/>
  <c r="I116" i="1"/>
  <c r="J116" i="1" s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4" i="1"/>
  <c r="E116" i="1" l="1"/>
  <c r="E176" i="1"/>
  <c r="E191" i="1"/>
  <c r="F176" i="1" l="1"/>
  <c r="F116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4" i="1"/>
  <c r="K38" i="1" l="1"/>
  <c r="K59" i="1"/>
  <c r="K4" i="1"/>
  <c r="L38" i="1" l="1"/>
  <c r="L4" i="1"/>
</calcChain>
</file>

<file path=xl/sharedStrings.xml><?xml version="1.0" encoding="utf-8"?>
<sst xmlns="http://schemas.openxmlformats.org/spreadsheetml/2006/main" count="73" uniqueCount="39">
  <si>
    <t>Depth</t>
    <phoneticPr fontId="2" type="noConversion"/>
  </si>
  <si>
    <t>Hg</t>
    <phoneticPr fontId="2" type="noConversion"/>
  </si>
  <si>
    <t>TOC</t>
    <phoneticPr fontId="1" type="noConversion"/>
  </si>
  <si>
    <t>m</t>
    <phoneticPr fontId="1" type="noConversion"/>
  </si>
  <si>
    <t>ppb</t>
    <phoneticPr fontId="1" type="noConversion"/>
  </si>
  <si>
    <t>ppm</t>
    <phoneticPr fontId="1" type="noConversion"/>
  </si>
  <si>
    <t>%</t>
  </si>
  <si>
    <t>Al</t>
    <phoneticPr fontId="1" type="noConversion"/>
  </si>
  <si>
    <t>Hg/Al</t>
    <phoneticPr fontId="1" type="noConversion"/>
  </si>
  <si>
    <t>‰</t>
    <phoneticPr fontId="1" type="noConversion"/>
  </si>
  <si>
    <t>Hg/TOC</t>
    <phoneticPr fontId="1" type="noConversion"/>
  </si>
  <si>
    <t>ppb/%</t>
    <phoneticPr fontId="1" type="noConversion"/>
  </si>
  <si>
    <t>S</t>
    <phoneticPr fontId="1" type="noConversion"/>
  </si>
  <si>
    <t>S</t>
    <phoneticPr fontId="1" type="noConversion"/>
  </si>
  <si>
    <t>Average Hg/TOC</t>
    <phoneticPr fontId="1" type="noConversion"/>
  </si>
  <si>
    <t>Enrichment factor</t>
    <phoneticPr fontId="1" type="noConversion"/>
  </si>
  <si>
    <t>Depth</t>
    <phoneticPr fontId="1" type="noConversion"/>
  </si>
  <si>
    <t>Average Hg/Al</t>
    <phoneticPr fontId="1" type="noConversion"/>
  </si>
  <si>
    <t>Depth</t>
    <phoneticPr fontId="1" type="noConversion"/>
  </si>
  <si>
    <t xml:space="preserve">TOC, total organic carbon. </t>
    <phoneticPr fontId="1" type="noConversion"/>
  </si>
  <si>
    <t>Depths are measured in metres (m) relative to the top of the core.</t>
    <phoneticPr fontId="1" type="noConversion"/>
  </si>
  <si>
    <t>NA</t>
    <phoneticPr fontId="1" type="noConversion"/>
  </si>
  <si>
    <t>NA, not analysed.</t>
    <phoneticPr fontId="1" type="noConversion"/>
  </si>
  <si>
    <r>
      <t>Δ</t>
    </r>
    <r>
      <rPr>
        <vertAlign val="superscript"/>
        <sz val="11"/>
        <color theme="1"/>
        <rFont val="Arial Unicode MS"/>
        <family val="2"/>
        <charset val="134"/>
      </rPr>
      <t>199</t>
    </r>
    <r>
      <rPr>
        <sz val="11"/>
        <color theme="1"/>
        <rFont val="Arial Unicode MS"/>
        <family val="2"/>
        <charset val="134"/>
      </rPr>
      <t>Hg</t>
    </r>
  </si>
  <si>
    <t>Jiaolai Basin</t>
    <phoneticPr fontId="1" type="noConversion"/>
  </si>
  <si>
    <t>Pingyi Basin</t>
    <phoneticPr fontId="1" type="noConversion"/>
  </si>
  <si>
    <t>Hg spikes interval</t>
    <phoneticPr fontId="1" type="noConversion"/>
  </si>
  <si>
    <t>post-Hg spikes interval</t>
    <phoneticPr fontId="1" type="noConversion"/>
  </si>
  <si>
    <t>pre-Hg spikes interval</t>
    <phoneticPr fontId="1" type="noConversion"/>
  </si>
  <si>
    <t>Hg/Al</t>
    <phoneticPr fontId="1" type="noConversion"/>
  </si>
  <si>
    <t>Hg/S</t>
    <phoneticPr fontId="1" type="noConversion"/>
  </si>
  <si>
    <t>%</t>
    <phoneticPr fontId="1" type="noConversion"/>
  </si>
  <si>
    <t>%</t>
    <phoneticPr fontId="1" type="noConversion"/>
  </si>
  <si>
    <r>
      <t>δ</t>
    </r>
    <r>
      <rPr>
        <vertAlign val="superscript"/>
        <sz val="11"/>
        <rFont val="Arial Unicode MS"/>
        <family val="2"/>
        <charset val="134"/>
      </rPr>
      <t>13</t>
    </r>
    <r>
      <rPr>
        <sz val="11"/>
        <rFont val="Arial Unicode MS"/>
        <family val="2"/>
        <charset val="134"/>
      </rPr>
      <t>C</t>
    </r>
    <r>
      <rPr>
        <vertAlign val="subscript"/>
        <sz val="11"/>
        <rFont val="Arial Unicode MS"/>
        <family val="2"/>
        <charset val="134"/>
      </rPr>
      <t>org</t>
    </r>
    <phoneticPr fontId="5" type="noConversion"/>
  </si>
  <si>
    <r>
      <t>δ</t>
    </r>
    <r>
      <rPr>
        <vertAlign val="superscript"/>
        <sz val="11"/>
        <color theme="1"/>
        <rFont val="Arial Unicode MS"/>
        <family val="2"/>
        <charset val="134"/>
      </rPr>
      <t>13</t>
    </r>
    <r>
      <rPr>
        <sz val="11"/>
        <color theme="1"/>
        <rFont val="Arial Unicode MS"/>
        <family val="2"/>
        <charset val="134"/>
      </rPr>
      <t>C</t>
    </r>
    <r>
      <rPr>
        <vertAlign val="subscript"/>
        <sz val="11"/>
        <color theme="1"/>
        <rFont val="Arial Unicode MS"/>
        <family val="2"/>
        <charset val="134"/>
      </rPr>
      <t>org</t>
    </r>
    <r>
      <rPr>
        <sz val="11"/>
        <color theme="1"/>
        <rFont val="Arial Unicode MS"/>
        <family val="2"/>
        <charset val="134"/>
      </rPr>
      <t xml:space="preserve"> values are relative to the Vienna Pee Dee Belemnite. </t>
    </r>
    <phoneticPr fontId="1" type="noConversion"/>
  </si>
  <si>
    <r>
      <t>δ</t>
    </r>
    <r>
      <rPr>
        <vertAlign val="superscript"/>
        <sz val="11"/>
        <color theme="1"/>
        <rFont val="Arial Unicode MS"/>
        <family val="2"/>
        <charset val="134"/>
      </rPr>
      <t>13</t>
    </r>
    <r>
      <rPr>
        <sz val="11"/>
        <color theme="1"/>
        <rFont val="Arial Unicode MS"/>
        <family val="2"/>
        <charset val="134"/>
      </rPr>
      <t>C</t>
    </r>
    <r>
      <rPr>
        <vertAlign val="subscript"/>
        <sz val="11"/>
        <color theme="1"/>
        <rFont val="Arial Unicode MS"/>
        <family val="2"/>
        <charset val="134"/>
      </rPr>
      <t>org</t>
    </r>
    <r>
      <rPr>
        <sz val="11"/>
        <color theme="1"/>
        <rFont val="Arial Unicode MS"/>
        <family val="2"/>
        <charset val="134"/>
      </rPr>
      <t>, δ</t>
    </r>
    <r>
      <rPr>
        <vertAlign val="superscript"/>
        <sz val="11"/>
        <color theme="1"/>
        <rFont val="Arial Unicode MS"/>
        <family val="2"/>
        <charset val="134"/>
      </rPr>
      <t>13</t>
    </r>
    <r>
      <rPr>
        <sz val="11"/>
        <color theme="1"/>
        <rFont val="Arial Unicode MS"/>
        <family val="2"/>
        <charset val="134"/>
      </rPr>
      <t>C</t>
    </r>
    <r>
      <rPr>
        <vertAlign val="subscript"/>
        <sz val="11"/>
        <color theme="1"/>
        <rFont val="Arial Unicode MS"/>
        <family val="2"/>
        <charset val="134"/>
      </rPr>
      <t>PDB</t>
    </r>
    <r>
      <rPr>
        <sz val="11"/>
        <color theme="1"/>
        <rFont val="Arial Unicode MS"/>
        <family val="2"/>
        <charset val="134"/>
      </rPr>
      <t>, and δ</t>
    </r>
    <r>
      <rPr>
        <vertAlign val="superscript"/>
        <sz val="11"/>
        <color theme="1"/>
        <rFont val="Arial Unicode MS"/>
        <family val="2"/>
        <charset val="134"/>
      </rPr>
      <t>18</t>
    </r>
    <r>
      <rPr>
        <sz val="11"/>
        <color theme="1"/>
        <rFont val="Arial Unicode MS"/>
        <family val="2"/>
        <charset val="134"/>
      </rPr>
      <t>O</t>
    </r>
    <r>
      <rPr>
        <vertAlign val="subscript"/>
        <sz val="11"/>
        <color theme="1"/>
        <rFont val="Arial Unicode MS"/>
        <family val="2"/>
        <charset val="134"/>
      </rPr>
      <t>PDB</t>
    </r>
    <r>
      <rPr>
        <sz val="11"/>
        <color theme="1"/>
        <rFont val="Arial Unicode MS"/>
        <family val="2"/>
        <charset val="134"/>
      </rPr>
      <t xml:space="preserve"> values are relative to the Vienna Pee Dee Belemnite. </t>
    </r>
    <phoneticPr fontId="1" type="noConversion"/>
  </si>
  <si>
    <r>
      <t>δ</t>
    </r>
    <r>
      <rPr>
        <vertAlign val="superscript"/>
        <sz val="11"/>
        <rFont val="Arial Unicode MS"/>
        <family val="2"/>
        <charset val="134"/>
      </rPr>
      <t>13</t>
    </r>
    <r>
      <rPr>
        <sz val="11"/>
        <rFont val="Arial Unicode MS"/>
        <family val="2"/>
        <charset val="134"/>
      </rPr>
      <t>C</t>
    </r>
    <r>
      <rPr>
        <vertAlign val="subscript"/>
        <sz val="11"/>
        <rFont val="Arial Unicode MS"/>
        <family val="2"/>
        <charset val="134"/>
      </rPr>
      <t>PDB</t>
    </r>
    <phoneticPr fontId="5" type="noConversion"/>
  </si>
  <si>
    <r>
      <t>δ</t>
    </r>
    <r>
      <rPr>
        <vertAlign val="superscript"/>
        <sz val="11"/>
        <rFont val="Arial Unicode MS"/>
        <family val="2"/>
        <charset val="134"/>
      </rPr>
      <t>18</t>
    </r>
    <r>
      <rPr>
        <sz val="11"/>
        <rFont val="Arial Unicode MS"/>
        <family val="2"/>
        <charset val="134"/>
      </rPr>
      <t>O</t>
    </r>
    <r>
      <rPr>
        <vertAlign val="subscript"/>
        <sz val="11"/>
        <rFont val="Arial Unicode MS"/>
        <family val="2"/>
        <charset val="134"/>
      </rPr>
      <t>PDB</t>
    </r>
    <phoneticPr fontId="5" type="noConversion"/>
  </si>
  <si>
    <t>Li, S., et al., 2022, Mercury evidence of Deccan volcanism driving the Latest Maastrichtian warming event: Geology, v. 50, https://doi.org/10.1130/G50016.1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</si>
</sst>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_ "/>
    <numFmt numFmtId="165" formatCode="0.000_ "/>
    <numFmt numFmtId="166" formatCode="0.00_);[Red]\(0.00\)"/>
    <numFmt numFmtId="167" formatCode="0_);[Red]\(0\)"/>
    <numFmt numFmtId="168" formatCode="0.0_ "/>
    <numFmt numFmtId="169" formatCode="0.000000_);[Red]\(0.000000\)"/>
  </numFmts>
  <fonts count="1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Arial Unicode MS"/>
      <family val="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MS Sans Serif"/>
      <family val="2"/>
    </font>
    <font>
      <sz val="11"/>
      <name val="Arial Unicode MS"/>
      <family val="2"/>
      <charset val="134"/>
    </font>
    <font>
      <vertAlign val="superscript"/>
      <sz val="11"/>
      <name val="Arial Unicode MS"/>
      <family val="2"/>
      <charset val="134"/>
    </font>
    <font>
      <vertAlign val="subscript"/>
      <sz val="11"/>
      <name val="Arial Unicode MS"/>
      <family val="2"/>
      <charset val="134"/>
    </font>
    <font>
      <vertAlign val="superscript"/>
      <sz val="11"/>
      <color theme="1"/>
      <name val="Arial Unicode MS"/>
      <family val="2"/>
      <charset val="134"/>
    </font>
    <font>
      <vertAlign val="subscript"/>
      <sz val="11"/>
      <color theme="1"/>
      <name val="Arial Unicode MS"/>
      <family val="2"/>
      <charset val="134"/>
    </font>
    <font>
      <sz val="9"/>
      <color theme="1"/>
      <name val="Arial Unicode MS"/>
      <family val="2"/>
      <charset val="134"/>
    </font>
    <font>
      <sz val="12"/>
      <color theme="1"/>
      <name val="Arial Unicode MS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6" fillId="0" borderId="0"/>
    <xf numFmtId="0" fontId="6" fillId="0" borderId="0"/>
    <xf numFmtId="0" fontId="6" fillId="0" borderId="0"/>
  </cellStyleXfs>
  <cellXfs count="122">
    <xf numFmtId="0" fontId="0" fillId="0" borderId="0" xfId="0"/>
    <xf numFmtId="0" fontId="7" fillId="0" borderId="0" xfId="0" quotePrefix="1" applyNumberFormat="1" applyFont="1" applyFill="1" applyBorder="1" applyAlignment="1">
      <alignment horizontal="left" vertical="top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166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164" fontId="7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 vertical="top"/>
    </xf>
    <xf numFmtId="167" fontId="3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 vertical="top"/>
    </xf>
    <xf numFmtId="167" fontId="3" fillId="0" borderId="2" xfId="0" applyNumberFormat="1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/>
    </xf>
    <xf numFmtId="166" fontId="3" fillId="0" borderId="2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left" vertical="top"/>
    </xf>
    <xf numFmtId="167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left"/>
    </xf>
    <xf numFmtId="166" fontId="3" fillId="0" borderId="7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6" xfId="0" applyNumberFormat="1" applyFont="1" applyFill="1" applyBorder="1" applyAlignment="1">
      <alignment horizontal="left" vertical="top"/>
    </xf>
    <xf numFmtId="0" fontId="3" fillId="0" borderId="7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166" fontId="3" fillId="0" borderId="3" xfId="0" applyNumberFormat="1" applyFont="1" applyFill="1" applyBorder="1" applyAlignment="1">
      <alignment horizontal="left" vertical="top"/>
    </xf>
    <xf numFmtId="166" fontId="3" fillId="0" borderId="4" xfId="0" applyNumberFormat="1" applyFont="1" applyFill="1" applyBorder="1" applyAlignment="1">
      <alignment horizontal="left" vertical="top"/>
    </xf>
    <xf numFmtId="166" fontId="3" fillId="0" borderId="5" xfId="0" applyNumberFormat="1" applyFont="1" applyFill="1" applyBorder="1" applyAlignment="1">
      <alignment horizontal="left" vertical="top"/>
    </xf>
    <xf numFmtId="166" fontId="3" fillId="0" borderId="8" xfId="0" applyNumberFormat="1" applyFont="1" applyFill="1" applyBorder="1" applyAlignment="1">
      <alignment horizontal="left" vertical="top"/>
    </xf>
    <xf numFmtId="164" fontId="3" fillId="0" borderId="2" xfId="0" applyNumberFormat="1" applyFont="1" applyFill="1" applyBorder="1" applyAlignment="1">
      <alignment horizontal="left" vertical="top"/>
    </xf>
    <xf numFmtId="164" fontId="3" fillId="0" borderId="3" xfId="0" applyNumberFormat="1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3" fillId="0" borderId="8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 vertical="top"/>
    </xf>
    <xf numFmtId="164" fontId="3" fillId="0" borderId="4" xfId="0" applyNumberFormat="1" applyFont="1" applyFill="1" applyBorder="1" applyAlignment="1">
      <alignment horizontal="left" vertical="top"/>
    </xf>
    <xf numFmtId="164" fontId="3" fillId="0" borderId="6" xfId="0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167" fontId="3" fillId="2" borderId="0" xfId="0" applyNumberFormat="1" applyFont="1" applyFill="1" applyBorder="1" applyAlignment="1">
      <alignment horizontal="left" vertical="top" wrapText="1"/>
    </xf>
    <xf numFmtId="167" fontId="3" fillId="2" borderId="0" xfId="0" applyNumberFormat="1" applyFont="1" applyFill="1" applyBorder="1" applyAlignment="1">
      <alignment horizontal="left"/>
    </xf>
    <xf numFmtId="0" fontId="7" fillId="2" borderId="0" xfId="0" quotePrefix="1" applyNumberFormat="1" applyFont="1" applyFill="1" applyBorder="1" applyAlignment="1">
      <alignment horizontal="left" vertical="top"/>
    </xf>
    <xf numFmtId="164" fontId="3" fillId="2" borderId="0" xfId="0" applyNumberFormat="1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horizontal="left" vertical="top"/>
    </xf>
    <xf numFmtId="0" fontId="3" fillId="2" borderId="0" xfId="0" applyFont="1" applyFill="1" applyAlignment="1">
      <alignment horizontal="left"/>
    </xf>
    <xf numFmtId="0" fontId="3" fillId="2" borderId="0" xfId="0" quotePrefix="1" applyNumberFormat="1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/>
    </xf>
    <xf numFmtId="165" fontId="7" fillId="0" borderId="3" xfId="4" quotePrefix="1" applyNumberFormat="1" applyFont="1" applyFill="1" applyBorder="1" applyAlignment="1">
      <alignment horizontal="left"/>
    </xf>
    <xf numFmtId="0" fontId="7" fillId="0" borderId="4" xfId="0" applyFont="1" applyFill="1" applyBorder="1" applyAlignment="1">
      <alignment horizontal="left" vertical="top"/>
    </xf>
    <xf numFmtId="165" fontId="7" fillId="0" borderId="5" xfId="4" quotePrefix="1" applyNumberFormat="1" applyFont="1" applyFill="1" applyBorder="1" applyAlignment="1">
      <alignment horizontal="left"/>
    </xf>
    <xf numFmtId="0" fontId="7" fillId="0" borderId="4" xfId="0" applyNumberFormat="1" applyFont="1" applyFill="1" applyBorder="1" applyAlignment="1">
      <alignment horizontal="left" vertical="top"/>
    </xf>
    <xf numFmtId="165" fontId="7" fillId="0" borderId="5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6" xfId="0" applyNumberFormat="1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/>
    </xf>
    <xf numFmtId="165" fontId="7" fillId="0" borderId="8" xfId="0" applyNumberFormat="1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 vertical="top"/>
    </xf>
    <xf numFmtId="0" fontId="7" fillId="0" borderId="3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165" fontId="7" fillId="0" borderId="5" xfId="2" quotePrefix="1" applyNumberFormat="1" applyFont="1" applyFill="1" applyBorder="1" applyAlignment="1">
      <alignment horizontal="left"/>
    </xf>
    <xf numFmtId="165" fontId="7" fillId="0" borderId="5" xfId="3" quotePrefix="1" applyNumberFormat="1" applyFont="1" applyFill="1" applyBorder="1" applyAlignment="1">
      <alignment horizontal="left"/>
    </xf>
    <xf numFmtId="0" fontId="7" fillId="0" borderId="6" xfId="0" applyFont="1" applyFill="1" applyBorder="1" applyAlignment="1">
      <alignment horizontal="left" vertical="top"/>
    </xf>
    <xf numFmtId="165" fontId="7" fillId="0" borderId="3" xfId="0" applyNumberFormat="1" applyFont="1" applyFill="1" applyBorder="1" applyAlignment="1">
      <alignment horizontal="left"/>
    </xf>
    <xf numFmtId="165" fontId="7" fillId="0" borderId="8" xfId="4" quotePrefix="1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vertical="top" wrapText="1"/>
    </xf>
    <xf numFmtId="167" fontId="3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166" fontId="3" fillId="2" borderId="0" xfId="0" applyNumberFormat="1" applyFont="1" applyFill="1" applyBorder="1" applyAlignment="1">
      <alignment vertical="top"/>
    </xf>
    <xf numFmtId="167" fontId="3" fillId="2" borderId="0" xfId="0" applyNumberFormat="1" applyFont="1" applyFill="1" applyBorder="1" applyAlignment="1">
      <alignment vertical="top"/>
    </xf>
    <xf numFmtId="0" fontId="7" fillId="2" borderId="0" xfId="0" quotePrefix="1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5" fontId="7" fillId="0" borderId="0" xfId="2" quotePrefix="1" applyNumberFormat="1" applyFont="1" applyFill="1" applyBorder="1" applyAlignment="1">
      <alignment horizontal="left"/>
    </xf>
    <xf numFmtId="165" fontId="7" fillId="0" borderId="0" xfId="0" applyNumberFormat="1" applyFont="1" applyFill="1" applyBorder="1" applyAlignment="1">
      <alignment horizontal="left"/>
    </xf>
    <xf numFmtId="165" fontId="7" fillId="0" borderId="0" xfId="4" quotePrefix="1" applyNumberFormat="1" applyFont="1" applyFill="1" applyBorder="1" applyAlignment="1">
      <alignment horizontal="left"/>
    </xf>
    <xf numFmtId="165" fontId="7" fillId="0" borderId="0" xfId="3" quotePrefix="1" applyNumberFormat="1" applyFont="1" applyFill="1" applyBorder="1" applyAlignment="1">
      <alignment horizontal="left"/>
    </xf>
    <xf numFmtId="168" fontId="3" fillId="0" borderId="0" xfId="0" applyNumberFormat="1" applyFont="1" applyFill="1" applyBorder="1" applyAlignment="1">
      <alignment horizontal="left" vertical="top"/>
    </xf>
    <xf numFmtId="168" fontId="3" fillId="0" borderId="2" xfId="0" applyNumberFormat="1" applyFont="1" applyFill="1" applyBorder="1" applyAlignment="1">
      <alignment horizontal="left" vertical="top"/>
    </xf>
    <xf numFmtId="168" fontId="3" fillId="0" borderId="7" xfId="0" applyNumberFormat="1" applyFont="1" applyFill="1" applyBorder="1" applyAlignment="1">
      <alignment horizontal="left" vertical="top"/>
    </xf>
    <xf numFmtId="169" fontId="3" fillId="0" borderId="0" xfId="0" applyNumberFormat="1" applyFont="1" applyFill="1" applyBorder="1" applyAlignment="1">
      <alignment horizontal="left" vertical="top"/>
    </xf>
    <xf numFmtId="166" fontId="3" fillId="0" borderId="1" xfId="0" applyNumberFormat="1" applyFont="1" applyFill="1" applyBorder="1" applyAlignment="1">
      <alignment horizontal="left" vertical="top"/>
    </xf>
    <xf numFmtId="166" fontId="3" fillId="0" borderId="6" xfId="0" applyNumberFormat="1" applyFont="1" applyFill="1" applyBorder="1" applyAlignment="1">
      <alignment horizontal="left" vertical="top"/>
    </xf>
    <xf numFmtId="166" fontId="12" fillId="0" borderId="9" xfId="0" applyNumberFormat="1" applyFont="1" applyFill="1" applyBorder="1" applyAlignment="1">
      <alignment horizontal="left" vertical="top"/>
    </xf>
    <xf numFmtId="166" fontId="12" fillId="0" borderId="4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/>
    </xf>
    <xf numFmtId="164" fontId="3" fillId="0" borderId="2" xfId="0" applyNumberFormat="1" applyFont="1" applyFill="1" applyBorder="1" applyAlignment="1">
      <alignment horizontal="left"/>
    </xf>
    <xf numFmtId="0" fontId="3" fillId="0" borderId="3" xfId="0" applyFont="1" applyFill="1" applyBorder="1" applyAlignment="1">
      <alignment horizontal="left" vertical="top"/>
    </xf>
    <xf numFmtId="164" fontId="3" fillId="0" borderId="4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top"/>
    </xf>
    <xf numFmtId="164" fontId="3" fillId="0" borderId="6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left"/>
    </xf>
    <xf numFmtId="0" fontId="3" fillId="0" borderId="8" xfId="0" applyFont="1" applyFill="1" applyBorder="1" applyAlignment="1">
      <alignment horizontal="left" vertical="top"/>
    </xf>
    <xf numFmtId="164" fontId="3" fillId="0" borderId="3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164" fontId="3" fillId="0" borderId="3" xfId="0" applyNumberFormat="1" applyFont="1" applyFill="1" applyBorder="1" applyAlignment="1">
      <alignment horizontal="left"/>
    </xf>
    <xf numFmtId="0" fontId="3" fillId="0" borderId="4" xfId="0" applyFont="1" applyFill="1" applyBorder="1" applyAlignment="1">
      <alignment horizontal="left" vertical="center"/>
    </xf>
    <xf numFmtId="164" fontId="3" fillId="0" borderId="5" xfId="0" applyNumberFormat="1" applyFont="1" applyFill="1" applyBorder="1" applyAlignment="1">
      <alignment horizontal="left"/>
    </xf>
    <xf numFmtId="0" fontId="3" fillId="0" borderId="6" xfId="0" applyFont="1" applyFill="1" applyBorder="1" applyAlignment="1">
      <alignment horizontal="left" vertical="center"/>
    </xf>
    <xf numFmtId="164" fontId="3" fillId="0" borderId="8" xfId="0" applyNumberFormat="1" applyFont="1" applyFill="1" applyBorder="1" applyAlignment="1">
      <alignment horizontal="left"/>
    </xf>
    <xf numFmtId="0" fontId="12" fillId="0" borderId="4" xfId="0" applyFont="1" applyBorder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13" fillId="0" borderId="4" xfId="0" applyFont="1" applyBorder="1" applyAlignment="1">
      <alignment horizontal="left" vertical="top" wrapText="1"/>
    </xf>
    <xf numFmtId="166" fontId="3" fillId="0" borderId="4" xfId="0" applyNumberFormat="1" applyFont="1" applyFill="1" applyBorder="1" applyAlignment="1">
      <alignment horizontal="left" vertical="top" wrapText="1"/>
    </xf>
    <xf numFmtId="166" fontId="3" fillId="2" borderId="0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 wrapText="1"/>
    </xf>
  </cellXfs>
  <cellStyles count="5">
    <cellStyle name="Normal" xfId="0" builtinId="0"/>
    <cellStyle name="常规 13 2" xfId="1" xr:uid="{00000000-0005-0000-0000-000001000000}"/>
    <cellStyle name="常规 20" xfId="4" xr:uid="{00000000-0005-0000-0000-000002000000}"/>
    <cellStyle name="常规 26" xfId="3" xr:uid="{00000000-0005-0000-0000-000003000000}"/>
    <cellStyle name="常规 27" xfId="2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23"/>
  <sheetViews>
    <sheetView tabSelected="1" workbookViewId="0">
      <selection activeCell="K192" sqref="K192"/>
    </sheetView>
  </sheetViews>
  <sheetFormatPr defaultColWidth="8.85546875" defaultRowHeight="13.5"/>
  <cols>
    <col min="1" max="1" width="6.5703125" style="3" customWidth="1"/>
    <col min="2" max="2" width="7.85546875" style="12" customWidth="1"/>
    <col min="3" max="3" width="9.7109375" style="3" customWidth="1"/>
    <col min="4" max="4" width="9.5703125" style="3" customWidth="1"/>
    <col min="5" max="5" width="8.42578125" style="3" customWidth="1"/>
    <col min="6" max="6" width="11.28515625" style="3" customWidth="1"/>
    <col min="7" max="7" width="8.42578125" style="3" customWidth="1"/>
    <col min="8" max="8" width="9.5703125" style="6" customWidth="1"/>
    <col min="9" max="11" width="8.85546875" style="3"/>
    <col min="12" max="12" width="11.28515625" style="11" customWidth="1"/>
    <col min="13" max="13" width="12.42578125" style="11" customWidth="1"/>
    <col min="14" max="14" width="9.5703125" style="3" bestFit="1" customWidth="1"/>
    <col min="15" max="16384" width="8.85546875" style="3"/>
  </cols>
  <sheetData>
    <row r="1" spans="1:16">
      <c r="A1" s="3" t="s">
        <v>24</v>
      </c>
    </row>
    <row r="2" spans="1:16" s="5" customFormat="1" ht="19.149999999999999" customHeight="1">
      <c r="A2" s="77" t="s">
        <v>0</v>
      </c>
      <c r="B2" s="78" t="s">
        <v>1</v>
      </c>
      <c r="C2" s="77" t="s">
        <v>7</v>
      </c>
      <c r="D2" s="79" t="s">
        <v>33</v>
      </c>
      <c r="E2" s="80" t="s">
        <v>2</v>
      </c>
      <c r="F2" s="81" t="s">
        <v>13</v>
      </c>
      <c r="G2" s="81" t="s">
        <v>12</v>
      </c>
      <c r="H2" s="77" t="s">
        <v>10</v>
      </c>
      <c r="I2" s="77" t="s">
        <v>29</v>
      </c>
      <c r="J2" s="77" t="s">
        <v>30</v>
      </c>
      <c r="K2" s="120" t="s">
        <v>14</v>
      </c>
      <c r="L2" s="120" t="s">
        <v>15</v>
      </c>
    </row>
    <row r="3" spans="1:16" s="5" customFormat="1" ht="24" customHeight="1">
      <c r="A3" s="77" t="s">
        <v>3</v>
      </c>
      <c r="B3" s="82" t="s">
        <v>4</v>
      </c>
      <c r="C3" s="80" t="s">
        <v>6</v>
      </c>
      <c r="D3" s="83" t="s">
        <v>9</v>
      </c>
      <c r="E3" s="80" t="s">
        <v>6</v>
      </c>
      <c r="F3" s="77" t="s">
        <v>5</v>
      </c>
      <c r="G3" s="77" t="s">
        <v>32</v>
      </c>
      <c r="H3" s="84" t="s">
        <v>11</v>
      </c>
      <c r="I3" s="84" t="s">
        <v>11</v>
      </c>
      <c r="J3" s="84" t="s">
        <v>11</v>
      </c>
      <c r="K3" s="120"/>
      <c r="L3" s="120"/>
    </row>
    <row r="4" spans="1:16">
      <c r="A4" s="18">
        <v>0.6</v>
      </c>
      <c r="B4" s="19">
        <v>2.558139534883721</v>
      </c>
      <c r="C4" s="90">
        <v>7.7770300674984654</v>
      </c>
      <c r="D4" s="34">
        <v>-23.57</v>
      </c>
      <c r="E4" s="21">
        <v>0.16357423575514721</v>
      </c>
      <c r="F4" s="22">
        <v>574.36694620576804</v>
      </c>
      <c r="G4" s="22">
        <f>F4/10000</f>
        <v>5.7436694620576802E-2</v>
      </c>
      <c r="H4" s="31">
        <f t="shared" ref="H4:H35" si="0">B4/E4</f>
        <v>15.639012605340715</v>
      </c>
      <c r="I4" s="31">
        <f>B4/C4</f>
        <v>0.32893527640771536</v>
      </c>
      <c r="J4" s="31">
        <f>B4/G4</f>
        <v>44.53841837143711</v>
      </c>
      <c r="K4" s="93">
        <f>AVERAGE(H4:H37)</f>
        <v>25.478642578168394</v>
      </c>
      <c r="L4" s="35">
        <f>K4/K59</f>
        <v>0.80922964597341573</v>
      </c>
      <c r="M4" s="92"/>
      <c r="N4" s="92"/>
    </row>
    <row r="5" spans="1:16">
      <c r="A5" s="23">
        <v>2</v>
      </c>
      <c r="B5" s="12">
        <v>2.0183486238532109</v>
      </c>
      <c r="C5" s="89">
        <v>8.85141765533883</v>
      </c>
      <c r="D5" s="4">
        <v>-24.14</v>
      </c>
      <c r="E5" s="10">
        <v>7.9005472659892412E-2</v>
      </c>
      <c r="F5" s="6">
        <v>146.90528855821435</v>
      </c>
      <c r="G5" s="6">
        <f t="shared" ref="G5:G68" si="1">F5/10000</f>
        <v>1.4690528855821436E-2</v>
      </c>
      <c r="H5" s="3">
        <f t="shared" si="0"/>
        <v>25.546947013935622</v>
      </c>
      <c r="I5" s="3">
        <f t="shared" ref="I5:I68" si="2">B5/C5</f>
        <v>0.22802546467071541</v>
      </c>
      <c r="J5" s="3">
        <f t="shared" ref="J5:J68" si="3">B5/G5</f>
        <v>137.39114797445819</v>
      </c>
      <c r="K5" s="115" t="s">
        <v>27</v>
      </c>
      <c r="L5" s="37"/>
      <c r="M5" s="92"/>
      <c r="N5" s="92"/>
    </row>
    <row r="6" spans="1:16">
      <c r="A6" s="23">
        <v>3.2</v>
      </c>
      <c r="B6" s="12">
        <v>1.3636363636363635</v>
      </c>
      <c r="C6" s="89">
        <v>8.7476411207251754</v>
      </c>
      <c r="D6" s="4">
        <v>-24.33</v>
      </c>
      <c r="E6" s="10">
        <v>7.2341029657231229E-2</v>
      </c>
      <c r="F6" s="6">
        <v>109.58384837247631</v>
      </c>
      <c r="G6" s="6">
        <f t="shared" si="1"/>
        <v>1.095838483724763E-2</v>
      </c>
      <c r="H6" s="3">
        <f t="shared" si="0"/>
        <v>18.850109959694969</v>
      </c>
      <c r="I6" s="3">
        <f t="shared" si="2"/>
        <v>0.15588618060766063</v>
      </c>
      <c r="J6" s="3">
        <f t="shared" si="3"/>
        <v>124.43771448884999</v>
      </c>
      <c r="K6" s="36"/>
      <c r="L6" s="37"/>
      <c r="M6" s="92"/>
      <c r="N6" s="92"/>
    </row>
    <row r="7" spans="1:16">
      <c r="A7" s="23">
        <v>4.6500000000000004</v>
      </c>
      <c r="B7" s="12">
        <v>0</v>
      </c>
      <c r="C7" s="89">
        <v>8.4640822179732318</v>
      </c>
      <c r="D7" s="4">
        <v>-22.99</v>
      </c>
      <c r="E7" s="10">
        <v>7.1468004376301561E-2</v>
      </c>
      <c r="F7" s="6">
        <v>234.49043977055447</v>
      </c>
      <c r="G7" s="6">
        <f t="shared" si="1"/>
        <v>2.3449043977055446E-2</v>
      </c>
      <c r="H7" s="3">
        <f t="shared" si="0"/>
        <v>0</v>
      </c>
      <c r="I7" s="3">
        <f t="shared" si="2"/>
        <v>0</v>
      </c>
      <c r="J7" s="3">
        <f t="shared" si="3"/>
        <v>0</v>
      </c>
      <c r="K7" s="36"/>
      <c r="L7" s="37"/>
      <c r="M7" s="92"/>
      <c r="N7" s="92"/>
    </row>
    <row r="8" spans="1:16">
      <c r="A8" s="23">
        <v>6.3</v>
      </c>
      <c r="B8" s="12">
        <v>0</v>
      </c>
      <c r="C8" s="89">
        <v>7.9558401639344272</v>
      </c>
      <c r="D8" s="4">
        <v>-23.73</v>
      </c>
      <c r="E8" s="10">
        <v>6.764728894015043E-2</v>
      </c>
      <c r="F8" s="6">
        <v>154.60245901639345</v>
      </c>
      <c r="G8" s="6">
        <f t="shared" si="1"/>
        <v>1.5460245901639346E-2</v>
      </c>
      <c r="H8" s="3">
        <f t="shared" si="0"/>
        <v>0</v>
      </c>
      <c r="I8" s="3">
        <f t="shared" si="2"/>
        <v>0</v>
      </c>
      <c r="J8" s="3">
        <f t="shared" si="3"/>
        <v>0</v>
      </c>
      <c r="K8" s="36"/>
      <c r="L8" s="37"/>
      <c r="M8" s="92"/>
      <c r="N8" s="92"/>
    </row>
    <row r="9" spans="1:16">
      <c r="A9" s="23">
        <v>7.35</v>
      </c>
      <c r="B9" s="12">
        <v>1.0426540284360191</v>
      </c>
      <c r="C9" s="89">
        <v>9.0579126213592236</v>
      </c>
      <c r="D9" s="4">
        <v>-24.39</v>
      </c>
      <c r="E9" s="10">
        <v>7.3831542721587207E-2</v>
      </c>
      <c r="F9" s="6">
        <v>43.837864077669906</v>
      </c>
      <c r="G9" s="6">
        <f t="shared" si="1"/>
        <v>4.3837864077669909E-3</v>
      </c>
      <c r="H9" s="3">
        <f t="shared" si="0"/>
        <v>14.12206747958367</v>
      </c>
      <c r="I9" s="3">
        <f t="shared" si="2"/>
        <v>0.11510974680605378</v>
      </c>
      <c r="J9" s="3">
        <f t="shared" si="3"/>
        <v>237.84325499725367</v>
      </c>
      <c r="K9" s="36"/>
      <c r="L9" s="37"/>
      <c r="M9" s="92"/>
      <c r="N9" s="92"/>
      <c r="P9" s="9"/>
    </row>
    <row r="10" spans="1:16">
      <c r="A10" s="23">
        <v>8.3000000000000007</v>
      </c>
      <c r="B10" s="12">
        <v>0</v>
      </c>
      <c r="C10" s="89">
        <v>8.4668988119623094</v>
      </c>
      <c r="D10" s="4">
        <v>-23.9</v>
      </c>
      <c r="E10" s="10">
        <v>6.3018059154892864E-2</v>
      </c>
      <c r="F10" s="6">
        <v>199.50634985661614</v>
      </c>
      <c r="G10" s="6">
        <f t="shared" si="1"/>
        <v>1.9950634985661613E-2</v>
      </c>
      <c r="H10" s="3">
        <f t="shared" si="0"/>
        <v>0</v>
      </c>
      <c r="I10" s="3">
        <f t="shared" si="2"/>
        <v>0</v>
      </c>
      <c r="J10" s="3">
        <f t="shared" si="3"/>
        <v>0</v>
      </c>
      <c r="K10" s="36"/>
      <c r="L10" s="37"/>
      <c r="M10" s="92"/>
      <c r="N10" s="92"/>
    </row>
    <row r="11" spans="1:16">
      <c r="A11" s="23">
        <v>10.17</v>
      </c>
      <c r="B11" s="12">
        <v>1.0096153846153846</v>
      </c>
      <c r="C11" s="89">
        <v>8.0283506224066379</v>
      </c>
      <c r="D11" s="4">
        <v>-23.81</v>
      </c>
      <c r="E11" s="10">
        <v>7.1425797642267072E-2</v>
      </c>
      <c r="F11" s="6">
        <v>137.02800829875517</v>
      </c>
      <c r="G11" s="6">
        <f t="shared" si="1"/>
        <v>1.3702800829875517E-2</v>
      </c>
      <c r="H11" s="3">
        <f t="shared" si="0"/>
        <v>14.135164295567245</v>
      </c>
      <c r="I11" s="3">
        <f t="shared" si="2"/>
        <v>0.12575626453055122</v>
      </c>
      <c r="J11" s="3">
        <f t="shared" si="3"/>
        <v>73.679490576420818</v>
      </c>
      <c r="K11" s="36"/>
      <c r="L11" s="37"/>
      <c r="M11" s="92"/>
      <c r="N11" s="92"/>
    </row>
    <row r="12" spans="1:16">
      <c r="A12" s="23">
        <v>12.55</v>
      </c>
      <c r="B12" s="12">
        <v>2.5961538461538463</v>
      </c>
      <c r="C12" s="89">
        <v>8.4664532019704435</v>
      </c>
      <c r="D12" s="4">
        <v>-23.41</v>
      </c>
      <c r="E12" s="10">
        <v>7.1266581589159592E-2</v>
      </c>
      <c r="F12" s="6">
        <v>36.776748768472906</v>
      </c>
      <c r="G12" s="6">
        <f t="shared" si="1"/>
        <v>3.6776748768472907E-3</v>
      </c>
      <c r="H12" s="3">
        <f t="shared" si="0"/>
        <v>36.428769112573079</v>
      </c>
      <c r="I12" s="3">
        <f t="shared" si="2"/>
        <v>0.30664007515563063</v>
      </c>
      <c r="J12" s="3">
        <f t="shared" si="3"/>
        <v>705.92260955362508</v>
      </c>
      <c r="K12" s="36"/>
      <c r="L12" s="37"/>
      <c r="M12" s="92"/>
      <c r="N12" s="92"/>
    </row>
    <row r="13" spans="1:16">
      <c r="A13" s="23">
        <v>13.07</v>
      </c>
      <c r="B13" s="12">
        <v>2.6865671641791047</v>
      </c>
      <c r="C13" s="89">
        <v>8.5289240755310782</v>
      </c>
      <c r="D13" s="4">
        <v>-23.71</v>
      </c>
      <c r="E13" s="10">
        <v>7.1211416889924342E-2</v>
      </c>
      <c r="F13" s="6">
        <v>61.954858379228945</v>
      </c>
      <c r="G13" s="6">
        <f t="shared" si="1"/>
        <v>6.1954858379228948E-3</v>
      </c>
      <c r="H13" s="3">
        <f t="shared" si="0"/>
        <v>37.726635440099287</v>
      </c>
      <c r="I13" s="3">
        <f t="shared" si="2"/>
        <v>0.31499485050953718</v>
      </c>
      <c r="J13" s="3">
        <f t="shared" si="3"/>
        <v>433.63300868746819</v>
      </c>
      <c r="K13" s="36"/>
      <c r="L13" s="37"/>
      <c r="M13" s="92"/>
      <c r="N13" s="92"/>
    </row>
    <row r="14" spans="1:16">
      <c r="A14" s="23">
        <v>15.15</v>
      </c>
      <c r="B14" s="12">
        <v>4.886877828054299</v>
      </c>
      <c r="C14" s="89">
        <v>8.7921047526673135</v>
      </c>
      <c r="D14" s="4">
        <v>-23.94</v>
      </c>
      <c r="E14" s="10">
        <v>8.4417211469659775E-2</v>
      </c>
      <c r="F14" s="6">
        <v>124.02036857419981</v>
      </c>
      <c r="G14" s="6">
        <f t="shared" si="1"/>
        <v>1.240203685741998E-2</v>
      </c>
      <c r="H14" s="3">
        <f t="shared" si="0"/>
        <v>57.889590795245375</v>
      </c>
      <c r="I14" s="3">
        <f t="shared" si="2"/>
        <v>0.55582570562205114</v>
      </c>
      <c r="J14" s="3">
        <f t="shared" si="3"/>
        <v>394.03832485230379</v>
      </c>
      <c r="K14" s="36"/>
      <c r="L14" s="37"/>
      <c r="M14" s="92"/>
      <c r="N14" s="92"/>
    </row>
    <row r="15" spans="1:16">
      <c r="A15" s="23">
        <v>16.5</v>
      </c>
      <c r="B15" s="12">
        <v>0</v>
      </c>
      <c r="C15" s="89">
        <v>3.679393541119039</v>
      </c>
      <c r="D15" s="4">
        <v>-23.45</v>
      </c>
      <c r="E15" s="10">
        <v>7.274440343559864E-2</v>
      </c>
      <c r="F15" s="6">
        <v>192.22399549380398</v>
      </c>
      <c r="G15" s="6">
        <f t="shared" si="1"/>
        <v>1.92223995493804E-2</v>
      </c>
      <c r="H15" s="3">
        <f t="shared" si="0"/>
        <v>0</v>
      </c>
      <c r="I15" s="3">
        <f t="shared" si="2"/>
        <v>0</v>
      </c>
      <c r="J15" s="3">
        <f t="shared" si="3"/>
        <v>0</v>
      </c>
      <c r="K15" s="36"/>
      <c r="L15" s="37"/>
      <c r="M15" s="92"/>
      <c r="N15" s="92"/>
    </row>
    <row r="16" spans="1:16">
      <c r="A16" s="23">
        <v>17.05</v>
      </c>
      <c r="B16" s="12">
        <v>1.8396226415094341</v>
      </c>
      <c r="C16" s="89">
        <v>9.0276200661092751</v>
      </c>
      <c r="D16" s="4">
        <v>-24.16</v>
      </c>
      <c r="E16" s="10">
        <v>6.5462239587128088E-2</v>
      </c>
      <c r="F16" s="6">
        <v>120.65720396655649</v>
      </c>
      <c r="G16" s="6">
        <f t="shared" si="1"/>
        <v>1.206572039665565E-2</v>
      </c>
      <c r="H16" s="3">
        <f t="shared" si="0"/>
        <v>28.102042537987977</v>
      </c>
      <c r="I16" s="3">
        <f t="shared" si="2"/>
        <v>0.20377714481091083</v>
      </c>
      <c r="J16" s="3">
        <f t="shared" si="3"/>
        <v>152.46687151969283</v>
      </c>
      <c r="K16" s="36"/>
      <c r="L16" s="37"/>
      <c r="M16" s="92"/>
      <c r="N16" s="92"/>
    </row>
    <row r="17" spans="1:14">
      <c r="A17" s="23">
        <v>17.8</v>
      </c>
      <c r="B17" s="12">
        <v>2.1296296296296293</v>
      </c>
      <c r="C17" s="89">
        <v>9.0114631685166504</v>
      </c>
      <c r="D17" s="4">
        <v>-23.92</v>
      </c>
      <c r="E17" s="10">
        <v>6.3968265161666191E-2</v>
      </c>
      <c r="F17" s="6">
        <v>152.85973763874875</v>
      </c>
      <c r="G17" s="6">
        <f t="shared" si="1"/>
        <v>1.5285973763874876E-2</v>
      </c>
      <c r="H17" s="3">
        <f t="shared" si="0"/>
        <v>33.291971014806222</v>
      </c>
      <c r="I17" s="3">
        <f t="shared" si="2"/>
        <v>0.23632451132574303</v>
      </c>
      <c r="J17" s="3">
        <f t="shared" si="3"/>
        <v>139.31919958298977</v>
      </c>
      <c r="K17" s="36"/>
      <c r="L17" s="37"/>
      <c r="M17" s="92"/>
      <c r="N17" s="92"/>
    </row>
    <row r="18" spans="1:14">
      <c r="A18" s="23">
        <v>18.850000000000001</v>
      </c>
      <c r="B18" s="12">
        <v>1.5533980582524274</v>
      </c>
      <c r="C18" s="89">
        <v>8.9504746835443036</v>
      </c>
      <c r="D18" s="4">
        <v>-24.21</v>
      </c>
      <c r="E18" s="10">
        <v>6.7189533696992446E-2</v>
      </c>
      <c r="F18" s="6">
        <v>93.542622626582286</v>
      </c>
      <c r="G18" s="6">
        <f t="shared" si="1"/>
        <v>9.3542622626582288E-3</v>
      </c>
      <c r="H18" s="3">
        <f t="shared" si="0"/>
        <v>23.119643384605912</v>
      </c>
      <c r="I18" s="3">
        <f t="shared" si="2"/>
        <v>0.17355482398139094</v>
      </c>
      <c r="J18" s="3">
        <f t="shared" si="3"/>
        <v>166.06312872512873</v>
      </c>
      <c r="K18" s="36"/>
      <c r="L18" s="37"/>
      <c r="M18" s="92"/>
      <c r="N18" s="92"/>
    </row>
    <row r="19" spans="1:14">
      <c r="A19" s="23">
        <v>20.66</v>
      </c>
      <c r="B19" s="12">
        <v>0</v>
      </c>
      <c r="C19" s="89">
        <v>6.1445144250304757</v>
      </c>
      <c r="D19" s="4">
        <v>-24.91</v>
      </c>
      <c r="E19" s="10">
        <v>6.1724152377775648E-2</v>
      </c>
      <c r="F19" s="6">
        <v>112.1149939049167</v>
      </c>
      <c r="G19" s="6">
        <f t="shared" si="1"/>
        <v>1.121149939049167E-2</v>
      </c>
      <c r="H19" s="3">
        <f t="shared" si="0"/>
        <v>0</v>
      </c>
      <c r="I19" s="3">
        <f t="shared" si="2"/>
        <v>0</v>
      </c>
      <c r="J19" s="3">
        <f t="shared" si="3"/>
        <v>0</v>
      </c>
      <c r="K19" s="36"/>
      <c r="L19" s="37"/>
      <c r="M19" s="92"/>
      <c r="N19" s="92"/>
    </row>
    <row r="20" spans="1:14">
      <c r="A20" s="23">
        <v>21.87</v>
      </c>
      <c r="B20" s="12">
        <v>0</v>
      </c>
      <c r="C20" s="89">
        <v>8.727135583631906</v>
      </c>
      <c r="D20" s="4">
        <v>-24.98</v>
      </c>
      <c r="E20" s="10">
        <v>7.0459658584052204E-2</v>
      </c>
      <c r="F20" s="6">
        <v>76.350462002640015</v>
      </c>
      <c r="G20" s="6">
        <f t="shared" si="1"/>
        <v>7.6350462002640011E-3</v>
      </c>
      <c r="H20" s="3">
        <f t="shared" si="0"/>
        <v>0</v>
      </c>
      <c r="I20" s="3">
        <f t="shared" si="2"/>
        <v>0</v>
      </c>
      <c r="J20" s="3">
        <f t="shared" si="3"/>
        <v>0</v>
      </c>
      <c r="K20" s="36"/>
      <c r="L20" s="37"/>
      <c r="M20" s="92"/>
      <c r="N20" s="92"/>
    </row>
    <row r="21" spans="1:14">
      <c r="A21" s="23">
        <v>23.05</v>
      </c>
      <c r="B21" s="12">
        <v>3.942307692307693</v>
      </c>
      <c r="C21" s="89">
        <v>8.7285782716995595</v>
      </c>
      <c r="D21" s="4">
        <v>-23.23</v>
      </c>
      <c r="E21" s="10">
        <v>0.10199416756654538</v>
      </c>
      <c r="F21" s="6">
        <v>56.698313853228591</v>
      </c>
      <c r="G21" s="6">
        <f t="shared" si="1"/>
        <v>5.6698313853228589E-3</v>
      </c>
      <c r="H21" s="3">
        <f t="shared" si="0"/>
        <v>38.652285580305971</v>
      </c>
      <c r="I21" s="3">
        <f t="shared" si="2"/>
        <v>0.45165519166961404</v>
      </c>
      <c r="J21" s="3">
        <f t="shared" si="3"/>
        <v>695.31303920481662</v>
      </c>
      <c r="K21" s="36"/>
      <c r="L21" s="37"/>
      <c r="M21" s="92"/>
      <c r="N21" s="92"/>
    </row>
    <row r="22" spans="1:14">
      <c r="A22" s="23">
        <v>24.5</v>
      </c>
      <c r="B22" s="12">
        <v>0</v>
      </c>
      <c r="C22" s="89">
        <v>8.0309798270893378</v>
      </c>
      <c r="D22" s="4">
        <v>-22.22</v>
      </c>
      <c r="E22" s="10">
        <v>0.14429056997822418</v>
      </c>
      <c r="F22" s="6">
        <v>150.20941402497598</v>
      </c>
      <c r="G22" s="6">
        <f t="shared" si="1"/>
        <v>1.5020941402497599E-2</v>
      </c>
      <c r="H22" s="3">
        <f t="shared" si="0"/>
        <v>0</v>
      </c>
      <c r="I22" s="3">
        <f t="shared" si="2"/>
        <v>0</v>
      </c>
      <c r="J22" s="3">
        <f t="shared" si="3"/>
        <v>0</v>
      </c>
      <c r="K22" s="36"/>
      <c r="L22" s="37"/>
      <c r="M22" s="92"/>
      <c r="N22" s="92"/>
    </row>
    <row r="23" spans="1:14">
      <c r="A23" s="23">
        <v>25.7</v>
      </c>
      <c r="B23" s="12">
        <v>0</v>
      </c>
      <c r="C23" s="89">
        <v>8.6418134814247409</v>
      </c>
      <c r="D23" s="4">
        <v>-22.05</v>
      </c>
      <c r="E23" s="10">
        <v>0.18794937024255956</v>
      </c>
      <c r="F23" s="6">
        <v>25.63012255840674</v>
      </c>
      <c r="G23" s="6">
        <f t="shared" si="1"/>
        <v>2.5630122558406741E-3</v>
      </c>
      <c r="H23" s="3">
        <f t="shared" si="0"/>
        <v>0</v>
      </c>
      <c r="I23" s="3">
        <f t="shared" si="2"/>
        <v>0</v>
      </c>
      <c r="J23" s="3">
        <f t="shared" si="3"/>
        <v>0</v>
      </c>
      <c r="K23" s="36"/>
      <c r="L23" s="37"/>
      <c r="M23" s="92"/>
      <c r="N23" s="92"/>
    </row>
    <row r="24" spans="1:14">
      <c r="A24" s="23">
        <v>26.45</v>
      </c>
      <c r="B24" s="12">
        <v>1.6746411483253587</v>
      </c>
      <c r="C24" s="89">
        <v>8.4971464019851108</v>
      </c>
      <c r="D24" s="4">
        <v>-22.83</v>
      </c>
      <c r="E24" s="10">
        <v>0.2205239531389831</v>
      </c>
      <c r="F24" s="6">
        <v>95.23459470636891</v>
      </c>
      <c r="G24" s="6">
        <f t="shared" si="1"/>
        <v>9.5234594706368903E-3</v>
      </c>
      <c r="H24" s="3">
        <f t="shared" si="0"/>
        <v>7.5939195016603582</v>
      </c>
      <c r="I24" s="3">
        <f t="shared" si="2"/>
        <v>0.19708276980306325</v>
      </c>
      <c r="J24" s="3">
        <f t="shared" si="3"/>
        <v>175.84378381497595</v>
      </c>
      <c r="K24" s="36"/>
      <c r="L24" s="37"/>
      <c r="M24" s="92"/>
      <c r="N24" s="92"/>
    </row>
    <row r="25" spans="1:14">
      <c r="A25" s="23">
        <v>27.7</v>
      </c>
      <c r="B25" s="12">
        <v>1.2888888888888888</v>
      </c>
      <c r="C25" s="89">
        <v>7.6557139967637546</v>
      </c>
      <c r="D25" s="4">
        <v>-23</v>
      </c>
      <c r="E25" s="10">
        <v>0.1264551893844818</v>
      </c>
      <c r="F25" s="6">
        <v>101.09749190938513</v>
      </c>
      <c r="G25" s="6">
        <f t="shared" si="1"/>
        <v>1.0109749190938513E-2</v>
      </c>
      <c r="H25" s="3">
        <f t="shared" si="0"/>
        <v>10.192455486900384</v>
      </c>
      <c r="I25" s="3">
        <f t="shared" si="2"/>
        <v>0.16835645759934756</v>
      </c>
      <c r="J25" s="3">
        <f t="shared" si="3"/>
        <v>127.48969974884589</v>
      </c>
      <c r="K25" s="36"/>
      <c r="L25" s="37"/>
      <c r="M25" s="92"/>
      <c r="N25" s="92"/>
    </row>
    <row r="26" spans="1:14">
      <c r="A26" s="23">
        <v>30.3</v>
      </c>
      <c r="B26" s="12">
        <v>0</v>
      </c>
      <c r="C26" s="89">
        <v>7.8528081417263467</v>
      </c>
      <c r="D26" s="4">
        <v>-23.16</v>
      </c>
      <c r="E26" s="10">
        <v>0.14467092259183573</v>
      </c>
      <c r="F26" s="6">
        <v>137.38692046739538</v>
      </c>
      <c r="G26" s="6">
        <f t="shared" si="1"/>
        <v>1.3738692046739538E-2</v>
      </c>
      <c r="H26" s="3">
        <f t="shared" si="0"/>
        <v>0</v>
      </c>
      <c r="I26" s="3">
        <f t="shared" si="2"/>
        <v>0</v>
      </c>
      <c r="J26" s="3">
        <f t="shared" si="3"/>
        <v>0</v>
      </c>
      <c r="K26" s="36"/>
      <c r="L26" s="37"/>
      <c r="M26" s="92"/>
      <c r="N26" s="92"/>
    </row>
    <row r="27" spans="1:14">
      <c r="A27" s="23">
        <v>31.45</v>
      </c>
      <c r="B27" s="12">
        <v>1.1981566820276499</v>
      </c>
      <c r="C27" s="89">
        <v>7.4227890466531443</v>
      </c>
      <c r="D27" s="4">
        <v>-23.45</v>
      </c>
      <c r="E27" s="10">
        <v>0.11040848788899177</v>
      </c>
      <c r="F27" s="6">
        <v>88.102129817444236</v>
      </c>
      <c r="G27" s="6">
        <f t="shared" si="1"/>
        <v>8.8102129817444232E-3</v>
      </c>
      <c r="H27" s="3">
        <f t="shared" si="0"/>
        <v>10.852034159115693</v>
      </c>
      <c r="I27" s="3">
        <f t="shared" si="2"/>
        <v>0.16141596837753133</v>
      </c>
      <c r="J27" s="3">
        <f t="shared" si="3"/>
        <v>135.99633567432949</v>
      </c>
      <c r="K27" s="36"/>
      <c r="L27" s="37"/>
      <c r="M27" s="92"/>
      <c r="N27" s="92"/>
    </row>
    <row r="28" spans="1:14">
      <c r="A28" s="23">
        <v>33.5</v>
      </c>
      <c r="B28" s="12">
        <v>1.8048780487804879</v>
      </c>
      <c r="C28" s="89">
        <v>3.5465431854199685</v>
      </c>
      <c r="D28" s="4">
        <v>-23.53</v>
      </c>
      <c r="E28" s="10">
        <v>6.57569062745917E-2</v>
      </c>
      <c r="F28" s="6">
        <v>131.60756735340729</v>
      </c>
      <c r="G28" s="6">
        <f t="shared" si="1"/>
        <v>1.3160756735340728E-2</v>
      </c>
      <c r="H28" s="3">
        <f t="shared" si="0"/>
        <v>27.447733645551512</v>
      </c>
      <c r="I28" s="3">
        <f t="shared" si="2"/>
        <v>0.50891190503486305</v>
      </c>
      <c r="J28" s="3">
        <f t="shared" si="3"/>
        <v>137.14090193110465</v>
      </c>
      <c r="K28" s="36"/>
      <c r="L28" s="37"/>
      <c r="M28" s="92"/>
      <c r="N28" s="92"/>
    </row>
    <row r="29" spans="1:14">
      <c r="A29" s="23">
        <v>35.35</v>
      </c>
      <c r="B29" s="12">
        <v>0</v>
      </c>
      <c r="C29" s="89">
        <v>1.7335676291793312</v>
      </c>
      <c r="D29" s="4">
        <v>-23.88</v>
      </c>
      <c r="E29" s="10">
        <v>6.3647466279242088E-2</v>
      </c>
      <c r="F29" s="6">
        <v>181.47606382978722</v>
      </c>
      <c r="G29" s="6">
        <f t="shared" si="1"/>
        <v>1.8147606382978722E-2</v>
      </c>
      <c r="H29" s="3">
        <f t="shared" si="0"/>
        <v>0</v>
      </c>
      <c r="I29" s="3">
        <f t="shared" si="2"/>
        <v>0</v>
      </c>
      <c r="J29" s="3">
        <f t="shared" si="3"/>
        <v>0</v>
      </c>
      <c r="K29" s="36"/>
      <c r="L29" s="37"/>
      <c r="M29" s="92"/>
      <c r="N29" s="92"/>
    </row>
    <row r="30" spans="1:14">
      <c r="A30" s="23">
        <v>36.15</v>
      </c>
      <c r="B30" s="12">
        <v>9.2018779342723001</v>
      </c>
      <c r="C30" s="89">
        <v>1.1013609911770228</v>
      </c>
      <c r="D30" s="4">
        <v>-23.77</v>
      </c>
      <c r="E30" s="10">
        <v>6.0927676560581907E-2</v>
      </c>
      <c r="F30" s="6">
        <v>190.71428571428572</v>
      </c>
      <c r="G30" s="6">
        <f t="shared" si="1"/>
        <v>1.9071428571428573E-2</v>
      </c>
      <c r="H30" s="3">
        <f t="shared" si="0"/>
        <v>151.0295230956763</v>
      </c>
      <c r="I30" s="3">
        <f t="shared" si="2"/>
        <v>8.3550062222907204</v>
      </c>
      <c r="J30" s="3">
        <f t="shared" si="3"/>
        <v>482.49547220903446</v>
      </c>
      <c r="K30" s="36"/>
      <c r="L30" s="37"/>
      <c r="M30" s="92"/>
      <c r="N30" s="92"/>
    </row>
    <row r="31" spans="1:14">
      <c r="A31" s="23">
        <v>38.75</v>
      </c>
      <c r="B31" s="12">
        <v>3.5555555555555558</v>
      </c>
      <c r="C31" s="89">
        <v>8.4757156580211337</v>
      </c>
      <c r="D31" s="4">
        <v>-21.95</v>
      </c>
      <c r="E31" s="10">
        <v>0.38989701241818775</v>
      </c>
      <c r="F31" s="6">
        <v>237.66762728146014</v>
      </c>
      <c r="G31" s="6">
        <f t="shared" si="1"/>
        <v>2.3766762728146013E-2</v>
      </c>
      <c r="H31" s="3">
        <f t="shared" si="0"/>
        <v>9.1192172350938936</v>
      </c>
      <c r="I31" s="3">
        <f t="shared" si="2"/>
        <v>0.41949915488147566</v>
      </c>
      <c r="J31" s="3">
        <f t="shared" si="3"/>
        <v>149.60201337579963</v>
      </c>
      <c r="K31" s="36"/>
      <c r="L31" s="37"/>
      <c r="M31" s="92"/>
      <c r="N31" s="92"/>
    </row>
    <row r="32" spans="1:14">
      <c r="A32" s="23">
        <v>40.799999999999997</v>
      </c>
      <c r="B32" s="12">
        <v>1.834862385321101</v>
      </c>
      <c r="C32" s="89">
        <v>8.4015625000000007</v>
      </c>
      <c r="D32" s="4">
        <v>-22.68</v>
      </c>
      <c r="E32" s="10">
        <v>4.9483656056501971E-2</v>
      </c>
      <c r="F32" s="6">
        <v>243.08519108280254</v>
      </c>
      <c r="G32" s="6">
        <f t="shared" si="1"/>
        <v>2.4308519108280253E-2</v>
      </c>
      <c r="H32" s="3">
        <f t="shared" si="0"/>
        <v>37.080170131851176</v>
      </c>
      <c r="I32" s="3">
        <f t="shared" si="2"/>
        <v>0.21839537411298207</v>
      </c>
      <c r="J32" s="3">
        <f t="shared" si="3"/>
        <v>75.482277515461178</v>
      </c>
      <c r="K32" s="36"/>
      <c r="L32" s="37"/>
      <c r="M32" s="92"/>
      <c r="N32" s="92"/>
    </row>
    <row r="33" spans="1:14">
      <c r="A33" s="23">
        <v>42.15</v>
      </c>
      <c r="B33" s="12">
        <v>2.175925925925926</v>
      </c>
      <c r="C33" s="89">
        <v>5.9306464728603379</v>
      </c>
      <c r="D33" s="4">
        <v>-24.37</v>
      </c>
      <c r="E33" s="10">
        <v>4.6174043619234072E-2</v>
      </c>
      <c r="F33" s="6">
        <v>619.24374872941655</v>
      </c>
      <c r="G33" s="6">
        <f t="shared" si="1"/>
        <v>6.1924374872941654E-2</v>
      </c>
      <c r="H33" s="3">
        <f t="shared" si="0"/>
        <v>47.124439519945597</v>
      </c>
      <c r="I33" s="3">
        <f t="shared" si="2"/>
        <v>0.3668952340833902</v>
      </c>
      <c r="J33" s="3">
        <f t="shared" si="3"/>
        <v>35.138439917892718</v>
      </c>
      <c r="K33" s="36"/>
      <c r="L33" s="37"/>
      <c r="M33" s="92"/>
      <c r="N33" s="92"/>
    </row>
    <row r="34" spans="1:14">
      <c r="A34" s="23">
        <v>42.95</v>
      </c>
      <c r="B34" s="12">
        <v>1.9607843137254903</v>
      </c>
      <c r="C34" s="89">
        <v>7.0238766739232554</v>
      </c>
      <c r="D34" s="4">
        <v>-24.26</v>
      </c>
      <c r="E34" s="10">
        <v>5.5331976222058474E-2</v>
      </c>
      <c r="F34" s="6">
        <v>173.718500307314</v>
      </c>
      <c r="G34" s="6">
        <f t="shared" si="1"/>
        <v>1.7371850030731401E-2</v>
      </c>
      <c r="H34" s="3">
        <f t="shared" si="0"/>
        <v>35.436730216474899</v>
      </c>
      <c r="I34" s="3">
        <f t="shared" si="2"/>
        <v>0.27915984359535673</v>
      </c>
      <c r="J34" s="3">
        <f t="shared" si="3"/>
        <v>112.87135856323853</v>
      </c>
      <c r="K34" s="36"/>
      <c r="L34" s="37"/>
      <c r="M34" s="92"/>
      <c r="N34" s="92"/>
    </row>
    <row r="35" spans="1:14">
      <c r="A35" s="23">
        <v>43.95</v>
      </c>
      <c r="B35" s="12">
        <v>4.218009478672986</v>
      </c>
      <c r="C35" s="89">
        <v>7.2789926698854979</v>
      </c>
      <c r="D35" s="4">
        <v>-24.46</v>
      </c>
      <c r="E35" s="10">
        <v>5.5908949758188622E-2</v>
      </c>
      <c r="F35" s="6">
        <v>124.017595307918</v>
      </c>
      <c r="G35" s="6">
        <f t="shared" si="1"/>
        <v>1.2401759530791799E-2</v>
      </c>
      <c r="H35" s="3">
        <f t="shared" si="0"/>
        <v>75.444262446643464</v>
      </c>
      <c r="I35" s="3">
        <f t="shared" si="2"/>
        <v>0.57947708837840295</v>
      </c>
      <c r="J35" s="3">
        <f t="shared" si="3"/>
        <v>340.11379338554906</v>
      </c>
      <c r="K35" s="36"/>
      <c r="L35" s="37"/>
      <c r="M35" s="92"/>
      <c r="N35" s="92"/>
    </row>
    <row r="36" spans="1:14">
      <c r="A36" s="23">
        <v>45.01</v>
      </c>
      <c r="B36" s="12">
        <v>3.9047619047619051</v>
      </c>
      <c r="C36" s="89">
        <v>7.0721546260595582</v>
      </c>
      <c r="D36" s="4">
        <v>-24.35</v>
      </c>
      <c r="E36" s="10">
        <v>5.3539533353976994E-2</v>
      </c>
      <c r="F36" s="6">
        <v>172.85388127853901</v>
      </c>
      <c r="G36" s="6">
        <f t="shared" si="1"/>
        <v>1.72853881278539E-2</v>
      </c>
      <c r="H36" s="3">
        <f t="shared" ref="H36:H67" si="4">B36/E36</f>
        <v>72.932311138118166</v>
      </c>
      <c r="I36" s="3">
        <f t="shared" si="2"/>
        <v>0.55213186238513401</v>
      </c>
      <c r="J36" s="3">
        <f t="shared" si="3"/>
        <v>225.89957922146513</v>
      </c>
      <c r="K36" s="36"/>
      <c r="L36" s="37"/>
      <c r="M36" s="92"/>
      <c r="N36" s="92"/>
    </row>
    <row r="37" spans="1:14">
      <c r="A37" s="32">
        <v>45.8</v>
      </c>
      <c r="B37" s="26">
        <v>2.5742574257425743</v>
      </c>
      <c r="C37" s="89">
        <v>7.2081267911053581</v>
      </c>
      <c r="D37" s="33">
        <v>-24.83</v>
      </c>
      <c r="E37" s="28">
        <v>6.6834644441395349E-2</v>
      </c>
      <c r="F37" s="29">
        <v>91.405500982318301</v>
      </c>
      <c r="G37" s="6">
        <f t="shared" si="1"/>
        <v>9.1405500982318297E-3</v>
      </c>
      <c r="H37" s="27">
        <f t="shared" si="4"/>
        <v>38.516811860947932</v>
      </c>
      <c r="I37" s="3">
        <f t="shared" si="2"/>
        <v>0.35713265045769471</v>
      </c>
      <c r="J37" s="3">
        <f t="shared" si="3"/>
        <v>281.63047060379279</v>
      </c>
      <c r="K37" s="94"/>
      <c r="L37" s="38"/>
      <c r="M37" s="92"/>
      <c r="N37" s="92"/>
    </row>
    <row r="38" spans="1:14">
      <c r="A38" s="18">
        <v>49.15</v>
      </c>
      <c r="B38" s="19">
        <v>12.736318407960198</v>
      </c>
      <c r="C38" s="90">
        <v>6.8065056309342316</v>
      </c>
      <c r="D38" s="20">
        <v>-25.63</v>
      </c>
      <c r="E38" s="21">
        <v>3.1528970699284627E-2</v>
      </c>
      <c r="F38" s="22">
        <v>165.939471608833</v>
      </c>
      <c r="G38" s="22">
        <f t="shared" si="1"/>
        <v>1.6593947160883301E-2</v>
      </c>
      <c r="H38" s="31">
        <f t="shared" si="4"/>
        <v>403.95604821470363</v>
      </c>
      <c r="I38" s="31">
        <f t="shared" si="2"/>
        <v>1.8711978067095296</v>
      </c>
      <c r="J38" s="31">
        <f t="shared" si="3"/>
        <v>767.52795971192188</v>
      </c>
      <c r="K38" s="93">
        <f>AVERAGE(H38:H58)</f>
        <v>520.62192806062319</v>
      </c>
      <c r="L38" s="35">
        <f>K38/K59</f>
        <v>16.535523713162501</v>
      </c>
      <c r="M38" s="92"/>
      <c r="N38" s="92"/>
    </row>
    <row r="39" spans="1:14">
      <c r="A39" s="23">
        <v>49.55</v>
      </c>
      <c r="B39" s="12">
        <v>8.3962264150943398</v>
      </c>
      <c r="C39" s="89">
        <v>6.8447703702462839</v>
      </c>
      <c r="D39" s="4">
        <v>-25.64</v>
      </c>
      <c r="E39" s="10">
        <v>6.3139029299232624E-2</v>
      </c>
      <c r="F39" s="6">
        <v>431.25512295082001</v>
      </c>
      <c r="G39" s="6">
        <f t="shared" si="1"/>
        <v>4.3125512295081998E-2</v>
      </c>
      <c r="H39" s="3">
        <f t="shared" si="4"/>
        <v>132.97997305759</v>
      </c>
      <c r="I39" s="3">
        <f t="shared" si="2"/>
        <v>1.2266629793151458</v>
      </c>
      <c r="J39" s="3">
        <f t="shared" si="3"/>
        <v>194.69279246224372</v>
      </c>
      <c r="K39" s="95" t="s">
        <v>26</v>
      </c>
      <c r="L39" s="57"/>
      <c r="M39" s="92"/>
      <c r="N39" s="92"/>
    </row>
    <row r="40" spans="1:14">
      <c r="A40" s="23">
        <v>50.52</v>
      </c>
      <c r="B40" s="12">
        <v>12.692307692307693</v>
      </c>
      <c r="C40" s="89">
        <v>7.1294652946062209</v>
      </c>
      <c r="D40" s="4">
        <v>-25.79</v>
      </c>
      <c r="E40" s="10">
        <v>4.2219139244519768E-2</v>
      </c>
      <c r="F40" s="6">
        <v>125.55261011419201</v>
      </c>
      <c r="G40" s="6">
        <f t="shared" si="1"/>
        <v>1.2555261011419201E-2</v>
      </c>
      <c r="H40" s="3">
        <f t="shared" si="4"/>
        <v>300.62923876296725</v>
      </c>
      <c r="I40" s="3">
        <f t="shared" si="2"/>
        <v>1.7802608144975509</v>
      </c>
      <c r="J40" s="3">
        <f t="shared" si="3"/>
        <v>1010.9154784407784</v>
      </c>
      <c r="K40" s="36"/>
      <c r="L40" s="37"/>
      <c r="M40" s="92"/>
      <c r="N40" s="92"/>
    </row>
    <row r="41" spans="1:14">
      <c r="A41" s="24">
        <v>51.1</v>
      </c>
      <c r="B41" s="12">
        <v>30.995260663507111</v>
      </c>
      <c r="C41" s="89">
        <v>6.1902958579881657</v>
      </c>
      <c r="D41" s="4">
        <v>-23.97</v>
      </c>
      <c r="E41" s="10">
        <v>9.3136594319231977E-2</v>
      </c>
      <c r="F41" s="6">
        <v>253.67258382642996</v>
      </c>
      <c r="G41" s="6">
        <f t="shared" si="1"/>
        <v>2.5367258382642997E-2</v>
      </c>
      <c r="H41" s="3">
        <f t="shared" si="4"/>
        <v>332.79358011813014</v>
      </c>
      <c r="I41" s="3">
        <f t="shared" si="2"/>
        <v>5.0070725817587194</v>
      </c>
      <c r="J41" s="3">
        <f t="shared" si="3"/>
        <v>1221.8608805086699</v>
      </c>
      <c r="K41" s="36"/>
      <c r="L41" s="37"/>
      <c r="M41" s="92"/>
      <c r="N41" s="92"/>
    </row>
    <row r="42" spans="1:14">
      <c r="A42" s="24">
        <v>51.6</v>
      </c>
      <c r="B42" s="12">
        <v>26.815920398009947</v>
      </c>
      <c r="C42" s="89">
        <v>6.3399112654320984</v>
      </c>
      <c r="D42" s="3">
        <v>-23.51</v>
      </c>
      <c r="E42" s="10">
        <v>8.6529448736026054E-2</v>
      </c>
      <c r="F42" s="6">
        <v>409.35860339506172</v>
      </c>
      <c r="G42" s="6">
        <f t="shared" si="1"/>
        <v>4.0935860339506171E-2</v>
      </c>
      <c r="H42" s="3">
        <f t="shared" si="4"/>
        <v>309.90513391362089</v>
      </c>
      <c r="I42" s="3">
        <f t="shared" si="2"/>
        <v>4.2296996401545535</v>
      </c>
      <c r="J42" s="3">
        <f t="shared" si="3"/>
        <v>655.07162120471116</v>
      </c>
      <c r="K42" s="36"/>
      <c r="L42" s="37"/>
      <c r="M42" s="92"/>
      <c r="N42" s="92"/>
    </row>
    <row r="43" spans="1:14">
      <c r="A43" s="24">
        <v>52.4</v>
      </c>
      <c r="B43" s="12">
        <v>287.01492537313436</v>
      </c>
      <c r="C43" s="89">
        <v>9.243998441153547</v>
      </c>
      <c r="D43" s="3">
        <v>-24.15</v>
      </c>
      <c r="E43" s="10">
        <v>0.39523397119289794</v>
      </c>
      <c r="F43" s="6">
        <v>185.04968823070928</v>
      </c>
      <c r="G43" s="6">
        <f t="shared" si="1"/>
        <v>1.8504968823070927E-2</v>
      </c>
      <c r="H43" s="3">
        <f t="shared" si="4"/>
        <v>726.1899186116616</v>
      </c>
      <c r="I43" s="3">
        <f t="shared" si="2"/>
        <v>31.048785566142755</v>
      </c>
      <c r="J43" s="3">
        <f t="shared" si="3"/>
        <v>15510.154495115967</v>
      </c>
      <c r="K43" s="36"/>
      <c r="L43" s="37"/>
      <c r="M43" s="92"/>
      <c r="N43" s="92"/>
    </row>
    <row r="44" spans="1:14">
      <c r="A44" s="23">
        <v>52.5</v>
      </c>
      <c r="B44" s="12">
        <v>101.40096618357489</v>
      </c>
      <c r="C44" s="89">
        <v>7.4644665131676273</v>
      </c>
      <c r="D44" s="3">
        <v>-24.51</v>
      </c>
      <c r="E44" s="10">
        <v>9.3503417021276639E-2</v>
      </c>
      <c r="F44" s="6">
        <v>160.33114558472599</v>
      </c>
      <c r="G44" s="6">
        <f t="shared" si="1"/>
        <v>1.6033114558472599E-2</v>
      </c>
      <c r="H44" s="3">
        <f t="shared" si="4"/>
        <v>1084.4626796954508</v>
      </c>
      <c r="I44" s="3">
        <f t="shared" si="2"/>
        <v>13.584489394479753</v>
      </c>
      <c r="J44" s="3">
        <f t="shared" si="3"/>
        <v>6324.4708826701535</v>
      </c>
      <c r="K44" s="36"/>
      <c r="L44" s="37"/>
      <c r="M44" s="92"/>
      <c r="N44" s="92"/>
    </row>
    <row r="45" spans="1:14">
      <c r="A45" s="24">
        <v>52.6</v>
      </c>
      <c r="B45" s="12">
        <v>71.238095238095241</v>
      </c>
      <c r="C45" s="89">
        <v>8.6938566891623665</v>
      </c>
      <c r="D45" s="4">
        <v>-23.85</v>
      </c>
      <c r="E45" s="10">
        <v>7.2893691811404482E-2</v>
      </c>
      <c r="F45" s="6">
        <v>172.05835649067092</v>
      </c>
      <c r="G45" s="6">
        <f t="shared" si="1"/>
        <v>1.7205835649067091E-2</v>
      </c>
      <c r="H45" s="3">
        <f t="shared" si="4"/>
        <v>977.2875192329027</v>
      </c>
      <c r="I45" s="3">
        <f t="shared" si="2"/>
        <v>8.194072870662751</v>
      </c>
      <c r="J45" s="3">
        <f t="shared" si="3"/>
        <v>4140.3449789407823</v>
      </c>
      <c r="K45" s="36"/>
      <c r="L45" s="37"/>
      <c r="M45" s="92"/>
      <c r="N45" s="92"/>
    </row>
    <row r="46" spans="1:14">
      <c r="A46" s="24">
        <v>52.8</v>
      </c>
      <c r="B46" s="12">
        <v>89.534883720930239</v>
      </c>
      <c r="C46" s="89">
        <v>8.9822577462009079</v>
      </c>
      <c r="D46" s="3">
        <v>-23.44</v>
      </c>
      <c r="E46" s="10">
        <v>6.7592438540655858E-2</v>
      </c>
      <c r="F46" s="6">
        <v>127.97414643773435</v>
      </c>
      <c r="G46" s="6">
        <f t="shared" si="1"/>
        <v>1.2797414643773436E-2</v>
      </c>
      <c r="H46" s="3">
        <f t="shared" si="4"/>
        <v>1324.628695960959</v>
      </c>
      <c r="I46" s="3">
        <f t="shared" si="2"/>
        <v>9.967970887809301</v>
      </c>
      <c r="J46" s="3">
        <f t="shared" si="3"/>
        <v>6996.3259152889377</v>
      </c>
      <c r="K46" s="36"/>
      <c r="L46" s="37"/>
      <c r="M46" s="92"/>
      <c r="N46" s="92"/>
    </row>
    <row r="47" spans="1:14">
      <c r="A47" s="24">
        <v>52.9</v>
      </c>
      <c r="B47" s="12">
        <v>75.70754716981132</v>
      </c>
      <c r="C47" s="89">
        <v>8.721719367588932</v>
      </c>
      <c r="D47" s="3">
        <v>-23.36</v>
      </c>
      <c r="E47" s="10">
        <v>7.3270752578541806E-2</v>
      </c>
      <c r="F47" s="6">
        <v>167.42885375494069</v>
      </c>
      <c r="G47" s="6">
        <f t="shared" si="1"/>
        <v>1.6742885375494069E-2</v>
      </c>
      <c r="H47" s="3">
        <f t="shared" si="4"/>
        <v>1033.2573981502021</v>
      </c>
      <c r="I47" s="3">
        <f t="shared" si="2"/>
        <v>8.6803466127505349</v>
      </c>
      <c r="J47" s="3">
        <f t="shared" si="3"/>
        <v>4521.7742027083104</v>
      </c>
      <c r="K47" s="36"/>
      <c r="L47" s="37"/>
      <c r="M47" s="92"/>
      <c r="N47" s="92"/>
    </row>
    <row r="48" spans="1:14">
      <c r="A48" s="24">
        <v>53</v>
      </c>
      <c r="B48" s="12">
        <v>57.579908675799089</v>
      </c>
      <c r="C48" s="89">
        <v>8.7123267616630873</v>
      </c>
      <c r="D48" s="3">
        <v>-28.45</v>
      </c>
      <c r="E48" s="10">
        <v>0.10704151545598024</v>
      </c>
      <c r="F48" s="6">
        <v>136.79679875073199</v>
      </c>
      <c r="G48" s="6">
        <f t="shared" si="1"/>
        <v>1.36796798750732E-2</v>
      </c>
      <c r="H48" s="3">
        <f t="shared" si="4"/>
        <v>537.92127690380335</v>
      </c>
      <c r="I48" s="3">
        <f t="shared" si="2"/>
        <v>6.6090161963585166</v>
      </c>
      <c r="J48" s="3">
        <f t="shared" si="3"/>
        <v>4209.1561499710151</v>
      </c>
      <c r="K48" s="36"/>
      <c r="L48" s="37"/>
      <c r="M48" s="92"/>
      <c r="N48" s="92"/>
    </row>
    <row r="49" spans="1:14">
      <c r="A49" s="24">
        <v>53.1</v>
      </c>
      <c r="B49" s="12">
        <v>35.270935960591132</v>
      </c>
      <c r="C49" s="89">
        <v>8.5519177812745859</v>
      </c>
      <c r="D49" s="3">
        <v>-28.28</v>
      </c>
      <c r="E49" s="10">
        <v>0.11014790248580525</v>
      </c>
      <c r="F49" s="6">
        <v>211.35326514555467</v>
      </c>
      <c r="G49" s="6">
        <f t="shared" si="1"/>
        <v>2.1135326514555467E-2</v>
      </c>
      <c r="H49" s="3">
        <f t="shared" si="4"/>
        <v>320.21432242104197</v>
      </c>
      <c r="I49" s="3">
        <f t="shared" si="2"/>
        <v>4.1243305727074375</v>
      </c>
      <c r="J49" s="3">
        <f t="shared" si="3"/>
        <v>1668.8143396460309</v>
      </c>
      <c r="K49" s="36"/>
      <c r="L49" s="37"/>
      <c r="M49" s="92"/>
      <c r="N49" s="92"/>
    </row>
    <row r="50" spans="1:14">
      <c r="A50" s="24">
        <v>53.2</v>
      </c>
      <c r="B50" s="12">
        <v>49.417040358744401</v>
      </c>
      <c r="C50" s="89">
        <v>8.4775286547355737</v>
      </c>
      <c r="D50" s="3">
        <v>-24.24</v>
      </c>
      <c r="E50" s="10">
        <v>7.302713857356545E-2</v>
      </c>
      <c r="F50" s="6">
        <v>129.73255580132718</v>
      </c>
      <c r="G50" s="6">
        <f t="shared" si="1"/>
        <v>1.2973255580132717E-2</v>
      </c>
      <c r="H50" s="3">
        <f t="shared" si="4"/>
        <v>676.69418963969247</v>
      </c>
      <c r="I50" s="3">
        <f t="shared" si="2"/>
        <v>5.8291799852708124</v>
      </c>
      <c r="J50" s="3">
        <f t="shared" si="3"/>
        <v>3809.1472147069858</v>
      </c>
      <c r="K50" s="36"/>
      <c r="L50" s="37"/>
      <c r="M50" s="92"/>
      <c r="N50" s="92"/>
    </row>
    <row r="51" spans="1:14">
      <c r="A51" s="24">
        <v>53.4</v>
      </c>
      <c r="B51" s="12">
        <v>36.04651162790698</v>
      </c>
      <c r="C51" s="89">
        <v>8.661805979255643</v>
      </c>
      <c r="D51" s="3">
        <v>-24.7</v>
      </c>
      <c r="E51" s="10">
        <v>8.2880311998131811E-2</v>
      </c>
      <c r="F51" s="6">
        <v>152.49248044916786</v>
      </c>
      <c r="G51" s="6">
        <f t="shared" si="1"/>
        <v>1.5249248044916786E-2</v>
      </c>
      <c r="H51" s="3">
        <f t="shared" si="4"/>
        <v>434.92248953791943</v>
      </c>
      <c r="I51" s="3">
        <f t="shared" si="2"/>
        <v>4.1615468776644953</v>
      </c>
      <c r="J51" s="3">
        <f t="shared" si="3"/>
        <v>2363.8222371182947</v>
      </c>
      <c r="K51" s="36"/>
      <c r="L51" s="37"/>
      <c r="M51" s="92"/>
      <c r="N51" s="92"/>
    </row>
    <row r="52" spans="1:14">
      <c r="A52" s="24">
        <v>53.6</v>
      </c>
      <c r="B52" s="12">
        <v>55.63636363636364</v>
      </c>
      <c r="C52" s="89">
        <v>8.6116376042456402</v>
      </c>
      <c r="D52" s="3">
        <v>-27.69</v>
      </c>
      <c r="E52" s="10">
        <v>0.11496949698868213</v>
      </c>
      <c r="F52" s="6">
        <v>184.23995451099319</v>
      </c>
      <c r="G52" s="6">
        <f t="shared" si="1"/>
        <v>1.842399545109932E-2</v>
      </c>
      <c r="H52" s="3">
        <f t="shared" si="4"/>
        <v>483.9228238237888</v>
      </c>
      <c r="I52" s="3">
        <f t="shared" si="2"/>
        <v>6.4606020588853212</v>
      </c>
      <c r="J52" s="3">
        <f t="shared" si="3"/>
        <v>3019.7773215930715</v>
      </c>
      <c r="K52" s="36"/>
      <c r="L52" s="37"/>
      <c r="M52" s="92"/>
      <c r="N52" s="92"/>
    </row>
    <row r="53" spans="1:14">
      <c r="A53" s="24">
        <v>53.8</v>
      </c>
      <c r="B53" s="12">
        <v>35.668202764976961</v>
      </c>
      <c r="C53" s="89">
        <v>8.7211128650355167</v>
      </c>
      <c r="D53" s="3">
        <v>-23.96</v>
      </c>
      <c r="E53" s="10">
        <v>8.2047438365323203E-2</v>
      </c>
      <c r="F53" s="6">
        <v>185.88496448303081</v>
      </c>
      <c r="G53" s="6">
        <f t="shared" si="1"/>
        <v>1.8588496448303082E-2</v>
      </c>
      <c r="H53" s="3">
        <f t="shared" si="4"/>
        <v>434.72658593143706</v>
      </c>
      <c r="I53" s="3">
        <f t="shared" si="2"/>
        <v>4.0898682676126219</v>
      </c>
      <c r="J53" s="3">
        <f t="shared" si="3"/>
        <v>1918.8320510039457</v>
      </c>
      <c r="K53" s="36"/>
      <c r="L53" s="37"/>
      <c r="M53" s="92"/>
      <c r="N53" s="92"/>
    </row>
    <row r="54" spans="1:14">
      <c r="A54" s="24">
        <v>54</v>
      </c>
      <c r="B54" s="12">
        <v>41.388888888888893</v>
      </c>
      <c r="C54" s="89">
        <v>8.5005039736383008</v>
      </c>
      <c r="D54" s="3">
        <v>-29.62</v>
      </c>
      <c r="E54" s="10">
        <v>0.14629136823026129</v>
      </c>
      <c r="F54" s="6">
        <v>167.67202946307421</v>
      </c>
      <c r="G54" s="6">
        <f t="shared" si="1"/>
        <v>1.676720294630742E-2</v>
      </c>
      <c r="H54" s="3">
        <f t="shared" si="4"/>
        <v>282.9209227419567</v>
      </c>
      <c r="I54" s="3">
        <f t="shared" si="2"/>
        <v>4.8689923582464996</v>
      </c>
      <c r="J54" s="3">
        <f t="shared" si="3"/>
        <v>2468.4432472980725</v>
      </c>
      <c r="K54" s="36"/>
      <c r="L54" s="37"/>
      <c r="M54" s="92"/>
      <c r="N54" s="92"/>
    </row>
    <row r="55" spans="1:14">
      <c r="A55" s="24">
        <v>54.2</v>
      </c>
      <c r="B55" s="12">
        <v>27.688679245283019</v>
      </c>
      <c r="C55" s="89">
        <v>8.6153085680047941</v>
      </c>
      <c r="D55" s="3">
        <v>-24.01</v>
      </c>
      <c r="E55" s="10">
        <v>7.5966575079852855E-2</v>
      </c>
      <c r="F55" s="6">
        <v>200.69502696225283</v>
      </c>
      <c r="G55" s="6">
        <f t="shared" si="1"/>
        <v>2.0069502696225282E-2</v>
      </c>
      <c r="H55" s="3">
        <f t="shared" si="4"/>
        <v>364.48502800314282</v>
      </c>
      <c r="I55" s="3">
        <f t="shared" si="2"/>
        <v>3.2138929240575531</v>
      </c>
      <c r="J55" s="3">
        <f t="shared" si="3"/>
        <v>1379.6395289102391</v>
      </c>
      <c r="K55" s="36"/>
      <c r="L55" s="37"/>
      <c r="M55" s="92"/>
      <c r="N55" s="92"/>
    </row>
    <row r="56" spans="1:14">
      <c r="A56" s="24">
        <v>54.23</v>
      </c>
      <c r="B56" s="12">
        <v>24.413145539906104</v>
      </c>
      <c r="C56" s="89">
        <v>7.9346881389899089</v>
      </c>
      <c r="D56" s="3">
        <v>-24.36</v>
      </c>
      <c r="E56" s="10">
        <v>9.8453625169667533E-2</v>
      </c>
      <c r="F56" s="6">
        <v>166.927236971485</v>
      </c>
      <c r="G56" s="6">
        <f t="shared" si="1"/>
        <v>1.6692723697148502E-2</v>
      </c>
      <c r="H56" s="3">
        <f t="shared" si="4"/>
        <v>247.96593825605035</v>
      </c>
      <c r="I56" s="3">
        <f t="shared" si="2"/>
        <v>3.076761822552728</v>
      </c>
      <c r="J56" s="3">
        <f t="shared" si="3"/>
        <v>1462.5022244917661</v>
      </c>
      <c r="K56" s="36"/>
      <c r="L56" s="37"/>
      <c r="M56" s="92"/>
      <c r="N56" s="92"/>
    </row>
    <row r="57" spans="1:14" ht="14.45" customHeight="1">
      <c r="A57" s="24">
        <v>54.25</v>
      </c>
      <c r="B57" s="12">
        <v>19.714285714285712</v>
      </c>
      <c r="C57" s="89">
        <v>9.1202208835341363</v>
      </c>
      <c r="D57" s="3">
        <v>-24.23</v>
      </c>
      <c r="E57" s="10">
        <v>6.9246687880926139E-2</v>
      </c>
      <c r="F57" s="6">
        <v>179.71084337349399</v>
      </c>
      <c r="G57" s="6">
        <f t="shared" si="1"/>
        <v>1.79710843373494E-2</v>
      </c>
      <c r="H57" s="3">
        <f t="shared" si="4"/>
        <v>284.69644278417496</v>
      </c>
      <c r="I57" s="3">
        <f t="shared" si="2"/>
        <v>2.1616017820224456</v>
      </c>
      <c r="J57" s="3">
        <f t="shared" si="3"/>
        <v>1097.0003447879551</v>
      </c>
      <c r="K57" s="36"/>
      <c r="L57" s="37"/>
      <c r="M57" s="92"/>
      <c r="N57" s="92"/>
    </row>
    <row r="58" spans="1:14">
      <c r="A58" s="25">
        <v>54.3</v>
      </c>
      <c r="B58" s="26">
        <v>11.690821256038648</v>
      </c>
      <c r="C58" s="91">
        <v>8.7809070662077335</v>
      </c>
      <c r="D58" s="27">
        <v>-25.84</v>
      </c>
      <c r="E58" s="28">
        <v>4.9018060204761987E-2</v>
      </c>
      <c r="F58" s="29">
        <v>154.73982587568335</v>
      </c>
      <c r="G58" s="6">
        <f t="shared" si="1"/>
        <v>1.5473982587568335E-2</v>
      </c>
      <c r="H58" s="27">
        <f t="shared" si="4"/>
        <v>238.50028351189042</v>
      </c>
      <c r="I58" s="27">
        <f t="shared" si="2"/>
        <v>1.3313910701810487</v>
      </c>
      <c r="J58" s="3">
        <f t="shared" si="3"/>
        <v>755.51469635431499</v>
      </c>
      <c r="K58" s="94"/>
      <c r="L58" s="38"/>
      <c r="M58" s="92"/>
      <c r="N58" s="92"/>
    </row>
    <row r="59" spans="1:14">
      <c r="A59" s="30">
        <v>54.5</v>
      </c>
      <c r="B59" s="19">
        <v>3.4112149532710281</v>
      </c>
      <c r="C59" s="89">
        <v>10.462997923352841</v>
      </c>
      <c r="D59" s="31">
        <v>-26.65</v>
      </c>
      <c r="E59" s="21">
        <v>0.25429441635681499</v>
      </c>
      <c r="F59" s="22">
        <v>119.50349254294885</v>
      </c>
      <c r="G59" s="22">
        <f t="shared" si="1"/>
        <v>1.1950349254294884E-2</v>
      </c>
      <c r="H59" s="31">
        <f t="shared" si="4"/>
        <v>13.414431201999173</v>
      </c>
      <c r="I59" s="3">
        <f t="shared" si="2"/>
        <v>0.32602653448467023</v>
      </c>
      <c r="J59" s="31">
        <f t="shared" si="3"/>
        <v>285.44897564772492</v>
      </c>
      <c r="K59" s="93">
        <f>AVERAGE(H59:H88)</f>
        <v>31.485058295807171</v>
      </c>
      <c r="L59" s="35"/>
      <c r="M59" s="92"/>
      <c r="N59" s="92"/>
    </row>
    <row r="60" spans="1:14">
      <c r="A60" s="23">
        <v>56.22</v>
      </c>
      <c r="B60" s="12">
        <v>3.9069767441860463</v>
      </c>
      <c r="C60" s="89">
        <v>8.3894473306092028</v>
      </c>
      <c r="D60" s="3">
        <v>-24.02</v>
      </c>
      <c r="E60" s="10">
        <v>6.731483915945792E-2</v>
      </c>
      <c r="F60" s="6">
        <v>156.094497607656</v>
      </c>
      <c r="G60" s="6">
        <f t="shared" si="1"/>
        <v>1.5609449760765599E-2</v>
      </c>
      <c r="H60" s="3">
        <f t="shared" si="4"/>
        <v>58.040348799334616</v>
      </c>
      <c r="I60" s="3">
        <f t="shared" si="2"/>
        <v>0.46570132575137579</v>
      </c>
      <c r="J60" s="3">
        <f t="shared" si="3"/>
        <v>250.29560965090803</v>
      </c>
      <c r="K60" s="96" t="s">
        <v>28</v>
      </c>
      <c r="L60" s="37"/>
      <c r="M60" s="92"/>
      <c r="N60" s="92"/>
    </row>
    <row r="61" spans="1:14">
      <c r="A61" s="23">
        <v>59.5</v>
      </c>
      <c r="B61" s="12">
        <v>3.8235294117647061</v>
      </c>
      <c r="C61" s="89">
        <v>9.1360692273535236</v>
      </c>
      <c r="D61" s="4">
        <v>-24.19</v>
      </c>
      <c r="E61" s="10">
        <v>9.9240388527844919E-2</v>
      </c>
      <c r="F61" s="6">
        <v>554.37787098062699</v>
      </c>
      <c r="G61" s="6">
        <f t="shared" si="1"/>
        <v>5.5437787098062699E-2</v>
      </c>
      <c r="H61" s="3">
        <f t="shared" si="4"/>
        <v>38.527956898233001</v>
      </c>
      <c r="I61" s="3">
        <f t="shared" si="2"/>
        <v>0.41850924249971788</v>
      </c>
      <c r="J61" s="3">
        <f t="shared" si="3"/>
        <v>68.96973367644253</v>
      </c>
      <c r="K61" s="36"/>
      <c r="L61" s="37"/>
      <c r="M61" s="92"/>
      <c r="N61" s="92"/>
    </row>
    <row r="62" spans="1:14">
      <c r="A62" s="23">
        <v>60.5</v>
      </c>
      <c r="B62" s="12">
        <v>3.2718894009216588</v>
      </c>
      <c r="C62" s="89">
        <v>9.2111185834224312</v>
      </c>
      <c r="D62" s="4">
        <v>-24</v>
      </c>
      <c r="E62" s="10">
        <v>0.10873378920613926</v>
      </c>
      <c r="F62" s="6">
        <v>162.614465153971</v>
      </c>
      <c r="G62" s="6">
        <f t="shared" si="1"/>
        <v>1.6261446515397099E-2</v>
      </c>
      <c r="H62" s="3">
        <f t="shared" si="4"/>
        <v>30.090824800731983</v>
      </c>
      <c r="I62" s="3">
        <f t="shared" si="2"/>
        <v>0.35521086513967925</v>
      </c>
      <c r="J62" s="3">
        <f t="shared" si="3"/>
        <v>201.20531084511336</v>
      </c>
      <c r="K62" s="36"/>
      <c r="L62" s="37"/>
      <c r="M62" s="92"/>
      <c r="N62" s="92"/>
    </row>
    <row r="63" spans="1:14">
      <c r="A63" s="23">
        <v>62.35</v>
      </c>
      <c r="B63" s="12">
        <v>2.4390243902439024</v>
      </c>
      <c r="C63" s="89">
        <v>8.3910919200275753</v>
      </c>
      <c r="D63" s="4">
        <v>-24.14</v>
      </c>
      <c r="E63" s="10">
        <v>9.6812974208065464E-2</v>
      </c>
      <c r="F63" s="6">
        <v>157.58258564437199</v>
      </c>
      <c r="G63" s="6">
        <f t="shared" si="1"/>
        <v>1.5758258564437199E-2</v>
      </c>
      <c r="H63" s="3">
        <f t="shared" si="4"/>
        <v>25.193156291243326</v>
      </c>
      <c r="I63" s="3">
        <f t="shared" si="2"/>
        <v>0.29066829603219113</v>
      </c>
      <c r="J63" s="3">
        <f t="shared" si="3"/>
        <v>154.7775333340592</v>
      </c>
      <c r="K63" s="36"/>
      <c r="L63" s="37"/>
      <c r="M63" s="92"/>
      <c r="N63" s="92"/>
    </row>
    <row r="64" spans="1:14">
      <c r="A64" s="23">
        <v>64.2</v>
      </c>
      <c r="B64" s="12">
        <v>4.2028985507246377</v>
      </c>
      <c r="C64" s="89">
        <v>8.1870310291848138</v>
      </c>
      <c r="D64" s="4">
        <v>-23.77</v>
      </c>
      <c r="E64" s="10">
        <v>0.13415477337578119</v>
      </c>
      <c r="F64" s="6">
        <v>93.326467158958394</v>
      </c>
      <c r="G64" s="6">
        <f t="shared" si="1"/>
        <v>9.3326467158958391E-3</v>
      </c>
      <c r="H64" s="3">
        <f t="shared" si="4"/>
        <v>31.328729086306087</v>
      </c>
      <c r="I64" s="3">
        <f t="shared" si="2"/>
        <v>0.51336052541419552</v>
      </c>
      <c r="J64" s="3">
        <f t="shared" si="3"/>
        <v>450.34368905940124</v>
      </c>
      <c r="K64" s="36"/>
      <c r="L64" s="37"/>
      <c r="M64" s="92"/>
      <c r="N64" s="92"/>
    </row>
    <row r="65" spans="1:14">
      <c r="A65" s="23">
        <v>65.42</v>
      </c>
      <c r="B65" s="12">
        <v>2.6363636363636362</v>
      </c>
      <c r="C65" s="89">
        <v>9.2500374981439943</v>
      </c>
      <c r="D65" s="4">
        <v>-23.68</v>
      </c>
      <c r="E65" s="10">
        <v>0.14050643899094598</v>
      </c>
      <c r="F65" s="6">
        <v>168.11120032115599</v>
      </c>
      <c r="G65" s="6">
        <f t="shared" si="1"/>
        <v>1.6811120032115601E-2</v>
      </c>
      <c r="H65" s="3">
        <f t="shared" si="4"/>
        <v>18.763294090269554</v>
      </c>
      <c r="I65" s="3">
        <f t="shared" si="2"/>
        <v>0.28501112961894681</v>
      </c>
      <c r="J65" s="3">
        <f t="shared" si="3"/>
        <v>156.82260499759587</v>
      </c>
      <c r="K65" s="36"/>
      <c r="L65" s="37"/>
      <c r="M65" s="92"/>
      <c r="N65" s="92"/>
    </row>
    <row r="66" spans="1:14">
      <c r="A66" s="23">
        <v>66.62</v>
      </c>
      <c r="B66" s="12">
        <v>2.7601809954751131</v>
      </c>
      <c r="C66" s="89">
        <v>11.473309975267931</v>
      </c>
      <c r="D66" s="4">
        <v>-23.76</v>
      </c>
      <c r="E66" s="10">
        <v>9.8796491544673931E-2</v>
      </c>
      <c r="F66" s="6">
        <v>154.98454245671886</v>
      </c>
      <c r="G66" s="6">
        <f t="shared" si="1"/>
        <v>1.5498454245671886E-2</v>
      </c>
      <c r="H66" s="3">
        <f t="shared" si="4"/>
        <v>27.938046709148683</v>
      </c>
      <c r="I66" s="3">
        <f t="shared" si="2"/>
        <v>0.24057408031553298</v>
      </c>
      <c r="J66" s="3">
        <f t="shared" si="3"/>
        <v>178.09395386936242</v>
      </c>
      <c r="K66" s="36"/>
      <c r="L66" s="37"/>
      <c r="M66" s="92"/>
      <c r="N66" s="92"/>
    </row>
    <row r="67" spans="1:14">
      <c r="A67" s="23">
        <v>68.22</v>
      </c>
      <c r="B67" s="12">
        <v>3.1415929203539821</v>
      </c>
      <c r="C67" s="89">
        <v>9.8793034427542032</v>
      </c>
      <c r="D67" s="4">
        <v>-23.88</v>
      </c>
      <c r="E67" s="10">
        <v>0.10815876557081784</v>
      </c>
      <c r="F67" s="6">
        <v>232.40292233787031</v>
      </c>
      <c r="G67" s="6">
        <f t="shared" si="1"/>
        <v>2.3240292233787031E-2</v>
      </c>
      <c r="H67" s="3">
        <f t="shared" si="4"/>
        <v>29.04612403603107</v>
      </c>
      <c r="I67" s="3">
        <f t="shared" si="2"/>
        <v>0.31799741131123233</v>
      </c>
      <c r="J67" s="3">
        <f t="shared" si="3"/>
        <v>135.17871844084192</v>
      </c>
      <c r="K67" s="36"/>
      <c r="L67" s="37"/>
      <c r="M67" s="92"/>
      <c r="N67" s="92"/>
    </row>
    <row r="68" spans="1:14">
      <c r="A68" s="23">
        <v>71.400000000000006</v>
      </c>
      <c r="B68" s="12">
        <v>2.5490196078431375</v>
      </c>
      <c r="C68" s="89">
        <v>11.802025782688768</v>
      </c>
      <c r="D68" s="4">
        <v>-23.8</v>
      </c>
      <c r="E68" s="10">
        <v>0.14334575885211395</v>
      </c>
      <c r="F68" s="6">
        <v>306.49682832003276</v>
      </c>
      <c r="G68" s="6">
        <f t="shared" si="1"/>
        <v>3.0649682832003276E-2</v>
      </c>
      <c r="H68" s="3">
        <f t="shared" ref="H68:H88" si="5">B68/E68</f>
        <v>17.782316186088867</v>
      </c>
      <c r="I68" s="3">
        <f t="shared" si="2"/>
        <v>0.21598153188091185</v>
      </c>
      <c r="J68" s="3">
        <f t="shared" si="3"/>
        <v>83.166263801645101</v>
      </c>
      <c r="K68" s="36"/>
      <c r="L68" s="37"/>
      <c r="M68" s="92"/>
      <c r="N68" s="92"/>
    </row>
    <row r="69" spans="1:14">
      <c r="A69" s="23">
        <v>72.650000000000006</v>
      </c>
      <c r="B69" s="12">
        <v>2.7142857142857149</v>
      </c>
      <c r="C69" s="89">
        <v>9.4603550295857985</v>
      </c>
      <c r="D69" s="4">
        <v>-24.15</v>
      </c>
      <c r="E69" s="10">
        <v>0.12497529291736544</v>
      </c>
      <c r="F69" s="6">
        <v>311.25936883629191</v>
      </c>
      <c r="G69" s="6">
        <f t="shared" ref="G69:G88" si="6">F69/10000</f>
        <v>3.1125936883629191E-2</v>
      </c>
      <c r="H69" s="3">
        <f t="shared" si="5"/>
        <v>21.718578536002472</v>
      </c>
      <c r="I69" s="3">
        <f t="shared" ref="I69:I88" si="7">B69/C69</f>
        <v>0.28691161228063911</v>
      </c>
      <c r="J69" s="3">
        <f t="shared" ref="J69:J88" si="8">B69/G69</f>
        <v>87.203341844251568</v>
      </c>
      <c r="K69" s="36"/>
      <c r="L69" s="37"/>
      <c r="M69" s="92"/>
      <c r="N69" s="92"/>
    </row>
    <row r="70" spans="1:14">
      <c r="A70" s="23">
        <v>73.55</v>
      </c>
      <c r="B70" s="12">
        <v>0</v>
      </c>
      <c r="C70" s="89">
        <v>9.5535743215876856</v>
      </c>
      <c r="D70" s="4">
        <v>-24.02</v>
      </c>
      <c r="E70" s="10">
        <v>0.10687486752056229</v>
      </c>
      <c r="F70" s="6">
        <v>145.75536654516</v>
      </c>
      <c r="G70" s="6">
        <f t="shared" si="6"/>
        <v>1.4575536654516E-2</v>
      </c>
      <c r="H70" s="3">
        <f t="shared" si="5"/>
        <v>0</v>
      </c>
      <c r="I70" s="3">
        <f t="shared" si="7"/>
        <v>0</v>
      </c>
      <c r="J70" s="3">
        <f t="shared" si="8"/>
        <v>0</v>
      </c>
      <c r="K70" s="36"/>
      <c r="L70" s="37"/>
      <c r="M70" s="92"/>
      <c r="N70" s="92"/>
    </row>
    <row r="71" spans="1:14">
      <c r="A71" s="23">
        <v>74.319999999999993</v>
      </c>
      <c r="B71" s="12">
        <v>3.397129186602871</v>
      </c>
      <c r="C71" s="89">
        <v>9.7459228760795344</v>
      </c>
      <c r="D71" s="4">
        <v>-23.59</v>
      </c>
      <c r="E71" s="10">
        <v>0.14319896793072165</v>
      </c>
      <c r="F71" s="6">
        <v>162.89817232375978</v>
      </c>
      <c r="G71" s="6">
        <f t="shared" si="6"/>
        <v>1.6289817232375978E-2</v>
      </c>
      <c r="H71" s="3">
        <f t="shared" si="5"/>
        <v>23.723140157311548</v>
      </c>
      <c r="I71" s="3">
        <f t="shared" si="7"/>
        <v>0.34856926632785185</v>
      </c>
      <c r="J71" s="3">
        <f t="shared" si="8"/>
        <v>208.54311243290587</v>
      </c>
      <c r="K71" s="36"/>
      <c r="L71" s="37"/>
      <c r="M71" s="92"/>
      <c r="N71" s="92"/>
    </row>
    <row r="72" spans="1:14">
      <c r="A72" s="23">
        <v>76.2</v>
      </c>
      <c r="B72" s="12">
        <v>1.6143497757847534</v>
      </c>
      <c r="C72" s="89">
        <v>11.118135245901641</v>
      </c>
      <c r="D72" s="4">
        <v>-23.99</v>
      </c>
      <c r="E72" s="10">
        <v>9.6037272818424307E-2</v>
      </c>
      <c r="F72" s="6">
        <v>117.20491803278688</v>
      </c>
      <c r="G72" s="6">
        <f t="shared" si="6"/>
        <v>1.1720491803278688E-2</v>
      </c>
      <c r="H72" s="3">
        <f t="shared" si="5"/>
        <v>16.809617020643341</v>
      </c>
      <c r="I72" s="3">
        <f t="shared" si="7"/>
        <v>0.14519968862402838</v>
      </c>
      <c r="J72" s="3">
        <f t="shared" si="8"/>
        <v>137.7373750931813</v>
      </c>
      <c r="K72" s="36"/>
      <c r="L72" s="37"/>
      <c r="M72" s="92"/>
      <c r="N72" s="92"/>
    </row>
    <row r="73" spans="1:14">
      <c r="A73" s="23">
        <v>77.099999999999994</v>
      </c>
      <c r="B73" s="12">
        <v>3.4634146341463414</v>
      </c>
      <c r="C73" s="89">
        <v>7.9111712047743374</v>
      </c>
      <c r="D73" s="4">
        <v>-24.5</v>
      </c>
      <c r="E73" s="10">
        <v>8.6706188045354918E-2</v>
      </c>
      <c r="F73" s="6">
        <v>94.379895561357699</v>
      </c>
      <c r="G73" s="6">
        <f t="shared" si="6"/>
        <v>9.4379895561357702E-3</v>
      </c>
      <c r="H73" s="3">
        <f t="shared" si="5"/>
        <v>39.9442613292453</v>
      </c>
      <c r="I73" s="3">
        <f t="shared" si="7"/>
        <v>0.43778785018028615</v>
      </c>
      <c r="J73" s="3">
        <f t="shared" si="8"/>
        <v>366.96529632147417</v>
      </c>
      <c r="K73" s="36"/>
      <c r="L73" s="37"/>
      <c r="M73" s="92"/>
      <c r="N73" s="92"/>
    </row>
    <row r="74" spans="1:14">
      <c r="A74" s="23">
        <v>77.599999999999994</v>
      </c>
      <c r="B74" s="12">
        <v>1.8811881188118811</v>
      </c>
      <c r="C74" s="89">
        <v>11.973858235172557</v>
      </c>
      <c r="D74" s="4">
        <v>-24.04</v>
      </c>
      <c r="E74" s="10">
        <v>7.3035373882020554E-2</v>
      </c>
      <c r="F74" s="6">
        <v>192.33415995040295</v>
      </c>
      <c r="G74" s="6">
        <f t="shared" si="6"/>
        <v>1.9233415995040293E-2</v>
      </c>
      <c r="H74" s="3">
        <f t="shared" si="5"/>
        <v>25.757218986113543</v>
      </c>
      <c r="I74" s="3">
        <f t="shared" si="7"/>
        <v>0.15710793312100468</v>
      </c>
      <c r="J74" s="3">
        <f t="shared" si="8"/>
        <v>97.808320648655524</v>
      </c>
      <c r="K74" s="36"/>
      <c r="L74" s="37"/>
      <c r="M74" s="92"/>
      <c r="N74" s="92"/>
    </row>
    <row r="75" spans="1:14">
      <c r="A75" s="23">
        <v>79.150000000000006</v>
      </c>
      <c r="B75" s="12">
        <v>2.1844660194174761</v>
      </c>
      <c r="C75" s="89">
        <v>11.315390447308568</v>
      </c>
      <c r="D75" s="4">
        <v>-23.83</v>
      </c>
      <c r="E75" s="10">
        <v>0.24497180979863126</v>
      </c>
      <c r="F75" s="6">
        <v>144.30250189537529</v>
      </c>
      <c r="G75" s="6">
        <f t="shared" si="6"/>
        <v>1.4430250189537528E-2</v>
      </c>
      <c r="H75" s="3">
        <f t="shared" si="5"/>
        <v>8.9172138672328227</v>
      </c>
      <c r="I75" s="3">
        <f t="shared" si="7"/>
        <v>0.19305264185002685</v>
      </c>
      <c r="J75" s="3">
        <f t="shared" si="8"/>
        <v>151.38102186206694</v>
      </c>
      <c r="K75" s="36"/>
      <c r="L75" s="37"/>
      <c r="M75" s="92"/>
      <c r="N75" s="92"/>
    </row>
    <row r="76" spans="1:14">
      <c r="A76" s="23">
        <v>80.900000000000006</v>
      </c>
      <c r="B76" s="12">
        <v>1.6055045871559632</v>
      </c>
      <c r="C76" s="89">
        <v>11.055123604465711</v>
      </c>
      <c r="D76" s="4">
        <v>-23.54</v>
      </c>
      <c r="E76" s="10">
        <v>0.20019510016106801</v>
      </c>
      <c r="F76" s="6">
        <v>233.93042264752793</v>
      </c>
      <c r="G76" s="6">
        <f t="shared" si="6"/>
        <v>2.3393042264752792E-2</v>
      </c>
      <c r="H76" s="3">
        <f t="shared" si="5"/>
        <v>8.0196997122519296</v>
      </c>
      <c r="I76" s="3">
        <f t="shared" si="7"/>
        <v>0.14522719461114125</v>
      </c>
      <c r="J76" s="3">
        <f t="shared" si="8"/>
        <v>68.631714036401306</v>
      </c>
      <c r="K76" s="36"/>
      <c r="L76" s="37"/>
      <c r="M76" s="92"/>
      <c r="N76" s="92"/>
    </row>
    <row r="77" spans="1:14">
      <c r="A77" s="23">
        <v>83.8</v>
      </c>
      <c r="B77" s="12">
        <v>1.2149532710280375</v>
      </c>
      <c r="C77" s="89">
        <v>9.797251129000589</v>
      </c>
      <c r="D77" s="4">
        <v>-23.42</v>
      </c>
      <c r="E77" s="10">
        <v>0.29229423660852227</v>
      </c>
      <c r="F77" s="6">
        <v>236.75436874140976</v>
      </c>
      <c r="G77" s="6">
        <f t="shared" si="6"/>
        <v>2.3675436874140976E-2</v>
      </c>
      <c r="H77" s="3">
        <f t="shared" si="5"/>
        <v>4.1566104249098075</v>
      </c>
      <c r="I77" s="3">
        <f t="shared" si="7"/>
        <v>0.12400960790233148</v>
      </c>
      <c r="J77" s="3">
        <f t="shared" si="8"/>
        <v>51.317037040826307</v>
      </c>
      <c r="K77" s="36"/>
      <c r="L77" s="37"/>
      <c r="M77" s="92"/>
      <c r="N77" s="92"/>
    </row>
    <row r="78" spans="1:14">
      <c r="A78" s="23">
        <v>84.5</v>
      </c>
      <c r="B78" s="12">
        <v>19.269406392694062</v>
      </c>
      <c r="C78" s="89">
        <v>9.0391174198532251</v>
      </c>
      <c r="D78" s="4">
        <v>-24.09</v>
      </c>
      <c r="E78" s="10">
        <v>9.1259577922572901E-2</v>
      </c>
      <c r="F78" s="6">
        <v>173.21456160679799</v>
      </c>
      <c r="G78" s="6">
        <f t="shared" si="6"/>
        <v>1.7321456160679798E-2</v>
      </c>
      <c r="H78" s="3">
        <f t="shared" si="5"/>
        <v>211.14941391732876</v>
      </c>
      <c r="I78" s="3">
        <f t="shared" si="7"/>
        <v>2.1317796304284489</v>
      </c>
      <c r="J78" s="3">
        <f t="shared" si="8"/>
        <v>1112.4588033444998</v>
      </c>
      <c r="K78" s="36"/>
      <c r="L78" s="37"/>
      <c r="M78" s="92"/>
      <c r="N78" s="92"/>
    </row>
    <row r="79" spans="1:14">
      <c r="A79" s="23">
        <v>85.95</v>
      </c>
      <c r="B79" s="12">
        <v>17.951219512195124</v>
      </c>
      <c r="C79" s="89">
        <v>7.4816415543219668</v>
      </c>
      <c r="D79" s="4">
        <v>-24.16</v>
      </c>
      <c r="E79" s="10">
        <v>0.10287058844376552</v>
      </c>
      <c r="F79" s="6">
        <v>185.51050753370342</v>
      </c>
      <c r="G79" s="6">
        <f t="shared" si="6"/>
        <v>1.8551050753370341E-2</v>
      </c>
      <c r="H79" s="3">
        <f t="shared" si="5"/>
        <v>174.50293406271516</v>
      </c>
      <c r="I79" s="3">
        <f t="shared" si="7"/>
        <v>2.399369093247341</v>
      </c>
      <c r="J79" s="3">
        <f t="shared" si="8"/>
        <v>967.66591557805748</v>
      </c>
      <c r="K79" s="36"/>
      <c r="L79" s="37"/>
      <c r="M79" s="92"/>
      <c r="N79" s="92"/>
    </row>
    <row r="80" spans="1:14">
      <c r="A80" s="23">
        <v>86.7</v>
      </c>
      <c r="B80" s="12">
        <v>6.0465116279069768</v>
      </c>
      <c r="C80" s="89">
        <v>11.618551587301587</v>
      </c>
      <c r="D80" s="4">
        <v>-23.39</v>
      </c>
      <c r="E80" s="10">
        <v>0.1949618839680877</v>
      </c>
      <c r="F80" s="6">
        <v>234.56944444444443</v>
      </c>
      <c r="G80" s="6">
        <f t="shared" si="6"/>
        <v>2.3456944444444443E-2</v>
      </c>
      <c r="H80" s="3">
        <f t="shared" si="5"/>
        <v>31.013814109924681</v>
      </c>
      <c r="I80" s="3">
        <f t="shared" si="7"/>
        <v>0.52041870989456795</v>
      </c>
      <c r="J80" s="3">
        <f t="shared" si="8"/>
        <v>257.77064196181084</v>
      </c>
      <c r="K80" s="36"/>
      <c r="L80" s="37"/>
      <c r="M80" s="92"/>
      <c r="N80" s="92"/>
    </row>
    <row r="81" spans="1:14">
      <c r="A81" s="23">
        <v>87.37</v>
      </c>
      <c r="B81" s="12">
        <v>3.8095238095238098</v>
      </c>
      <c r="C81" s="89">
        <v>11.346091535034427</v>
      </c>
      <c r="D81" s="4">
        <v>-23.38</v>
      </c>
      <c r="E81" s="10">
        <v>0.17998483672896518</v>
      </c>
      <c r="F81" s="6">
        <v>268.44876468205752</v>
      </c>
      <c r="G81" s="6">
        <f t="shared" si="6"/>
        <v>2.6844876468205752E-2</v>
      </c>
      <c r="H81" s="3">
        <f t="shared" si="5"/>
        <v>21.165804179718094</v>
      </c>
      <c r="I81" s="3">
        <f t="shared" si="7"/>
        <v>0.33575648475607428</v>
      </c>
      <c r="J81" s="3">
        <f t="shared" si="8"/>
        <v>141.90878524010691</v>
      </c>
      <c r="K81" s="36"/>
      <c r="L81" s="37"/>
      <c r="M81" s="92"/>
      <c r="N81" s="92"/>
    </row>
    <row r="82" spans="1:14">
      <c r="A82" s="23">
        <v>88.73</v>
      </c>
      <c r="B82" s="12">
        <v>1.3004484304932735</v>
      </c>
      <c r="C82" s="89">
        <v>9.597193877551021</v>
      </c>
      <c r="D82" s="4">
        <v>-23.67</v>
      </c>
      <c r="E82" s="10">
        <v>0.14832245372420105</v>
      </c>
      <c r="F82" s="6">
        <v>190.56711145996857</v>
      </c>
      <c r="G82" s="6">
        <f t="shared" si="6"/>
        <v>1.9056711145996857E-2</v>
      </c>
      <c r="H82" s="3">
        <f t="shared" si="5"/>
        <v>8.7677111444731022</v>
      </c>
      <c r="I82" s="3">
        <f t="shared" si="7"/>
        <v>0.13550298629844054</v>
      </c>
      <c r="J82" s="3">
        <f t="shared" si="8"/>
        <v>68.240968786812502</v>
      </c>
      <c r="K82" s="36"/>
      <c r="L82" s="37"/>
      <c r="M82" s="92"/>
      <c r="N82" s="92"/>
    </row>
    <row r="83" spans="1:14">
      <c r="A83" s="23">
        <v>90.45</v>
      </c>
      <c r="B83" s="12">
        <v>2.0560747663551404</v>
      </c>
      <c r="C83" s="89">
        <v>11.808307632999229</v>
      </c>
      <c r="D83" s="4">
        <v>-23.1</v>
      </c>
      <c r="E83" s="10">
        <v>0.3940907658593833</v>
      </c>
      <c r="F83" s="6">
        <v>293.98323053199687</v>
      </c>
      <c r="G83" s="6">
        <f t="shared" si="6"/>
        <v>2.9398323053199688E-2</v>
      </c>
      <c r="H83" s="3">
        <f t="shared" si="5"/>
        <v>5.2172619723060816</v>
      </c>
      <c r="I83" s="3">
        <f t="shared" si="7"/>
        <v>0.17412103666822504</v>
      </c>
      <c r="J83" s="3">
        <f t="shared" si="8"/>
        <v>69.938505085287815</v>
      </c>
      <c r="K83" s="36"/>
      <c r="L83" s="37"/>
      <c r="M83" s="92"/>
      <c r="N83" s="92"/>
    </row>
    <row r="84" spans="1:14">
      <c r="A84" s="23">
        <v>91.5</v>
      </c>
      <c r="B84" s="12">
        <v>1.5277777777777779</v>
      </c>
      <c r="C84" s="89">
        <v>10.822073442889025</v>
      </c>
      <c r="D84" s="4">
        <v>-23.29</v>
      </c>
      <c r="E84" s="10">
        <v>0.19405289327941375</v>
      </c>
      <c r="F84" s="6">
        <v>223.64678433759383</v>
      </c>
      <c r="G84" s="6">
        <f t="shared" si="6"/>
        <v>2.2364678433759382E-2</v>
      </c>
      <c r="H84" s="3">
        <f t="shared" si="5"/>
        <v>7.8729966451876319</v>
      </c>
      <c r="I84" s="3">
        <f t="shared" si="7"/>
        <v>0.14117237198955171</v>
      </c>
      <c r="J84" s="3">
        <f t="shared" si="8"/>
        <v>68.31208337302111</v>
      </c>
      <c r="K84" s="36"/>
      <c r="L84" s="37"/>
      <c r="M84" s="92"/>
      <c r="N84" s="92"/>
    </row>
    <row r="85" spans="1:14">
      <c r="A85" s="23">
        <v>93</v>
      </c>
      <c r="B85" s="12">
        <v>1.1059907834101381</v>
      </c>
      <c r="C85" s="89">
        <v>10.638064018511376</v>
      </c>
      <c r="D85" s="4">
        <v>-23.43</v>
      </c>
      <c r="E85" s="10">
        <v>0.17988052974118376</v>
      </c>
      <c r="F85" s="6">
        <v>231.16853065946779</v>
      </c>
      <c r="G85" s="6">
        <f t="shared" si="6"/>
        <v>2.3116853065946779E-2</v>
      </c>
      <c r="H85" s="3">
        <f t="shared" si="5"/>
        <v>6.1484741289202507</v>
      </c>
      <c r="I85" s="3">
        <f t="shared" si="7"/>
        <v>0.10396541903541802</v>
      </c>
      <c r="J85" s="3">
        <f t="shared" si="8"/>
        <v>47.843483723974643</v>
      </c>
      <c r="K85" s="36"/>
      <c r="L85" s="37"/>
      <c r="M85" s="92"/>
      <c r="N85" s="92"/>
    </row>
    <row r="86" spans="1:14">
      <c r="A86" s="23">
        <v>93.5</v>
      </c>
      <c r="B86" s="12">
        <v>1.8446601941747574</v>
      </c>
      <c r="C86" s="89">
        <v>10.775961897646619</v>
      </c>
      <c r="D86" s="4">
        <v>-23.69</v>
      </c>
      <c r="E86" s="10">
        <v>0.1575251422149701</v>
      </c>
      <c r="F86" s="6">
        <v>187.13111692192754</v>
      </c>
      <c r="G86" s="6">
        <f t="shared" si="6"/>
        <v>1.8713111692192756E-2</v>
      </c>
      <c r="H86" s="3">
        <f t="shared" si="5"/>
        <v>11.710258871929167</v>
      </c>
      <c r="I86" s="3">
        <f t="shared" si="7"/>
        <v>0.17118288016382241</v>
      </c>
      <c r="J86" s="3">
        <f t="shared" si="8"/>
        <v>98.575812751887909</v>
      </c>
      <c r="K86" s="36"/>
      <c r="L86" s="37"/>
      <c r="M86" s="92"/>
      <c r="N86" s="92"/>
    </row>
    <row r="87" spans="1:14">
      <c r="A87" s="23">
        <v>95.55</v>
      </c>
      <c r="B87" s="12">
        <v>1.6517857142857142</v>
      </c>
      <c r="C87" s="89">
        <v>10.007290285930694</v>
      </c>
      <c r="D87" s="4">
        <v>-23.7</v>
      </c>
      <c r="E87" s="10">
        <v>0.14322552613317427</v>
      </c>
      <c r="F87" s="6">
        <v>1178.9528498390455</v>
      </c>
      <c r="G87" s="6">
        <f t="shared" si="6"/>
        <v>0.11789528498390454</v>
      </c>
      <c r="H87" s="3">
        <f t="shared" si="5"/>
        <v>11.532760666906869</v>
      </c>
      <c r="I87" s="3">
        <f t="shared" si="7"/>
        <v>0.16505823925263458</v>
      </c>
      <c r="J87" s="3">
        <f t="shared" si="8"/>
        <v>14.010617256756463</v>
      </c>
      <c r="K87" s="36"/>
      <c r="L87" s="37"/>
      <c r="M87" s="92"/>
      <c r="N87" s="92"/>
    </row>
    <row r="88" spans="1:14">
      <c r="A88" s="32">
        <v>96.2</v>
      </c>
      <c r="B88" s="26">
        <v>2.0361990950226243</v>
      </c>
      <c r="C88" s="91">
        <v>10.023015408621026</v>
      </c>
      <c r="D88" s="33">
        <v>-23.97</v>
      </c>
      <c r="E88" s="28">
        <v>0.12492976239786703</v>
      </c>
      <c r="F88" s="29">
        <v>835.5188219231519</v>
      </c>
      <c r="G88" s="29">
        <f t="shared" si="6"/>
        <v>8.3551882192315186E-2</v>
      </c>
      <c r="H88" s="27">
        <f t="shared" si="5"/>
        <v>16.298751041708449</v>
      </c>
      <c r="I88" s="27">
        <f t="shared" si="7"/>
        <v>0.20315234607653529</v>
      </c>
      <c r="J88" s="27">
        <f t="shared" si="8"/>
        <v>24.370475465002833</v>
      </c>
      <c r="K88" s="94"/>
      <c r="L88" s="38"/>
      <c r="M88" s="92"/>
      <c r="N88" s="92"/>
    </row>
    <row r="90" spans="1:14">
      <c r="A90" s="13" t="s">
        <v>19</v>
      </c>
    </row>
    <row r="91" spans="1:14" ht="17.25">
      <c r="A91" s="13" t="s">
        <v>34</v>
      </c>
    </row>
    <row r="92" spans="1:14">
      <c r="A92" s="13" t="s">
        <v>20</v>
      </c>
    </row>
    <row r="94" spans="1:14" ht="15.75">
      <c r="A94" s="116" t="s">
        <v>16</v>
      </c>
      <c r="B94" s="117" t="s">
        <v>23</v>
      </c>
    </row>
    <row r="95" spans="1:14">
      <c r="A95" s="47" t="s">
        <v>3</v>
      </c>
      <c r="B95" s="50" t="s">
        <v>9</v>
      </c>
    </row>
    <row r="96" spans="1:14">
      <c r="A96" s="109">
        <v>15.15</v>
      </c>
      <c r="B96" s="110">
        <v>-1.6405788412165112E-2</v>
      </c>
    </row>
    <row r="97" spans="1:2">
      <c r="A97" s="111">
        <v>23.05</v>
      </c>
      <c r="B97" s="112">
        <v>2.9139342238102106E-2</v>
      </c>
    </row>
    <row r="98" spans="1:2">
      <c r="A98" s="111">
        <v>36.15</v>
      </c>
      <c r="B98" s="112">
        <v>-5.2123395036001163E-3</v>
      </c>
    </row>
    <row r="99" spans="1:2">
      <c r="A99" s="111">
        <v>51.1</v>
      </c>
      <c r="B99" s="112">
        <v>-2.8246918726993808E-2</v>
      </c>
    </row>
    <row r="100" spans="1:2">
      <c r="A100" s="111">
        <v>51.6</v>
      </c>
      <c r="B100" s="112">
        <v>5.1581387523934374E-2</v>
      </c>
    </row>
    <row r="101" spans="1:2">
      <c r="A101" s="111">
        <v>52.4</v>
      </c>
      <c r="B101" s="112">
        <v>-5.6130955850172803E-2</v>
      </c>
    </row>
    <row r="102" spans="1:2">
      <c r="A102" s="111">
        <v>52.5</v>
      </c>
      <c r="B102" s="112">
        <v>4.6937464279337426E-3</v>
      </c>
    </row>
    <row r="103" spans="1:2">
      <c r="A103" s="111">
        <v>52.6</v>
      </c>
      <c r="B103" s="112">
        <v>-9.415369299010079E-2</v>
      </c>
    </row>
    <row r="104" spans="1:2">
      <c r="A104" s="111">
        <v>52.8</v>
      </c>
      <c r="B104" s="112">
        <v>-1.2621192392450631E-2</v>
      </c>
    </row>
    <row r="105" spans="1:2">
      <c r="A105" s="111">
        <v>53</v>
      </c>
      <c r="B105" s="112">
        <v>1.993948889913888E-3</v>
      </c>
    </row>
    <row r="106" spans="1:2">
      <c r="A106" s="111">
        <v>53.2</v>
      </c>
      <c r="B106" s="112">
        <v>-3.8528551927030641E-2</v>
      </c>
    </row>
    <row r="107" spans="1:2">
      <c r="A107" s="111">
        <v>54</v>
      </c>
      <c r="B107" s="112">
        <v>-8.2890473931097386E-2</v>
      </c>
    </row>
    <row r="108" spans="1:2">
      <c r="A108" s="111">
        <v>66.62</v>
      </c>
      <c r="B108" s="112">
        <v>-4.2953697896184639E-2</v>
      </c>
    </row>
    <row r="109" spans="1:2">
      <c r="A109" s="111">
        <v>74.319999999999993</v>
      </c>
      <c r="B109" s="112">
        <v>-3.9529102967926555E-2</v>
      </c>
    </row>
    <row r="110" spans="1:2">
      <c r="A110" s="113">
        <v>84.5</v>
      </c>
      <c r="B110" s="114">
        <v>-8.0471757165518465E-2</v>
      </c>
    </row>
    <row r="113" spans="1:13">
      <c r="A113" s="3" t="s">
        <v>25</v>
      </c>
      <c r="C113" s="15"/>
      <c r="D113" s="15"/>
      <c r="E113" s="15"/>
      <c r="F113" s="15"/>
      <c r="G113" s="15"/>
      <c r="H113" s="15"/>
      <c r="I113" s="16"/>
      <c r="J113" s="16"/>
      <c r="K113" s="16"/>
      <c r="L113" s="16"/>
      <c r="M113" s="3"/>
    </row>
    <row r="114" spans="1:13" ht="27">
      <c r="A114" s="47" t="s">
        <v>0</v>
      </c>
      <c r="B114" s="48" t="s">
        <v>1</v>
      </c>
      <c r="C114" s="108" t="s">
        <v>7</v>
      </c>
      <c r="D114" s="52" t="s">
        <v>8</v>
      </c>
      <c r="E114" s="121" t="s">
        <v>17</v>
      </c>
      <c r="F114" s="121" t="s">
        <v>15</v>
      </c>
      <c r="G114" s="51" t="s">
        <v>2</v>
      </c>
      <c r="H114" s="51" t="s">
        <v>12</v>
      </c>
      <c r="I114" s="51" t="s">
        <v>12</v>
      </c>
      <c r="J114" s="52" t="s">
        <v>30</v>
      </c>
      <c r="L114" s="3"/>
      <c r="M114" s="3"/>
    </row>
    <row r="115" spans="1:13">
      <c r="A115" s="47" t="s">
        <v>3</v>
      </c>
      <c r="B115" s="49" t="s">
        <v>4</v>
      </c>
      <c r="C115" s="52" t="s">
        <v>5</v>
      </c>
      <c r="D115" s="51" t="s">
        <v>11</v>
      </c>
      <c r="E115" s="121"/>
      <c r="F115" s="121"/>
      <c r="G115" s="52" t="s">
        <v>6</v>
      </c>
      <c r="H115" s="108" t="s">
        <v>5</v>
      </c>
      <c r="I115" s="108" t="s">
        <v>31</v>
      </c>
      <c r="J115" s="51" t="s">
        <v>11</v>
      </c>
      <c r="L115" s="3"/>
      <c r="M115" s="3"/>
    </row>
    <row r="116" spans="1:13">
      <c r="A116" s="18">
        <v>1</v>
      </c>
      <c r="B116" s="19">
        <v>12.77533039647577</v>
      </c>
      <c r="C116" s="39">
        <v>5017.8803905614323</v>
      </c>
      <c r="D116" s="40">
        <v>25.459615220215291</v>
      </c>
      <c r="E116" s="44">
        <f>AVERAGE(D116:D175)</f>
        <v>5.3167272192834512</v>
      </c>
      <c r="F116" s="40">
        <f>E116/E191</f>
        <v>0.93317493617937464</v>
      </c>
      <c r="G116" s="97">
        <v>0.12793679319613269</v>
      </c>
      <c r="H116" s="98">
        <v>2531.2754271765666</v>
      </c>
      <c r="I116" s="31">
        <f>H116/10000</f>
        <v>0.25312754271765664</v>
      </c>
      <c r="J116" s="99">
        <f t="shared" ref="J116:J147" si="9">B116/I116</f>
        <v>50.469934086649829</v>
      </c>
      <c r="L116" s="3"/>
      <c r="M116" s="3"/>
    </row>
    <row r="117" spans="1:13" ht="71.25">
      <c r="A117" s="23">
        <v>1.9</v>
      </c>
      <c r="B117" s="12">
        <v>9.1121495327102817</v>
      </c>
      <c r="C117" s="7">
        <v>4229.208885424785</v>
      </c>
      <c r="D117" s="41">
        <v>21.545754252322894</v>
      </c>
      <c r="E117" s="118" t="s">
        <v>27</v>
      </c>
      <c r="F117" s="41"/>
      <c r="G117" s="45">
        <v>0.19624050871220047</v>
      </c>
      <c r="H117" s="7">
        <v>2208.4275136399065</v>
      </c>
      <c r="I117" s="3">
        <f t="shared" ref="I117:I180" si="10">H117/10000</f>
        <v>0.22084275136399065</v>
      </c>
      <c r="J117" s="101">
        <f t="shared" si="9"/>
        <v>41.260804243883626</v>
      </c>
      <c r="L117" s="3"/>
      <c r="M117" s="3"/>
    </row>
    <row r="118" spans="1:13">
      <c r="A118" s="23">
        <v>2.5</v>
      </c>
      <c r="B118" s="12">
        <v>8.0952380952380967</v>
      </c>
      <c r="C118" s="7">
        <v>10794.70802919708</v>
      </c>
      <c r="D118" s="41">
        <v>7.4992654487202719</v>
      </c>
      <c r="E118" s="45"/>
      <c r="F118" s="41"/>
      <c r="G118" s="100">
        <v>0.13517846604192427</v>
      </c>
      <c r="H118" s="2">
        <v>1122.2424979724249</v>
      </c>
      <c r="I118" s="3">
        <f t="shared" si="10"/>
        <v>0.11222424979724249</v>
      </c>
      <c r="J118" s="101">
        <f t="shared" si="9"/>
        <v>72.134481717310692</v>
      </c>
      <c r="L118" s="3"/>
      <c r="M118" s="3"/>
    </row>
    <row r="119" spans="1:13">
      <c r="A119" s="23">
        <v>3.6</v>
      </c>
      <c r="B119" s="12">
        <v>13.880597014925373</v>
      </c>
      <c r="C119" s="7">
        <v>10210.96214511041</v>
      </c>
      <c r="D119" s="41">
        <v>13.593818895482039</v>
      </c>
      <c r="E119" s="45"/>
      <c r="F119" s="41"/>
      <c r="G119" s="100">
        <v>0.24331474266926353</v>
      </c>
      <c r="H119" s="2">
        <v>2711.691640378549</v>
      </c>
      <c r="I119" s="3">
        <f t="shared" si="10"/>
        <v>0.2711691640378549</v>
      </c>
      <c r="J119" s="101">
        <f t="shared" si="9"/>
        <v>51.187962555313469</v>
      </c>
      <c r="L119" s="3"/>
      <c r="M119" s="3"/>
    </row>
    <row r="120" spans="1:13">
      <c r="A120" s="23">
        <v>4.8499999999999996</v>
      </c>
      <c r="B120" s="12">
        <v>4.2990654205607477</v>
      </c>
      <c r="C120" s="7">
        <v>2433.4113900337202</v>
      </c>
      <c r="D120" s="41">
        <v>17.666825421167996</v>
      </c>
      <c r="E120" s="45"/>
      <c r="F120" s="41"/>
      <c r="G120" s="100">
        <v>9.5886798810434881E-2</v>
      </c>
      <c r="H120" s="2">
        <v>1395.232296740352</v>
      </c>
      <c r="I120" s="3">
        <f t="shared" si="10"/>
        <v>0.13952322967403519</v>
      </c>
      <c r="J120" s="101">
        <f t="shared" si="9"/>
        <v>30.812542331513914</v>
      </c>
      <c r="L120" s="3"/>
      <c r="M120" s="3"/>
    </row>
    <row r="121" spans="1:13">
      <c r="A121" s="23">
        <v>6.6</v>
      </c>
      <c r="B121" s="12">
        <v>13.568075117370894</v>
      </c>
      <c r="C121" s="7">
        <v>10273.092369477912</v>
      </c>
      <c r="D121" s="41">
        <v>13.207391337862989</v>
      </c>
      <c r="E121" s="45"/>
      <c r="F121" s="41"/>
      <c r="G121" s="100">
        <v>0.1470952787169823</v>
      </c>
      <c r="H121" s="2">
        <v>1527.930770701855</v>
      </c>
      <c r="I121" s="3">
        <f t="shared" si="10"/>
        <v>0.1527930770701855</v>
      </c>
      <c r="J121" s="101">
        <f t="shared" si="9"/>
        <v>88.800326412291568</v>
      </c>
      <c r="L121" s="3"/>
      <c r="M121" s="3"/>
    </row>
    <row r="122" spans="1:13">
      <c r="A122" s="24">
        <v>6.88</v>
      </c>
      <c r="B122" s="12">
        <v>7.9702970297029694</v>
      </c>
      <c r="C122" s="7">
        <v>27660.373723752651</v>
      </c>
      <c r="D122" s="41">
        <v>2.881485662234085</v>
      </c>
      <c r="E122" s="45"/>
      <c r="F122" s="41"/>
      <c r="G122" s="100">
        <v>6.6438752292987721E-2</v>
      </c>
      <c r="H122" s="2">
        <v>541.38797919476019</v>
      </c>
      <c r="I122" s="3">
        <f t="shared" si="10"/>
        <v>5.4138797919476019E-2</v>
      </c>
      <c r="J122" s="101">
        <f t="shared" si="9"/>
        <v>147.21968968645527</v>
      </c>
      <c r="L122" s="3"/>
      <c r="M122" s="3"/>
    </row>
    <row r="123" spans="1:13">
      <c r="A123" s="24">
        <v>7</v>
      </c>
      <c r="B123" s="12">
        <v>10.784313725490197</v>
      </c>
      <c r="C123" s="7">
        <v>33785.265504661533</v>
      </c>
      <c r="D123" s="41">
        <v>3.1920168642754123</v>
      </c>
      <c r="E123" s="45"/>
      <c r="F123" s="41"/>
      <c r="G123" s="100">
        <v>7.4463552739701053E-2</v>
      </c>
      <c r="H123" s="2">
        <v>561.98824483177953</v>
      </c>
      <c r="I123" s="3">
        <f t="shared" si="10"/>
        <v>5.619882448317795E-2</v>
      </c>
      <c r="J123" s="101">
        <f t="shared" si="9"/>
        <v>191.89571711981762</v>
      </c>
      <c r="L123" s="3"/>
      <c r="M123" s="3"/>
    </row>
    <row r="124" spans="1:13">
      <c r="A124" s="24">
        <v>7.08</v>
      </c>
      <c r="B124" s="12">
        <v>11.274509803921568</v>
      </c>
      <c r="C124" s="7">
        <v>28766.127497621314</v>
      </c>
      <c r="D124" s="41">
        <v>3.9193700315949243</v>
      </c>
      <c r="E124" s="45"/>
      <c r="F124" s="41"/>
      <c r="G124" s="100">
        <v>5.4807638145409121E-2</v>
      </c>
      <c r="H124" s="2">
        <v>301.54614652711706</v>
      </c>
      <c r="I124" s="3">
        <f t="shared" si="10"/>
        <v>3.0154614652711707E-2</v>
      </c>
      <c r="J124" s="101">
        <f t="shared" si="9"/>
        <v>373.89003088811444</v>
      </c>
      <c r="L124" s="3"/>
      <c r="M124" s="3"/>
    </row>
    <row r="125" spans="1:13">
      <c r="A125" s="23">
        <v>7.28</v>
      </c>
      <c r="B125" s="12">
        <v>12.961165048543689</v>
      </c>
      <c r="C125" s="7">
        <v>46420.456802383298</v>
      </c>
      <c r="D125" s="41">
        <v>2.7921235466769994</v>
      </c>
      <c r="E125" s="45"/>
      <c r="F125" s="41"/>
      <c r="G125" s="100">
        <v>8.7455860408384448E-2</v>
      </c>
      <c r="H125" s="2">
        <v>461.18768619662359</v>
      </c>
      <c r="I125" s="3">
        <f t="shared" si="10"/>
        <v>4.6118768619662361E-2</v>
      </c>
      <c r="J125" s="101">
        <f t="shared" si="9"/>
        <v>281.03883595490885</v>
      </c>
      <c r="L125" s="3"/>
      <c r="M125" s="3"/>
    </row>
    <row r="126" spans="1:13">
      <c r="A126" s="24">
        <v>7.48</v>
      </c>
      <c r="B126" s="12">
        <v>18.538812785388131</v>
      </c>
      <c r="C126" s="7">
        <v>26580.868855802568</v>
      </c>
      <c r="D126" s="41">
        <v>6.9744946585299958</v>
      </c>
      <c r="E126" s="45"/>
      <c r="F126" s="41"/>
      <c r="G126" s="100">
        <v>0.19344367872412135</v>
      </c>
      <c r="H126" s="2">
        <v>1840.6791760146848</v>
      </c>
      <c r="I126" s="3">
        <f t="shared" si="10"/>
        <v>0.18406791760146848</v>
      </c>
      <c r="J126" s="101">
        <f t="shared" si="9"/>
        <v>100.71724082589517</v>
      </c>
      <c r="L126" s="3"/>
      <c r="M126" s="3"/>
    </row>
    <row r="127" spans="1:13">
      <c r="A127" s="24">
        <v>7.68</v>
      </c>
      <c r="B127" s="12">
        <v>32.325581395348841</v>
      </c>
      <c r="C127" s="7">
        <v>24129.502918092174</v>
      </c>
      <c r="D127" s="41">
        <v>13.396704235921616</v>
      </c>
      <c r="E127" s="45"/>
      <c r="F127" s="41"/>
      <c r="G127" s="100">
        <v>9.2544072121396898E-2</v>
      </c>
      <c r="H127" s="2">
        <v>1262.0912473076169</v>
      </c>
      <c r="I127" s="3">
        <f t="shared" si="10"/>
        <v>0.12620912473076168</v>
      </c>
      <c r="J127" s="101">
        <f t="shared" si="9"/>
        <v>256.12713394778768</v>
      </c>
      <c r="L127" s="3"/>
      <c r="M127" s="3"/>
    </row>
    <row r="128" spans="1:13">
      <c r="A128" s="24">
        <v>7.88</v>
      </c>
      <c r="B128" s="12">
        <v>27.058823529411764</v>
      </c>
      <c r="C128" s="7">
        <v>27675.204081632652</v>
      </c>
      <c r="D128" s="41">
        <v>9.7772805756363095</v>
      </c>
      <c r="E128" s="45"/>
      <c r="F128" s="41"/>
      <c r="G128" s="100">
        <v>1.3927057701455484E-2</v>
      </c>
      <c r="H128" s="2">
        <v>929.4959183673468</v>
      </c>
      <c r="I128" s="3">
        <f t="shared" si="10"/>
        <v>9.294959183673468E-2</v>
      </c>
      <c r="J128" s="101">
        <f t="shared" si="9"/>
        <v>291.11288166752149</v>
      </c>
      <c r="L128" s="3"/>
      <c r="M128" s="3"/>
    </row>
    <row r="129" spans="1:13">
      <c r="A129" s="24">
        <v>8.08</v>
      </c>
      <c r="B129" s="12">
        <v>9.0909090909090917</v>
      </c>
      <c r="C129" s="7">
        <v>17040.232071523682</v>
      </c>
      <c r="D129" s="41">
        <v>5.3349678882021312</v>
      </c>
      <c r="E129" s="45"/>
      <c r="F129" s="41"/>
      <c r="G129" s="100">
        <v>4.451883435703026E-2</v>
      </c>
      <c r="H129" s="2">
        <v>960.53832984591975</v>
      </c>
      <c r="I129" s="3">
        <f t="shared" si="10"/>
        <v>9.6053832984591969E-2</v>
      </c>
      <c r="J129" s="101">
        <f t="shared" si="9"/>
        <v>94.643897160953145</v>
      </c>
      <c r="L129" s="3"/>
      <c r="M129" s="3"/>
    </row>
    <row r="130" spans="1:13">
      <c r="A130" s="23">
        <v>8.4</v>
      </c>
      <c r="B130" s="12">
        <v>14.615384615384617</v>
      </c>
      <c r="C130" s="7">
        <v>22032.116104868914</v>
      </c>
      <c r="D130" s="41">
        <v>6.6336726557803223</v>
      </c>
      <c r="E130" s="45"/>
      <c r="F130" s="41"/>
      <c r="G130" s="100">
        <v>0.30131564629887347</v>
      </c>
      <c r="H130" s="2">
        <v>2636.4606741573034</v>
      </c>
      <c r="I130" s="3">
        <f t="shared" si="10"/>
        <v>0.26364606741573032</v>
      </c>
      <c r="J130" s="101">
        <f t="shared" si="9"/>
        <v>55.435625339096546</v>
      </c>
      <c r="L130" s="3"/>
      <c r="M130" s="3"/>
    </row>
    <row r="131" spans="1:13">
      <c r="A131" s="23">
        <v>8.93</v>
      </c>
      <c r="B131" s="12">
        <v>27.464788732394368</v>
      </c>
      <c r="C131" s="7">
        <v>31687.487487487484</v>
      </c>
      <c r="D131" s="41">
        <v>8.6673923715912959</v>
      </c>
      <c r="E131" s="45"/>
      <c r="F131" s="41"/>
      <c r="G131" s="100">
        <v>0.34049043038721566</v>
      </c>
      <c r="H131" s="2">
        <v>2491.8718718718719</v>
      </c>
      <c r="I131" s="3">
        <f t="shared" si="10"/>
        <v>0.24918718718718719</v>
      </c>
      <c r="J131" s="101">
        <f t="shared" si="9"/>
        <v>110.21749971343054</v>
      </c>
      <c r="L131" s="3"/>
      <c r="M131" s="3"/>
    </row>
    <row r="132" spans="1:13">
      <c r="A132" s="24">
        <v>9.8000000000000007</v>
      </c>
      <c r="B132" s="12">
        <v>8.967136150234742</v>
      </c>
      <c r="C132" s="7">
        <v>14708.875286916602</v>
      </c>
      <c r="D132" s="41">
        <v>6.0964118434064911</v>
      </c>
      <c r="E132" s="45"/>
      <c r="F132" s="41"/>
      <c r="G132" s="100">
        <v>0.22796072314142857</v>
      </c>
      <c r="H132" s="2">
        <v>2241.6029074215762</v>
      </c>
      <c r="I132" s="3">
        <f t="shared" si="10"/>
        <v>0.22416029074215763</v>
      </c>
      <c r="J132" s="101">
        <f t="shared" si="9"/>
        <v>40.003232153857574</v>
      </c>
      <c r="L132" s="3"/>
      <c r="M132" s="3"/>
    </row>
    <row r="133" spans="1:13">
      <c r="A133" s="23">
        <v>9.91</v>
      </c>
      <c r="B133" s="12">
        <v>6.9950738916256148</v>
      </c>
      <c r="C133" s="7">
        <v>13052.019817073171</v>
      </c>
      <c r="D133" s="41">
        <v>5.3593803791773693</v>
      </c>
      <c r="E133" s="45"/>
      <c r="F133" s="41"/>
      <c r="G133" s="100">
        <v>0.20235289396244291</v>
      </c>
      <c r="H133" s="2">
        <v>1630.3544207317075</v>
      </c>
      <c r="I133" s="3">
        <f t="shared" si="10"/>
        <v>0.16303544207317075</v>
      </c>
      <c r="J133" s="101">
        <f t="shared" si="9"/>
        <v>42.90523460835103</v>
      </c>
      <c r="L133" s="3"/>
      <c r="M133" s="3"/>
    </row>
    <row r="134" spans="1:13">
      <c r="A134" s="23">
        <v>10.98</v>
      </c>
      <c r="B134" s="12">
        <v>21.441860465116282</v>
      </c>
      <c r="C134" s="7">
        <v>37211.937890703775</v>
      </c>
      <c r="D134" s="41">
        <v>5.7620918663504623</v>
      </c>
      <c r="E134" s="45"/>
      <c r="F134" s="41"/>
      <c r="G134" s="100">
        <v>1.2050901781786352</v>
      </c>
      <c r="H134" s="2">
        <v>3006.4125831820929</v>
      </c>
      <c r="I134" s="3">
        <f t="shared" si="10"/>
        <v>0.30064125831820931</v>
      </c>
      <c r="J134" s="101">
        <f t="shared" si="9"/>
        <v>71.320418844247456</v>
      </c>
      <c r="L134" s="3"/>
      <c r="M134" s="3"/>
    </row>
    <row r="135" spans="1:13">
      <c r="A135" s="23">
        <v>12.3</v>
      </c>
      <c r="B135" s="12">
        <v>5.9047619047619051</v>
      </c>
      <c r="C135" s="7">
        <v>9514.0849282296676</v>
      </c>
      <c r="D135" s="41">
        <v>6.2063371825088733</v>
      </c>
      <c r="E135" s="45"/>
      <c r="F135" s="41"/>
      <c r="G135" s="100">
        <v>0.18318006205830378</v>
      </c>
      <c r="H135" s="2">
        <v>1942.5538277511962</v>
      </c>
      <c r="I135" s="3">
        <f t="shared" si="10"/>
        <v>0.19425538277511961</v>
      </c>
      <c r="J135" s="101">
        <f t="shared" si="9"/>
        <v>30.396902368453656</v>
      </c>
      <c r="L135" s="3"/>
      <c r="M135" s="3"/>
    </row>
    <row r="136" spans="1:13">
      <c r="A136" s="23">
        <v>13</v>
      </c>
      <c r="B136" s="12">
        <v>29.853658536585368</v>
      </c>
      <c r="C136" s="7">
        <v>22465.303353363055</v>
      </c>
      <c r="D136" s="41">
        <v>13.288784961862657</v>
      </c>
      <c r="E136" s="45"/>
      <c r="F136" s="41"/>
      <c r="G136" s="100">
        <v>0.55912555949884934</v>
      </c>
      <c r="H136" s="2">
        <v>10649.253731343282</v>
      </c>
      <c r="I136" s="3">
        <f t="shared" si="10"/>
        <v>1.0649253731343282</v>
      </c>
      <c r="J136" s="101">
        <f t="shared" si="9"/>
        <v>28.033568632813171</v>
      </c>
      <c r="L136" s="3"/>
      <c r="M136" s="3"/>
    </row>
    <row r="137" spans="1:13">
      <c r="A137" s="23">
        <v>14.1</v>
      </c>
      <c r="B137" s="12">
        <v>23.034825870646763</v>
      </c>
      <c r="C137" s="7">
        <v>16569.845465636437</v>
      </c>
      <c r="D137" s="41">
        <v>13.901654012656785</v>
      </c>
      <c r="E137" s="45"/>
      <c r="F137" s="41"/>
      <c r="G137" s="100">
        <v>0.84372702691308921</v>
      </c>
      <c r="H137" s="2">
        <v>4269.6929646197641</v>
      </c>
      <c r="I137" s="3">
        <f t="shared" si="10"/>
        <v>0.4269692964619764</v>
      </c>
      <c r="J137" s="101">
        <f t="shared" si="9"/>
        <v>53.949607293830603</v>
      </c>
      <c r="L137" s="3"/>
      <c r="M137" s="3"/>
    </row>
    <row r="138" spans="1:13">
      <c r="A138" s="23">
        <v>15.2</v>
      </c>
      <c r="B138" s="12">
        <v>32.572815533980581</v>
      </c>
      <c r="C138" s="7">
        <v>16434.747957760512</v>
      </c>
      <c r="D138" s="41">
        <v>19.81947981051918</v>
      </c>
      <c r="E138" s="45"/>
      <c r="F138" s="41"/>
      <c r="G138" s="100">
        <v>1.5283549237845604</v>
      </c>
      <c r="H138" s="2">
        <v>5826.7184698147048</v>
      </c>
      <c r="I138" s="3">
        <f t="shared" si="10"/>
        <v>0.58267184698147045</v>
      </c>
      <c r="J138" s="101">
        <f t="shared" si="9"/>
        <v>55.902504476102528</v>
      </c>
      <c r="L138" s="3"/>
      <c r="M138" s="3"/>
    </row>
    <row r="139" spans="1:13">
      <c r="A139" s="23">
        <v>16.05</v>
      </c>
      <c r="B139" s="12">
        <v>17.487684729064039</v>
      </c>
      <c r="C139" s="7">
        <v>8700.4348685510959</v>
      </c>
      <c r="D139" s="41">
        <v>20.099782359472226</v>
      </c>
      <c r="E139" s="45"/>
      <c r="F139" s="41"/>
      <c r="G139" s="100">
        <v>0.38654924096910459</v>
      </c>
      <c r="H139" s="2">
        <v>13382.783158727021</v>
      </c>
      <c r="I139" s="3">
        <f t="shared" si="10"/>
        <v>1.3382783158727021</v>
      </c>
      <c r="J139" s="101">
        <f t="shared" si="9"/>
        <v>13.067300367681874</v>
      </c>
      <c r="L139" s="3"/>
      <c r="M139" s="3"/>
    </row>
    <row r="140" spans="1:13">
      <c r="A140" s="23">
        <v>17.399999999999999</v>
      </c>
      <c r="B140" s="12">
        <v>17.710280373831775</v>
      </c>
      <c r="C140" s="7">
        <v>54469.190140845072</v>
      </c>
      <c r="D140" s="41">
        <v>3.2514308231932536</v>
      </c>
      <c r="E140" s="45"/>
      <c r="F140" s="41"/>
      <c r="G140" s="100">
        <v>2.0502848794924966</v>
      </c>
      <c r="H140" s="2">
        <v>8355.3110328638486</v>
      </c>
      <c r="I140" s="3">
        <f t="shared" si="10"/>
        <v>0.83553110328638491</v>
      </c>
      <c r="J140" s="101">
        <f t="shared" si="9"/>
        <v>21.196434584149092</v>
      </c>
      <c r="L140" s="3"/>
      <c r="M140" s="3"/>
    </row>
    <row r="141" spans="1:13">
      <c r="A141" s="23">
        <v>18.8</v>
      </c>
      <c r="B141" s="12">
        <v>12.300884955752213</v>
      </c>
      <c r="C141" s="7">
        <v>49532.395221704799</v>
      </c>
      <c r="D141" s="41">
        <v>2.4834020040206006</v>
      </c>
      <c r="E141" s="45"/>
      <c r="F141" s="41"/>
      <c r="G141" s="100">
        <v>0.29124191066571237</v>
      </c>
      <c r="H141" s="2">
        <v>8470.388742660456</v>
      </c>
      <c r="I141" s="3">
        <f t="shared" si="10"/>
        <v>0.84703887426604563</v>
      </c>
      <c r="J141" s="101">
        <f t="shared" si="9"/>
        <v>14.522220088671681</v>
      </c>
      <c r="L141" s="3"/>
      <c r="M141" s="3"/>
    </row>
    <row r="142" spans="1:13">
      <c r="A142" s="23">
        <v>20.9</v>
      </c>
      <c r="B142" s="12">
        <v>4.751131221719457</v>
      </c>
      <c r="C142" s="7">
        <v>28514.058198977586</v>
      </c>
      <c r="D142" s="41">
        <v>1.666241679302533</v>
      </c>
      <c r="E142" s="45"/>
      <c r="F142" s="41"/>
      <c r="G142" s="100">
        <v>6.9547174650283483E-2</v>
      </c>
      <c r="H142" s="2">
        <v>4205.7805741250495</v>
      </c>
      <c r="I142" s="3">
        <f t="shared" si="10"/>
        <v>0.42057805741250492</v>
      </c>
      <c r="J142" s="101">
        <f t="shared" si="9"/>
        <v>11.29666928167754</v>
      </c>
      <c r="L142" s="3"/>
      <c r="M142" s="3"/>
    </row>
    <row r="143" spans="1:13">
      <c r="A143" s="23">
        <v>24.05</v>
      </c>
      <c r="B143" s="12">
        <v>4.4907407407407405</v>
      </c>
      <c r="C143" s="7">
        <v>32392.680514342239</v>
      </c>
      <c r="D143" s="41">
        <v>1.3863442819288796</v>
      </c>
      <c r="E143" s="45"/>
      <c r="F143" s="41"/>
      <c r="G143" s="100">
        <v>7.3878509299081754E-2</v>
      </c>
      <c r="H143" s="2">
        <v>6696.3303659742833</v>
      </c>
      <c r="I143" s="3">
        <f t="shared" si="10"/>
        <v>0.66963303659742834</v>
      </c>
      <c r="J143" s="101">
        <f t="shared" si="9"/>
        <v>6.7062711893058751</v>
      </c>
      <c r="L143" s="3"/>
      <c r="M143" s="3"/>
    </row>
    <row r="144" spans="1:13">
      <c r="A144" s="24">
        <v>24.2</v>
      </c>
      <c r="B144" s="12">
        <v>5.6944444444444446</v>
      </c>
      <c r="C144" s="7">
        <v>24934.320795166634</v>
      </c>
      <c r="D144" s="41">
        <v>2.2837776457693919</v>
      </c>
      <c r="E144" s="45"/>
      <c r="F144" s="41"/>
      <c r="G144" s="100">
        <v>3.4718710830586974E-2</v>
      </c>
      <c r="H144" s="2">
        <v>3500.282595985188</v>
      </c>
      <c r="I144" s="3">
        <f t="shared" si="10"/>
        <v>0.3500282595985188</v>
      </c>
      <c r="J144" s="101">
        <f t="shared" si="9"/>
        <v>16.268527721093012</v>
      </c>
      <c r="L144" s="3"/>
      <c r="M144" s="3"/>
    </row>
    <row r="145" spans="1:13">
      <c r="A145" s="24">
        <v>24.4</v>
      </c>
      <c r="B145" s="12">
        <v>4.0384615384615392</v>
      </c>
      <c r="C145" s="7">
        <v>33897.455816663431</v>
      </c>
      <c r="D145" s="41">
        <v>1.1913760018757213</v>
      </c>
      <c r="E145" s="45"/>
      <c r="F145" s="41"/>
      <c r="G145" s="100">
        <v>3.5181310263655036E-2</v>
      </c>
      <c r="H145" s="2">
        <v>7176.7916100213633</v>
      </c>
      <c r="I145" s="3">
        <f t="shared" si="10"/>
        <v>0.71767916100213636</v>
      </c>
      <c r="J145" s="101">
        <f t="shared" si="9"/>
        <v>5.6271127237725631</v>
      </c>
      <c r="L145" s="3"/>
      <c r="M145" s="3"/>
    </row>
    <row r="146" spans="1:13">
      <c r="A146" s="24">
        <v>24.6</v>
      </c>
      <c r="B146" s="12">
        <v>3.6111111111111112</v>
      </c>
      <c r="C146" s="7">
        <v>26385.936875749099</v>
      </c>
      <c r="D146" s="41">
        <v>1.3685741492203851</v>
      </c>
      <c r="E146" s="45"/>
      <c r="F146" s="41"/>
      <c r="G146" s="100">
        <v>2.5142630766669706E-2</v>
      </c>
      <c r="H146" s="2">
        <v>3592.0008141664966</v>
      </c>
      <c r="I146" s="3">
        <f t="shared" si="10"/>
        <v>0.35920008141664966</v>
      </c>
      <c r="J146" s="101">
        <f t="shared" si="9"/>
        <v>10.053202373644364</v>
      </c>
      <c r="L146" s="3"/>
      <c r="M146" s="3"/>
    </row>
    <row r="147" spans="1:13">
      <c r="A147" s="24">
        <v>24.8</v>
      </c>
      <c r="B147" s="12">
        <v>11.62037037037037</v>
      </c>
      <c r="C147" s="7">
        <v>33987.918781725886</v>
      </c>
      <c r="D147" s="41">
        <v>3.4189708540254125</v>
      </c>
      <c r="E147" s="45"/>
      <c r="F147" s="41"/>
      <c r="G147" s="100">
        <v>3.3018390777984484E-2</v>
      </c>
      <c r="H147" s="2">
        <v>5384.2639593908625</v>
      </c>
      <c r="I147" s="3">
        <f t="shared" si="10"/>
        <v>0.53842639593908626</v>
      </c>
      <c r="J147" s="101">
        <f t="shared" si="9"/>
        <v>21.582096379400049</v>
      </c>
      <c r="L147" s="3"/>
      <c r="M147" s="3"/>
    </row>
    <row r="148" spans="1:13">
      <c r="A148" s="24">
        <v>25</v>
      </c>
      <c r="B148" s="12">
        <v>8.9400921658986174</v>
      </c>
      <c r="C148" s="7">
        <v>31723.025244299675</v>
      </c>
      <c r="D148" s="41">
        <v>2.8181713745933066</v>
      </c>
      <c r="E148" s="45"/>
      <c r="F148" s="41"/>
      <c r="G148" s="100">
        <v>3.0787522268276444E-2</v>
      </c>
      <c r="H148" s="2">
        <v>943.3407980456027</v>
      </c>
      <c r="I148" s="3">
        <f t="shared" si="10"/>
        <v>9.4334079804560267E-2</v>
      </c>
      <c r="J148" s="101">
        <f t="shared" ref="J148:J179" si="11">B148/I148</f>
        <v>94.770545113924342</v>
      </c>
      <c r="L148" s="3"/>
      <c r="M148" s="3"/>
    </row>
    <row r="149" spans="1:13">
      <c r="A149" s="24">
        <v>25.2</v>
      </c>
      <c r="B149" s="12">
        <v>10.318181818181818</v>
      </c>
      <c r="C149" s="7">
        <v>34362.700699876499</v>
      </c>
      <c r="D149" s="41">
        <v>3.0027272618356515</v>
      </c>
      <c r="E149" s="45"/>
      <c r="F149" s="41"/>
      <c r="G149" s="100">
        <v>2.9583022495644675E-2</v>
      </c>
      <c r="H149" s="2">
        <v>820.78941951420347</v>
      </c>
      <c r="I149" s="3">
        <f t="shared" si="10"/>
        <v>8.2078941951420348E-2</v>
      </c>
      <c r="J149" s="101">
        <f t="shared" si="11"/>
        <v>125.71046327922683</v>
      </c>
      <c r="L149" s="3"/>
      <c r="M149" s="3"/>
    </row>
    <row r="150" spans="1:13">
      <c r="A150" s="23">
        <v>25.25</v>
      </c>
      <c r="B150" s="12">
        <v>16.306306306306308</v>
      </c>
      <c r="C150" s="7">
        <v>36247.164461247638</v>
      </c>
      <c r="D150" s="41">
        <v>4.4986432866327002</v>
      </c>
      <c r="E150" s="45"/>
      <c r="F150" s="41"/>
      <c r="G150" s="100">
        <v>9.2153314507198408E-2</v>
      </c>
      <c r="H150" s="2">
        <v>732.36389413988661</v>
      </c>
      <c r="I150" s="3">
        <f t="shared" si="10"/>
        <v>7.3236389413988662E-2</v>
      </c>
      <c r="J150" s="101">
        <f t="shared" si="11"/>
        <v>222.65306136448731</v>
      </c>
      <c r="L150" s="3"/>
      <c r="M150" s="3"/>
    </row>
    <row r="151" spans="1:13">
      <c r="A151" s="24">
        <v>25.5</v>
      </c>
      <c r="B151" s="12">
        <v>5.0684931506849313</v>
      </c>
      <c r="C151" s="7">
        <v>33703.574203574201</v>
      </c>
      <c r="D151" s="41">
        <v>1.5038444053650033</v>
      </c>
      <c r="E151" s="45"/>
      <c r="F151" s="41"/>
      <c r="G151" s="100">
        <v>3.4695064436549135E-2</v>
      </c>
      <c r="H151" s="2">
        <v>250.27195027195029</v>
      </c>
      <c r="I151" s="3">
        <f t="shared" si="10"/>
        <v>2.502719502719503E-2</v>
      </c>
      <c r="J151" s="101">
        <f t="shared" si="11"/>
        <v>202.51942517638952</v>
      </c>
      <c r="L151" s="3"/>
      <c r="M151" s="3"/>
    </row>
    <row r="152" spans="1:13">
      <c r="A152" s="24">
        <v>25.7</v>
      </c>
      <c r="B152" s="12">
        <v>4.5622119815668203</v>
      </c>
      <c r="C152" s="7">
        <v>40621.383273880303</v>
      </c>
      <c r="D152" s="41">
        <v>1.1231060131082091</v>
      </c>
      <c r="E152" s="45"/>
      <c r="F152" s="41"/>
      <c r="G152" s="100">
        <v>2.9485857061429505E-2</v>
      </c>
      <c r="H152" s="2">
        <v>288.85751089972257</v>
      </c>
      <c r="I152" s="3">
        <f t="shared" si="10"/>
        <v>2.8885751089972257E-2</v>
      </c>
      <c r="J152" s="101">
        <f t="shared" si="11"/>
        <v>157.93987725493491</v>
      </c>
      <c r="L152" s="3"/>
      <c r="M152" s="3"/>
    </row>
    <row r="153" spans="1:13">
      <c r="A153" s="24">
        <v>25.9</v>
      </c>
      <c r="B153" s="12">
        <v>11.434977578475335</v>
      </c>
      <c r="C153" s="7">
        <v>50206.742738589208</v>
      </c>
      <c r="D153" s="41">
        <v>2.2775780611806833</v>
      </c>
      <c r="E153" s="45"/>
      <c r="F153" s="41"/>
      <c r="G153" s="100">
        <v>3.818877864189104E-2</v>
      </c>
      <c r="H153" s="2">
        <v>318.96576763485473</v>
      </c>
      <c r="I153" s="3">
        <f t="shared" si="10"/>
        <v>3.1896576763485472E-2</v>
      </c>
      <c r="J153" s="101">
        <f t="shared" si="11"/>
        <v>358.5017183275246</v>
      </c>
      <c r="L153" s="3"/>
      <c r="M153" s="3"/>
    </row>
    <row r="154" spans="1:13">
      <c r="A154" s="23">
        <v>26.15</v>
      </c>
      <c r="B154" s="12">
        <v>7.0673076923076934</v>
      </c>
      <c r="C154" s="7">
        <v>44952.218430034125</v>
      </c>
      <c r="D154" s="41">
        <v>1.5721821834683427</v>
      </c>
      <c r="E154" s="45"/>
      <c r="F154" s="41"/>
      <c r="G154" s="100">
        <v>8.3762426252929942E-2</v>
      </c>
      <c r="H154" s="2">
        <v>225.46169890026545</v>
      </c>
      <c r="I154" s="3">
        <f t="shared" si="10"/>
        <v>2.2546169890026543E-2</v>
      </c>
      <c r="J154" s="101">
        <f t="shared" si="11"/>
        <v>313.45934705450645</v>
      </c>
      <c r="L154" s="3"/>
      <c r="M154" s="3"/>
    </row>
    <row r="155" spans="1:13">
      <c r="A155" s="23">
        <v>27.65</v>
      </c>
      <c r="B155" s="12">
        <v>8.75</v>
      </c>
      <c r="C155" s="7">
        <v>50493.38706344286</v>
      </c>
      <c r="D155" s="41">
        <v>1.7329001892873588</v>
      </c>
      <c r="E155" s="45"/>
      <c r="F155" s="41"/>
      <c r="G155" s="100">
        <v>9.1922000000000101E-2</v>
      </c>
      <c r="H155" s="2">
        <v>218.01405249018393</v>
      </c>
      <c r="I155" s="3">
        <f t="shared" si="10"/>
        <v>2.1801405249018392E-2</v>
      </c>
      <c r="J155" s="101">
        <f t="shared" si="11"/>
        <v>401.3502753632805</v>
      </c>
      <c r="L155" s="3"/>
      <c r="M155" s="3"/>
    </row>
    <row r="156" spans="1:13">
      <c r="A156" s="23">
        <v>29.48</v>
      </c>
      <c r="B156" s="12">
        <v>4.666666666666667</v>
      </c>
      <c r="C156" s="7">
        <v>46630.654705096393</v>
      </c>
      <c r="D156" s="41">
        <v>1.0007722808482538</v>
      </c>
      <c r="E156" s="45"/>
      <c r="F156" s="41"/>
      <c r="G156" s="100">
        <v>9.1591300185571767E-2</v>
      </c>
      <c r="H156" s="2">
        <v>333.97976713113189</v>
      </c>
      <c r="I156" s="3">
        <f t="shared" si="10"/>
        <v>3.3397976713113189E-2</v>
      </c>
      <c r="J156" s="101">
        <f t="shared" si="11"/>
        <v>139.72902331039634</v>
      </c>
      <c r="L156" s="3"/>
      <c r="M156" s="3"/>
    </row>
    <row r="157" spans="1:13">
      <c r="A157" s="23">
        <v>30.4</v>
      </c>
      <c r="B157" s="12">
        <v>2.592592592592593</v>
      </c>
      <c r="C157" s="7">
        <v>29430.837087087086</v>
      </c>
      <c r="D157" s="41">
        <v>0.88091024557711439</v>
      </c>
      <c r="E157" s="45"/>
      <c r="F157" s="41"/>
      <c r="G157" s="100">
        <v>8.2072299837265994E-2</v>
      </c>
      <c r="H157" s="2">
        <v>371.63569819819821</v>
      </c>
      <c r="I157" s="3">
        <f t="shared" si="10"/>
        <v>3.7163569819819824E-2</v>
      </c>
      <c r="J157" s="101">
        <f t="shared" si="11"/>
        <v>69.761667276912917</v>
      </c>
      <c r="L157" s="3"/>
      <c r="M157" s="3"/>
    </row>
    <row r="158" spans="1:13">
      <c r="A158" s="24">
        <v>30.6</v>
      </c>
      <c r="B158" s="12">
        <v>3.7442922374429228</v>
      </c>
      <c r="C158" s="7">
        <v>29605.984283699374</v>
      </c>
      <c r="D158" s="41">
        <v>1.2647079055245178</v>
      </c>
      <c r="E158" s="45"/>
      <c r="F158" s="41"/>
      <c r="G158" s="100">
        <v>4.9244374304150421E-2</v>
      </c>
      <c r="H158" s="2">
        <v>324.69977835986299</v>
      </c>
      <c r="I158" s="3">
        <f t="shared" si="10"/>
        <v>3.2469977835986298E-2</v>
      </c>
      <c r="J158" s="101">
        <f t="shared" si="11"/>
        <v>115.3155156543761</v>
      </c>
      <c r="L158" s="3"/>
      <c r="M158" s="3"/>
    </row>
    <row r="159" spans="1:13">
      <c r="A159" s="24">
        <v>30.8</v>
      </c>
      <c r="B159" s="12">
        <v>4.1379310344827589</v>
      </c>
      <c r="C159" s="7">
        <v>35208.380520951308</v>
      </c>
      <c r="D159" s="41">
        <v>1.1752687778469155</v>
      </c>
      <c r="E159" s="45"/>
      <c r="F159" s="41"/>
      <c r="G159" s="100">
        <v>4.0286508756997026E-2</v>
      </c>
      <c r="H159" s="2">
        <v>316.67704794261988</v>
      </c>
      <c r="I159" s="3">
        <f t="shared" si="10"/>
        <v>3.1667704794261987E-2</v>
      </c>
      <c r="J159" s="101">
        <f t="shared" si="11"/>
        <v>130.66722269157091</v>
      </c>
      <c r="L159" s="3"/>
      <c r="M159" s="3"/>
    </row>
    <row r="160" spans="1:13">
      <c r="A160" s="24">
        <v>31</v>
      </c>
      <c r="B160" s="12">
        <v>4.906542056074767</v>
      </c>
      <c r="C160" s="7">
        <v>32891.05549088087</v>
      </c>
      <c r="D160" s="41">
        <v>1.4917557320211625</v>
      </c>
      <c r="E160" s="45"/>
      <c r="F160" s="41"/>
      <c r="G160" s="100">
        <v>4.5021173241166605E-2</v>
      </c>
      <c r="H160" s="2">
        <v>255.17171129220026</v>
      </c>
      <c r="I160" s="3">
        <f t="shared" si="10"/>
        <v>2.5517171129220025E-2</v>
      </c>
      <c r="J160" s="101">
        <f t="shared" si="11"/>
        <v>192.28393426637427</v>
      </c>
      <c r="L160" s="3"/>
      <c r="M160" s="3"/>
    </row>
    <row r="161" spans="1:13">
      <c r="A161" s="24">
        <v>31.2</v>
      </c>
      <c r="B161" s="12">
        <v>5.7009345794392523</v>
      </c>
      <c r="C161" s="7">
        <v>23040.472985964239</v>
      </c>
      <c r="D161" s="41">
        <v>2.4743131718312119</v>
      </c>
      <c r="E161" s="45"/>
      <c r="F161" s="41"/>
      <c r="G161" s="100">
        <v>2.9348891840620867E-2</v>
      </c>
      <c r="H161" s="2">
        <v>283.97368421052636</v>
      </c>
      <c r="I161" s="3">
        <f t="shared" si="10"/>
        <v>2.8397368421052636E-2</v>
      </c>
      <c r="J161" s="101">
        <f t="shared" si="11"/>
        <v>200.7557353523228</v>
      </c>
      <c r="L161" s="3"/>
      <c r="M161" s="3"/>
    </row>
    <row r="162" spans="1:13">
      <c r="A162" s="24">
        <v>31.6</v>
      </c>
      <c r="B162" s="12">
        <v>6.7117117117117129</v>
      </c>
      <c r="C162" s="7">
        <v>23275.641025641027</v>
      </c>
      <c r="D162" s="41">
        <v>2.883577601286222</v>
      </c>
      <c r="E162" s="45"/>
      <c r="F162" s="41"/>
      <c r="G162" s="100">
        <v>4.0514713955704537E-2</v>
      </c>
      <c r="H162" s="2">
        <v>238.52564102564105</v>
      </c>
      <c r="I162" s="3">
        <f t="shared" si="10"/>
        <v>2.3852564102564106E-2</v>
      </c>
      <c r="J162" s="101">
        <f t="shared" si="11"/>
        <v>281.38323757780893</v>
      </c>
      <c r="L162" s="3"/>
      <c r="M162" s="3"/>
    </row>
    <row r="163" spans="1:13">
      <c r="A163" s="23">
        <v>31.75</v>
      </c>
      <c r="B163" s="12">
        <v>8.9099526066350716</v>
      </c>
      <c r="C163" s="7">
        <v>24147.918334667735</v>
      </c>
      <c r="D163" s="41">
        <v>3.6897394148644196</v>
      </c>
      <c r="E163" s="45"/>
      <c r="F163" s="41"/>
      <c r="G163" s="100">
        <v>3.2200739934987045E-2</v>
      </c>
      <c r="H163" s="2">
        <v>322.41993594875896</v>
      </c>
      <c r="I163" s="3">
        <f t="shared" si="10"/>
        <v>3.2241993594875895E-2</v>
      </c>
      <c r="J163" s="101">
        <f t="shared" si="11"/>
        <v>276.34620608730285</v>
      </c>
      <c r="L163" s="3"/>
      <c r="M163" s="3"/>
    </row>
    <row r="164" spans="1:13">
      <c r="A164" s="24">
        <v>32</v>
      </c>
      <c r="B164" s="12">
        <v>10.594059405940595</v>
      </c>
      <c r="C164" s="7">
        <v>25280.492610837438</v>
      </c>
      <c r="D164" s="41">
        <v>4.1906063972025018</v>
      </c>
      <c r="E164" s="45"/>
      <c r="F164" s="41"/>
      <c r="G164" s="100">
        <v>4.0749701866750934E-2</v>
      </c>
      <c r="H164" s="2">
        <v>222.06502463054187</v>
      </c>
      <c r="I164" s="3">
        <f t="shared" si="10"/>
        <v>2.2206502463054188E-2</v>
      </c>
      <c r="J164" s="101">
        <f t="shared" si="11"/>
        <v>477.07014751946366</v>
      </c>
      <c r="L164" s="3"/>
      <c r="M164" s="3"/>
    </row>
    <row r="165" spans="1:13">
      <c r="A165" s="24">
        <v>32.200000000000003</v>
      </c>
      <c r="B165" s="12">
        <v>8.9767441860465134</v>
      </c>
      <c r="C165" s="7">
        <v>27827.949438202246</v>
      </c>
      <c r="D165" s="41">
        <v>3.2258015294951008</v>
      </c>
      <c r="E165" s="45"/>
      <c r="F165" s="41"/>
      <c r="G165" s="100">
        <v>0.137032183428245</v>
      </c>
      <c r="H165" s="2">
        <v>256.62620385232742</v>
      </c>
      <c r="I165" s="3">
        <f t="shared" si="10"/>
        <v>2.5662620385232742E-2</v>
      </c>
      <c r="J165" s="101">
        <f t="shared" si="11"/>
        <v>349.79842476304862</v>
      </c>
      <c r="L165" s="3"/>
      <c r="M165" s="3"/>
    </row>
    <row r="166" spans="1:13">
      <c r="A166" s="23">
        <v>33.67</v>
      </c>
      <c r="B166" s="12">
        <v>5.7487922705314007</v>
      </c>
      <c r="C166" s="7">
        <v>23469.391947411666</v>
      </c>
      <c r="D166" s="41">
        <v>2.4494849646777528</v>
      </c>
      <c r="E166" s="45"/>
      <c r="F166" s="41"/>
      <c r="G166" s="100">
        <v>8.1483759860788985E-2</v>
      </c>
      <c r="H166" s="2">
        <v>136.02814297452753</v>
      </c>
      <c r="I166" s="3">
        <f t="shared" si="10"/>
        <v>1.3602814297452753E-2</v>
      </c>
      <c r="J166" s="101">
        <f t="shared" si="11"/>
        <v>422.61786015912259</v>
      </c>
      <c r="L166" s="3"/>
      <c r="M166" s="3"/>
    </row>
    <row r="167" spans="1:13">
      <c r="A167" s="23">
        <v>35.1</v>
      </c>
      <c r="B167" s="12">
        <v>3.4158415841584153</v>
      </c>
      <c r="C167" s="7">
        <v>40936.777024331874</v>
      </c>
      <c r="D167" s="41">
        <v>0.83441878732371089</v>
      </c>
      <c r="E167" s="45"/>
      <c r="F167" s="41"/>
      <c r="G167" s="100">
        <v>0.10228299119496867</v>
      </c>
      <c r="H167" s="2">
        <v>176.83286796968488</v>
      </c>
      <c r="I167" s="3">
        <f t="shared" si="10"/>
        <v>1.7683286796968487E-2</v>
      </c>
      <c r="J167" s="101">
        <f t="shared" si="11"/>
        <v>193.16779868909924</v>
      </c>
      <c r="L167" s="3"/>
      <c r="M167" s="3"/>
    </row>
    <row r="168" spans="1:13">
      <c r="A168" s="23">
        <v>36.619999999999997</v>
      </c>
      <c r="B168" s="12">
        <v>1.4285714285714286</v>
      </c>
      <c r="C168" s="7">
        <v>38297.945881888205</v>
      </c>
      <c r="D168" s="41">
        <v>0.37301515673377827</v>
      </c>
      <c r="E168" s="45"/>
      <c r="F168" s="41"/>
      <c r="G168" s="100">
        <v>7.683576390147781E-2</v>
      </c>
      <c r="H168" s="2">
        <v>178.55717953782337</v>
      </c>
      <c r="I168" s="3">
        <f t="shared" si="10"/>
        <v>1.7855717953782338E-2</v>
      </c>
      <c r="J168" s="101">
        <f t="shared" si="11"/>
        <v>80.006384076469885</v>
      </c>
      <c r="L168" s="3"/>
      <c r="M168" s="3"/>
    </row>
    <row r="169" spans="1:13">
      <c r="A169" s="23">
        <v>36.799999999999997</v>
      </c>
      <c r="B169" s="12">
        <v>3.5023041474654377</v>
      </c>
      <c r="C169" s="7">
        <v>35732.684199959847</v>
      </c>
      <c r="D169" s="41">
        <v>0.98014023460050426</v>
      </c>
      <c r="E169" s="45"/>
      <c r="F169" s="41"/>
      <c r="G169" s="100">
        <v>0.10403505171171162</v>
      </c>
      <c r="H169" s="2">
        <v>176.63363302002455</v>
      </c>
      <c r="I169" s="3">
        <f t="shared" si="10"/>
        <v>1.7663363302002456E-2</v>
      </c>
      <c r="J169" s="101">
        <f t="shared" si="11"/>
        <v>198.28070609114343</v>
      </c>
      <c r="L169" s="3"/>
      <c r="M169" s="3"/>
    </row>
    <row r="170" spans="1:13">
      <c r="A170" s="23">
        <v>38.700000000000003</v>
      </c>
      <c r="B170" s="12">
        <v>2.621359223300971</v>
      </c>
      <c r="C170" s="7">
        <v>46215.812788906005</v>
      </c>
      <c r="D170" s="41">
        <v>0.56719963690224706</v>
      </c>
      <c r="E170" s="45"/>
      <c r="F170" s="41"/>
      <c r="G170" s="100">
        <v>8.8409805053580232E-2</v>
      </c>
      <c r="H170" s="2">
        <v>626.39445300462239</v>
      </c>
      <c r="I170" s="3">
        <f t="shared" si="10"/>
        <v>6.263944530046224E-2</v>
      </c>
      <c r="J170" s="101">
        <f t="shared" si="11"/>
        <v>41.848378617133555</v>
      </c>
      <c r="L170" s="3"/>
      <c r="M170" s="3"/>
    </row>
    <row r="171" spans="1:13">
      <c r="A171" s="23">
        <v>39.1</v>
      </c>
      <c r="B171" s="12">
        <v>1.3824884792626728</v>
      </c>
      <c r="C171" s="7">
        <v>46516.171417020414</v>
      </c>
      <c r="D171" s="41">
        <v>0.29720599033582884</v>
      </c>
      <c r="E171" s="45"/>
      <c r="F171" s="41"/>
      <c r="G171" s="100">
        <v>0.10059358625327704</v>
      </c>
      <c r="H171" s="2">
        <v>289.83727511623209</v>
      </c>
      <c r="I171" s="3">
        <f t="shared" si="10"/>
        <v>2.898372751162321E-2</v>
      </c>
      <c r="J171" s="101">
        <f t="shared" si="11"/>
        <v>47.698781280229049</v>
      </c>
      <c r="L171" s="3"/>
      <c r="M171" s="3"/>
    </row>
    <row r="172" spans="1:13">
      <c r="A172" s="23">
        <v>39.9</v>
      </c>
      <c r="B172" s="12">
        <v>1.773399014778325</v>
      </c>
      <c r="C172" s="7">
        <v>57062.231320368475</v>
      </c>
      <c r="D172" s="41">
        <v>0.3107833279112075</v>
      </c>
      <c r="E172" s="45"/>
      <c r="F172" s="41"/>
      <c r="G172" s="100">
        <v>9.2563817638441181E-2</v>
      </c>
      <c r="H172" s="2">
        <v>256.74104401228249</v>
      </c>
      <c r="I172" s="3">
        <f t="shared" si="10"/>
        <v>2.5674104401228248E-2</v>
      </c>
      <c r="J172" s="101">
        <f t="shared" si="11"/>
        <v>69.073451874468716</v>
      </c>
      <c r="L172" s="3"/>
      <c r="M172" s="3"/>
    </row>
    <row r="173" spans="1:13">
      <c r="A173" s="23">
        <v>40.700000000000003</v>
      </c>
      <c r="B173" s="12">
        <v>1.4883720930232558</v>
      </c>
      <c r="C173" s="7">
        <v>47207.750472589796</v>
      </c>
      <c r="D173" s="41">
        <v>0.31528129981271785</v>
      </c>
      <c r="E173" s="45"/>
      <c r="F173" s="41"/>
      <c r="G173" s="100">
        <v>0.11333942745098032</v>
      </c>
      <c r="H173" s="2">
        <v>197.93289224952744</v>
      </c>
      <c r="I173" s="3">
        <f t="shared" si="10"/>
        <v>1.9793289224952743E-2</v>
      </c>
      <c r="J173" s="101">
        <f t="shared" si="11"/>
        <v>75.195793690869451</v>
      </c>
      <c r="L173" s="3"/>
      <c r="M173" s="3"/>
    </row>
    <row r="174" spans="1:13">
      <c r="A174" s="23">
        <v>41.2</v>
      </c>
      <c r="B174" s="12">
        <v>2.2429906542056073</v>
      </c>
      <c r="C174" s="7">
        <v>42594.212399325719</v>
      </c>
      <c r="D174" s="41">
        <v>0.52659517053098859</v>
      </c>
      <c r="E174" s="45"/>
      <c r="F174" s="41"/>
      <c r="G174" s="100">
        <v>3.4197307350934444E-2</v>
      </c>
      <c r="H174" s="2">
        <v>180.88967971530249</v>
      </c>
      <c r="I174" s="3">
        <f t="shared" si="10"/>
        <v>1.808896797153025E-2</v>
      </c>
      <c r="J174" s="101">
        <f t="shared" si="11"/>
        <v>123.99771273495487</v>
      </c>
      <c r="L174" s="3"/>
      <c r="M174" s="3"/>
    </row>
    <row r="175" spans="1:13">
      <c r="A175" s="25">
        <v>41.4</v>
      </c>
      <c r="B175" s="26">
        <v>3.9189189189189189</v>
      </c>
      <c r="C175" s="42">
        <v>27662.621842052911</v>
      </c>
      <c r="D175" s="43">
        <v>1.4166838347048329</v>
      </c>
      <c r="E175" s="46"/>
      <c r="F175" s="43"/>
      <c r="G175" s="100">
        <v>9.3920850450196963E-2</v>
      </c>
      <c r="H175" s="2">
        <v>188.91585438631392</v>
      </c>
      <c r="I175" s="3">
        <f t="shared" si="10"/>
        <v>1.8891585438631394E-2</v>
      </c>
      <c r="J175" s="101">
        <f t="shared" si="11"/>
        <v>207.44256386788604</v>
      </c>
      <c r="L175" s="3"/>
      <c r="M175" s="3"/>
    </row>
    <row r="176" spans="1:13">
      <c r="A176" s="30">
        <v>41.6</v>
      </c>
      <c r="B176" s="19">
        <v>10.446428571428571</v>
      </c>
      <c r="C176" s="39">
        <v>35360.443431413179</v>
      </c>
      <c r="D176" s="40">
        <v>2.9542696747259316</v>
      </c>
      <c r="E176" s="44">
        <f>AVERAGE(D176:D190)</f>
        <v>8.7130541520748768</v>
      </c>
      <c r="F176" s="40">
        <f>E176/E191</f>
        <v>1.5292873636247446</v>
      </c>
      <c r="G176" s="100">
        <v>2.7069306778457997E-2</v>
      </c>
      <c r="H176" s="2">
        <v>280.08806464981353</v>
      </c>
      <c r="I176" s="3">
        <f t="shared" si="10"/>
        <v>2.8008806464981353E-2</v>
      </c>
      <c r="J176" s="101">
        <f t="shared" si="11"/>
        <v>372.96942961455557</v>
      </c>
      <c r="L176" s="3"/>
      <c r="M176" s="3"/>
    </row>
    <row r="177" spans="1:13">
      <c r="A177" s="24">
        <v>41.8</v>
      </c>
      <c r="B177" s="12">
        <v>12.268518518518519</v>
      </c>
      <c r="C177" s="7">
        <v>48477.295459091816</v>
      </c>
      <c r="D177" s="41">
        <v>2.5307761916857481</v>
      </c>
      <c r="E177" s="37" t="s">
        <v>26</v>
      </c>
      <c r="F177" s="41"/>
      <c r="G177" s="100" t="s">
        <v>21</v>
      </c>
      <c r="H177" s="2">
        <v>238.84476895379075</v>
      </c>
      <c r="I177" s="3">
        <f t="shared" si="10"/>
        <v>2.3884476895379075E-2</v>
      </c>
      <c r="J177" s="101">
        <f t="shared" si="11"/>
        <v>513.66075850261166</v>
      </c>
      <c r="L177" s="3"/>
      <c r="M177" s="3"/>
    </row>
    <row r="178" spans="1:13">
      <c r="A178" s="23">
        <v>41.93</v>
      </c>
      <c r="B178" s="12">
        <v>8.235294117647058</v>
      </c>
      <c r="C178" s="7">
        <v>40482.317311449784</v>
      </c>
      <c r="D178" s="41">
        <v>2.0342941473159777</v>
      </c>
      <c r="E178" s="45"/>
      <c r="F178" s="41"/>
      <c r="G178" s="100">
        <v>9.0797210684844656E-2</v>
      </c>
      <c r="H178" s="2">
        <v>191.59339585775695</v>
      </c>
      <c r="I178" s="3">
        <f t="shared" si="10"/>
        <v>1.9159339585775696E-2</v>
      </c>
      <c r="J178" s="101">
        <f t="shared" si="11"/>
        <v>429.83183636251829</v>
      </c>
      <c r="L178" s="3"/>
      <c r="M178" s="3"/>
    </row>
    <row r="179" spans="1:13">
      <c r="A179" s="24">
        <v>42</v>
      </c>
      <c r="B179" s="12">
        <v>9.8598130841121492</v>
      </c>
      <c r="C179" s="7">
        <v>47347.90313053751</v>
      </c>
      <c r="D179" s="41">
        <v>2.0824181077098136</v>
      </c>
      <c r="E179" s="45"/>
      <c r="F179" s="41"/>
      <c r="G179" s="100">
        <v>4.4499913842630148E-2</v>
      </c>
      <c r="H179" s="2">
        <v>189.37586139003741</v>
      </c>
      <c r="I179" s="3">
        <f t="shared" si="10"/>
        <v>1.8937586139003742E-2</v>
      </c>
      <c r="J179" s="101">
        <f t="shared" si="11"/>
        <v>520.64782764498875</v>
      </c>
      <c r="L179" s="3"/>
      <c r="M179" s="3"/>
    </row>
    <row r="180" spans="1:13">
      <c r="A180" s="24">
        <v>42.2</v>
      </c>
      <c r="B180" s="12">
        <v>15.860465116279068</v>
      </c>
      <c r="C180" s="7">
        <v>61453.05589063128</v>
      </c>
      <c r="D180" s="41">
        <v>2.5809074726090304</v>
      </c>
      <c r="E180" s="45"/>
      <c r="F180" s="41"/>
      <c r="G180" s="100">
        <v>6.1469224125700633E-2</v>
      </c>
      <c r="H180" s="2">
        <v>133.33936469642137</v>
      </c>
      <c r="I180" s="3">
        <f t="shared" si="10"/>
        <v>1.3333936469642137E-2</v>
      </c>
      <c r="J180" s="101">
        <f t="shared" ref="J180:J211" si="12">B180/I180</f>
        <v>1189.4810772789544</v>
      </c>
      <c r="L180" s="3"/>
      <c r="M180" s="3"/>
    </row>
    <row r="181" spans="1:13">
      <c r="A181" s="23">
        <v>42.3</v>
      </c>
      <c r="B181" s="12">
        <v>15.497630331753555</v>
      </c>
      <c r="C181" s="7">
        <v>63165.883734586023</v>
      </c>
      <c r="D181" s="41">
        <v>2.4534811223210893</v>
      </c>
      <c r="E181" s="45"/>
      <c r="F181" s="41"/>
      <c r="G181" s="100">
        <v>9.5412050520156083E-2</v>
      </c>
      <c r="H181" s="2">
        <v>182.66001174398122</v>
      </c>
      <c r="I181" s="3">
        <f t="shared" ref="I181:I227" si="13">H181/10000</f>
        <v>1.8266001174398121E-2</v>
      </c>
      <c r="J181" s="101">
        <f t="shared" si="12"/>
        <v>848.44133008571396</v>
      </c>
      <c r="L181" s="3"/>
      <c r="M181" s="3"/>
    </row>
    <row r="182" spans="1:13">
      <c r="A182" s="24">
        <v>42.4</v>
      </c>
      <c r="B182" s="12">
        <v>20.837209302325579</v>
      </c>
      <c r="C182" s="7">
        <v>46506.984309223117</v>
      </c>
      <c r="D182" s="41">
        <v>4.4804473159944731</v>
      </c>
      <c r="E182" s="45"/>
      <c r="F182" s="41"/>
      <c r="G182" s="100">
        <v>7.6713902422205604E-2</v>
      </c>
      <c r="H182" s="2">
        <v>267.57271335629542</v>
      </c>
      <c r="I182" s="3">
        <f t="shared" si="13"/>
        <v>2.6757271335629541E-2</v>
      </c>
      <c r="J182" s="101">
        <f t="shared" si="12"/>
        <v>778.74941136389702</v>
      </c>
      <c r="L182" s="3"/>
      <c r="M182" s="3"/>
    </row>
    <row r="183" spans="1:13">
      <c r="A183" s="24">
        <v>42.5</v>
      </c>
      <c r="B183" s="12">
        <v>21.951219512195124</v>
      </c>
      <c r="C183" s="7">
        <v>49605.232558139534</v>
      </c>
      <c r="D183" s="41">
        <v>4.4251822600503523</v>
      </c>
      <c r="E183" s="45"/>
      <c r="F183" s="41"/>
      <c r="G183" s="100">
        <v>0.10671718747585435</v>
      </c>
      <c r="H183" s="2">
        <v>272.65116279069764</v>
      </c>
      <c r="I183" s="3">
        <f t="shared" si="13"/>
        <v>2.7265116279069763E-2</v>
      </c>
      <c r="J183" s="101">
        <f t="shared" si="12"/>
        <v>805.10272861172848</v>
      </c>
      <c r="L183" s="3"/>
      <c r="M183" s="3"/>
    </row>
    <row r="184" spans="1:13">
      <c r="A184" s="24">
        <v>42.6</v>
      </c>
      <c r="B184" s="12">
        <v>19.08653846153846</v>
      </c>
      <c r="C184" s="7">
        <v>53582.972866692886</v>
      </c>
      <c r="D184" s="41">
        <v>3.5620529135296692</v>
      </c>
      <c r="E184" s="45"/>
      <c r="F184" s="41"/>
      <c r="G184" s="100">
        <v>0.12015073817307695</v>
      </c>
      <c r="H184" s="2">
        <v>378.18619740464015</v>
      </c>
      <c r="I184" s="3">
        <f t="shared" si="13"/>
        <v>3.7818619740464014E-2</v>
      </c>
      <c r="J184" s="101">
        <f t="shared" si="12"/>
        <v>504.68627867761199</v>
      </c>
      <c r="L184" s="3"/>
      <c r="M184" s="3"/>
    </row>
    <row r="185" spans="1:13">
      <c r="A185" s="23">
        <v>42.75</v>
      </c>
      <c r="B185" s="12">
        <v>17.601809954751133</v>
      </c>
      <c r="C185" s="7">
        <v>49595.360824742267</v>
      </c>
      <c r="D185" s="41">
        <v>3.5490839590726186</v>
      </c>
      <c r="E185" s="45"/>
      <c r="F185" s="41"/>
      <c r="G185" s="100">
        <v>0.12984365522102501</v>
      </c>
      <c r="H185" s="2">
        <v>410.77033218785789</v>
      </c>
      <c r="I185" s="3">
        <f t="shared" si="13"/>
        <v>4.1077033218785787E-2</v>
      </c>
      <c r="J185" s="101">
        <f t="shared" si="12"/>
        <v>428.5073330637054</v>
      </c>
      <c r="L185" s="3"/>
      <c r="M185" s="3"/>
    </row>
    <row r="186" spans="1:13">
      <c r="A186" s="24">
        <v>42.95</v>
      </c>
      <c r="B186" s="12">
        <v>133.25242718446603</v>
      </c>
      <c r="C186" s="7">
        <v>48245.344081059375</v>
      </c>
      <c r="D186" s="41">
        <v>27.619748542073214</v>
      </c>
      <c r="E186" s="45"/>
      <c r="F186" s="41"/>
      <c r="G186" s="100">
        <v>6.075555212034691E-2</v>
      </c>
      <c r="H186" s="2">
        <v>401.46931480738357</v>
      </c>
      <c r="I186" s="3">
        <f t="shared" si="13"/>
        <v>4.0146931480738356E-2</v>
      </c>
      <c r="J186" s="101">
        <f t="shared" si="12"/>
        <v>3319.1186043296411</v>
      </c>
      <c r="L186" s="3"/>
      <c r="M186" s="3"/>
    </row>
    <row r="187" spans="1:13">
      <c r="A187" s="24">
        <v>43.2</v>
      </c>
      <c r="B187" s="12">
        <v>36.757990867579913</v>
      </c>
      <c r="C187" s="7">
        <v>7393.0085165379278</v>
      </c>
      <c r="D187" s="41">
        <v>49.719935781696236</v>
      </c>
      <c r="E187" s="45"/>
      <c r="F187" s="41"/>
      <c r="G187" s="100">
        <v>0.54106863749691803</v>
      </c>
      <c r="H187" s="2">
        <v>496.89146365616955</v>
      </c>
      <c r="I187" s="3">
        <f t="shared" si="13"/>
        <v>4.9689146365616957E-2</v>
      </c>
      <c r="J187" s="101">
        <f t="shared" si="12"/>
        <v>739.75895253083024</v>
      </c>
      <c r="L187" s="3"/>
      <c r="M187" s="3"/>
    </row>
    <row r="188" spans="1:13">
      <c r="A188" s="24">
        <v>43.4</v>
      </c>
      <c r="B188" s="12">
        <v>3.8636363636363633</v>
      </c>
      <c r="C188" s="7">
        <v>5244.0222428174229</v>
      </c>
      <c r="D188" s="41">
        <v>7.367696368809777</v>
      </c>
      <c r="E188" s="45"/>
      <c r="F188" s="41"/>
      <c r="G188" s="100">
        <v>0.12180632803359982</v>
      </c>
      <c r="H188" s="2">
        <v>473.52826691380909</v>
      </c>
      <c r="I188" s="3">
        <f t="shared" si="13"/>
        <v>4.7352826691380911E-2</v>
      </c>
      <c r="J188" s="101">
        <f t="shared" si="12"/>
        <v>81.592517988786014</v>
      </c>
      <c r="L188" s="3"/>
      <c r="M188" s="3"/>
    </row>
    <row r="189" spans="1:13">
      <c r="A189" s="24">
        <v>43.6</v>
      </c>
      <c r="B189" s="12">
        <v>6.435185185185186</v>
      </c>
      <c r="C189" s="7">
        <v>8031.5458937198064</v>
      </c>
      <c r="D189" s="41">
        <v>8.0123867438983574</v>
      </c>
      <c r="E189" s="45"/>
      <c r="F189" s="41"/>
      <c r="G189" s="100">
        <v>9.8085764868346539E-2</v>
      </c>
      <c r="H189" s="2">
        <v>663.83671497584544</v>
      </c>
      <c r="I189" s="3">
        <f t="shared" si="13"/>
        <v>6.6383671497584548E-2</v>
      </c>
      <c r="J189" s="101">
        <f t="shared" si="12"/>
        <v>96.939277988252556</v>
      </c>
      <c r="L189" s="3"/>
      <c r="M189" s="3"/>
    </row>
    <row r="190" spans="1:13">
      <c r="A190" s="32">
        <v>43.97</v>
      </c>
      <c r="B190" s="26">
        <v>6.794258373205742</v>
      </c>
      <c r="C190" s="42">
        <v>9277.804456396465</v>
      </c>
      <c r="D190" s="43">
        <v>7.3231316796308707</v>
      </c>
      <c r="E190" s="46"/>
      <c r="F190" s="43"/>
      <c r="G190" s="100">
        <v>3.9208693087335919E-2</v>
      </c>
      <c r="H190" s="2">
        <v>531.40703034959665</v>
      </c>
      <c r="I190" s="3">
        <f t="shared" si="13"/>
        <v>5.3140703034959665E-2</v>
      </c>
      <c r="J190" s="101">
        <f t="shared" si="12"/>
        <v>127.85413035909602</v>
      </c>
      <c r="L190" s="3"/>
      <c r="M190" s="3"/>
    </row>
    <row r="191" spans="1:13">
      <c r="A191" s="18">
        <v>44.95</v>
      </c>
      <c r="B191" s="19">
        <v>4.9056603773584913</v>
      </c>
      <c r="C191" s="39">
        <v>11819.975339087547</v>
      </c>
      <c r="D191" s="40">
        <v>4.1503135468785066</v>
      </c>
      <c r="E191" s="44">
        <f>AVERAGE(D191:D227)</f>
        <v>5.6974603722762991</v>
      </c>
      <c r="F191" s="40"/>
      <c r="G191" s="100">
        <v>5.5485322271045572E-2</v>
      </c>
      <c r="H191" s="2">
        <v>223.49979449239623</v>
      </c>
      <c r="I191" s="3">
        <f t="shared" si="13"/>
        <v>2.2349979449239624E-2</v>
      </c>
      <c r="J191" s="101">
        <f t="shared" si="12"/>
        <v>219.49283615674145</v>
      </c>
      <c r="L191" s="3"/>
      <c r="M191" s="3"/>
    </row>
    <row r="192" spans="1:13" ht="54">
      <c r="A192" s="23">
        <v>46.65</v>
      </c>
      <c r="B192" s="12">
        <v>2.6976744186046511</v>
      </c>
      <c r="C192" s="7">
        <v>12612.582141476614</v>
      </c>
      <c r="D192" s="41">
        <v>2.1388755992583941</v>
      </c>
      <c r="E192" s="119" t="s">
        <v>28</v>
      </c>
      <c r="F192" s="41"/>
      <c r="G192" s="45">
        <v>6.8780203820562394E-2</v>
      </c>
      <c r="H192" s="7">
        <v>429.07808272129881</v>
      </c>
      <c r="I192" s="3">
        <f t="shared" si="13"/>
        <v>4.290780827212988E-2</v>
      </c>
      <c r="J192" s="101">
        <f t="shared" si="12"/>
        <v>62.871410291932456</v>
      </c>
      <c r="L192" s="3"/>
      <c r="M192" s="3"/>
    </row>
    <row r="193" spans="1:13">
      <c r="A193" s="23">
        <v>48.1</v>
      </c>
      <c r="B193" s="12">
        <v>2.4757281553398061</v>
      </c>
      <c r="C193" s="7">
        <v>3443.1534845697938</v>
      </c>
      <c r="D193" s="41">
        <v>7.190292754692976</v>
      </c>
      <c r="E193" s="45"/>
      <c r="F193" s="41"/>
      <c r="G193" s="100">
        <v>2.1116928531145881E-2</v>
      </c>
      <c r="H193" s="2">
        <v>394.56774984671983</v>
      </c>
      <c r="I193" s="3">
        <f t="shared" si="13"/>
        <v>3.9456774984671983E-2</v>
      </c>
      <c r="J193" s="101">
        <f t="shared" si="12"/>
        <v>62.745324631867845</v>
      </c>
      <c r="L193" s="3"/>
      <c r="M193" s="3"/>
    </row>
    <row r="194" spans="1:13">
      <c r="A194" s="23">
        <v>48.95</v>
      </c>
      <c r="B194" s="12">
        <v>1.9811320754716981</v>
      </c>
      <c r="C194" s="7">
        <v>2940.8338147506261</v>
      </c>
      <c r="D194" s="41">
        <v>6.7366338945599082</v>
      </c>
      <c r="E194" s="45"/>
      <c r="F194" s="41"/>
      <c r="G194" s="100">
        <v>2.4463680034863572E-2</v>
      </c>
      <c r="H194" s="2">
        <v>325.82322357019063</v>
      </c>
      <c r="I194" s="3">
        <f t="shared" si="13"/>
        <v>3.2582322357019064E-2</v>
      </c>
      <c r="J194" s="101">
        <f t="shared" si="12"/>
        <v>60.80389401846648</v>
      </c>
      <c r="L194" s="3"/>
      <c r="M194" s="3"/>
    </row>
    <row r="195" spans="1:13">
      <c r="A195" s="23">
        <v>49.8</v>
      </c>
      <c r="B195" s="12">
        <v>4.1071428571428577</v>
      </c>
      <c r="C195" s="7">
        <v>4591.727326382058</v>
      </c>
      <c r="D195" s="41">
        <v>8.9446575661080967</v>
      </c>
      <c r="E195" s="45"/>
      <c r="F195" s="41"/>
      <c r="G195" s="100">
        <v>3.6699023749998914E-2</v>
      </c>
      <c r="H195" s="2">
        <v>540.23608105449534</v>
      </c>
      <c r="I195" s="3">
        <f t="shared" si="13"/>
        <v>5.4023608105449532E-2</v>
      </c>
      <c r="J195" s="101">
        <f t="shared" si="12"/>
        <v>76.024963921811008</v>
      </c>
      <c r="L195" s="3"/>
      <c r="M195" s="3"/>
    </row>
    <row r="196" spans="1:13">
      <c r="A196" s="23">
        <v>50.75</v>
      </c>
      <c r="B196" s="12">
        <v>2.1153846153846154</v>
      </c>
      <c r="C196" s="7">
        <v>2764.557850411069</v>
      </c>
      <c r="D196" s="41">
        <v>7.6518008659868464</v>
      </c>
      <c r="E196" s="45"/>
      <c r="F196" s="41"/>
      <c r="G196" s="100">
        <v>5.4364567216135327E-2</v>
      </c>
      <c r="H196" s="2">
        <v>437.27190695809105</v>
      </c>
      <c r="I196" s="3">
        <f t="shared" si="13"/>
        <v>4.3727190695809104E-2</v>
      </c>
      <c r="J196" s="101">
        <f t="shared" si="12"/>
        <v>48.376869900022136</v>
      </c>
      <c r="L196" s="3"/>
      <c r="M196" s="3"/>
    </row>
    <row r="197" spans="1:13">
      <c r="A197" s="23">
        <v>51.86</v>
      </c>
      <c r="B197" s="12">
        <v>0</v>
      </c>
      <c r="C197" s="7">
        <v>1363.3074445917787</v>
      </c>
      <c r="D197" s="41">
        <v>0</v>
      </c>
      <c r="E197" s="45"/>
      <c r="F197" s="41"/>
      <c r="G197" s="100">
        <v>1.0280589168794037E-2</v>
      </c>
      <c r="H197" s="2">
        <v>322.98825535139235</v>
      </c>
      <c r="I197" s="3">
        <f t="shared" si="13"/>
        <v>3.2298825535139235E-2</v>
      </c>
      <c r="J197" s="101">
        <f t="shared" si="12"/>
        <v>0</v>
      </c>
      <c r="L197" s="3"/>
      <c r="M197" s="3"/>
    </row>
    <row r="198" spans="1:13">
      <c r="A198" s="23">
        <v>53.15</v>
      </c>
      <c r="B198" s="12">
        <v>1.4678899082568808</v>
      </c>
      <c r="C198" s="7">
        <v>1996.5902293120639</v>
      </c>
      <c r="D198" s="41">
        <v>7.3519838307665681</v>
      </c>
      <c r="E198" s="45"/>
      <c r="F198" s="41"/>
      <c r="G198" s="100">
        <v>1.4036839470861835E-2</v>
      </c>
      <c r="H198" s="2">
        <v>728.03988035892337</v>
      </c>
      <c r="I198" s="3">
        <f t="shared" si="13"/>
        <v>7.2803988035892331E-2</v>
      </c>
      <c r="J198" s="101">
        <f t="shared" si="12"/>
        <v>20.162218414919959</v>
      </c>
      <c r="L198" s="3"/>
      <c r="M198" s="3"/>
    </row>
    <row r="199" spans="1:13">
      <c r="A199" s="23">
        <v>54.4</v>
      </c>
      <c r="B199" s="12">
        <v>5.0234741784037551</v>
      </c>
      <c r="C199" s="7">
        <v>9290.0513600913073</v>
      </c>
      <c r="D199" s="41">
        <v>5.4073696513496801</v>
      </c>
      <c r="E199" s="45"/>
      <c r="F199" s="41"/>
      <c r="G199" s="100">
        <v>0.12320568106312296</v>
      </c>
      <c r="H199" s="2">
        <v>1219.4787901845161</v>
      </c>
      <c r="I199" s="3">
        <f t="shared" si="13"/>
        <v>0.12194787901845161</v>
      </c>
      <c r="J199" s="101">
        <f t="shared" si="12"/>
        <v>41.193616640463802</v>
      </c>
      <c r="L199" s="3"/>
      <c r="M199" s="3"/>
    </row>
    <row r="200" spans="1:13">
      <c r="A200" s="23">
        <v>54.9</v>
      </c>
      <c r="B200" s="12">
        <v>7.9729729729729728</v>
      </c>
      <c r="C200" s="7">
        <v>3171.6931711880261</v>
      </c>
      <c r="D200" s="41">
        <v>25.137907554867684</v>
      </c>
      <c r="E200" s="45"/>
      <c r="F200" s="41"/>
      <c r="G200" s="100">
        <v>6.0342907603281128E-2</v>
      </c>
      <c r="H200" s="2">
        <v>927.53788587464919</v>
      </c>
      <c r="I200" s="3">
        <f t="shared" si="13"/>
        <v>9.2753788587464914E-2</v>
      </c>
      <c r="J200" s="101">
        <f t="shared" si="12"/>
        <v>85.958461582996406</v>
      </c>
      <c r="L200" s="3"/>
      <c r="M200" s="3"/>
    </row>
    <row r="201" spans="1:13">
      <c r="A201" s="23">
        <v>56.51</v>
      </c>
      <c r="B201" s="12">
        <v>1.8264840182648403</v>
      </c>
      <c r="C201" s="7">
        <v>2050.545596258768</v>
      </c>
      <c r="D201" s="41">
        <v>8.9073075068277952</v>
      </c>
      <c r="E201" s="45"/>
      <c r="F201" s="41"/>
      <c r="G201" s="100">
        <v>2.801619999607325E-2</v>
      </c>
      <c r="H201" s="2">
        <v>459.73986749805147</v>
      </c>
      <c r="I201" s="3">
        <f t="shared" si="13"/>
        <v>4.597398674980515E-2</v>
      </c>
      <c r="J201" s="101">
        <f t="shared" si="12"/>
        <v>39.728641072716655</v>
      </c>
      <c r="L201" s="3"/>
      <c r="M201" s="3"/>
    </row>
    <row r="202" spans="1:13">
      <c r="A202" s="23">
        <v>60.28</v>
      </c>
      <c r="B202" s="12">
        <v>2.9824561403508767</v>
      </c>
      <c r="C202" s="7">
        <v>3992.6001955034212</v>
      </c>
      <c r="D202" s="41">
        <v>7.4699594106863065</v>
      </c>
      <c r="E202" s="45"/>
      <c r="F202" s="41"/>
      <c r="G202" s="100">
        <v>0.15546243818359992</v>
      </c>
      <c r="H202" s="2">
        <v>349.80058651026394</v>
      </c>
      <c r="I202" s="3">
        <f t="shared" si="13"/>
        <v>3.4980058651026394E-2</v>
      </c>
      <c r="J202" s="101">
        <f t="shared" si="12"/>
        <v>85.261610625211588</v>
      </c>
      <c r="L202" s="3"/>
      <c r="M202" s="3"/>
    </row>
    <row r="203" spans="1:13">
      <c r="A203" s="23">
        <v>61.5</v>
      </c>
      <c r="B203" s="12">
        <v>10.684931506849315</v>
      </c>
      <c r="C203" s="7">
        <v>12585.100059441253</v>
      </c>
      <c r="D203" s="41">
        <v>8.4901442629640087</v>
      </c>
      <c r="E203" s="45"/>
      <c r="F203" s="41"/>
      <c r="G203" s="100">
        <v>8.8703242743718672E-2</v>
      </c>
      <c r="H203" s="2">
        <v>881.8406974440262</v>
      </c>
      <c r="I203" s="3">
        <f t="shared" si="13"/>
        <v>8.8184069744402627E-2</v>
      </c>
      <c r="J203" s="101">
        <f t="shared" si="12"/>
        <v>121.16623260662709</v>
      </c>
      <c r="L203" s="3"/>
      <c r="M203" s="3"/>
    </row>
    <row r="204" spans="1:13">
      <c r="A204" s="23">
        <v>62.7</v>
      </c>
      <c r="B204" s="12">
        <v>19.766355140186914</v>
      </c>
      <c r="C204" s="7">
        <v>48500</v>
      </c>
      <c r="D204" s="41">
        <v>4.0755371423065805</v>
      </c>
      <c r="E204" s="45"/>
      <c r="F204" s="41"/>
      <c r="G204" s="100">
        <v>0.1777632738561036</v>
      </c>
      <c r="H204" s="2">
        <v>1173.0659025787966</v>
      </c>
      <c r="I204" s="3">
        <f t="shared" si="13"/>
        <v>0.11730659025787965</v>
      </c>
      <c r="J204" s="101">
        <f t="shared" si="12"/>
        <v>168.50165959758752</v>
      </c>
      <c r="L204" s="3"/>
      <c r="M204" s="3"/>
    </row>
    <row r="205" spans="1:13">
      <c r="A205" s="23">
        <v>63.9</v>
      </c>
      <c r="B205" s="12">
        <v>10.651162790697676</v>
      </c>
      <c r="C205" s="7">
        <v>20657.957957957959</v>
      </c>
      <c r="D205" s="41">
        <v>5.1559611130850342</v>
      </c>
      <c r="E205" s="45"/>
      <c r="F205" s="41"/>
      <c r="G205" s="100">
        <v>0.27934042357560512</v>
      </c>
      <c r="H205" s="2">
        <v>2984.5045045045044</v>
      </c>
      <c r="I205" s="3">
        <f t="shared" si="13"/>
        <v>0.29845045045045043</v>
      </c>
      <c r="J205" s="101">
        <f t="shared" si="12"/>
        <v>35.688211475713658</v>
      </c>
      <c r="L205" s="3"/>
      <c r="M205" s="3"/>
    </row>
    <row r="206" spans="1:13">
      <c r="A206" s="23">
        <v>64.8</v>
      </c>
      <c r="B206" s="12">
        <v>19.863013698630134</v>
      </c>
      <c r="C206" s="7">
        <v>19648.897058823528</v>
      </c>
      <c r="D206" s="41">
        <v>10.108971327584241</v>
      </c>
      <c r="E206" s="45"/>
      <c r="F206" s="41"/>
      <c r="G206" s="100">
        <v>0.23449261916368824</v>
      </c>
      <c r="H206" s="2">
        <v>2535.9229876160989</v>
      </c>
      <c r="I206" s="3">
        <f t="shared" si="13"/>
        <v>0.25359229876160988</v>
      </c>
      <c r="J206" s="101">
        <f t="shared" si="12"/>
        <v>78.326565103234515</v>
      </c>
      <c r="L206" s="3"/>
      <c r="M206" s="3"/>
    </row>
    <row r="207" spans="1:13">
      <c r="A207" s="23">
        <v>65.3</v>
      </c>
      <c r="B207" s="12">
        <v>4.6859903381642516</v>
      </c>
      <c r="C207" s="7">
        <v>5811.51052337493</v>
      </c>
      <c r="D207" s="41">
        <v>8.0632914959309865</v>
      </c>
      <c r="E207" s="45"/>
      <c r="F207" s="41"/>
      <c r="G207" s="100">
        <v>0.10275132406527906</v>
      </c>
      <c r="H207" s="2">
        <v>1397.522816166884</v>
      </c>
      <c r="I207" s="3">
        <f t="shared" si="13"/>
        <v>0.1397522816166884</v>
      </c>
      <c r="J207" s="101">
        <f t="shared" si="12"/>
        <v>33.530689330832921</v>
      </c>
      <c r="L207" s="3"/>
      <c r="M207" s="3"/>
    </row>
    <row r="208" spans="1:13">
      <c r="A208" s="23">
        <v>66.25</v>
      </c>
      <c r="B208" s="12">
        <v>2.3923444976076556</v>
      </c>
      <c r="C208" s="7">
        <v>14121.056632459142</v>
      </c>
      <c r="D208" s="41">
        <v>1.694168191428771</v>
      </c>
      <c r="E208" s="45"/>
      <c r="F208" s="41"/>
      <c r="G208" s="100">
        <v>6.0839134902149164E-2</v>
      </c>
      <c r="H208" s="2">
        <v>777.39547700494109</v>
      </c>
      <c r="I208" s="3">
        <f t="shared" si="13"/>
        <v>7.7739547700494113E-2</v>
      </c>
      <c r="J208" s="101">
        <f t="shared" si="12"/>
        <v>30.773841222032861</v>
      </c>
      <c r="L208" s="3"/>
      <c r="M208" s="3"/>
    </row>
    <row r="209" spans="1:13">
      <c r="A209" s="23">
        <v>67.849999999999994</v>
      </c>
      <c r="B209" s="12">
        <v>2.4019607843137254</v>
      </c>
      <c r="C209" s="7">
        <v>10374.534769833497</v>
      </c>
      <c r="D209" s="41">
        <v>2.3152467436882231</v>
      </c>
      <c r="E209" s="45"/>
      <c r="F209" s="41"/>
      <c r="G209" s="100">
        <v>3.8007646310424185E-2</v>
      </c>
      <c r="H209" s="2">
        <v>685.93241919686579</v>
      </c>
      <c r="I209" s="3">
        <f t="shared" si="13"/>
        <v>6.8593241919686576E-2</v>
      </c>
      <c r="J209" s="101">
        <f t="shared" si="12"/>
        <v>35.017455321999464</v>
      </c>
      <c r="L209" s="3"/>
      <c r="M209" s="3"/>
    </row>
    <row r="210" spans="1:13">
      <c r="A210" s="23">
        <v>68.55</v>
      </c>
      <c r="B210" s="12">
        <v>2.985781990521327</v>
      </c>
      <c r="C210" s="7">
        <v>10363.22869955157</v>
      </c>
      <c r="D210" s="41">
        <v>2.8811310423464125</v>
      </c>
      <c r="E210" s="45"/>
      <c r="F210" s="41"/>
      <c r="G210" s="100">
        <v>6.5618498925578084E-2</v>
      </c>
      <c r="H210" s="2">
        <v>509.17430298303771</v>
      </c>
      <c r="I210" s="3">
        <f t="shared" si="13"/>
        <v>5.091743029830377E-2</v>
      </c>
      <c r="J210" s="101">
        <f t="shared" si="12"/>
        <v>58.639683366361744</v>
      </c>
      <c r="L210" s="3"/>
      <c r="M210" s="3"/>
    </row>
    <row r="211" spans="1:13">
      <c r="A211" s="23">
        <v>70</v>
      </c>
      <c r="B211" s="12">
        <v>5.2216748768472909</v>
      </c>
      <c r="C211" s="7">
        <v>16481.53758757811</v>
      </c>
      <c r="D211" s="41">
        <v>3.1681964435058476</v>
      </c>
      <c r="E211" s="45"/>
      <c r="F211" s="41"/>
      <c r="G211" s="100">
        <v>6.7545698801229542E-2</v>
      </c>
      <c r="H211" s="2">
        <v>732.30922173830709</v>
      </c>
      <c r="I211" s="3">
        <f t="shared" si="13"/>
        <v>7.3230922173830704E-2</v>
      </c>
      <c r="J211" s="101">
        <f t="shared" si="12"/>
        <v>71.304234903015768</v>
      </c>
      <c r="L211" s="3"/>
      <c r="M211" s="3"/>
    </row>
    <row r="212" spans="1:13">
      <c r="A212" s="23">
        <v>71.900000000000006</v>
      </c>
      <c r="B212" s="12">
        <v>1.8750000000000002</v>
      </c>
      <c r="C212" s="7">
        <v>2435.0828178008383</v>
      </c>
      <c r="D212" s="41">
        <v>7.6999434528199835</v>
      </c>
      <c r="E212" s="45"/>
      <c r="F212" s="41"/>
      <c r="G212" s="100">
        <v>3.7336294577346822E-2</v>
      </c>
      <c r="H212" s="2">
        <v>407.51047695070844</v>
      </c>
      <c r="I212" s="3">
        <f t="shared" si="13"/>
        <v>4.0751047695070847E-2</v>
      </c>
      <c r="J212" s="101">
        <f t="shared" ref="J212:J227" si="14">B212/I212</f>
        <v>46.011086979410251</v>
      </c>
      <c r="L212" s="3"/>
      <c r="M212" s="3"/>
    </row>
    <row r="213" spans="1:13">
      <c r="A213" s="23">
        <v>72.599999999999994</v>
      </c>
      <c r="B213" s="12">
        <v>3.0434782608695654</v>
      </c>
      <c r="C213" s="7">
        <v>5895.4404346138926</v>
      </c>
      <c r="D213" s="41">
        <v>5.1624272938123417</v>
      </c>
      <c r="E213" s="45"/>
      <c r="F213" s="41"/>
      <c r="G213" s="100">
        <v>4.838850316947136E-2</v>
      </c>
      <c r="H213" s="2">
        <v>423.24117190531626</v>
      </c>
      <c r="I213" s="3">
        <f t="shared" si="13"/>
        <v>4.2324117190531627E-2</v>
      </c>
      <c r="J213" s="101">
        <f t="shared" si="14"/>
        <v>71.90884211875364</v>
      </c>
      <c r="L213" s="3"/>
      <c r="M213" s="3"/>
    </row>
    <row r="214" spans="1:13">
      <c r="A214" s="23">
        <v>74.3</v>
      </c>
      <c r="B214" s="12">
        <v>2.4390243902439024</v>
      </c>
      <c r="C214" s="7">
        <v>9279.7034564021997</v>
      </c>
      <c r="D214" s="41">
        <v>2.6283430302518824</v>
      </c>
      <c r="E214" s="45"/>
      <c r="F214" s="41"/>
      <c r="G214" s="100">
        <v>5.0350563044530283E-2</v>
      </c>
      <c r="H214" s="2">
        <v>548.49764336213661</v>
      </c>
      <c r="I214" s="3">
        <f t="shared" si="13"/>
        <v>5.4849764336213663E-2</v>
      </c>
      <c r="J214" s="101">
        <f t="shared" si="14"/>
        <v>44.467363164832712</v>
      </c>
      <c r="L214" s="3"/>
      <c r="M214" s="3"/>
    </row>
    <row r="215" spans="1:13">
      <c r="A215" s="23">
        <v>75.3</v>
      </c>
      <c r="B215" s="12">
        <v>2.3423423423423424</v>
      </c>
      <c r="C215" s="7">
        <v>6671.1328349626219</v>
      </c>
      <c r="D215" s="41">
        <v>3.5111612979228983</v>
      </c>
      <c r="E215" s="45"/>
      <c r="F215" s="41"/>
      <c r="G215" s="100">
        <v>2.9221222434516997E-2</v>
      </c>
      <c r="H215" s="2">
        <v>418.10139927161208</v>
      </c>
      <c r="I215" s="3">
        <f t="shared" si="13"/>
        <v>4.1810139927161205E-2</v>
      </c>
      <c r="J215" s="101">
        <f t="shared" si="14"/>
        <v>56.023307896673217</v>
      </c>
      <c r="L215" s="3"/>
      <c r="M215" s="3"/>
    </row>
    <row r="216" spans="1:13">
      <c r="A216" s="23">
        <v>76.5</v>
      </c>
      <c r="B216" s="12">
        <v>2.0179372197309418</v>
      </c>
      <c r="C216" s="7">
        <v>11723.24398356486</v>
      </c>
      <c r="D216" s="41">
        <v>1.7213129937071545</v>
      </c>
      <c r="E216" s="45"/>
      <c r="F216" s="41"/>
      <c r="G216" s="100">
        <v>4.6410991543226594E-2</v>
      </c>
      <c r="H216" s="2">
        <v>759.42574838583448</v>
      </c>
      <c r="I216" s="3">
        <f t="shared" si="13"/>
        <v>7.5942574838583451E-2</v>
      </c>
      <c r="J216" s="101">
        <f t="shared" si="14"/>
        <v>26.571883084292089</v>
      </c>
      <c r="L216" s="3"/>
      <c r="M216" s="3"/>
    </row>
    <row r="217" spans="1:13">
      <c r="A217" s="23">
        <v>77.55</v>
      </c>
      <c r="B217" s="12">
        <v>4.3867924528301891</v>
      </c>
      <c r="C217" s="7">
        <v>17812.652296157448</v>
      </c>
      <c r="D217" s="41">
        <v>2.4627396189485546</v>
      </c>
      <c r="E217" s="45"/>
      <c r="F217" s="41"/>
      <c r="G217" s="100">
        <v>6.4725700324168869E-2</v>
      </c>
      <c r="H217" s="2">
        <v>666.33739456419869</v>
      </c>
      <c r="I217" s="3">
        <f t="shared" si="13"/>
        <v>6.6633739456419872E-2</v>
      </c>
      <c r="J217" s="101">
        <f t="shared" si="14"/>
        <v>65.83440294085942</v>
      </c>
      <c r="L217" s="3"/>
      <c r="M217" s="3"/>
    </row>
    <row r="218" spans="1:13">
      <c r="A218" s="23">
        <v>79.040000000000006</v>
      </c>
      <c r="B218" s="12">
        <v>18.585365853658537</v>
      </c>
      <c r="C218" s="7">
        <v>51070.683306055646</v>
      </c>
      <c r="D218" s="41">
        <v>3.6391457193318577</v>
      </c>
      <c r="E218" s="45"/>
      <c r="F218" s="41"/>
      <c r="G218" s="100">
        <v>0.18126607585223903</v>
      </c>
      <c r="H218" s="2">
        <v>1381.6182487725041</v>
      </c>
      <c r="I218" s="3">
        <f t="shared" si="13"/>
        <v>0.1381618248772504</v>
      </c>
      <c r="J218" s="101">
        <f t="shared" si="14"/>
        <v>134.51882146295236</v>
      </c>
      <c r="L218" s="3"/>
      <c r="M218" s="3"/>
    </row>
    <row r="219" spans="1:13">
      <c r="A219" s="23">
        <v>80.349999999999994</v>
      </c>
      <c r="B219" s="12">
        <v>7.3275862068965516</v>
      </c>
      <c r="C219" s="7">
        <v>24382.600842865744</v>
      </c>
      <c r="D219" s="41">
        <v>3.0052520869776593</v>
      </c>
      <c r="E219" s="45"/>
      <c r="F219" s="41"/>
      <c r="G219" s="100">
        <v>0.20192450503335349</v>
      </c>
      <c r="H219" s="2">
        <v>3213.6765001003414</v>
      </c>
      <c r="I219" s="3">
        <f t="shared" si="13"/>
        <v>0.32136765001003414</v>
      </c>
      <c r="J219" s="101">
        <f t="shared" si="14"/>
        <v>22.801256463330272</v>
      </c>
      <c r="L219" s="3"/>
      <c r="M219" s="3"/>
    </row>
    <row r="220" spans="1:13">
      <c r="A220" s="23">
        <v>81.05</v>
      </c>
      <c r="B220" s="12">
        <v>32.016806722689076</v>
      </c>
      <c r="C220" s="7">
        <v>76590.442031795275</v>
      </c>
      <c r="D220" s="41">
        <v>4.1802613842335337</v>
      </c>
      <c r="E220" s="45"/>
      <c r="F220" s="41"/>
      <c r="G220" s="100">
        <v>0.47170053746828039</v>
      </c>
      <c r="H220" s="2">
        <v>3061.8618042226485</v>
      </c>
      <c r="I220" s="3">
        <f t="shared" si="13"/>
        <v>0.30618618042226486</v>
      </c>
      <c r="J220" s="101">
        <f t="shared" si="14"/>
        <v>104.56646566652464</v>
      </c>
      <c r="L220" s="3"/>
      <c r="M220" s="3"/>
    </row>
    <row r="221" spans="1:13">
      <c r="A221" s="23">
        <v>82.3</v>
      </c>
      <c r="B221" s="12">
        <v>20.854700854700852</v>
      </c>
      <c r="C221" s="7">
        <v>82527.289266221953</v>
      </c>
      <c r="D221" s="41">
        <v>2.5270066471499368</v>
      </c>
      <c r="E221" s="45"/>
      <c r="F221" s="41"/>
      <c r="G221" s="100">
        <v>0.58169089484474279</v>
      </c>
      <c r="H221" s="2">
        <v>1257.5702445926825</v>
      </c>
      <c r="I221" s="3">
        <f t="shared" si="13"/>
        <v>0.12575702445926826</v>
      </c>
      <c r="J221" s="101">
        <f t="shared" si="14"/>
        <v>165.83328799621472</v>
      </c>
      <c r="L221" s="3"/>
      <c r="M221" s="3"/>
    </row>
    <row r="222" spans="1:13">
      <c r="A222" s="23">
        <v>83.1</v>
      </c>
      <c r="B222" s="12">
        <v>10.73394495412844</v>
      </c>
      <c r="C222" s="7">
        <v>27443.753821071939</v>
      </c>
      <c r="D222" s="41">
        <v>3.9112524562462267</v>
      </c>
      <c r="E222" s="45"/>
      <c r="F222" s="41"/>
      <c r="G222" s="100">
        <v>0.43718633306212951</v>
      </c>
      <c r="H222" s="2">
        <v>4294.2429182800079</v>
      </c>
      <c r="I222" s="3">
        <f t="shared" si="13"/>
        <v>0.42942429182800079</v>
      </c>
      <c r="J222" s="101">
        <f t="shared" si="14"/>
        <v>24.99612890653087</v>
      </c>
      <c r="L222" s="3"/>
      <c r="M222" s="3"/>
    </row>
    <row r="223" spans="1:13">
      <c r="A223" s="23">
        <v>83.5</v>
      </c>
      <c r="B223" s="12">
        <v>5.3271028037383186</v>
      </c>
      <c r="C223" s="7">
        <v>17636.338028169015</v>
      </c>
      <c r="D223" s="41">
        <v>3.0205265941431789</v>
      </c>
      <c r="E223" s="45"/>
      <c r="F223" s="41"/>
      <c r="G223" s="100">
        <v>0.35165608409284144</v>
      </c>
      <c r="H223" s="2">
        <v>3596.676056338028</v>
      </c>
      <c r="I223" s="3">
        <f t="shared" si="13"/>
        <v>0.35966760563380279</v>
      </c>
      <c r="J223" s="101">
        <f t="shared" si="14"/>
        <v>14.811183215544112</v>
      </c>
      <c r="L223" s="3"/>
      <c r="M223" s="3"/>
    </row>
    <row r="224" spans="1:13">
      <c r="A224" s="23">
        <v>84.99</v>
      </c>
      <c r="B224" s="12">
        <v>14.519230769230768</v>
      </c>
      <c r="C224" s="7">
        <v>17030.440024110907</v>
      </c>
      <c r="D224" s="41">
        <v>8.5254583843254288</v>
      </c>
      <c r="E224" s="45"/>
      <c r="F224" s="41"/>
      <c r="G224" s="100">
        <v>0.26129177117970759</v>
      </c>
      <c r="H224" s="2">
        <v>4155.6459714687562</v>
      </c>
      <c r="I224" s="3">
        <f t="shared" si="13"/>
        <v>0.4155645971468756</v>
      </c>
      <c r="J224" s="101">
        <f t="shared" si="14"/>
        <v>34.938565192787934</v>
      </c>
      <c r="L224" s="3"/>
      <c r="M224" s="3"/>
    </row>
    <row r="225" spans="1:13">
      <c r="A225" s="23">
        <v>85.78</v>
      </c>
      <c r="B225" s="12">
        <v>10.168067226890756</v>
      </c>
      <c r="C225" s="7">
        <v>27395.677799607074</v>
      </c>
      <c r="D225" s="41">
        <v>3.7115589186249638</v>
      </c>
      <c r="E225" s="45"/>
      <c r="F225" s="41"/>
      <c r="G225" s="100">
        <v>0.67290122440785738</v>
      </c>
      <c r="H225" s="2">
        <v>7800.7858546168964</v>
      </c>
      <c r="I225" s="3">
        <f t="shared" si="13"/>
        <v>0.78007858546168962</v>
      </c>
      <c r="J225" s="101">
        <f t="shared" si="14"/>
        <v>13.034670373463442</v>
      </c>
      <c r="L225" s="3"/>
      <c r="M225" s="3"/>
    </row>
    <row r="226" spans="1:13">
      <c r="A226" s="23">
        <v>87.27</v>
      </c>
      <c r="B226" s="12">
        <v>18.666666666666668</v>
      </c>
      <c r="C226" s="7">
        <v>19079.103619996171</v>
      </c>
      <c r="D226" s="41">
        <v>9.7838279189923565</v>
      </c>
      <c r="E226" s="45"/>
      <c r="F226" s="41"/>
      <c r="G226" s="100">
        <v>0.28804976046705716</v>
      </c>
      <c r="H226" s="2">
        <v>4774.6312966864589</v>
      </c>
      <c r="I226" s="3">
        <f t="shared" si="13"/>
        <v>0.4774631296686459</v>
      </c>
      <c r="J226" s="101">
        <f t="shared" si="14"/>
        <v>39.095514410968498</v>
      </c>
      <c r="L226" s="3"/>
      <c r="M226" s="3"/>
    </row>
    <row r="227" spans="1:13">
      <c r="A227" s="32">
        <v>88.6</v>
      </c>
      <c r="B227" s="26">
        <v>44.684684684684683</v>
      </c>
      <c r="C227" s="42">
        <v>53992.663316582912</v>
      </c>
      <c r="D227" s="43">
        <v>8.2760660319122579</v>
      </c>
      <c r="E227" s="46"/>
      <c r="F227" s="43"/>
      <c r="G227" s="102">
        <v>0.23316487894793561</v>
      </c>
      <c r="H227" s="103">
        <v>1714.9246231155778</v>
      </c>
      <c r="I227" s="27">
        <f t="shared" si="13"/>
        <v>0.17149246231155779</v>
      </c>
      <c r="J227" s="104">
        <f t="shared" si="14"/>
        <v>260.56354945504296</v>
      </c>
      <c r="L227" s="3"/>
      <c r="M227" s="3"/>
    </row>
    <row r="228" spans="1:13">
      <c r="A228" s="14"/>
      <c r="C228" s="15"/>
      <c r="D228" s="15"/>
      <c r="E228" s="15"/>
      <c r="F228" s="15"/>
      <c r="G228" s="15"/>
      <c r="H228" s="15"/>
      <c r="I228" s="16"/>
      <c r="J228" s="16"/>
      <c r="K228" s="16"/>
      <c r="L228" s="16"/>
      <c r="M228" s="4"/>
    </row>
    <row r="229" spans="1:13">
      <c r="A229" s="13" t="s">
        <v>22</v>
      </c>
      <c r="C229" s="15"/>
      <c r="D229" s="15"/>
      <c r="E229" s="15"/>
      <c r="F229" s="15"/>
      <c r="G229" s="15"/>
      <c r="H229" s="15"/>
      <c r="I229" s="16"/>
      <c r="J229" s="16"/>
      <c r="K229" s="16"/>
      <c r="L229" s="16"/>
      <c r="M229" s="4"/>
    </row>
    <row r="230" spans="1:13">
      <c r="A230" s="13" t="s">
        <v>19</v>
      </c>
      <c r="C230" s="15"/>
      <c r="D230" s="15"/>
      <c r="E230" s="15"/>
      <c r="F230" s="15"/>
      <c r="G230" s="15"/>
      <c r="H230" s="15"/>
      <c r="I230" s="16"/>
      <c r="J230" s="16"/>
      <c r="K230" s="16"/>
      <c r="L230" s="16"/>
      <c r="M230" s="4"/>
    </row>
    <row r="231" spans="1:13" ht="17.25">
      <c r="A231" s="13" t="s">
        <v>35</v>
      </c>
      <c r="C231" s="15"/>
      <c r="D231" s="15"/>
      <c r="E231" s="15"/>
      <c r="F231" s="15"/>
      <c r="G231" s="15"/>
      <c r="H231" s="15"/>
      <c r="I231" s="16"/>
      <c r="J231" s="16"/>
      <c r="K231" s="16"/>
      <c r="L231" s="16"/>
      <c r="M231" s="4"/>
    </row>
    <row r="232" spans="1:13">
      <c r="A232" s="13" t="s">
        <v>20</v>
      </c>
      <c r="C232" s="15"/>
      <c r="D232" s="15"/>
      <c r="E232" s="15"/>
      <c r="F232" s="15"/>
      <c r="G232" s="15"/>
      <c r="H232" s="15"/>
      <c r="I232" s="16"/>
      <c r="J232" s="16"/>
      <c r="K232" s="16"/>
      <c r="L232" s="16"/>
      <c r="M232" s="4"/>
    </row>
    <row r="233" spans="1:13">
      <c r="A233" s="14"/>
      <c r="C233" s="15"/>
      <c r="D233" s="15"/>
      <c r="E233" s="15"/>
      <c r="F233" s="15"/>
      <c r="G233" s="15"/>
      <c r="H233" s="15"/>
      <c r="I233" s="16"/>
      <c r="J233" s="16"/>
      <c r="K233" s="16"/>
      <c r="L233" s="16"/>
      <c r="M233" s="4"/>
    </row>
    <row r="234" spans="1:13" ht="27">
      <c r="A234" s="53" t="s">
        <v>0</v>
      </c>
      <c r="B234" s="54" t="s">
        <v>36</v>
      </c>
      <c r="C234" s="54" t="s">
        <v>37</v>
      </c>
      <c r="D234" s="55" t="s">
        <v>18</v>
      </c>
      <c r="E234" s="55" t="s">
        <v>23</v>
      </c>
      <c r="F234" s="8"/>
      <c r="G234" s="8"/>
      <c r="H234" s="16"/>
      <c r="I234" s="16"/>
      <c r="J234" s="16"/>
      <c r="K234" s="16"/>
      <c r="L234" s="4"/>
      <c r="M234" s="3"/>
    </row>
    <row r="235" spans="1:13">
      <c r="A235" s="47" t="s">
        <v>3</v>
      </c>
      <c r="B235" s="50" t="s">
        <v>9</v>
      </c>
      <c r="C235" s="50" t="s">
        <v>9</v>
      </c>
      <c r="D235" s="47" t="s">
        <v>3</v>
      </c>
      <c r="E235" s="56" t="s">
        <v>9</v>
      </c>
      <c r="F235" s="1"/>
      <c r="G235" s="1"/>
      <c r="H235" s="16"/>
      <c r="I235" s="16"/>
      <c r="J235" s="16"/>
      <c r="K235" s="16"/>
      <c r="L235" s="4"/>
      <c r="M235" s="3"/>
    </row>
    <row r="236" spans="1:13">
      <c r="A236" s="69">
        <v>1</v>
      </c>
      <c r="B236" s="59">
        <v>-7.24</v>
      </c>
      <c r="C236" s="70">
        <v>-8.2100000000000009</v>
      </c>
      <c r="D236" s="30">
        <v>7.88</v>
      </c>
      <c r="E236" s="105">
        <v>-5.5095174623163601E-2</v>
      </c>
      <c r="F236" s="13"/>
      <c r="G236" s="13"/>
      <c r="H236" s="16"/>
      <c r="I236" s="16"/>
      <c r="J236" s="16"/>
      <c r="K236" s="16"/>
      <c r="L236" s="4"/>
      <c r="M236" s="3"/>
    </row>
    <row r="237" spans="1:13">
      <c r="A237" s="63">
        <v>1.9</v>
      </c>
      <c r="B237" s="17">
        <v>-6.51</v>
      </c>
      <c r="C237" s="71">
        <v>-8.09</v>
      </c>
      <c r="D237" s="24">
        <v>15.2</v>
      </c>
      <c r="E237" s="106">
        <v>-0.11474085700514758</v>
      </c>
      <c r="F237" s="13"/>
      <c r="G237" s="13"/>
      <c r="H237" s="16"/>
      <c r="I237" s="16"/>
      <c r="J237" s="16"/>
      <c r="K237" s="16"/>
      <c r="L237" s="4"/>
      <c r="M237" s="3"/>
    </row>
    <row r="238" spans="1:13">
      <c r="A238" s="63">
        <v>2.5</v>
      </c>
      <c r="B238" s="17">
        <v>-6.93</v>
      </c>
      <c r="C238" s="71">
        <v>-7.11</v>
      </c>
      <c r="D238" s="24">
        <v>25.2</v>
      </c>
      <c r="E238" s="106">
        <v>2.7959213287734208E-2</v>
      </c>
      <c r="F238" s="13"/>
      <c r="G238" s="13"/>
      <c r="H238" s="16"/>
      <c r="I238" s="16"/>
      <c r="J238" s="16"/>
      <c r="K238" s="16"/>
      <c r="L238" s="4"/>
      <c r="M238" s="3"/>
    </row>
    <row r="239" spans="1:13">
      <c r="A239" s="63">
        <v>3.6</v>
      </c>
      <c r="B239" s="17">
        <v>-6.8</v>
      </c>
      <c r="C239" s="71">
        <v>-8.65</v>
      </c>
      <c r="D239" s="24">
        <v>32</v>
      </c>
      <c r="E239" s="106">
        <v>0.11695933260841196</v>
      </c>
      <c r="F239" s="13"/>
      <c r="G239" s="13"/>
      <c r="H239" s="16"/>
      <c r="I239" s="16"/>
      <c r="J239" s="16"/>
      <c r="K239" s="16"/>
      <c r="L239" s="4"/>
      <c r="M239" s="3"/>
    </row>
    <row r="240" spans="1:13">
      <c r="A240" s="63">
        <v>4.8499999999999996</v>
      </c>
      <c r="B240" s="17">
        <v>-6.79</v>
      </c>
      <c r="C240" s="71">
        <v>-8.0399999999999991</v>
      </c>
      <c r="D240" s="24">
        <v>42.2</v>
      </c>
      <c r="E240" s="106">
        <v>6.1872539561798945E-2</v>
      </c>
      <c r="F240" s="13"/>
      <c r="G240" s="13"/>
      <c r="H240" s="16"/>
      <c r="I240" s="16"/>
      <c r="J240" s="16"/>
      <c r="K240" s="16"/>
      <c r="L240" s="4"/>
      <c r="M240" s="3"/>
    </row>
    <row r="241" spans="1:13">
      <c r="A241" s="63">
        <v>6.6</v>
      </c>
      <c r="B241" s="17">
        <v>-6.3849999999999998</v>
      </c>
      <c r="C241" s="72">
        <v>-7.1779999999999999</v>
      </c>
      <c r="D241" s="24">
        <v>42.5</v>
      </c>
      <c r="E241" s="106">
        <v>6.4182820740933177E-2</v>
      </c>
      <c r="F241" s="13"/>
      <c r="G241" s="13"/>
      <c r="H241" s="16"/>
      <c r="I241" s="16"/>
      <c r="J241" s="16"/>
      <c r="K241" s="16"/>
      <c r="L241" s="4"/>
      <c r="M241" s="3"/>
    </row>
    <row r="242" spans="1:13">
      <c r="A242" s="63">
        <v>7.28</v>
      </c>
      <c r="B242" s="17">
        <v>-6.14</v>
      </c>
      <c r="C242" s="72">
        <v>-7.0330000000000004</v>
      </c>
      <c r="D242" s="24">
        <v>42.75</v>
      </c>
      <c r="E242" s="106">
        <v>0.11086399812973147</v>
      </c>
      <c r="F242" s="13"/>
      <c r="G242" s="13"/>
      <c r="H242" s="16"/>
      <c r="I242" s="16"/>
      <c r="J242" s="16"/>
      <c r="K242" s="16"/>
      <c r="L242" s="4"/>
      <c r="M242" s="3"/>
    </row>
    <row r="243" spans="1:13">
      <c r="A243" s="63">
        <v>8.4</v>
      </c>
      <c r="B243" s="17">
        <v>-6.9429999999999996</v>
      </c>
      <c r="C243" s="72">
        <v>-7.8739999999999997</v>
      </c>
      <c r="D243" s="24">
        <v>42.95</v>
      </c>
      <c r="E243" s="106">
        <v>0.27024948207919852</v>
      </c>
      <c r="F243" s="13"/>
      <c r="G243" s="13"/>
      <c r="H243" s="16"/>
      <c r="I243" s="16"/>
      <c r="J243" s="16"/>
      <c r="K243" s="16"/>
      <c r="L243" s="4"/>
      <c r="M243" s="3"/>
    </row>
    <row r="244" spans="1:13">
      <c r="A244" s="63">
        <v>8.93</v>
      </c>
      <c r="B244" s="17">
        <v>-7.0970000000000004</v>
      </c>
      <c r="C244" s="72">
        <v>-7.8150000000000004</v>
      </c>
      <c r="D244" s="24">
        <v>43.2</v>
      </c>
      <c r="E244" s="106">
        <v>0.12940448760684697</v>
      </c>
      <c r="F244" s="13"/>
      <c r="G244" s="13"/>
      <c r="H244" s="16"/>
      <c r="I244" s="16"/>
      <c r="J244" s="16"/>
      <c r="K244" s="16"/>
      <c r="L244" s="4"/>
      <c r="M244" s="3"/>
    </row>
    <row r="245" spans="1:13">
      <c r="A245" s="63">
        <v>9.91</v>
      </c>
      <c r="B245" s="17">
        <v>-7.3760000000000003</v>
      </c>
      <c r="C245" s="72">
        <v>-7.5670000000000002</v>
      </c>
      <c r="D245" s="24">
        <v>43.6</v>
      </c>
      <c r="E245" s="106">
        <v>0.1614476699079459</v>
      </c>
      <c r="F245" s="13"/>
      <c r="G245" s="13"/>
      <c r="H245" s="16"/>
      <c r="I245" s="16"/>
      <c r="J245" s="16"/>
      <c r="K245" s="16"/>
      <c r="L245" s="4"/>
      <c r="M245" s="3"/>
    </row>
    <row r="246" spans="1:13">
      <c r="A246" s="63">
        <v>10.98</v>
      </c>
      <c r="B246" s="17">
        <v>-8.2230000000000008</v>
      </c>
      <c r="C246" s="72">
        <v>-7.5289999999999999</v>
      </c>
      <c r="D246" s="24">
        <v>43.97</v>
      </c>
      <c r="E246" s="106">
        <v>0.1667799102294687</v>
      </c>
      <c r="F246" s="13"/>
      <c r="G246" s="13"/>
      <c r="H246" s="16"/>
      <c r="I246" s="16"/>
      <c r="J246" s="16"/>
      <c r="K246" s="16"/>
      <c r="L246" s="4"/>
      <c r="M246" s="3"/>
    </row>
    <row r="247" spans="1:13">
      <c r="A247" s="63">
        <v>12.3</v>
      </c>
      <c r="B247" s="17">
        <v>-7.7009999999999996</v>
      </c>
      <c r="C247" s="72">
        <v>-7.2549999999999999</v>
      </c>
      <c r="D247" s="24">
        <v>54.9</v>
      </c>
      <c r="E247" s="106">
        <v>7.0213822033760476E-2</v>
      </c>
      <c r="F247" s="13"/>
      <c r="G247" s="13"/>
      <c r="H247" s="16"/>
      <c r="I247" s="16"/>
      <c r="J247" s="16"/>
      <c r="K247" s="16"/>
      <c r="L247" s="3"/>
      <c r="M247" s="3"/>
    </row>
    <row r="248" spans="1:13">
      <c r="A248" s="63">
        <v>13</v>
      </c>
      <c r="B248" s="17">
        <v>-7.819</v>
      </c>
      <c r="C248" s="72">
        <v>-8.0259999999999998</v>
      </c>
      <c r="D248" s="24">
        <v>62.7</v>
      </c>
      <c r="E248" s="106">
        <v>-1.2599650370918258E-2</v>
      </c>
      <c r="F248" s="13"/>
      <c r="G248" s="13"/>
      <c r="H248" s="16"/>
      <c r="I248" s="16"/>
      <c r="J248" s="16"/>
      <c r="K248" s="16"/>
      <c r="L248" s="3"/>
      <c r="M248" s="3"/>
    </row>
    <row r="249" spans="1:13">
      <c r="A249" s="63">
        <v>14.1</v>
      </c>
      <c r="B249" s="17">
        <v>-7.2590000000000003</v>
      </c>
      <c r="C249" s="72">
        <v>-8.8149999999999995</v>
      </c>
      <c r="D249" s="24">
        <v>79.040000000000006</v>
      </c>
      <c r="E249" s="106">
        <v>6.4713978010459972E-2</v>
      </c>
      <c r="F249" s="13"/>
      <c r="G249" s="13"/>
      <c r="H249" s="16"/>
      <c r="I249" s="16"/>
      <c r="J249" s="16"/>
      <c r="K249" s="16"/>
      <c r="L249" s="3"/>
      <c r="M249" s="3"/>
    </row>
    <row r="250" spans="1:13">
      <c r="A250" s="63">
        <v>15.2</v>
      </c>
      <c r="B250" s="17">
        <v>-7.7679999999999998</v>
      </c>
      <c r="C250" s="72">
        <v>-9.7270000000000003</v>
      </c>
      <c r="D250" s="25">
        <v>88.6</v>
      </c>
      <c r="E250" s="107">
        <v>3.1271572589952612E-3</v>
      </c>
      <c r="F250" s="13"/>
      <c r="G250" s="13"/>
      <c r="H250" s="16"/>
      <c r="I250" s="16"/>
      <c r="J250" s="16"/>
      <c r="K250" s="16"/>
      <c r="L250" s="3"/>
      <c r="M250" s="3"/>
    </row>
    <row r="251" spans="1:13">
      <c r="A251" s="63">
        <v>16.05</v>
      </c>
      <c r="B251" s="17">
        <v>-7.875</v>
      </c>
      <c r="C251" s="72">
        <v>-11.427</v>
      </c>
      <c r="D251" s="85"/>
      <c r="E251" s="13"/>
      <c r="F251" s="13"/>
      <c r="G251" s="13"/>
      <c r="H251" s="13"/>
      <c r="I251" s="16"/>
      <c r="J251" s="16"/>
      <c r="K251" s="16"/>
      <c r="L251" s="16"/>
      <c r="M251" s="3"/>
    </row>
    <row r="252" spans="1:13">
      <c r="A252" s="63">
        <v>17.399999999999999</v>
      </c>
      <c r="B252" s="17">
        <v>-6.1689999999999996</v>
      </c>
      <c r="C252" s="72">
        <v>-8.1989999999999998</v>
      </c>
      <c r="D252" s="85"/>
      <c r="E252" s="13"/>
      <c r="F252" s="13"/>
      <c r="G252" s="13"/>
      <c r="H252" s="13"/>
      <c r="I252" s="16"/>
      <c r="J252" s="16"/>
      <c r="K252" s="16"/>
      <c r="L252" s="16"/>
      <c r="M252" s="3"/>
    </row>
    <row r="253" spans="1:13">
      <c r="A253" s="63">
        <v>18.8</v>
      </c>
      <c r="B253" s="17">
        <v>-7.2539999999999996</v>
      </c>
      <c r="C253" s="72">
        <v>-7.2750000000000004</v>
      </c>
      <c r="D253" s="85"/>
      <c r="E253" s="13"/>
      <c r="F253" s="13"/>
      <c r="G253" s="13"/>
      <c r="H253" s="13"/>
      <c r="I253" s="16"/>
      <c r="J253" s="16"/>
      <c r="K253" s="16"/>
      <c r="L253" s="16"/>
      <c r="M253" s="3"/>
    </row>
    <row r="254" spans="1:13">
      <c r="A254" s="63">
        <v>20.9</v>
      </c>
      <c r="B254" s="17">
        <v>-6.6230000000000002</v>
      </c>
      <c r="C254" s="72">
        <v>-7.6420000000000003</v>
      </c>
      <c r="D254" s="85"/>
      <c r="E254" s="13"/>
      <c r="F254" s="13"/>
      <c r="G254" s="13"/>
      <c r="H254" s="13"/>
      <c r="I254" s="16"/>
      <c r="J254" s="16"/>
      <c r="K254" s="16"/>
      <c r="L254" s="16"/>
      <c r="M254" s="3"/>
    </row>
    <row r="255" spans="1:13">
      <c r="A255" s="63">
        <v>24.05</v>
      </c>
      <c r="B255" s="17">
        <v>-6.9180000000000001</v>
      </c>
      <c r="C255" s="64">
        <v>-7.86</v>
      </c>
      <c r="D255" s="86"/>
      <c r="E255" s="13"/>
      <c r="F255" s="13"/>
      <c r="G255" s="13"/>
      <c r="H255" s="13"/>
      <c r="I255" s="16"/>
      <c r="J255" s="16"/>
      <c r="K255" s="16"/>
      <c r="L255" s="16"/>
      <c r="M255" s="3"/>
    </row>
    <row r="256" spans="1:13">
      <c r="A256" s="63">
        <v>25.25</v>
      </c>
      <c r="B256" s="17">
        <v>-7.43</v>
      </c>
      <c r="C256" s="64">
        <v>-7.9269999999999996</v>
      </c>
      <c r="D256" s="86"/>
      <c r="E256" s="13"/>
      <c r="F256" s="13"/>
      <c r="G256" s="13"/>
      <c r="H256" s="13"/>
      <c r="I256" s="16"/>
      <c r="J256" s="16"/>
      <c r="K256" s="16"/>
      <c r="L256" s="16"/>
      <c r="M256" s="3"/>
    </row>
    <row r="257" spans="1:13">
      <c r="A257" s="63">
        <v>26.15</v>
      </c>
      <c r="B257" s="17">
        <v>-7.6989999999999998</v>
      </c>
      <c r="C257" s="64">
        <v>-7.98</v>
      </c>
      <c r="D257" s="86"/>
      <c r="E257" s="13"/>
      <c r="F257" s="13"/>
      <c r="G257" s="13"/>
      <c r="H257" s="13"/>
      <c r="I257" s="16"/>
      <c r="J257" s="16"/>
      <c r="K257" s="16"/>
      <c r="L257" s="16"/>
      <c r="M257" s="3"/>
    </row>
    <row r="258" spans="1:13">
      <c r="A258" s="63">
        <v>27.65</v>
      </c>
      <c r="B258" s="17">
        <v>-7.5780000000000003</v>
      </c>
      <c r="C258" s="64">
        <v>-8.109</v>
      </c>
      <c r="D258" s="86"/>
      <c r="E258" s="13"/>
      <c r="F258" s="13"/>
      <c r="G258" s="13"/>
      <c r="H258" s="13"/>
      <c r="I258" s="16"/>
      <c r="J258" s="16"/>
      <c r="K258" s="16"/>
      <c r="L258" s="16"/>
      <c r="M258" s="3"/>
    </row>
    <row r="259" spans="1:13">
      <c r="A259" s="63">
        <v>29.48</v>
      </c>
      <c r="B259" s="17">
        <v>-6.9870000000000001</v>
      </c>
      <c r="C259" s="64">
        <v>-8.24</v>
      </c>
      <c r="D259" s="86"/>
      <c r="E259" s="13"/>
      <c r="F259" s="13"/>
      <c r="G259" s="13"/>
      <c r="H259" s="13"/>
      <c r="I259" s="16"/>
      <c r="J259" s="16"/>
      <c r="K259" s="16"/>
      <c r="L259" s="16"/>
      <c r="M259" s="3"/>
    </row>
    <row r="260" spans="1:13">
      <c r="A260" s="63">
        <v>30.4</v>
      </c>
      <c r="B260" s="17">
        <v>-6.923</v>
      </c>
      <c r="C260" s="64">
        <v>-8.1020000000000003</v>
      </c>
      <c r="D260" s="86"/>
      <c r="E260" s="13"/>
      <c r="F260" s="13"/>
      <c r="G260" s="13"/>
      <c r="H260" s="13"/>
      <c r="I260" s="16"/>
      <c r="J260" s="16"/>
      <c r="K260" s="16"/>
      <c r="L260" s="16"/>
      <c r="M260" s="3"/>
    </row>
    <row r="261" spans="1:13">
      <c r="A261" s="63">
        <v>31.75</v>
      </c>
      <c r="B261" s="17">
        <v>-5.81</v>
      </c>
      <c r="C261" s="62">
        <v>-7.9909999999999997</v>
      </c>
      <c r="D261" s="87"/>
      <c r="E261" s="13"/>
      <c r="F261" s="13"/>
      <c r="G261" s="13"/>
      <c r="H261" s="13"/>
      <c r="I261" s="16"/>
      <c r="J261" s="16"/>
      <c r="K261" s="16"/>
      <c r="L261" s="16"/>
      <c r="M261" s="3"/>
    </row>
    <row r="262" spans="1:13">
      <c r="A262" s="63">
        <v>33.67</v>
      </c>
      <c r="B262" s="17">
        <v>-5.56</v>
      </c>
      <c r="C262" s="64">
        <v>-8.4830000000000005</v>
      </c>
      <c r="D262" s="86"/>
      <c r="E262" s="13"/>
      <c r="F262" s="13"/>
      <c r="G262" s="13"/>
      <c r="H262" s="13"/>
      <c r="I262" s="16"/>
      <c r="J262" s="16"/>
      <c r="K262" s="16"/>
      <c r="L262" s="16"/>
      <c r="M262" s="3"/>
    </row>
    <row r="263" spans="1:13">
      <c r="A263" s="63">
        <v>35.1</v>
      </c>
      <c r="B263" s="17">
        <v>-5.8890000000000002</v>
      </c>
      <c r="C263" s="73">
        <v>-7.8760000000000003</v>
      </c>
      <c r="D263" s="88"/>
      <c r="E263" s="13"/>
      <c r="F263" s="13"/>
      <c r="G263" s="13"/>
      <c r="H263" s="13"/>
      <c r="I263" s="16"/>
      <c r="J263" s="16"/>
      <c r="K263" s="16"/>
      <c r="L263" s="16"/>
      <c r="M263" s="3"/>
    </row>
    <row r="264" spans="1:13">
      <c r="A264" s="63">
        <v>36.619999999999997</v>
      </c>
      <c r="B264" s="17">
        <v>-6.5949999999999998</v>
      </c>
      <c r="C264" s="64">
        <v>-7.9950000000000001</v>
      </c>
      <c r="D264" s="86"/>
      <c r="E264" s="13"/>
      <c r="F264" s="13"/>
      <c r="G264" s="13"/>
      <c r="H264" s="13"/>
      <c r="I264" s="16"/>
      <c r="J264" s="16"/>
      <c r="K264" s="16"/>
      <c r="L264" s="16"/>
      <c r="M264" s="3"/>
    </row>
    <row r="265" spans="1:13">
      <c r="A265" s="63">
        <v>36.799999999999997</v>
      </c>
      <c r="B265" s="17">
        <v>-6.3259999999999996</v>
      </c>
      <c r="C265" s="64">
        <v>-8.0820000000000007</v>
      </c>
      <c r="D265" s="86"/>
      <c r="E265" s="13"/>
      <c r="F265" s="13"/>
      <c r="G265" s="13"/>
      <c r="H265" s="13"/>
      <c r="I265" s="16"/>
      <c r="J265" s="16"/>
      <c r="K265" s="16"/>
      <c r="L265" s="16"/>
      <c r="M265" s="3"/>
    </row>
    <row r="266" spans="1:13">
      <c r="A266" s="63">
        <v>38.700000000000003</v>
      </c>
      <c r="B266" s="17">
        <v>-7.2649999999999997</v>
      </c>
      <c r="C266" s="64">
        <v>-7.4969999999999999</v>
      </c>
      <c r="D266" s="86"/>
      <c r="E266" s="13"/>
      <c r="F266" s="13"/>
      <c r="G266" s="13"/>
      <c r="H266" s="13"/>
      <c r="I266" s="16"/>
      <c r="J266" s="16"/>
      <c r="K266" s="16"/>
      <c r="L266" s="16"/>
      <c r="M266" s="3"/>
    </row>
    <row r="267" spans="1:13">
      <c r="A267" s="63">
        <v>39.1</v>
      </c>
      <c r="B267" s="17">
        <v>-7.5410000000000004</v>
      </c>
      <c r="C267" s="64">
        <v>-7.7430000000000003</v>
      </c>
      <c r="D267" s="86"/>
      <c r="E267" s="13"/>
      <c r="F267" s="13"/>
      <c r="G267" s="13"/>
      <c r="H267" s="13"/>
      <c r="I267" s="16"/>
      <c r="J267" s="16"/>
      <c r="K267" s="16"/>
      <c r="L267" s="16"/>
      <c r="M267" s="3"/>
    </row>
    <row r="268" spans="1:13">
      <c r="A268" s="63">
        <v>39.9</v>
      </c>
      <c r="B268" s="17">
        <v>-7.3979999999999997</v>
      </c>
      <c r="C268" s="64">
        <v>-7.9210000000000003</v>
      </c>
      <c r="D268" s="86"/>
      <c r="E268" s="13"/>
      <c r="F268" s="13"/>
      <c r="G268" s="13"/>
      <c r="H268" s="13"/>
      <c r="I268" s="16"/>
      <c r="J268" s="16"/>
      <c r="K268" s="16"/>
      <c r="L268" s="16"/>
      <c r="M268" s="3"/>
    </row>
    <row r="269" spans="1:13">
      <c r="A269" s="63">
        <v>40.700000000000003</v>
      </c>
      <c r="B269" s="17">
        <v>-6.8719999999999999</v>
      </c>
      <c r="C269" s="64">
        <v>-7.18</v>
      </c>
      <c r="D269" s="86"/>
      <c r="E269" s="13"/>
      <c r="F269" s="13"/>
      <c r="G269" s="13"/>
      <c r="H269" s="13"/>
      <c r="I269" s="16"/>
      <c r="J269" s="16"/>
      <c r="K269" s="16"/>
      <c r="L269" s="16"/>
      <c r="M269" s="3"/>
    </row>
    <row r="270" spans="1:13">
      <c r="A270" s="63">
        <v>41.2</v>
      </c>
      <c r="B270" s="17">
        <v>-7.95</v>
      </c>
      <c r="C270" s="64">
        <v>-8.0180000000000007</v>
      </c>
      <c r="D270" s="86"/>
      <c r="E270" s="13"/>
      <c r="F270" s="13"/>
      <c r="G270" s="13"/>
      <c r="H270" s="13"/>
      <c r="I270" s="16"/>
      <c r="J270" s="16"/>
      <c r="K270" s="16"/>
      <c r="L270" s="16"/>
      <c r="M270" s="3"/>
    </row>
    <row r="271" spans="1:13">
      <c r="A271" s="74">
        <v>41.4</v>
      </c>
      <c r="B271" s="67">
        <v>-7.2859999999999996</v>
      </c>
      <c r="C271" s="68">
        <v>-7.5460000000000003</v>
      </c>
      <c r="D271" s="86"/>
      <c r="E271" s="13"/>
      <c r="F271" s="13"/>
      <c r="G271" s="13"/>
      <c r="H271" s="13"/>
      <c r="I271" s="16"/>
      <c r="J271" s="16"/>
      <c r="K271" s="16"/>
      <c r="L271" s="16"/>
      <c r="M271" s="3"/>
    </row>
    <row r="272" spans="1:13">
      <c r="A272" s="58">
        <v>41.6</v>
      </c>
      <c r="B272" s="59">
        <v>-7.0990000000000002</v>
      </c>
      <c r="C272" s="60">
        <v>-7.2160000000000002</v>
      </c>
      <c r="D272" s="87"/>
      <c r="E272" s="13"/>
      <c r="F272" s="13"/>
      <c r="G272" s="13"/>
      <c r="H272" s="13"/>
      <c r="I272" s="16"/>
      <c r="J272" s="16"/>
      <c r="K272" s="16"/>
      <c r="L272" s="16"/>
      <c r="M272" s="3"/>
    </row>
    <row r="273" spans="1:13">
      <c r="A273" s="61">
        <v>41.8</v>
      </c>
      <c r="B273" s="17">
        <v>-6.952</v>
      </c>
      <c r="C273" s="62">
        <v>-7.1820000000000004</v>
      </c>
      <c r="D273" s="87"/>
      <c r="E273" s="13"/>
      <c r="F273" s="13"/>
      <c r="G273" s="13"/>
      <c r="H273" s="13"/>
      <c r="I273" s="16"/>
      <c r="J273" s="16"/>
      <c r="K273" s="16"/>
      <c r="L273" s="16"/>
      <c r="M273" s="3"/>
    </row>
    <row r="274" spans="1:13">
      <c r="A274" s="63">
        <v>41.93</v>
      </c>
      <c r="B274" s="17">
        <v>-7.0149999999999997</v>
      </c>
      <c r="C274" s="64">
        <v>-7.2649999999999997</v>
      </c>
      <c r="D274" s="86"/>
      <c r="E274" s="13"/>
      <c r="F274" s="13"/>
      <c r="G274" s="13"/>
      <c r="H274" s="13"/>
      <c r="I274" s="16"/>
      <c r="J274" s="16"/>
      <c r="K274" s="16"/>
      <c r="L274" s="16"/>
      <c r="M274" s="3"/>
    </row>
    <row r="275" spans="1:13">
      <c r="A275" s="61">
        <v>42</v>
      </c>
      <c r="B275" s="17">
        <v>-6.9989999999999997</v>
      </c>
      <c r="C275" s="62">
        <v>-7.1790000000000003</v>
      </c>
      <c r="D275" s="87"/>
      <c r="E275" s="13"/>
      <c r="F275" s="13"/>
      <c r="G275" s="13"/>
      <c r="H275" s="13"/>
      <c r="I275" s="16"/>
      <c r="J275" s="16"/>
      <c r="K275" s="16"/>
      <c r="L275" s="16"/>
      <c r="M275" s="3"/>
    </row>
    <row r="276" spans="1:13">
      <c r="A276" s="61">
        <v>42.2</v>
      </c>
      <c r="B276" s="17">
        <v>-8.5609999999999999</v>
      </c>
      <c r="C276" s="62">
        <v>-7.9459999999999997</v>
      </c>
      <c r="D276" s="87"/>
      <c r="E276" s="13"/>
      <c r="F276" s="13"/>
      <c r="G276" s="13"/>
      <c r="H276" s="13"/>
      <c r="I276" s="16"/>
      <c r="J276" s="16"/>
      <c r="K276" s="16"/>
      <c r="L276" s="16"/>
      <c r="M276" s="3"/>
    </row>
    <row r="277" spans="1:13">
      <c r="A277" s="63">
        <v>42.3</v>
      </c>
      <c r="B277" s="17">
        <v>-8.2100000000000009</v>
      </c>
      <c r="C277" s="64">
        <v>-7.95</v>
      </c>
      <c r="D277" s="86"/>
      <c r="E277" s="13"/>
      <c r="F277" s="13"/>
      <c r="G277" s="13"/>
      <c r="H277" s="13"/>
      <c r="I277" s="16"/>
      <c r="J277" s="16"/>
      <c r="K277" s="16"/>
      <c r="L277" s="16"/>
      <c r="M277" s="3"/>
    </row>
    <row r="278" spans="1:13">
      <c r="A278" s="61">
        <v>42.4</v>
      </c>
      <c r="B278" s="17">
        <v>-8.4770000000000003</v>
      </c>
      <c r="C278" s="62">
        <v>-7.8810000000000002</v>
      </c>
      <c r="D278" s="87"/>
      <c r="E278" s="13"/>
      <c r="F278" s="13"/>
      <c r="G278" s="13"/>
      <c r="H278" s="13"/>
      <c r="I278" s="16"/>
      <c r="J278" s="16"/>
      <c r="K278" s="16"/>
      <c r="L278" s="16"/>
      <c r="M278" s="3"/>
    </row>
    <row r="279" spans="1:13">
      <c r="A279" s="61">
        <v>42.5</v>
      </c>
      <c r="B279" s="17">
        <v>-8.3460000000000001</v>
      </c>
      <c r="C279" s="62">
        <v>-7.83</v>
      </c>
      <c r="D279" s="87"/>
      <c r="E279" s="13"/>
      <c r="F279" s="13"/>
      <c r="G279" s="13"/>
      <c r="H279" s="13"/>
      <c r="I279" s="16"/>
      <c r="J279" s="16"/>
      <c r="K279" s="16"/>
      <c r="L279" s="16"/>
      <c r="M279" s="3"/>
    </row>
    <row r="280" spans="1:13">
      <c r="A280" s="61">
        <v>42.6</v>
      </c>
      <c r="B280" s="17">
        <v>-5.5629999999999997</v>
      </c>
      <c r="C280" s="62">
        <v>-7.8719999999999999</v>
      </c>
      <c r="D280" s="87"/>
      <c r="E280" s="13"/>
      <c r="F280" s="13"/>
      <c r="G280" s="13"/>
      <c r="H280" s="13"/>
      <c r="I280" s="16"/>
      <c r="J280" s="16"/>
      <c r="K280" s="16"/>
      <c r="L280" s="16"/>
      <c r="M280" s="3"/>
    </row>
    <row r="281" spans="1:13">
      <c r="A281" s="63">
        <v>42.75</v>
      </c>
      <c r="B281" s="17">
        <v>-9.1790000000000003</v>
      </c>
      <c r="C281" s="64">
        <v>-7.8239999999999998</v>
      </c>
      <c r="D281" s="86"/>
      <c r="E281" s="13"/>
      <c r="F281" s="13"/>
      <c r="G281" s="13"/>
      <c r="H281" s="13"/>
      <c r="I281" s="16"/>
      <c r="J281" s="16"/>
      <c r="K281" s="16"/>
      <c r="L281" s="16"/>
      <c r="M281" s="3"/>
    </row>
    <row r="282" spans="1:13">
      <c r="A282" s="61">
        <v>42.95</v>
      </c>
      <c r="B282" s="17">
        <v>-6.4260000000000002</v>
      </c>
      <c r="C282" s="62">
        <v>-8.0730000000000004</v>
      </c>
      <c r="D282" s="87"/>
      <c r="E282" s="13"/>
      <c r="F282" s="13"/>
      <c r="G282" s="13"/>
      <c r="H282" s="13"/>
      <c r="I282" s="16"/>
      <c r="J282" s="16"/>
      <c r="K282" s="16"/>
      <c r="L282" s="16"/>
      <c r="M282" s="3"/>
    </row>
    <row r="283" spans="1:13">
      <c r="A283" s="61">
        <v>43.2</v>
      </c>
      <c r="B283" s="17">
        <v>-9.9979999999999993</v>
      </c>
      <c r="C283" s="62">
        <v>-8.1479999999999997</v>
      </c>
      <c r="D283" s="87"/>
      <c r="E283" s="13"/>
      <c r="F283" s="13"/>
      <c r="G283" s="13"/>
      <c r="H283" s="13"/>
      <c r="I283" s="16"/>
      <c r="J283" s="16"/>
      <c r="K283" s="16"/>
      <c r="L283" s="16"/>
      <c r="M283" s="3"/>
    </row>
    <row r="284" spans="1:13">
      <c r="A284" s="61">
        <v>43.4</v>
      </c>
      <c r="B284" s="17">
        <v>-8.3309999999999995</v>
      </c>
      <c r="C284" s="62">
        <v>-8.0079999999999991</v>
      </c>
      <c r="D284" s="87"/>
      <c r="E284" s="13"/>
      <c r="F284" s="13"/>
      <c r="G284" s="13"/>
      <c r="H284" s="13"/>
      <c r="I284" s="16"/>
      <c r="J284" s="16"/>
      <c r="K284" s="16"/>
      <c r="L284" s="16"/>
      <c r="M284" s="3"/>
    </row>
    <row r="285" spans="1:13">
      <c r="A285" s="61">
        <v>43.6</v>
      </c>
      <c r="B285" s="17" t="s">
        <v>21</v>
      </c>
      <c r="C285" s="65" t="s">
        <v>21</v>
      </c>
      <c r="D285" s="17"/>
      <c r="E285" s="13"/>
      <c r="F285" s="13"/>
      <c r="G285" s="13"/>
      <c r="H285" s="13"/>
      <c r="I285" s="16"/>
      <c r="J285" s="16"/>
      <c r="K285" s="16"/>
      <c r="L285" s="16"/>
      <c r="M285" s="3"/>
    </row>
    <row r="286" spans="1:13">
      <c r="A286" s="66">
        <v>43.97</v>
      </c>
      <c r="B286" s="67">
        <v>-6.048</v>
      </c>
      <c r="C286" s="68">
        <v>-7.4889999999999999</v>
      </c>
      <c r="D286" s="86"/>
      <c r="E286" s="13"/>
      <c r="F286" s="13"/>
      <c r="G286" s="13"/>
      <c r="H286" s="13"/>
      <c r="I286" s="16"/>
      <c r="J286" s="16"/>
      <c r="K286" s="16"/>
      <c r="L286" s="16"/>
      <c r="M286" s="3"/>
    </row>
    <row r="287" spans="1:13">
      <c r="A287" s="69">
        <v>44.95</v>
      </c>
      <c r="B287" s="59">
        <v>-6.18</v>
      </c>
      <c r="C287" s="75">
        <v>-7.8280000000000003</v>
      </c>
      <c r="D287" s="86"/>
      <c r="E287" s="13"/>
      <c r="F287" s="13"/>
      <c r="G287" s="13"/>
      <c r="H287" s="13"/>
      <c r="I287" s="16"/>
      <c r="J287" s="16"/>
      <c r="K287" s="16"/>
      <c r="L287" s="16"/>
      <c r="M287" s="3"/>
    </row>
    <row r="288" spans="1:13">
      <c r="A288" s="63">
        <v>46.65</v>
      </c>
      <c r="B288" s="17">
        <v>-6.7370000000000001</v>
      </c>
      <c r="C288" s="64">
        <v>-7.3220000000000001</v>
      </c>
      <c r="D288" s="86"/>
      <c r="E288" s="13"/>
      <c r="F288" s="13"/>
      <c r="G288" s="13"/>
      <c r="H288" s="13"/>
      <c r="I288" s="16"/>
      <c r="J288" s="16"/>
      <c r="K288" s="16"/>
      <c r="L288" s="16"/>
      <c r="M288" s="3"/>
    </row>
    <row r="289" spans="1:13">
      <c r="A289" s="63">
        <v>48.1</v>
      </c>
      <c r="B289" s="17">
        <v>-5.9720000000000004</v>
      </c>
      <c r="C289" s="64">
        <v>-7.899</v>
      </c>
      <c r="D289" s="86"/>
      <c r="E289" s="13"/>
      <c r="F289" s="13"/>
      <c r="G289" s="13"/>
      <c r="H289" s="13"/>
      <c r="I289" s="16"/>
      <c r="J289" s="16"/>
      <c r="K289" s="16"/>
      <c r="L289" s="16"/>
      <c r="M289" s="3"/>
    </row>
    <row r="290" spans="1:13">
      <c r="A290" s="63">
        <v>48.95</v>
      </c>
      <c r="B290" s="17">
        <v>-5.7889999999999997</v>
      </c>
      <c r="C290" s="64">
        <v>-7.8440000000000003</v>
      </c>
      <c r="D290" s="86"/>
      <c r="E290" s="13"/>
      <c r="F290" s="13"/>
      <c r="G290" s="13"/>
      <c r="H290" s="13"/>
      <c r="I290" s="16"/>
      <c r="J290" s="16"/>
      <c r="K290" s="16"/>
      <c r="L290" s="16"/>
      <c r="M290" s="3"/>
    </row>
    <row r="291" spans="1:13">
      <c r="A291" s="63">
        <v>49.8</v>
      </c>
      <c r="B291" s="17">
        <v>-5.992</v>
      </c>
      <c r="C291" s="64">
        <v>-7.8</v>
      </c>
      <c r="D291" s="86"/>
      <c r="E291" s="13"/>
      <c r="F291" s="13"/>
      <c r="G291" s="13"/>
      <c r="H291" s="13"/>
      <c r="I291" s="16"/>
      <c r="J291" s="16"/>
      <c r="K291" s="16"/>
      <c r="L291" s="16"/>
      <c r="M291" s="3"/>
    </row>
    <row r="292" spans="1:13">
      <c r="A292" s="63">
        <v>50.75</v>
      </c>
      <c r="B292" s="17">
        <v>-5.8079999999999998</v>
      </c>
      <c r="C292" s="64">
        <v>-7.3129999999999997</v>
      </c>
      <c r="D292" s="86"/>
      <c r="E292" s="13"/>
      <c r="F292" s="13"/>
      <c r="G292" s="13"/>
      <c r="H292" s="13"/>
      <c r="I292" s="16"/>
      <c r="J292" s="16"/>
      <c r="K292" s="16"/>
      <c r="L292" s="16"/>
      <c r="M292" s="3"/>
    </row>
    <row r="293" spans="1:13">
      <c r="A293" s="63">
        <v>51.86</v>
      </c>
      <c r="B293" s="17">
        <v>-5.44</v>
      </c>
      <c r="C293" s="64">
        <v>-7.9</v>
      </c>
      <c r="D293" s="86"/>
      <c r="E293" s="13"/>
      <c r="F293" s="13"/>
      <c r="G293" s="13"/>
      <c r="H293" s="13"/>
      <c r="I293" s="16"/>
      <c r="J293" s="16"/>
      <c r="K293" s="16"/>
      <c r="L293" s="16"/>
      <c r="M293" s="3"/>
    </row>
    <row r="294" spans="1:13">
      <c r="A294" s="63">
        <v>53.15</v>
      </c>
      <c r="B294" s="17">
        <v>-5.5810000000000004</v>
      </c>
      <c r="C294" s="64">
        <v>-7.6470000000000002</v>
      </c>
      <c r="D294" s="86"/>
      <c r="E294" s="13"/>
      <c r="F294" s="13"/>
      <c r="G294" s="13"/>
      <c r="H294" s="13"/>
      <c r="I294" s="16"/>
      <c r="J294" s="16"/>
      <c r="K294" s="16"/>
      <c r="L294" s="16"/>
      <c r="M294" s="3"/>
    </row>
    <row r="295" spans="1:13">
      <c r="A295" s="63">
        <v>54.4</v>
      </c>
      <c r="B295" s="17">
        <v>-5.3339999999999996</v>
      </c>
      <c r="C295" s="64">
        <v>-7.516</v>
      </c>
      <c r="D295" s="86"/>
      <c r="E295" s="13"/>
      <c r="F295" s="13"/>
      <c r="G295" s="13"/>
      <c r="H295" s="13"/>
      <c r="I295" s="16"/>
      <c r="J295" s="16"/>
      <c r="K295" s="16"/>
      <c r="L295" s="16"/>
      <c r="M295" s="3"/>
    </row>
    <row r="296" spans="1:13">
      <c r="A296" s="63">
        <v>54.9</v>
      </c>
      <c r="B296" s="17">
        <v>-5.3609999999999998</v>
      </c>
      <c r="C296" s="64">
        <v>-7.9080000000000004</v>
      </c>
      <c r="D296" s="86"/>
      <c r="E296" s="13"/>
      <c r="F296" s="13"/>
      <c r="G296" s="13"/>
      <c r="H296" s="13"/>
      <c r="I296" s="16"/>
      <c r="J296" s="16"/>
      <c r="K296" s="16"/>
      <c r="L296" s="16"/>
      <c r="M296" s="3"/>
    </row>
    <row r="297" spans="1:13">
      <c r="A297" s="63">
        <v>56.51</v>
      </c>
      <c r="B297" s="17">
        <v>-5.7560000000000002</v>
      </c>
      <c r="C297" s="64">
        <v>-7.9729999999999999</v>
      </c>
      <c r="D297" s="86"/>
      <c r="E297" s="13"/>
      <c r="F297" s="13"/>
      <c r="G297" s="13"/>
      <c r="H297" s="13"/>
      <c r="I297" s="16"/>
      <c r="J297" s="16"/>
      <c r="K297" s="16"/>
      <c r="L297" s="16"/>
      <c r="M297" s="3"/>
    </row>
    <row r="298" spans="1:13">
      <c r="A298" s="63">
        <v>60.28</v>
      </c>
      <c r="B298" s="17">
        <v>-5.5640000000000001</v>
      </c>
      <c r="C298" s="64">
        <v>-7.7370000000000001</v>
      </c>
      <c r="D298" s="86"/>
      <c r="E298" s="13"/>
      <c r="F298" s="13"/>
      <c r="G298" s="13"/>
      <c r="H298" s="13"/>
      <c r="I298" s="16"/>
      <c r="J298" s="16"/>
      <c r="K298" s="16"/>
      <c r="L298" s="16"/>
      <c r="M298" s="3"/>
    </row>
    <row r="299" spans="1:13">
      <c r="A299" s="63">
        <v>61.5</v>
      </c>
      <c r="B299" s="17">
        <v>-4.7859999999999996</v>
      </c>
      <c r="C299" s="64">
        <v>-6.77</v>
      </c>
      <c r="D299" s="86"/>
      <c r="E299" s="13"/>
      <c r="F299" s="13"/>
      <c r="G299" s="13"/>
      <c r="H299" s="13"/>
      <c r="I299" s="16"/>
      <c r="J299" s="16"/>
      <c r="K299" s="16"/>
      <c r="L299" s="16"/>
      <c r="M299" s="3"/>
    </row>
    <row r="300" spans="1:13">
      <c r="A300" s="63">
        <v>62.7</v>
      </c>
      <c r="B300" s="17">
        <v>-6.7140000000000004</v>
      </c>
      <c r="C300" s="62">
        <v>-7.38</v>
      </c>
      <c r="D300" s="87"/>
      <c r="E300" s="13"/>
      <c r="F300" s="13"/>
      <c r="G300" s="13"/>
      <c r="H300" s="13"/>
      <c r="I300" s="16"/>
      <c r="J300" s="16"/>
      <c r="K300" s="16"/>
      <c r="L300" s="16"/>
      <c r="M300" s="3"/>
    </row>
    <row r="301" spans="1:13">
      <c r="A301" s="63">
        <v>63.9</v>
      </c>
      <c r="B301" s="17">
        <v>-4.8849999999999998</v>
      </c>
      <c r="C301" s="64">
        <v>-7.3220000000000001</v>
      </c>
      <c r="D301" s="86"/>
      <c r="E301" s="13"/>
      <c r="F301" s="13"/>
      <c r="G301" s="13"/>
      <c r="H301" s="13"/>
      <c r="I301" s="16"/>
      <c r="J301" s="16"/>
      <c r="K301" s="16"/>
      <c r="L301" s="16"/>
      <c r="M301" s="3"/>
    </row>
    <row r="302" spans="1:13">
      <c r="A302" s="63">
        <v>64.8</v>
      </c>
      <c r="B302" s="17">
        <v>-4.8890000000000002</v>
      </c>
      <c r="C302" s="64">
        <v>-7.6470000000000002</v>
      </c>
      <c r="D302" s="86"/>
      <c r="E302" s="13"/>
      <c r="F302" s="13"/>
      <c r="G302" s="13"/>
      <c r="H302" s="13"/>
      <c r="I302" s="16"/>
      <c r="J302" s="16"/>
      <c r="K302" s="16"/>
      <c r="L302" s="16"/>
      <c r="M302" s="3"/>
    </row>
    <row r="303" spans="1:13">
      <c r="A303" s="63">
        <v>65.3</v>
      </c>
      <c r="B303" s="17">
        <v>-4.7869999999999999</v>
      </c>
      <c r="C303" s="64">
        <v>-7.702</v>
      </c>
      <c r="D303" s="86"/>
      <c r="E303" s="13"/>
      <c r="F303" s="13"/>
      <c r="G303" s="13"/>
      <c r="H303" s="13"/>
      <c r="I303" s="16"/>
      <c r="J303" s="16"/>
      <c r="K303" s="16"/>
      <c r="L303" s="16"/>
      <c r="M303" s="3"/>
    </row>
    <row r="304" spans="1:13">
      <c r="A304" s="63">
        <v>66.25</v>
      </c>
      <c r="B304" s="17">
        <v>-5.3029999999999999</v>
      </c>
      <c r="C304" s="64">
        <v>-7.7119999999999997</v>
      </c>
      <c r="D304" s="86"/>
      <c r="E304" s="13"/>
      <c r="F304" s="13"/>
      <c r="G304" s="13"/>
      <c r="H304" s="13"/>
      <c r="I304" s="16"/>
      <c r="J304" s="16"/>
      <c r="K304" s="16"/>
      <c r="L304" s="16"/>
      <c r="M304" s="3"/>
    </row>
    <row r="305" spans="1:13">
      <c r="A305" s="63">
        <v>67.849999999999994</v>
      </c>
      <c r="B305" s="17">
        <v>-4.9470000000000001</v>
      </c>
      <c r="C305" s="64">
        <v>-7.3609999999999998</v>
      </c>
      <c r="D305" s="86"/>
      <c r="E305" s="13"/>
      <c r="F305" s="13"/>
      <c r="G305" s="13"/>
      <c r="H305" s="13"/>
      <c r="I305" s="16"/>
      <c r="J305" s="16"/>
      <c r="K305" s="16"/>
      <c r="L305" s="16"/>
      <c r="M305" s="3"/>
    </row>
    <row r="306" spans="1:13">
      <c r="A306" s="63">
        <v>68.55</v>
      </c>
      <c r="B306" s="17">
        <v>-5.2690000000000001</v>
      </c>
      <c r="C306" s="64">
        <v>-8.7219999999999995</v>
      </c>
      <c r="D306" s="86"/>
      <c r="E306" s="13"/>
      <c r="F306" s="13"/>
      <c r="G306" s="13"/>
      <c r="H306" s="13"/>
      <c r="I306" s="16"/>
      <c r="J306" s="16"/>
      <c r="K306" s="16"/>
      <c r="L306" s="16"/>
      <c r="M306" s="3"/>
    </row>
    <row r="307" spans="1:13">
      <c r="A307" s="63">
        <v>70</v>
      </c>
      <c r="B307" s="17">
        <v>-5.4669999999999996</v>
      </c>
      <c r="C307" s="64">
        <v>-7.6260000000000003</v>
      </c>
      <c r="D307" s="86"/>
      <c r="E307" s="13"/>
      <c r="F307" s="13"/>
      <c r="G307" s="13"/>
      <c r="H307" s="13"/>
      <c r="I307" s="16"/>
      <c r="J307" s="16"/>
      <c r="K307" s="16"/>
      <c r="L307" s="16"/>
      <c r="M307" s="3"/>
    </row>
    <row r="308" spans="1:13">
      <c r="A308" s="63">
        <v>71.900000000000006</v>
      </c>
      <c r="B308" s="17">
        <v>-5.1479999999999997</v>
      </c>
      <c r="C308" s="64">
        <v>-7.4509999999999996</v>
      </c>
      <c r="D308" s="86"/>
      <c r="E308" s="13"/>
      <c r="F308" s="13"/>
      <c r="G308" s="13"/>
      <c r="H308" s="13"/>
      <c r="I308" s="16"/>
      <c r="J308" s="16"/>
      <c r="K308" s="16"/>
      <c r="L308" s="16"/>
      <c r="M308" s="3"/>
    </row>
    <row r="309" spans="1:13">
      <c r="A309" s="63">
        <v>72.599999999999994</v>
      </c>
      <c r="B309" s="17">
        <v>-5.1619999999999999</v>
      </c>
      <c r="C309" s="64">
        <v>-7.6920000000000002</v>
      </c>
      <c r="D309" s="86"/>
      <c r="E309" s="13"/>
      <c r="F309" s="13"/>
      <c r="G309" s="13"/>
      <c r="H309" s="13"/>
      <c r="I309" s="16"/>
      <c r="J309" s="16"/>
      <c r="K309" s="16"/>
      <c r="L309" s="16"/>
      <c r="M309" s="3"/>
    </row>
    <row r="310" spans="1:13">
      <c r="A310" s="63">
        <v>74.3</v>
      </c>
      <c r="B310" s="17">
        <v>-5.1959999999999997</v>
      </c>
      <c r="C310" s="64">
        <v>-7.2430000000000003</v>
      </c>
      <c r="D310" s="86"/>
      <c r="E310" s="13"/>
      <c r="F310" s="13"/>
      <c r="G310" s="13"/>
      <c r="H310" s="13"/>
      <c r="I310" s="16"/>
      <c r="J310" s="16"/>
      <c r="K310" s="16"/>
      <c r="L310" s="16"/>
      <c r="M310" s="3"/>
    </row>
    <row r="311" spans="1:13">
      <c r="A311" s="63">
        <v>75.3</v>
      </c>
      <c r="B311" s="17">
        <v>-5.1909999999999998</v>
      </c>
      <c r="C311" s="64">
        <v>-7.7670000000000003</v>
      </c>
      <c r="D311" s="86"/>
      <c r="E311" s="13"/>
      <c r="F311" s="13"/>
      <c r="G311" s="13"/>
      <c r="H311" s="13"/>
      <c r="I311" s="16"/>
      <c r="J311" s="16"/>
      <c r="K311" s="16"/>
      <c r="L311" s="16"/>
      <c r="M311" s="3"/>
    </row>
    <row r="312" spans="1:13">
      <c r="A312" s="63">
        <v>76.5</v>
      </c>
      <c r="B312" s="17">
        <v>-5.2320000000000002</v>
      </c>
      <c r="C312" s="64">
        <v>-6.9420000000000002</v>
      </c>
      <c r="D312" s="86"/>
      <c r="E312" s="13"/>
      <c r="F312" s="13"/>
      <c r="G312" s="13"/>
      <c r="H312" s="13"/>
      <c r="I312" s="16"/>
      <c r="J312" s="16"/>
      <c r="K312" s="16"/>
      <c r="L312" s="16"/>
      <c r="M312" s="3"/>
    </row>
    <row r="313" spans="1:13">
      <c r="A313" s="63">
        <v>77.55</v>
      </c>
      <c r="B313" s="17">
        <v>-5.2629999999999999</v>
      </c>
      <c r="C313" s="64">
        <v>-7.532</v>
      </c>
      <c r="D313" s="86"/>
      <c r="E313" s="13"/>
      <c r="F313" s="13"/>
      <c r="G313" s="13"/>
      <c r="H313" s="13"/>
      <c r="I313" s="16"/>
      <c r="J313" s="16"/>
      <c r="K313" s="16"/>
      <c r="L313" s="16"/>
      <c r="M313" s="3"/>
    </row>
    <row r="314" spans="1:13">
      <c r="A314" s="63">
        <v>79.040000000000006</v>
      </c>
      <c r="B314" s="17">
        <v>-5.0609999999999999</v>
      </c>
      <c r="C314" s="64">
        <v>-7.4589999999999996</v>
      </c>
      <c r="D314" s="86"/>
      <c r="E314" s="13"/>
      <c r="F314" s="13"/>
      <c r="G314" s="13"/>
      <c r="H314" s="13"/>
      <c r="I314" s="16"/>
      <c r="J314" s="16"/>
      <c r="K314" s="16"/>
      <c r="L314" s="16"/>
      <c r="M314" s="3"/>
    </row>
    <row r="315" spans="1:13">
      <c r="A315" s="63">
        <v>80.349999999999994</v>
      </c>
      <c r="B315" s="17">
        <v>-4.5510000000000002</v>
      </c>
      <c r="C315" s="64">
        <v>-7.4219999999999997</v>
      </c>
      <c r="D315" s="86"/>
      <c r="E315" s="13"/>
      <c r="F315" s="13"/>
      <c r="G315" s="13"/>
      <c r="H315" s="13"/>
      <c r="I315" s="16"/>
      <c r="J315" s="16"/>
      <c r="K315" s="16"/>
      <c r="L315" s="16"/>
      <c r="M315" s="3"/>
    </row>
    <row r="316" spans="1:13">
      <c r="A316" s="63">
        <v>81.05</v>
      </c>
      <c r="B316" s="17">
        <v>-5.8940000000000001</v>
      </c>
      <c r="C316" s="64">
        <v>-7.9130000000000003</v>
      </c>
      <c r="D316" s="86"/>
      <c r="E316" s="13"/>
      <c r="F316" s="13"/>
      <c r="G316" s="13"/>
      <c r="H316" s="13"/>
      <c r="I316" s="16"/>
      <c r="J316" s="16"/>
      <c r="K316" s="16"/>
      <c r="L316" s="16"/>
      <c r="M316" s="3"/>
    </row>
    <row r="317" spans="1:13">
      <c r="A317" s="63">
        <v>82.3</v>
      </c>
      <c r="B317" s="17">
        <v>-5.6319999999999997</v>
      </c>
      <c r="C317" s="64">
        <v>-7.9219999999999997</v>
      </c>
      <c r="D317" s="86"/>
      <c r="E317" s="13"/>
      <c r="F317" s="13"/>
      <c r="G317" s="13"/>
      <c r="H317" s="13"/>
      <c r="I317" s="16"/>
      <c r="J317" s="16"/>
      <c r="K317" s="16"/>
      <c r="L317" s="16"/>
      <c r="M317" s="3"/>
    </row>
    <row r="318" spans="1:13">
      <c r="A318" s="63">
        <v>83.1</v>
      </c>
      <c r="B318" s="17">
        <v>-5.2009999999999996</v>
      </c>
      <c r="C318" s="62">
        <v>-7.9969999999999999</v>
      </c>
      <c r="D318" s="87"/>
      <c r="E318" s="13"/>
      <c r="F318" s="13"/>
      <c r="G318" s="13"/>
      <c r="H318" s="13"/>
      <c r="I318" s="16"/>
      <c r="J318" s="16"/>
      <c r="K318" s="16"/>
      <c r="L318" s="16"/>
      <c r="M318" s="3"/>
    </row>
    <row r="319" spans="1:13">
      <c r="A319" s="63">
        <v>83.5</v>
      </c>
      <c r="B319" s="17">
        <v>-5.0229999999999997</v>
      </c>
      <c r="C319" s="62">
        <v>-9.1829999999999998</v>
      </c>
      <c r="D319" s="87"/>
      <c r="E319" s="13"/>
      <c r="F319" s="13"/>
      <c r="G319" s="13"/>
      <c r="H319" s="13"/>
      <c r="I319" s="16"/>
      <c r="J319" s="16"/>
      <c r="K319" s="16"/>
      <c r="L319" s="16"/>
      <c r="M319" s="3"/>
    </row>
    <row r="320" spans="1:13">
      <c r="A320" s="63">
        <v>84.99</v>
      </c>
      <c r="B320" s="17">
        <v>-6.1189999999999998</v>
      </c>
      <c r="C320" s="62">
        <v>-7.18</v>
      </c>
      <c r="D320" s="87"/>
      <c r="E320" s="13"/>
      <c r="F320" s="13"/>
      <c r="G320" s="13"/>
      <c r="H320" s="13"/>
      <c r="I320" s="16"/>
      <c r="J320" s="16"/>
      <c r="K320" s="16"/>
      <c r="L320" s="16"/>
      <c r="M320" s="3"/>
    </row>
    <row r="321" spans="1:13">
      <c r="A321" s="63">
        <v>85.78</v>
      </c>
      <c r="B321" s="17">
        <v>-4.7629999999999999</v>
      </c>
      <c r="C321" s="62">
        <v>-7.5970000000000004</v>
      </c>
      <c r="D321" s="87"/>
      <c r="E321" s="13"/>
      <c r="F321" s="13"/>
      <c r="G321" s="13"/>
      <c r="H321" s="13"/>
      <c r="I321" s="16"/>
      <c r="J321" s="16"/>
      <c r="K321" s="16"/>
      <c r="L321" s="16"/>
      <c r="M321" s="3"/>
    </row>
    <row r="322" spans="1:13">
      <c r="A322" s="63">
        <v>87.27</v>
      </c>
      <c r="B322" s="17">
        <v>-5.3579999999999997</v>
      </c>
      <c r="C322" s="62">
        <v>-6.82</v>
      </c>
      <c r="D322" s="87"/>
      <c r="E322" s="13"/>
      <c r="F322" s="13"/>
      <c r="G322" s="13"/>
      <c r="H322" s="13"/>
      <c r="I322" s="16"/>
      <c r="J322" s="16"/>
      <c r="K322" s="16"/>
      <c r="L322" s="16"/>
      <c r="M322" s="3"/>
    </row>
    <row r="323" spans="1:13">
      <c r="A323" s="66">
        <v>88.6</v>
      </c>
      <c r="B323" s="67">
        <v>-8.2319999999999993</v>
      </c>
      <c r="C323" s="76">
        <v>-7.82</v>
      </c>
      <c r="D323" s="87"/>
      <c r="E323" s="13"/>
      <c r="F323" s="13"/>
      <c r="G323" s="13"/>
      <c r="H323" s="13"/>
      <c r="I323" s="16"/>
      <c r="J323" s="16"/>
      <c r="K323" s="16"/>
      <c r="L323" s="16"/>
      <c r="M323" s="3"/>
    </row>
  </sheetData>
  <mergeCells count="4">
    <mergeCell ref="K2:K3"/>
    <mergeCell ref="L2:L3"/>
    <mergeCell ref="E114:E115"/>
    <mergeCell ref="F114:F115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7E68C-4D12-459C-9716-2C3760D5B8F6}">
  <dimension ref="A1"/>
  <sheetViews>
    <sheetView workbookViewId="0">
      <selection activeCell="A2" sqref="A2"/>
    </sheetView>
  </sheetViews>
  <sheetFormatPr defaultRowHeight="15"/>
  <sheetData>
    <row r="1" spans="1:1">
      <c r="A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G50016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2022-06-15T20:56:09Z</dcterms:modified>
</cp:coreProperties>
</file>