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xr:revisionPtr revIDLastSave="0" documentId="13_ncr:1_{36B9D2F6-0BE8-46D0-9718-5C4AB1C74B89}" xr6:coauthVersionLast="47" xr6:coauthVersionMax="47" xr10:uidLastSave="{00000000-0000-0000-0000-000000000000}"/>
  <bookViews>
    <workbookView xWindow="-120" yWindow="-120" windowWidth="20730" windowHeight="10095" xr2:uid="{00000000-000D-0000-FFFF-FFFF00000000}"/>
  </bookViews>
  <sheets>
    <sheet name="OSL ages" sheetId="1" r:id="rId1"/>
    <sheet name="Bacon model ages" sheetId="2" r:id="rId2"/>
    <sheet name="G50125"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Z86" i="1" l="1"/>
  <c r="AA86" i="1" s="1"/>
  <c r="P25" i="1" l="1"/>
  <c r="Z27" i="1"/>
  <c r="AA27" i="1" s="1"/>
  <c r="Z105" i="1"/>
  <c r="AA105" i="1" s="1"/>
  <c r="Z104" i="1"/>
  <c r="AA104" i="1" s="1"/>
  <c r="Z103" i="1"/>
  <c r="AA103" i="1" s="1"/>
  <c r="Z102" i="1"/>
  <c r="AA102" i="1" s="1"/>
  <c r="Z101" i="1"/>
  <c r="AA101" i="1" s="1"/>
  <c r="Z100" i="1"/>
  <c r="AA100" i="1" s="1"/>
  <c r="Z99" i="1"/>
  <c r="AA99" i="1" s="1"/>
  <c r="P99" i="1"/>
  <c r="Q99" i="1" s="1"/>
  <c r="Z98" i="1"/>
  <c r="AA98" i="1" s="1"/>
  <c r="Z97" i="1"/>
  <c r="AA97" i="1" s="1"/>
  <c r="Z96" i="1"/>
  <c r="AA96" i="1" s="1"/>
  <c r="Z95" i="1"/>
  <c r="AA95" i="1" s="1"/>
  <c r="Z94" i="1"/>
  <c r="AA94" i="1" s="1"/>
  <c r="P94" i="1"/>
  <c r="Q94" i="1" s="1"/>
  <c r="Z93" i="1"/>
  <c r="AA93" i="1" s="1"/>
  <c r="Z92" i="1"/>
  <c r="AA92" i="1" s="1"/>
  <c r="Z91" i="1"/>
  <c r="AA91" i="1" s="1"/>
  <c r="Z90" i="1"/>
  <c r="AA90" i="1" s="1"/>
  <c r="U90" i="1"/>
  <c r="V90" i="1" s="1"/>
  <c r="P90" i="1"/>
  <c r="Q90" i="1" s="1"/>
  <c r="Z89" i="1"/>
  <c r="AA89" i="1" s="1"/>
  <c r="Z88" i="1"/>
  <c r="AA88" i="1" s="1"/>
  <c r="U88" i="1"/>
  <c r="V88" i="1" s="1"/>
  <c r="P88" i="1"/>
  <c r="Q88" i="1" s="1"/>
  <c r="Z87" i="1"/>
  <c r="AA87" i="1" s="1"/>
  <c r="P87" i="1"/>
  <c r="Q87" i="1" s="1"/>
  <c r="U86" i="1"/>
  <c r="V86" i="1" s="1"/>
  <c r="P86" i="1"/>
  <c r="Q86" i="1" s="1"/>
  <c r="Z85" i="1"/>
  <c r="AA85" i="1" s="1"/>
  <c r="Z84" i="1"/>
  <c r="AA84" i="1" s="1"/>
  <c r="U84" i="1"/>
  <c r="V84" i="1" s="1"/>
  <c r="P84" i="1"/>
  <c r="Q84" i="1" s="1"/>
  <c r="U83" i="1"/>
  <c r="V83" i="1" s="1"/>
  <c r="P83" i="1"/>
  <c r="Q83" i="1" s="1"/>
  <c r="Z82" i="1"/>
  <c r="AA82" i="1" s="1"/>
  <c r="Z81" i="1"/>
  <c r="AA81" i="1" s="1"/>
  <c r="U81" i="1"/>
  <c r="V81" i="1" s="1"/>
  <c r="P81" i="1"/>
  <c r="Q81" i="1" s="1"/>
  <c r="Z80" i="1"/>
  <c r="AA80" i="1" s="1"/>
  <c r="P80" i="1"/>
  <c r="Q80" i="1" s="1"/>
  <c r="Z79" i="1"/>
  <c r="AA79" i="1" s="1"/>
  <c r="P79" i="1"/>
  <c r="Q79" i="1" s="1"/>
  <c r="Z78" i="1"/>
  <c r="AA78" i="1" s="1"/>
  <c r="P78" i="1"/>
  <c r="Q78" i="1" s="1"/>
  <c r="Z77" i="1"/>
  <c r="AA77" i="1" s="1"/>
  <c r="U77" i="1"/>
  <c r="V77" i="1" s="1"/>
  <c r="P77" i="1"/>
  <c r="Q77" i="1" s="1"/>
  <c r="Z76" i="1"/>
  <c r="AA76" i="1" s="1"/>
  <c r="P76" i="1"/>
  <c r="Q76" i="1" s="1"/>
  <c r="Z75" i="1"/>
  <c r="AA75" i="1" s="1"/>
  <c r="P75" i="1"/>
  <c r="Q75" i="1" s="1"/>
  <c r="Z74" i="1"/>
  <c r="AA74" i="1" s="1"/>
  <c r="P74" i="1"/>
  <c r="Q74" i="1" s="1"/>
  <c r="Z73" i="1"/>
  <c r="AA73" i="1" s="1"/>
  <c r="P73" i="1"/>
  <c r="Q73" i="1" s="1"/>
  <c r="Z72" i="1"/>
  <c r="AA72" i="1" s="1"/>
  <c r="P72" i="1"/>
  <c r="Q72" i="1" s="1"/>
  <c r="U71" i="1"/>
  <c r="V71" i="1" s="1"/>
  <c r="P71" i="1"/>
  <c r="Q71" i="1" s="1"/>
  <c r="Z70" i="1"/>
  <c r="AA70" i="1" s="1"/>
  <c r="P70" i="1"/>
  <c r="Q70" i="1" s="1"/>
  <c r="Q69" i="1"/>
  <c r="P69" i="1"/>
  <c r="Z68" i="1"/>
  <c r="AA68" i="1" s="1"/>
  <c r="P68" i="1"/>
  <c r="Q68" i="1" s="1"/>
  <c r="Z67" i="1"/>
  <c r="AA67" i="1" s="1"/>
  <c r="P67" i="1"/>
  <c r="Q67" i="1" s="1"/>
  <c r="Z66" i="1"/>
  <c r="AA66" i="1" s="1"/>
  <c r="P66" i="1"/>
  <c r="Q66" i="1" s="1"/>
  <c r="Z65" i="1"/>
  <c r="AA65" i="1" s="1"/>
  <c r="Q65" i="1"/>
  <c r="P65" i="1"/>
  <c r="Z64" i="1"/>
  <c r="AA64" i="1" s="1"/>
  <c r="P64" i="1"/>
  <c r="Q64" i="1" s="1"/>
  <c r="Z63" i="1"/>
  <c r="AA63" i="1" s="1"/>
  <c r="P63" i="1"/>
  <c r="Q63" i="1" s="1"/>
  <c r="Z62" i="1"/>
  <c r="AA62" i="1" s="1"/>
  <c r="P62" i="1"/>
  <c r="Q62" i="1" s="1"/>
  <c r="Z61" i="1"/>
  <c r="AA61" i="1" s="1"/>
  <c r="Q61" i="1"/>
  <c r="P61" i="1"/>
  <c r="Z60" i="1"/>
  <c r="AA60" i="1" s="1"/>
  <c r="P60" i="1"/>
  <c r="Q60" i="1" s="1"/>
  <c r="P59" i="1"/>
  <c r="Q59" i="1" s="1"/>
  <c r="P58" i="1"/>
  <c r="Q58" i="1" s="1"/>
  <c r="Z57" i="1"/>
  <c r="AA57" i="1" s="1"/>
  <c r="U57" i="1"/>
  <c r="V57" i="1" s="1"/>
  <c r="P56" i="1"/>
  <c r="Q56" i="1" s="1"/>
  <c r="AA55" i="1"/>
  <c r="Z55" i="1"/>
  <c r="P55" i="1"/>
  <c r="Q55" i="1" s="1"/>
  <c r="P54" i="1"/>
  <c r="Q54" i="1" s="1"/>
  <c r="Z53" i="1"/>
  <c r="AA53" i="1" s="1"/>
  <c r="P53" i="1"/>
  <c r="Q53" i="1" s="1"/>
  <c r="Z52" i="1"/>
  <c r="AA52" i="1" s="1"/>
  <c r="P52" i="1"/>
  <c r="Q52" i="1" s="1"/>
  <c r="Z51" i="1"/>
  <c r="AA51" i="1" s="1"/>
  <c r="Q51" i="1"/>
  <c r="P51" i="1"/>
  <c r="P50" i="1"/>
  <c r="Q50" i="1" s="1"/>
  <c r="P49" i="1"/>
  <c r="Q49" i="1" s="1"/>
  <c r="Z48" i="1"/>
  <c r="AA48" i="1" s="1"/>
  <c r="P48" i="1"/>
  <c r="Q48" i="1" s="1"/>
  <c r="P47" i="1"/>
  <c r="Q47" i="1" s="1"/>
  <c r="P46" i="1"/>
  <c r="Q46" i="1" s="1"/>
  <c r="Z45" i="1"/>
  <c r="AA45" i="1" s="1"/>
  <c r="Q45" i="1"/>
  <c r="P45" i="1"/>
  <c r="P44" i="1"/>
  <c r="Q44" i="1" s="1"/>
  <c r="P43" i="1"/>
  <c r="Q43" i="1" s="1"/>
  <c r="P42" i="1"/>
  <c r="Q42" i="1" s="1"/>
  <c r="P41" i="1"/>
  <c r="Q41" i="1" s="1"/>
  <c r="P40" i="1"/>
  <c r="Q40" i="1" s="1"/>
  <c r="Z39" i="1"/>
  <c r="AA39" i="1" s="1"/>
  <c r="P39" i="1"/>
  <c r="Q39" i="1" s="1"/>
  <c r="Q38" i="1"/>
  <c r="P38" i="1"/>
  <c r="P37" i="1"/>
  <c r="Q37" i="1" s="1"/>
  <c r="P36" i="1"/>
  <c r="Q36" i="1" s="1"/>
  <c r="P35" i="1"/>
  <c r="Q35" i="1" s="1"/>
  <c r="P34" i="1"/>
  <c r="Q34" i="1" s="1"/>
  <c r="P33" i="1"/>
  <c r="Q33" i="1" s="1"/>
  <c r="P32" i="1"/>
  <c r="Q32" i="1" s="1"/>
  <c r="P31" i="1"/>
  <c r="Q31" i="1" s="1"/>
  <c r="Q30" i="1"/>
  <c r="P30" i="1"/>
  <c r="P29" i="1"/>
  <c r="Q29" i="1" s="1"/>
  <c r="P28" i="1"/>
  <c r="Q28" i="1" s="1"/>
  <c r="P27" i="1"/>
  <c r="Q27" i="1" s="1"/>
  <c r="P26" i="1"/>
  <c r="Q26" i="1" s="1"/>
  <c r="Q25" i="1"/>
  <c r="P24" i="1"/>
  <c r="Q24" i="1" s="1"/>
  <c r="P23" i="1"/>
  <c r="Q23" i="1" s="1"/>
  <c r="P22" i="1"/>
  <c r="Q22" i="1" s="1"/>
  <c r="P21" i="1"/>
  <c r="Q21" i="1" s="1"/>
  <c r="P20" i="1"/>
  <c r="Q20" i="1" s="1"/>
  <c r="P19" i="1"/>
  <c r="Q19" i="1" s="1"/>
  <c r="P18" i="1"/>
  <c r="Q18" i="1" s="1"/>
  <c r="Q17" i="1"/>
  <c r="P17" i="1"/>
  <c r="P16" i="1"/>
  <c r="Q16" i="1" s="1"/>
  <c r="P15" i="1"/>
  <c r="Q15" i="1" s="1"/>
  <c r="P14" i="1"/>
  <c r="Q14" i="1" s="1"/>
  <c r="P13" i="1"/>
  <c r="Q13" i="1" s="1"/>
  <c r="P12" i="1"/>
  <c r="Q12" i="1" s="1"/>
  <c r="P11" i="1"/>
  <c r="Q11" i="1" s="1"/>
  <c r="P10" i="1"/>
  <c r="Q10" i="1" s="1"/>
  <c r="P9" i="1"/>
  <c r="Q9" i="1" s="1"/>
  <c r="P8" i="1"/>
  <c r="Q8" i="1" s="1"/>
  <c r="P7" i="1"/>
  <c r="Q7" i="1" s="1"/>
  <c r="P6" i="1"/>
  <c r="Q6" i="1" s="1"/>
  <c r="P5" i="1"/>
  <c r="Q5" i="1" s="1"/>
  <c r="P4" i="1"/>
  <c r="Q4" i="1" s="1"/>
  <c r="Q3" i="1"/>
  <c r="P3" i="1"/>
</calcChain>
</file>

<file path=xl/sharedStrings.xml><?xml version="1.0" encoding="utf-8"?>
<sst xmlns="http://schemas.openxmlformats.org/spreadsheetml/2006/main" count="323" uniqueCount="217">
  <si>
    <t>SAR MET-pIRIR250</t>
    <phoneticPr fontId="1" type="noConversion"/>
  </si>
  <si>
    <t>SAR MET-pIRIR300</t>
    <phoneticPr fontId="1" type="noConversion"/>
  </si>
  <si>
    <t>MAR MET-pIRIR300</t>
    <phoneticPr fontId="1" type="noConversion"/>
  </si>
  <si>
    <t>Sample ID</t>
    <phoneticPr fontId="1" type="noConversion"/>
  </si>
  <si>
    <t>Depth (m)</t>
    <phoneticPr fontId="1" type="noConversion"/>
  </si>
  <si>
    <t>Water content</t>
    <phoneticPr fontId="1" type="noConversion"/>
  </si>
  <si>
    <t>SE.alpha</t>
  </si>
  <si>
    <t>Dose rate (Gy/ka)</t>
    <phoneticPr fontId="1" type="noConversion"/>
  </si>
  <si>
    <t>De (Gy)</t>
    <phoneticPr fontId="1" type="noConversion"/>
  </si>
  <si>
    <t>number of qliauots</t>
    <phoneticPr fontId="1" type="noConversion"/>
  </si>
  <si>
    <t>S1</t>
    <phoneticPr fontId="1" type="noConversion"/>
  </si>
  <si>
    <t>14LC-8.9</t>
    <phoneticPr fontId="1" type="noConversion"/>
  </si>
  <si>
    <t>25±5%</t>
    <phoneticPr fontId="1" type="noConversion"/>
  </si>
  <si>
    <t>14LC-9.0</t>
    <phoneticPr fontId="1" type="noConversion"/>
  </si>
  <si>
    <t>14LC-9.1</t>
  </si>
  <si>
    <t>14LC-9.2</t>
  </si>
  <si>
    <t>14LC-9.3</t>
    <phoneticPr fontId="1" type="noConversion"/>
  </si>
  <si>
    <t>14LC-9.4</t>
  </si>
  <si>
    <t>14LC-9.6</t>
    <phoneticPr fontId="1" type="noConversion"/>
  </si>
  <si>
    <t>14LC-9.8</t>
    <phoneticPr fontId="1" type="noConversion"/>
  </si>
  <si>
    <t>25±5%</t>
    <phoneticPr fontId="1" type="noConversion"/>
  </si>
  <si>
    <t>Boundary</t>
    <phoneticPr fontId="1" type="noConversion"/>
  </si>
  <si>
    <t>20±5%</t>
    <phoneticPr fontId="1" type="noConversion"/>
  </si>
  <si>
    <t>L2</t>
    <phoneticPr fontId="1" type="noConversion"/>
  </si>
  <si>
    <t>14LC-10.8</t>
  </si>
  <si>
    <t>15±5%</t>
    <phoneticPr fontId="1" type="noConversion"/>
  </si>
  <si>
    <t>14LC-10.9</t>
  </si>
  <si>
    <t>14LC-11.0</t>
  </si>
  <si>
    <t>14LC-11.1</t>
  </si>
  <si>
    <t>15±5%</t>
    <phoneticPr fontId="1" type="noConversion"/>
  </si>
  <si>
    <t>14LC-11.2</t>
  </si>
  <si>
    <t>14LC-11.3</t>
  </si>
  <si>
    <t>14LC-11.4</t>
  </si>
  <si>
    <t>14LC-11.5</t>
  </si>
  <si>
    <t>14LC-11.7</t>
  </si>
  <si>
    <t>15±5%</t>
    <phoneticPr fontId="1" type="noConversion"/>
  </si>
  <si>
    <t>14LC-12.0</t>
  </si>
  <si>
    <t>14LC-12.2</t>
  </si>
  <si>
    <t>14LC-12.4</t>
  </si>
  <si>
    <t>14LC-12.5</t>
  </si>
  <si>
    <t>14LC-12.7</t>
  </si>
  <si>
    <t>15±5%</t>
    <phoneticPr fontId="1" type="noConversion"/>
  </si>
  <si>
    <t>14LC-12.8</t>
  </si>
  <si>
    <t>14LC-13.0</t>
  </si>
  <si>
    <t>14LC-13.2</t>
  </si>
  <si>
    <t>14LC-13.4</t>
  </si>
  <si>
    <t>14LC-13.5</t>
  </si>
  <si>
    <t>14LC-13.7</t>
  </si>
  <si>
    <t>14LC-13.8</t>
  </si>
  <si>
    <t>14LC-14.0</t>
  </si>
  <si>
    <t>14LC-14.2</t>
  </si>
  <si>
    <t>14LC-14.4</t>
  </si>
  <si>
    <t>14LC-14.5</t>
  </si>
  <si>
    <t>14LC-14.7</t>
  </si>
  <si>
    <t>14LC-14.8</t>
  </si>
  <si>
    <t>14LC-15.0</t>
  </si>
  <si>
    <t>14LC-15.2</t>
  </si>
  <si>
    <t>20±5%</t>
    <phoneticPr fontId="1" type="noConversion"/>
  </si>
  <si>
    <t>14LC-15.4</t>
  </si>
  <si>
    <t>14LC-15.5</t>
  </si>
  <si>
    <t>20±5%</t>
    <phoneticPr fontId="1" type="noConversion"/>
  </si>
  <si>
    <t>14LC-15.7</t>
  </si>
  <si>
    <t>14LC-15.8</t>
  </si>
  <si>
    <t>14LC-16.0</t>
  </si>
  <si>
    <t>Boundary</t>
    <phoneticPr fontId="1" type="noConversion"/>
  </si>
  <si>
    <t>14LC-16.3</t>
  </si>
  <si>
    <t>S2</t>
    <phoneticPr fontId="1" type="noConversion"/>
  </si>
  <si>
    <t>14LC-16.5</t>
  </si>
  <si>
    <t>14LC-16.7</t>
  </si>
  <si>
    <t>14LC-16.8</t>
  </si>
  <si>
    <t>14LC-16.9</t>
  </si>
  <si>
    <t>14LC-17.0</t>
  </si>
  <si>
    <t>14LC-17.2</t>
  </si>
  <si>
    <t>14LC-17.4</t>
  </si>
  <si>
    <t>14LC-17.5</t>
  </si>
  <si>
    <t>14LC-17.7</t>
  </si>
  <si>
    <t>14LC-17.8</t>
  </si>
  <si>
    <t>14LC-18.0</t>
  </si>
  <si>
    <t>14LC-18.2</t>
    <phoneticPr fontId="1" type="noConversion"/>
  </si>
  <si>
    <t>14LC-18.5</t>
    <phoneticPr fontId="1" type="noConversion"/>
  </si>
  <si>
    <t>14LC-18.6</t>
    <phoneticPr fontId="1" type="noConversion"/>
  </si>
  <si>
    <t>14LC-18.8</t>
    <phoneticPr fontId="1" type="noConversion"/>
  </si>
  <si>
    <t>14LC-19.0</t>
  </si>
  <si>
    <t>14LC-19.2</t>
    <phoneticPr fontId="1" type="noConversion"/>
  </si>
  <si>
    <t>sample used up</t>
    <phoneticPr fontId="1" type="noConversion"/>
  </si>
  <si>
    <t>14LC-19.4</t>
    <phoneticPr fontId="1" type="noConversion"/>
  </si>
  <si>
    <t>14LC-19.5</t>
    <phoneticPr fontId="1" type="noConversion"/>
  </si>
  <si>
    <t>L3</t>
    <phoneticPr fontId="1" type="noConversion"/>
  </si>
  <si>
    <t>14LC-19.6</t>
    <phoneticPr fontId="1" type="noConversion"/>
  </si>
  <si>
    <t>14LC-19.8</t>
    <phoneticPr fontId="1" type="noConversion"/>
  </si>
  <si>
    <t>31;19</t>
  </si>
  <si>
    <t>14LC-20.0</t>
  </si>
  <si>
    <t>14LC-20.2</t>
  </si>
  <si>
    <t>14LC-20.4</t>
  </si>
  <si>
    <t>14LC-20.6</t>
  </si>
  <si>
    <t>21;12</t>
  </si>
  <si>
    <t>14LC-20.8</t>
  </si>
  <si>
    <t>17;8</t>
  </si>
  <si>
    <t>14LC-21.0</t>
  </si>
  <si>
    <t>18;12</t>
  </si>
  <si>
    <t>14LC-21.2</t>
  </si>
  <si>
    <t>22;8</t>
  </si>
  <si>
    <t>14LC-21.4</t>
  </si>
  <si>
    <t>36;8</t>
  </si>
  <si>
    <t>14LC-21.6</t>
    <phoneticPr fontId="1" type="noConversion"/>
  </si>
  <si>
    <t>15;12</t>
  </si>
  <si>
    <t>14LC-21.7</t>
  </si>
  <si>
    <t>14LC-21.8</t>
  </si>
  <si>
    <t>13;8</t>
  </si>
  <si>
    <t>14LC-21.9</t>
  </si>
  <si>
    <t>34;8</t>
  </si>
  <si>
    <t>14LC-22.0</t>
  </si>
  <si>
    <t>31;14</t>
  </si>
  <si>
    <t>S3</t>
    <phoneticPr fontId="1" type="noConversion"/>
  </si>
  <si>
    <t>14LC-22.1</t>
  </si>
  <si>
    <t>40;11</t>
  </si>
  <si>
    <t>14LC-22.2</t>
  </si>
  <si>
    <t>34;18</t>
  </si>
  <si>
    <t>14LC-22.3</t>
  </si>
  <si>
    <t>31;9</t>
  </si>
  <si>
    <t>14LC-22.4</t>
  </si>
  <si>
    <t>22;9</t>
  </si>
  <si>
    <t>14LC-22.6</t>
  </si>
  <si>
    <t>24;8</t>
  </si>
  <si>
    <t>14LC-22.8</t>
  </si>
  <si>
    <t>30;8</t>
  </si>
  <si>
    <t>14LC-23.0</t>
  </si>
  <si>
    <t>15;8</t>
  </si>
  <si>
    <t>14LC-23.2</t>
  </si>
  <si>
    <t>20;8</t>
  </si>
  <si>
    <t>14LC-23.4</t>
  </si>
  <si>
    <t>24;9</t>
  </si>
  <si>
    <t>14LC-23.6</t>
  </si>
  <si>
    <t>24;10</t>
  </si>
  <si>
    <t>14LC-23.8</t>
  </si>
  <si>
    <t>49;14</t>
  </si>
  <si>
    <t>14LC-24.0</t>
  </si>
  <si>
    <t>18;8</t>
  </si>
  <si>
    <t>14LC-24.2</t>
  </si>
  <si>
    <t>14LC-24.4</t>
  </si>
  <si>
    <t>25;11</t>
  </si>
  <si>
    <t>14LC-24.5</t>
  </si>
  <si>
    <t>24;17</t>
  </si>
  <si>
    <t>L4</t>
    <phoneticPr fontId="1" type="noConversion"/>
  </si>
  <si>
    <t>14LC-24.8</t>
  </si>
  <si>
    <t>14;19</t>
  </si>
  <si>
    <t>14LC-25.0</t>
  </si>
  <si>
    <t>30;12</t>
  </si>
  <si>
    <t>14LC-25.2</t>
  </si>
  <si>
    <t>31;8</t>
  </si>
  <si>
    <t>14LC-25.4</t>
  </si>
  <si>
    <t>46;17</t>
  </si>
  <si>
    <t>min age (ka)</t>
    <phoneticPr fontId="1" type="noConversion"/>
  </si>
  <si>
    <t>14LC-10.0</t>
    <phoneticPr fontId="1" type="noConversion"/>
  </si>
  <si>
    <t>14LC-10.2</t>
    <phoneticPr fontId="1" type="noConversion"/>
  </si>
  <si>
    <t>14LC-10.3</t>
    <phoneticPr fontId="1" type="noConversion"/>
  </si>
  <si>
    <t>14LC-10.4</t>
    <phoneticPr fontId="1" type="noConversion"/>
  </si>
  <si>
    <t>14LC-10.5</t>
    <phoneticPr fontId="1" type="noConversion"/>
  </si>
  <si>
    <t>14LC-10.6</t>
    <phoneticPr fontId="1" type="noConversion"/>
  </si>
  <si>
    <t>14LC-10.7</t>
    <phoneticPr fontId="1" type="noConversion"/>
  </si>
  <si>
    <t>number of qliauots *</t>
    <phoneticPr fontId="1" type="noConversion"/>
  </si>
  <si>
    <t>Notes:</t>
    <phoneticPr fontId="1" type="noConversion"/>
  </si>
  <si>
    <t>De values were estimated with the SGC method.</t>
    <phoneticPr fontId="1" type="noConversion"/>
  </si>
  <si>
    <t>Bacon model ages</t>
    <phoneticPr fontId="1" type="noConversion"/>
  </si>
  <si>
    <t>Notes:</t>
    <phoneticPr fontId="1" type="noConversion"/>
  </si>
  <si>
    <t>Modelling thickness was set as 10 cm and modelling output was also with a resolution of 10 cm.</t>
  </si>
  <si>
    <t>11; 6</t>
    <phoneticPr fontId="1" type="noConversion"/>
  </si>
  <si>
    <t>12; 9</t>
    <phoneticPr fontId="1" type="noConversion"/>
  </si>
  <si>
    <t>24; 16</t>
    <phoneticPr fontId="1" type="noConversion"/>
  </si>
  <si>
    <t>14; 10</t>
    <phoneticPr fontId="1" type="noConversion"/>
  </si>
  <si>
    <t>14; 10</t>
    <phoneticPr fontId="1" type="noConversion"/>
  </si>
  <si>
    <t>12; 12</t>
    <phoneticPr fontId="1" type="noConversion"/>
  </si>
  <si>
    <t>14; 9</t>
    <phoneticPr fontId="1" type="noConversion"/>
  </si>
  <si>
    <t>13; 18</t>
    <phoneticPr fontId="1" type="noConversion"/>
  </si>
  <si>
    <t>20; 11</t>
    <phoneticPr fontId="1" type="noConversion"/>
  </si>
  <si>
    <t>10; 13</t>
    <phoneticPr fontId="1" type="noConversion"/>
  </si>
  <si>
    <t>27; 15</t>
    <phoneticPr fontId="1" type="noConversion"/>
  </si>
  <si>
    <t>15; 9</t>
    <phoneticPr fontId="1" type="noConversion"/>
  </si>
  <si>
    <t>20; 15</t>
    <phoneticPr fontId="1" type="noConversion"/>
  </si>
  <si>
    <t>15; 14</t>
    <phoneticPr fontId="1" type="noConversion"/>
  </si>
  <si>
    <t>25; 9</t>
    <phoneticPr fontId="1" type="noConversion"/>
  </si>
  <si>
    <t>17; 9</t>
    <phoneticPr fontId="1" type="noConversion"/>
  </si>
  <si>
    <t>24; 6</t>
    <phoneticPr fontId="1" type="noConversion"/>
  </si>
  <si>
    <t>27; 16</t>
    <phoneticPr fontId="1" type="noConversion"/>
  </si>
  <si>
    <t>20; 8</t>
    <phoneticPr fontId="1" type="noConversion"/>
  </si>
  <si>
    <t>26; 18</t>
    <phoneticPr fontId="1" type="noConversion"/>
  </si>
  <si>
    <t>7; 13</t>
    <phoneticPr fontId="1" type="noConversion"/>
  </si>
  <si>
    <t>48; 18</t>
    <phoneticPr fontId="1" type="noConversion"/>
  </si>
  <si>
    <r>
      <t>max age (ka</t>
    </r>
    <r>
      <rPr>
        <sz val="11"/>
        <color theme="1"/>
        <rFont val="等线"/>
        <family val="2"/>
      </rPr>
      <t>）</t>
    </r>
    <phoneticPr fontId="1" type="noConversion"/>
  </si>
  <si>
    <t>CaO (%)</t>
    <phoneticPr fontId="1" type="noConversion"/>
  </si>
  <si>
    <t>15±5%</t>
    <phoneticPr fontId="1" type="noConversion"/>
  </si>
  <si>
    <t>15±5%</t>
    <phoneticPr fontId="1" type="noConversion"/>
  </si>
  <si>
    <t>Revised depth (m)</t>
    <phoneticPr fontId="1" type="noConversion"/>
  </si>
  <si>
    <t>20±5%</t>
    <phoneticPr fontId="1" type="noConversion"/>
  </si>
  <si>
    <t>25±5%</t>
    <phoneticPr fontId="1" type="noConversion"/>
  </si>
  <si>
    <t xml:space="preserve">Bacon age-depth modelling with parameters: acc.shape = 1.5, mem.strength = 4. </t>
    <phoneticPr fontId="1" type="noConversion"/>
  </si>
  <si>
    <r>
      <t>mean age (ka</t>
    </r>
    <r>
      <rPr>
        <sz val="11"/>
        <color theme="1"/>
        <rFont val="等线"/>
        <family val="2"/>
      </rPr>
      <t>）</t>
    </r>
    <phoneticPr fontId="1" type="noConversion"/>
  </si>
  <si>
    <t>S1/L2</t>
    <phoneticPr fontId="1" type="noConversion"/>
  </si>
  <si>
    <t>L2/S2</t>
    <phoneticPr fontId="1" type="noConversion"/>
  </si>
  <si>
    <t>S2/L3</t>
    <phoneticPr fontId="1" type="noConversion"/>
  </si>
  <si>
    <t>L3/S3</t>
    <phoneticPr fontId="1" type="noConversion"/>
  </si>
  <si>
    <t>S3/L4</t>
    <phoneticPr fontId="1" type="noConversion"/>
  </si>
  <si>
    <t>S0/L1</t>
    <phoneticPr fontId="1" type="noConversion"/>
  </si>
  <si>
    <t>L1/S1</t>
    <phoneticPr fontId="1" type="noConversion"/>
  </si>
  <si>
    <t>Boundaries</t>
    <phoneticPr fontId="1" type="noConversion"/>
  </si>
  <si>
    <t>Depth (m)</t>
    <phoneticPr fontId="1" type="noConversion"/>
  </si>
  <si>
    <t>The prior accumulation rates (the acc.mean) were set as 300 year/cm in paleosol units, and 100 or 150 year/cm in loess units.</t>
    <phoneticPr fontId="1" type="noConversion"/>
  </si>
  <si>
    <t>Alpha counts (counts/1000s)</t>
  </si>
  <si>
    <t>*For the MAR protocol, the 'number of aliquots' column has two numbers. The first one is the number of aliquots used to measure  the natural signal, and the second one is the number of aliquots used to measure the regenerative-dose signal.</t>
  </si>
  <si>
    <t>Age (ka)</t>
  </si>
  <si>
    <r>
      <t>K</t>
    </r>
    <r>
      <rPr>
        <sz val="8"/>
        <rFont val="Calibri"/>
        <family val="2"/>
      </rPr>
      <t>2</t>
    </r>
    <r>
      <rPr>
        <sz val="11"/>
        <rFont val="Calibri"/>
        <family val="2"/>
      </rPr>
      <t>0 (%)</t>
    </r>
  </si>
  <si>
    <r>
      <t>SE.K</t>
    </r>
    <r>
      <rPr>
        <sz val="8"/>
        <rFont val="Calibri"/>
        <family val="2"/>
      </rPr>
      <t>2</t>
    </r>
    <r>
      <rPr>
        <sz val="11"/>
        <rFont val="Calibri"/>
        <family val="2"/>
      </rPr>
      <t>0 (%)</t>
    </r>
  </si>
  <si>
    <t>SE (Gy/ka)</t>
  </si>
  <si>
    <t>SE (Gy)</t>
  </si>
  <si>
    <t>SE (ka)</t>
  </si>
  <si>
    <t>Units</t>
  </si>
  <si>
    <t>Zhang, J., Hao, Q., and Li, S.-H., 2022, An absolutely dated record of climate change over the last three glacial–interglacial cycles from Chinese loess deposits: Geology, v. 50, https://doi.org/10.1130/G50125.1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</si>
</sst>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_ "/>
    <numFmt numFmtId="165" formatCode="0.00_);[Red]\(0.00\)"/>
    <numFmt numFmtId="166" formatCode="0_);[Red]\(0\)"/>
    <numFmt numFmtId="167" formatCode="0.0_);[Red]\(0.0\)"/>
    <numFmt numFmtId="168" formatCode="0_ "/>
    <numFmt numFmtId="169" formatCode="0.0_ "/>
    <numFmt numFmtId="170" formatCode="0.00_ "/>
  </numFmts>
  <fonts count="15">
    <font>
      <sz val="11"/>
      <color theme="1"/>
      <name val="Calibri"/>
      <family val="2"/>
      <scheme val="minor"/>
    </font>
    <font>
      <sz val="9"/>
      <name val="Calibri"/>
      <family val="3"/>
      <charset val="134"/>
      <scheme val="minor"/>
    </font>
    <font>
      <sz val="11"/>
      <name val="Calibri"/>
      <family val="2"/>
    </font>
    <font>
      <sz val="11"/>
      <color rgb="FF0000FF"/>
      <name val="Calibri"/>
      <family val="2"/>
    </font>
    <font>
      <sz val="11"/>
      <color rgb="FF7030A0"/>
      <name val="Calibri"/>
      <family val="2"/>
    </font>
    <font>
      <sz val="11"/>
      <color rgb="FFFF0000"/>
      <name val="Calibri"/>
      <family val="2"/>
    </font>
    <font>
      <sz val="11"/>
      <color theme="1"/>
      <name val="Calibri"/>
      <family val="2"/>
    </font>
    <font>
      <b/>
      <sz val="11"/>
      <color rgb="FF0000FF"/>
      <name val="Calibri"/>
      <family val="2"/>
    </font>
    <font>
      <b/>
      <sz val="11"/>
      <color rgb="FF7030A0"/>
      <name val="Calibri"/>
      <family val="2"/>
    </font>
    <font>
      <b/>
      <sz val="11"/>
      <color rgb="FFFF0000"/>
      <name val="Calibri"/>
      <family val="2"/>
    </font>
    <font>
      <b/>
      <sz val="12"/>
      <color theme="1"/>
      <name val="Calibri"/>
      <family val="2"/>
    </font>
    <font>
      <b/>
      <sz val="12"/>
      <name val="Calibri"/>
      <family val="2"/>
    </font>
    <font>
      <sz val="11"/>
      <color theme="1"/>
      <name val="等线"/>
      <family val="2"/>
    </font>
    <font>
      <sz val="8"/>
      <name val="Calibri"/>
      <family val="2"/>
    </font>
    <font>
      <sz val="12"/>
      <color theme="1"/>
      <name val="Calibri"/>
      <family val="2"/>
    </font>
  </fonts>
  <fills count="6">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theme="7" tint="0.79998168889431442"/>
        <bgColor indexed="64"/>
      </patternFill>
    </fill>
    <fill>
      <patternFill patternType="solid">
        <fgColor rgb="FFFFC000"/>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151">
    <xf numFmtId="0" fontId="0" fillId="0" borderId="0" xfId="0"/>
    <xf numFmtId="0" fontId="2" fillId="0" borderId="0" xfId="0" applyFont="1" applyFill="1"/>
    <xf numFmtId="0" fontId="2" fillId="0" borderId="0" xfId="0" applyFont="1" applyFill="1" applyAlignment="1">
      <alignment horizontal="center"/>
    </xf>
    <xf numFmtId="164" fontId="2" fillId="0" borderId="0" xfId="0" applyNumberFormat="1" applyFont="1" applyAlignment="1">
      <alignment horizontal="center" vertical="center"/>
    </xf>
    <xf numFmtId="165" fontId="2" fillId="0" borderId="0" xfId="0" applyNumberFormat="1" applyFont="1" applyFill="1" applyAlignment="1">
      <alignment horizontal="center"/>
    </xf>
    <xf numFmtId="0" fontId="6" fillId="0" borderId="0" xfId="0" applyFont="1"/>
    <xf numFmtId="0" fontId="2" fillId="0" borderId="5" xfId="0" applyFont="1" applyFill="1" applyBorder="1"/>
    <xf numFmtId="0" fontId="2" fillId="0" borderId="1" xfId="0" applyFont="1" applyFill="1" applyBorder="1" applyAlignment="1">
      <alignment horizontal="center"/>
    </xf>
    <xf numFmtId="164" fontId="2" fillId="0" borderId="3" xfId="0" applyNumberFormat="1" applyFont="1" applyBorder="1" applyAlignment="1">
      <alignment horizontal="center" vertical="center"/>
    </xf>
    <xf numFmtId="0" fontId="3" fillId="0" borderId="6" xfId="0" applyFont="1" applyFill="1" applyBorder="1" applyAlignment="1">
      <alignment horizontal="left"/>
    </xf>
    <xf numFmtId="0" fontId="5" fillId="0" borderId="6" xfId="0" applyFont="1" applyFill="1" applyBorder="1" applyAlignment="1">
      <alignment horizontal="left"/>
    </xf>
    <xf numFmtId="0" fontId="2" fillId="0" borderId="8" xfId="0" applyFont="1" applyFill="1" applyBorder="1" applyAlignment="1">
      <alignment horizontal="center"/>
    </xf>
    <xf numFmtId="164" fontId="2" fillId="0" borderId="0" xfId="0" applyNumberFormat="1" applyFont="1" applyBorder="1" applyAlignment="1">
      <alignment horizontal="center" vertical="center"/>
    </xf>
    <xf numFmtId="165" fontId="2" fillId="0" borderId="7" xfId="0" applyNumberFormat="1" applyFont="1" applyBorder="1" applyAlignment="1">
      <alignment horizontal="center" vertical="center"/>
    </xf>
    <xf numFmtId="165" fontId="2" fillId="0" borderId="9" xfId="0" applyNumberFormat="1" applyFont="1" applyBorder="1" applyAlignment="1">
      <alignment horizontal="center" vertical="center"/>
    </xf>
    <xf numFmtId="166" fontId="3" fillId="0" borderId="7" xfId="0" applyNumberFormat="1" applyFont="1" applyFill="1" applyBorder="1" applyAlignment="1">
      <alignment horizontal="center"/>
    </xf>
    <xf numFmtId="166" fontId="3" fillId="0" borderId="8" xfId="0" applyNumberFormat="1" applyFont="1" applyFill="1" applyBorder="1" applyAlignment="1">
      <alignment horizontal="center"/>
    </xf>
    <xf numFmtId="0" fontId="3" fillId="0" borderId="8" xfId="0" applyFont="1" applyFill="1" applyBorder="1" applyAlignment="1">
      <alignment horizontal="center"/>
    </xf>
    <xf numFmtId="0" fontId="4" fillId="0" borderId="8" xfId="0" applyFont="1" applyFill="1" applyBorder="1" applyAlignment="1">
      <alignment horizontal="center"/>
    </xf>
    <xf numFmtId="0" fontId="8" fillId="0" borderId="10" xfId="0" applyFont="1" applyFill="1" applyBorder="1" applyAlignment="1">
      <alignment horizontal="center"/>
    </xf>
    <xf numFmtId="0" fontId="8" fillId="0" borderId="9"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9" fillId="0" borderId="10" xfId="0" applyFont="1" applyBorder="1" applyAlignment="1">
      <alignment horizontal="center"/>
    </xf>
    <xf numFmtId="0" fontId="9" fillId="0" borderId="9" xfId="0" applyFont="1" applyBorder="1" applyAlignment="1">
      <alignment horizontal="center"/>
    </xf>
    <xf numFmtId="0" fontId="2" fillId="0" borderId="0" xfId="0" applyFont="1" applyFill="1" applyBorder="1" applyAlignment="1">
      <alignment horizontal="center"/>
    </xf>
    <xf numFmtId="165" fontId="2" fillId="0" borderId="11" xfId="0" applyNumberFormat="1" applyFont="1" applyBorder="1" applyAlignment="1">
      <alignment horizontal="center" vertical="center"/>
    </xf>
    <xf numFmtId="165" fontId="2" fillId="0" borderId="12" xfId="0" applyNumberFormat="1" applyFont="1" applyBorder="1" applyAlignment="1">
      <alignment horizontal="center" vertical="center"/>
    </xf>
    <xf numFmtId="166" fontId="3" fillId="0" borderId="11" xfId="0" applyNumberFormat="1" applyFont="1" applyFill="1" applyBorder="1" applyAlignment="1">
      <alignment horizontal="center"/>
    </xf>
    <xf numFmtId="166" fontId="3" fillId="0" borderId="0" xfId="0" applyNumberFormat="1" applyFont="1" applyFill="1" applyBorder="1" applyAlignment="1">
      <alignment horizontal="center"/>
    </xf>
    <xf numFmtId="0" fontId="3" fillId="0" borderId="0" xfId="0" applyFont="1" applyFill="1" applyBorder="1" applyAlignment="1">
      <alignment horizontal="center"/>
    </xf>
    <xf numFmtId="0" fontId="4" fillId="0" borderId="0" xfId="0" applyFont="1" applyFill="1" applyBorder="1" applyAlignment="1">
      <alignment horizontal="center"/>
    </xf>
    <xf numFmtId="0" fontId="8" fillId="0" borderId="13" xfId="0" applyFont="1" applyFill="1" applyBorder="1" applyAlignment="1">
      <alignment horizontal="center"/>
    </xf>
    <xf numFmtId="0" fontId="8" fillId="0" borderId="12" xfId="0" applyFont="1" applyBorder="1" applyAlignment="1">
      <alignment horizontal="center"/>
    </xf>
    <xf numFmtId="0" fontId="5" fillId="0" borderId="11" xfId="0" applyFont="1" applyBorder="1" applyAlignment="1">
      <alignment horizontal="center"/>
    </xf>
    <xf numFmtId="0" fontId="5" fillId="0" borderId="0" xfId="0" applyFont="1" applyBorder="1" applyAlignment="1">
      <alignment horizontal="center"/>
    </xf>
    <xf numFmtId="0" fontId="9" fillId="0" borderId="13" xfId="0" applyFont="1" applyBorder="1" applyAlignment="1">
      <alignment horizontal="center"/>
    </xf>
    <xf numFmtId="0" fontId="9" fillId="0" borderId="12" xfId="0" applyFont="1" applyBorder="1" applyAlignment="1">
      <alignment horizontal="center"/>
    </xf>
    <xf numFmtId="0" fontId="5" fillId="0" borderId="13" xfId="0" applyFont="1" applyBorder="1" applyAlignment="1">
      <alignment horizontal="center"/>
    </xf>
    <xf numFmtId="0" fontId="5" fillId="0" borderId="12" xfId="0" applyFont="1" applyBorder="1" applyAlignment="1">
      <alignment horizontal="center"/>
    </xf>
    <xf numFmtId="166" fontId="5" fillId="0" borderId="11" xfId="0" applyNumberFormat="1" applyFont="1" applyFill="1" applyBorder="1" applyAlignment="1">
      <alignment horizontal="center"/>
    </xf>
    <xf numFmtId="166" fontId="5" fillId="0" borderId="0" xfId="0" applyNumberFormat="1" applyFont="1" applyFill="1" applyBorder="1" applyAlignment="1">
      <alignment horizontal="center"/>
    </xf>
    <xf numFmtId="168" fontId="5" fillId="0" borderId="11" xfId="0" applyNumberFormat="1" applyFont="1" applyBorder="1" applyAlignment="1">
      <alignment horizontal="center"/>
    </xf>
    <xf numFmtId="168" fontId="5" fillId="0" borderId="0" xfId="0" applyNumberFormat="1" applyFont="1" applyBorder="1" applyAlignment="1">
      <alignment horizontal="center"/>
    </xf>
    <xf numFmtId="168" fontId="9" fillId="0" borderId="13" xfId="0" applyNumberFormat="1" applyFont="1" applyBorder="1" applyAlignment="1">
      <alignment horizontal="center"/>
    </xf>
    <xf numFmtId="168" fontId="9" fillId="0" borderId="12" xfId="0" applyNumberFormat="1" applyFont="1" applyBorder="1" applyAlignment="1">
      <alignment horizontal="center"/>
    </xf>
    <xf numFmtId="0" fontId="4" fillId="0" borderId="13" xfId="0" applyFont="1" applyFill="1" applyBorder="1" applyAlignment="1">
      <alignment horizontal="center"/>
    </xf>
    <xf numFmtId="167" fontId="4" fillId="0" borderId="0" xfId="0" applyNumberFormat="1" applyFont="1" applyFill="1" applyBorder="1" applyAlignment="1">
      <alignment horizontal="center"/>
    </xf>
    <xf numFmtId="166" fontId="4" fillId="0" borderId="0" xfId="0" applyNumberFormat="1" applyFont="1" applyFill="1" applyBorder="1" applyAlignment="1">
      <alignment horizontal="center"/>
    </xf>
    <xf numFmtId="166" fontId="8" fillId="0" borderId="13" xfId="0" applyNumberFormat="1" applyFont="1" applyFill="1" applyBorder="1" applyAlignment="1">
      <alignment horizontal="center"/>
    </xf>
    <xf numFmtId="166" fontId="8" fillId="0" borderId="12" xfId="0" applyNumberFormat="1" applyFont="1" applyFill="1" applyBorder="1" applyAlignment="1">
      <alignment horizontal="center"/>
    </xf>
    <xf numFmtId="0" fontId="8" fillId="0" borderId="12" xfId="0" applyFont="1" applyFill="1" applyBorder="1" applyAlignment="1">
      <alignment horizontal="center"/>
    </xf>
    <xf numFmtId="0" fontId="3" fillId="0" borderId="0" xfId="0" applyFont="1" applyFill="1" applyBorder="1" applyAlignment="1">
      <alignment horizontal="center" vertical="top" wrapText="1"/>
    </xf>
    <xf numFmtId="166" fontId="3" fillId="0" borderId="11" xfId="0" applyNumberFormat="1" applyFont="1" applyBorder="1" applyAlignment="1">
      <alignment horizontal="center"/>
    </xf>
    <xf numFmtId="166" fontId="3" fillId="0" borderId="0" xfId="0" applyNumberFormat="1" applyFont="1" applyBorder="1" applyAlignment="1">
      <alignment horizontal="center"/>
    </xf>
    <xf numFmtId="0" fontId="2" fillId="0" borderId="4" xfId="0" applyFont="1" applyFill="1" applyBorder="1" applyAlignment="1">
      <alignment horizontal="center"/>
    </xf>
    <xf numFmtId="164" fontId="2" fillId="0" borderId="4" xfId="0" applyNumberFormat="1" applyFont="1" applyBorder="1" applyAlignment="1">
      <alignment horizontal="center" vertical="center"/>
    </xf>
    <xf numFmtId="165" fontId="2" fillId="0" borderId="14" xfId="0" applyNumberFormat="1" applyFont="1" applyBorder="1" applyAlignment="1">
      <alignment horizontal="center" vertical="center"/>
    </xf>
    <xf numFmtId="165" fontId="2" fillId="0" borderId="15" xfId="0" applyNumberFormat="1" applyFont="1" applyBorder="1" applyAlignment="1">
      <alignment horizontal="center" vertical="center"/>
    </xf>
    <xf numFmtId="166" fontId="3" fillId="0" borderId="14" xfId="0" applyNumberFormat="1" applyFont="1" applyFill="1" applyBorder="1" applyAlignment="1">
      <alignment horizontal="center"/>
    </xf>
    <xf numFmtId="166" fontId="3" fillId="0" borderId="4" xfId="0" applyNumberFormat="1" applyFont="1" applyFill="1" applyBorder="1" applyAlignment="1">
      <alignment horizontal="center"/>
    </xf>
    <xf numFmtId="0" fontId="3" fillId="0" borderId="4" xfId="0" applyFont="1" applyFill="1" applyBorder="1" applyAlignment="1">
      <alignment horizontal="center"/>
    </xf>
    <xf numFmtId="0" fontId="4" fillId="0" borderId="4" xfId="0" applyFont="1" applyFill="1" applyBorder="1" applyAlignment="1">
      <alignment horizontal="center"/>
    </xf>
    <xf numFmtId="0" fontId="8" fillId="0" borderId="16" xfId="0" applyFont="1" applyFill="1" applyBorder="1" applyAlignment="1">
      <alignment horizontal="center"/>
    </xf>
    <xf numFmtId="0" fontId="8" fillId="0" borderId="15" xfId="0" applyFont="1" applyBorder="1" applyAlignment="1">
      <alignment horizontal="center"/>
    </xf>
    <xf numFmtId="168" fontId="5" fillId="0" borderId="14" xfId="0" applyNumberFormat="1" applyFont="1" applyBorder="1" applyAlignment="1">
      <alignment horizontal="center"/>
    </xf>
    <xf numFmtId="168" fontId="5" fillId="0" borderId="4" xfId="0" applyNumberFormat="1" applyFont="1" applyBorder="1" applyAlignment="1">
      <alignment horizontal="center"/>
    </xf>
    <xf numFmtId="168" fontId="9" fillId="0" borderId="16" xfId="0" applyNumberFormat="1" applyFont="1" applyBorder="1" applyAlignment="1">
      <alignment horizontal="center"/>
    </xf>
    <xf numFmtId="168" fontId="9" fillId="0" borderId="15" xfId="0" applyNumberFormat="1" applyFont="1" applyBorder="1" applyAlignment="1">
      <alignment horizontal="center"/>
    </xf>
    <xf numFmtId="166" fontId="3" fillId="0" borderId="0" xfId="0" applyNumberFormat="1" applyFont="1" applyFill="1" applyAlignment="1">
      <alignment horizontal="center"/>
    </xf>
    <xf numFmtId="0" fontId="3" fillId="0" borderId="0" xfId="0" applyFont="1" applyFill="1" applyAlignment="1">
      <alignment horizontal="center"/>
    </xf>
    <xf numFmtId="0" fontId="4" fillId="0" borderId="0" xfId="0" applyFont="1" applyFill="1" applyAlignment="1">
      <alignment horizontal="center"/>
    </xf>
    <xf numFmtId="0" fontId="8" fillId="0" borderId="0" xfId="0" applyFont="1" applyFill="1" applyAlignment="1">
      <alignment horizontal="center"/>
    </xf>
    <xf numFmtId="0" fontId="8" fillId="0" borderId="0" xfId="0" applyFont="1" applyAlignment="1">
      <alignment horizontal="center"/>
    </xf>
    <xf numFmtId="0" fontId="5" fillId="0" borderId="0" xfId="0" applyFont="1" applyAlignment="1">
      <alignment horizontal="center"/>
    </xf>
    <xf numFmtId="0" fontId="9" fillId="0" borderId="0" xfId="0" applyFont="1" applyAlignment="1">
      <alignment horizontal="center"/>
    </xf>
    <xf numFmtId="165" fontId="2" fillId="0" borderId="0" xfId="0" applyNumberFormat="1" applyFont="1" applyAlignment="1">
      <alignment horizontal="center" vertical="center"/>
    </xf>
    <xf numFmtId="0" fontId="3" fillId="0" borderId="0" xfId="0" applyFont="1" applyFill="1"/>
    <xf numFmtId="0" fontId="2" fillId="0" borderId="17" xfId="0" applyFont="1" applyFill="1" applyBorder="1"/>
    <xf numFmtId="0" fontId="2" fillId="0" borderId="18" xfId="0" applyFont="1" applyFill="1" applyBorder="1"/>
    <xf numFmtId="0" fontId="2" fillId="0" borderId="18" xfId="0" applyFont="1" applyFill="1" applyBorder="1" applyAlignment="1"/>
    <xf numFmtId="0" fontId="2" fillId="0" borderId="19" xfId="0" applyFont="1" applyFill="1" applyBorder="1" applyAlignment="1"/>
    <xf numFmtId="166" fontId="7" fillId="0" borderId="10" xfId="0" applyNumberFormat="1" applyFont="1" applyFill="1" applyBorder="1" applyAlignment="1">
      <alignment horizontal="center"/>
    </xf>
    <xf numFmtId="166" fontId="7" fillId="0" borderId="9" xfId="0" applyNumberFormat="1" applyFont="1" applyFill="1" applyBorder="1" applyAlignment="1">
      <alignment horizontal="center"/>
    </xf>
    <xf numFmtId="166" fontId="7" fillId="0" borderId="13" xfId="0" applyNumberFormat="1" applyFont="1" applyFill="1" applyBorder="1" applyAlignment="1">
      <alignment horizontal="center"/>
    </xf>
    <xf numFmtId="166" fontId="7" fillId="0" borderId="12" xfId="0" applyNumberFormat="1" applyFont="1" applyFill="1" applyBorder="1" applyAlignment="1">
      <alignment horizontal="center"/>
    </xf>
    <xf numFmtId="166" fontId="7" fillId="0" borderId="16" xfId="0" applyNumberFormat="1" applyFont="1" applyFill="1" applyBorder="1" applyAlignment="1">
      <alignment horizontal="center"/>
    </xf>
    <xf numFmtId="166" fontId="7" fillId="0" borderId="15" xfId="0" applyNumberFormat="1" applyFont="1" applyFill="1" applyBorder="1" applyAlignment="1">
      <alignment horizontal="center"/>
    </xf>
    <xf numFmtId="166" fontId="7" fillId="0" borderId="0" xfId="0" applyNumberFormat="1" applyFont="1" applyFill="1" applyAlignment="1">
      <alignment horizontal="center"/>
    </xf>
    <xf numFmtId="169" fontId="2" fillId="0" borderId="0" xfId="0" applyNumberFormat="1" applyFont="1" applyAlignment="1">
      <alignment horizontal="center" vertical="center"/>
    </xf>
    <xf numFmtId="169" fontId="2" fillId="0" borderId="5" xfId="0" applyNumberFormat="1" applyFont="1" applyBorder="1" applyAlignment="1">
      <alignment horizontal="center" vertical="center"/>
    </xf>
    <xf numFmtId="169" fontId="2" fillId="0" borderId="7" xfId="0" applyNumberFormat="1" applyFont="1" applyBorder="1" applyAlignment="1">
      <alignment horizontal="center" vertical="center"/>
    </xf>
    <xf numFmtId="169" fontId="2" fillId="0" borderId="11" xfId="0" applyNumberFormat="1" applyFont="1" applyBorder="1" applyAlignment="1">
      <alignment horizontal="center" vertical="center"/>
    </xf>
    <xf numFmtId="169" fontId="2" fillId="0" borderId="14" xfId="0" applyNumberFormat="1" applyFont="1" applyBorder="1" applyAlignment="1">
      <alignment horizontal="center" vertical="center"/>
    </xf>
    <xf numFmtId="0" fontId="10" fillId="0" borderId="0" xfId="0" applyFont="1" applyAlignment="1">
      <alignment horizontal="center"/>
    </xf>
    <xf numFmtId="0" fontId="10" fillId="3" borderId="5" xfId="0" applyFont="1" applyFill="1" applyBorder="1" applyAlignment="1">
      <alignment horizontal="center"/>
    </xf>
    <xf numFmtId="0" fontId="10" fillId="3" borderId="5" xfId="0" applyFont="1" applyFill="1" applyBorder="1" applyAlignment="1">
      <alignment horizontal="center" vertical="center"/>
    </xf>
    <xf numFmtId="0" fontId="10" fillId="0" borderId="0" xfId="0" applyFont="1" applyFill="1" applyAlignment="1">
      <alignment horizontal="center"/>
    </xf>
    <xf numFmtId="170" fontId="2" fillId="0" borderId="0" xfId="0" applyNumberFormat="1" applyFont="1" applyAlignment="1">
      <alignment horizontal="center" vertical="center"/>
    </xf>
    <xf numFmtId="170" fontId="2" fillId="0" borderId="1" xfId="0" applyNumberFormat="1" applyFont="1" applyBorder="1" applyAlignment="1">
      <alignment horizontal="center" vertical="center"/>
    </xf>
    <xf numFmtId="170" fontId="2" fillId="0" borderId="8" xfId="0" applyNumberFormat="1" applyFont="1" applyBorder="1" applyAlignment="1">
      <alignment horizontal="center" vertical="center"/>
    </xf>
    <xf numFmtId="170" fontId="2" fillId="0" borderId="0" xfId="0" applyNumberFormat="1" applyFont="1" applyBorder="1" applyAlignment="1">
      <alignment horizontal="center" vertical="center"/>
    </xf>
    <xf numFmtId="170" fontId="2" fillId="0" borderId="4" xfId="0" applyNumberFormat="1" applyFont="1" applyBorder="1" applyAlignment="1">
      <alignment horizontal="center" vertical="center"/>
    </xf>
    <xf numFmtId="170" fontId="2" fillId="0" borderId="9" xfId="0" applyNumberFormat="1" applyFont="1" applyBorder="1" applyAlignment="1">
      <alignment horizontal="center" vertical="center"/>
    </xf>
    <xf numFmtId="170" fontId="2" fillId="0" borderId="12" xfId="0" applyNumberFormat="1" applyFont="1" applyBorder="1" applyAlignment="1">
      <alignment horizontal="center" vertical="center"/>
    </xf>
    <xf numFmtId="170" fontId="2" fillId="0" borderId="15" xfId="0" applyNumberFormat="1" applyFont="1" applyBorder="1" applyAlignment="1">
      <alignment horizontal="center" vertical="center"/>
    </xf>
    <xf numFmtId="168" fontId="6" fillId="0" borderId="0" xfId="0" applyNumberFormat="1" applyFont="1" applyAlignment="1">
      <alignment horizontal="left"/>
    </xf>
    <xf numFmtId="0" fontId="6" fillId="0" borderId="0" xfId="0" applyFont="1" applyAlignment="1">
      <alignment vertical="center"/>
    </xf>
    <xf numFmtId="170" fontId="2" fillId="0" borderId="5" xfId="0" applyNumberFormat="1" applyFont="1" applyBorder="1" applyAlignment="1">
      <alignment horizontal="center" vertical="center"/>
    </xf>
    <xf numFmtId="170" fontId="6" fillId="0" borderId="0" xfId="0" applyNumberFormat="1" applyFont="1" applyAlignment="1">
      <alignment horizontal="left"/>
    </xf>
    <xf numFmtId="170" fontId="2" fillId="0" borderId="0" xfId="0" applyNumberFormat="1" applyFont="1" applyFill="1" applyBorder="1" applyAlignment="1">
      <alignment horizontal="center" vertical="center"/>
    </xf>
    <xf numFmtId="168" fontId="6" fillId="0" borderId="0" xfId="0" applyNumberFormat="1" applyFont="1"/>
    <xf numFmtId="166" fontId="3" fillId="0" borderId="1" xfId="0" applyNumberFormat="1" applyFont="1" applyFill="1" applyBorder="1" applyAlignment="1"/>
    <xf numFmtId="166" fontId="3" fillId="0" borderId="2" xfId="0" applyNumberFormat="1" applyFont="1" applyFill="1" applyBorder="1" applyAlignment="1"/>
    <xf numFmtId="166" fontId="4" fillId="0" borderId="1" xfId="0" applyNumberFormat="1" applyFont="1" applyFill="1" applyBorder="1" applyAlignment="1"/>
    <xf numFmtId="166" fontId="4" fillId="0" borderId="2" xfId="0" applyNumberFormat="1" applyFont="1" applyFill="1" applyBorder="1" applyAlignment="1"/>
    <xf numFmtId="0" fontId="4" fillId="0" borderId="6" xfId="0" applyFont="1" applyFill="1" applyBorder="1" applyAlignment="1">
      <alignment horizontal="left"/>
    </xf>
    <xf numFmtId="166" fontId="7" fillId="0" borderId="1" xfId="0" applyNumberFormat="1" applyFont="1" applyFill="1" applyBorder="1" applyAlignment="1"/>
    <xf numFmtId="166" fontId="7" fillId="0" borderId="3" xfId="0" applyNumberFormat="1" applyFont="1" applyFill="1" applyBorder="1" applyAlignment="1"/>
    <xf numFmtId="167" fontId="8" fillId="0" borderId="1" xfId="0" applyNumberFormat="1" applyFont="1" applyFill="1" applyBorder="1" applyAlignment="1"/>
    <xf numFmtId="167" fontId="8" fillId="0" borderId="3" xfId="0" applyNumberFormat="1" applyFont="1" applyFill="1" applyBorder="1" applyAlignment="1"/>
    <xf numFmtId="166" fontId="5" fillId="0" borderId="1" xfId="0" applyNumberFormat="1" applyFont="1" applyFill="1" applyBorder="1" applyAlignment="1"/>
    <xf numFmtId="166" fontId="5" fillId="0" borderId="2" xfId="0" applyNumberFormat="1" applyFont="1" applyFill="1" applyBorder="1" applyAlignment="1"/>
    <xf numFmtId="167" fontId="9" fillId="0" borderId="1" xfId="0" applyNumberFormat="1" applyFont="1" applyFill="1" applyBorder="1" applyAlignment="1"/>
    <xf numFmtId="167" fontId="9" fillId="0" borderId="3" xfId="0" applyNumberFormat="1" applyFont="1" applyFill="1" applyBorder="1" applyAlignment="1"/>
    <xf numFmtId="170" fontId="2" fillId="0" borderId="2" xfId="0" applyNumberFormat="1" applyFont="1" applyBorder="1" applyAlignment="1">
      <alignment horizontal="left" vertical="center"/>
    </xf>
    <xf numFmtId="170" fontId="2" fillId="0" borderId="3" xfId="0" applyNumberFormat="1" applyFont="1" applyBorder="1" applyAlignment="1">
      <alignment horizontal="left" vertical="center"/>
    </xf>
    <xf numFmtId="165" fontId="2" fillId="0" borderId="1" xfId="0" applyNumberFormat="1" applyFont="1" applyFill="1" applyBorder="1" applyAlignment="1"/>
    <xf numFmtId="165" fontId="2" fillId="0" borderId="3" xfId="0" applyNumberFormat="1" applyFont="1" applyFill="1" applyBorder="1" applyAlignment="1"/>
    <xf numFmtId="0" fontId="14" fillId="0" borderId="5" xfId="0" applyFont="1" applyBorder="1" applyAlignment="1">
      <alignment horizontal="center"/>
    </xf>
    <xf numFmtId="166" fontId="5" fillId="0" borderId="1" xfId="0" applyNumberFormat="1" applyFont="1" applyFill="1" applyBorder="1" applyAlignment="1">
      <alignment horizontal="center"/>
    </xf>
    <xf numFmtId="166" fontId="5" fillId="0" borderId="2" xfId="0" applyNumberFormat="1" applyFont="1" applyFill="1" applyBorder="1" applyAlignment="1">
      <alignment horizontal="center"/>
    </xf>
    <xf numFmtId="166" fontId="5" fillId="0" borderId="3" xfId="0" applyNumberFormat="1" applyFont="1" applyFill="1" applyBorder="1" applyAlignment="1">
      <alignment horizontal="center"/>
    </xf>
    <xf numFmtId="0" fontId="10" fillId="4" borderId="17" xfId="0" applyFont="1" applyFill="1" applyBorder="1" applyAlignment="1">
      <alignment horizontal="center" vertical="center"/>
    </xf>
    <xf numFmtId="0" fontId="10" fillId="4" borderId="18" xfId="0" applyFont="1" applyFill="1" applyBorder="1" applyAlignment="1">
      <alignment horizontal="center" vertical="center"/>
    </xf>
    <xf numFmtId="0" fontId="10" fillId="4" borderId="19" xfId="0" applyFont="1" applyFill="1" applyBorder="1" applyAlignment="1">
      <alignment horizontal="center" vertical="center"/>
    </xf>
    <xf numFmtId="166" fontId="3" fillId="0" borderId="1" xfId="0" applyNumberFormat="1" applyFont="1" applyFill="1" applyBorder="1" applyAlignment="1">
      <alignment horizontal="center"/>
    </xf>
    <xf numFmtId="166" fontId="3" fillId="0" borderId="2" xfId="0" applyNumberFormat="1" applyFont="1" applyFill="1" applyBorder="1" applyAlignment="1">
      <alignment horizontal="center"/>
    </xf>
    <xf numFmtId="166" fontId="3" fillId="0" borderId="3" xfId="0" applyNumberFormat="1" applyFont="1" applyFill="1" applyBorder="1" applyAlignment="1">
      <alignment horizontal="center"/>
    </xf>
    <xf numFmtId="166" fontId="4" fillId="0" borderId="1" xfId="0" applyNumberFormat="1" applyFont="1" applyFill="1" applyBorder="1" applyAlignment="1">
      <alignment horizontal="center"/>
    </xf>
    <xf numFmtId="166" fontId="4" fillId="0" borderId="2" xfId="0" applyNumberFormat="1" applyFont="1" applyFill="1" applyBorder="1" applyAlignment="1">
      <alignment horizontal="center"/>
    </xf>
    <xf numFmtId="166" fontId="4" fillId="0" borderId="3" xfId="0" applyNumberFormat="1" applyFont="1" applyFill="1" applyBorder="1" applyAlignment="1">
      <alignment horizontal="center"/>
    </xf>
    <xf numFmtId="0" fontId="10" fillId="2" borderId="0" xfId="0" applyFont="1" applyFill="1" applyBorder="1" applyAlignment="1">
      <alignment horizontal="center" vertical="center"/>
    </xf>
    <xf numFmtId="0" fontId="10" fillId="4" borderId="9" xfId="0" applyFont="1" applyFill="1" applyBorder="1" applyAlignment="1">
      <alignment horizontal="center" vertical="center"/>
    </xf>
    <xf numFmtId="0" fontId="10" fillId="4" borderId="1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5"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2" xfId="0" applyFont="1" applyFill="1" applyBorder="1" applyAlignment="1">
      <alignment horizontal="center" vertical="center"/>
    </xf>
    <xf numFmtId="168" fontId="6" fillId="5" borderId="0" xfId="0" applyNumberFormat="1" applyFont="1" applyFill="1" applyAlignment="1">
      <alignment horizontal="center" vertical="center"/>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91"/>
  <sheetViews>
    <sheetView tabSelected="1" workbookViewId="0">
      <pane xSplit="1" topLeftCell="G1" activePane="topRight" state="frozen"/>
      <selection activeCell="A15" sqref="A15"/>
      <selection pane="topRight"/>
    </sheetView>
  </sheetViews>
  <sheetFormatPr defaultColWidth="8.7109375" defaultRowHeight="15.75"/>
  <cols>
    <col min="1" max="1" width="11.140625" style="94" customWidth="1"/>
    <col min="2" max="2" width="11.7109375" style="1" customWidth="1"/>
    <col min="3" max="3" width="10.7109375" style="89" customWidth="1"/>
    <col min="4" max="4" width="10.7109375" style="98" customWidth="1"/>
    <col min="5" max="5" width="12.28515625" style="2" customWidth="1"/>
    <col min="6" max="6" width="8.7109375" style="98"/>
    <col min="7" max="7" width="11.5703125" style="3" customWidth="1"/>
    <col min="8" max="8" width="11.5703125" style="98" customWidth="1"/>
    <col min="9" max="9" width="13.42578125" style="98" customWidth="1"/>
    <col min="10" max="10" width="8.7109375" style="98"/>
    <col min="11" max="11" width="11.28515625" style="4" customWidth="1"/>
    <col min="12" max="12" width="8.5703125" style="4" customWidth="1"/>
    <col min="13" max="13" width="9.28515625" style="69" customWidth="1"/>
    <col min="14" max="14" width="8.28515625" style="69" customWidth="1"/>
    <col min="15" max="15" width="9.5703125" style="70" customWidth="1"/>
    <col min="16" max="16" width="9.28515625" style="88" customWidth="1"/>
    <col min="17" max="17" width="8.7109375" style="88"/>
    <col min="18" max="18" width="7.42578125" style="71" customWidth="1"/>
    <col min="19" max="19" width="6.7109375" style="71" customWidth="1"/>
    <col min="20" max="20" width="8.7109375" style="71"/>
    <col min="21" max="21" width="8.42578125" style="72" customWidth="1"/>
    <col min="22" max="22" width="7.5703125" style="73" customWidth="1"/>
    <col min="23" max="23" width="8.5703125" style="74" customWidth="1"/>
    <col min="24" max="24" width="8.28515625" style="74" customWidth="1"/>
    <col min="25" max="25" width="9.42578125" style="74" customWidth="1"/>
    <col min="26" max="26" width="8.85546875" style="75" customWidth="1"/>
    <col min="27" max="27" width="8.140625" style="75" customWidth="1"/>
    <col min="28" max="16384" width="8.7109375" style="5"/>
  </cols>
  <sheetData>
    <row r="1" spans="1:29" ht="16.5" thickBot="1">
      <c r="M1" s="136" t="s">
        <v>0</v>
      </c>
      <c r="N1" s="137"/>
      <c r="O1" s="137"/>
      <c r="P1" s="137"/>
      <c r="Q1" s="138"/>
      <c r="R1" s="139" t="s">
        <v>1</v>
      </c>
      <c r="S1" s="140"/>
      <c r="T1" s="140"/>
      <c r="U1" s="140"/>
      <c r="V1" s="141"/>
      <c r="W1" s="130" t="s">
        <v>2</v>
      </c>
      <c r="X1" s="131"/>
      <c r="Y1" s="131"/>
      <c r="Z1" s="131"/>
      <c r="AA1" s="132"/>
      <c r="AC1" s="5" t="s">
        <v>161</v>
      </c>
    </row>
    <row r="2" spans="1:29" ht="16.5" thickBot="1">
      <c r="A2" s="129" t="s">
        <v>215</v>
      </c>
      <c r="B2" s="6" t="s">
        <v>3</v>
      </c>
      <c r="C2" s="90" t="s">
        <v>4</v>
      </c>
      <c r="D2" s="99" t="s">
        <v>192</v>
      </c>
      <c r="E2" s="7" t="s">
        <v>5</v>
      </c>
      <c r="F2" s="99" t="s">
        <v>210</v>
      </c>
      <c r="G2" s="8" t="s">
        <v>211</v>
      </c>
      <c r="H2" s="108" t="s">
        <v>189</v>
      </c>
      <c r="I2" s="125" t="s">
        <v>207</v>
      </c>
      <c r="J2" s="126" t="s">
        <v>6</v>
      </c>
      <c r="K2" s="127" t="s">
        <v>7</v>
      </c>
      <c r="L2" s="128" t="s">
        <v>212</v>
      </c>
      <c r="M2" s="112" t="s">
        <v>8</v>
      </c>
      <c r="N2" s="113" t="s">
        <v>213</v>
      </c>
      <c r="O2" s="9" t="s">
        <v>9</v>
      </c>
      <c r="P2" s="117" t="s">
        <v>209</v>
      </c>
      <c r="Q2" s="118" t="s">
        <v>214</v>
      </c>
      <c r="R2" s="114" t="s">
        <v>8</v>
      </c>
      <c r="S2" s="115" t="s">
        <v>213</v>
      </c>
      <c r="T2" s="116" t="s">
        <v>9</v>
      </c>
      <c r="U2" s="119" t="s">
        <v>209</v>
      </c>
      <c r="V2" s="120" t="s">
        <v>214</v>
      </c>
      <c r="W2" s="121" t="s">
        <v>8</v>
      </c>
      <c r="X2" s="122" t="s">
        <v>213</v>
      </c>
      <c r="Y2" s="10" t="s">
        <v>160</v>
      </c>
      <c r="Z2" s="123" t="s">
        <v>209</v>
      </c>
      <c r="AA2" s="124" t="s">
        <v>214</v>
      </c>
      <c r="AC2" s="5" t="s">
        <v>162</v>
      </c>
    </row>
    <row r="3" spans="1:29" ht="15">
      <c r="A3" s="142" t="s">
        <v>10</v>
      </c>
      <c r="B3" s="78" t="s">
        <v>11</v>
      </c>
      <c r="C3" s="91">
        <v>8.9</v>
      </c>
      <c r="D3" s="100">
        <v>9.0500000000000007</v>
      </c>
      <c r="E3" s="11" t="s">
        <v>12</v>
      </c>
      <c r="F3" s="101">
        <v>2.67</v>
      </c>
      <c r="G3" s="12">
        <v>8.0100000000000005E-2</v>
      </c>
      <c r="H3" s="101">
        <v>5.403000389520737</v>
      </c>
      <c r="I3" s="100">
        <v>12.59</v>
      </c>
      <c r="J3" s="103">
        <v>0.2</v>
      </c>
      <c r="K3" s="13">
        <v>3.5662100034192799</v>
      </c>
      <c r="L3" s="14">
        <v>0.11531538098621399</v>
      </c>
      <c r="M3" s="15">
        <v>271.14595766934377</v>
      </c>
      <c r="N3" s="16">
        <v>3.0089868896984036</v>
      </c>
      <c r="O3" s="17">
        <v>16</v>
      </c>
      <c r="P3" s="82">
        <f t="shared" ref="P3:P56" si="0">M3/K3</f>
        <v>76.031965983318202</v>
      </c>
      <c r="Q3" s="83">
        <f t="shared" ref="Q3:Q56" si="1">P3*SQRT(POWER(N3/M3,2)+POWER(L3/K3,2))</f>
        <v>2.5992905260462948</v>
      </c>
      <c r="R3" s="18"/>
      <c r="S3" s="18"/>
      <c r="T3" s="18"/>
      <c r="U3" s="19"/>
      <c r="V3" s="20"/>
      <c r="W3" s="21"/>
      <c r="X3" s="22"/>
      <c r="Y3" s="22"/>
      <c r="Z3" s="23"/>
      <c r="AA3" s="24"/>
      <c r="AC3" s="5" t="s">
        <v>208</v>
      </c>
    </row>
    <row r="4" spans="1:29" ht="15">
      <c r="A4" s="142"/>
      <c r="B4" s="79" t="s">
        <v>13</v>
      </c>
      <c r="C4" s="92">
        <v>9</v>
      </c>
      <c r="D4" s="101">
        <v>9.15</v>
      </c>
      <c r="E4" s="25" t="s">
        <v>12</v>
      </c>
      <c r="F4" s="101">
        <v>2.66</v>
      </c>
      <c r="G4" s="12">
        <v>7.9799999999999996E-2</v>
      </c>
      <c r="H4" s="101">
        <v>4.9939570943046316</v>
      </c>
      <c r="I4" s="101">
        <v>12.94</v>
      </c>
      <c r="J4" s="104">
        <v>0.18</v>
      </c>
      <c r="K4" s="26">
        <v>3.59904981614419</v>
      </c>
      <c r="L4" s="27">
        <v>0.116029464043921</v>
      </c>
      <c r="M4" s="28">
        <v>270.71915375844827</v>
      </c>
      <c r="N4" s="29">
        <v>5.6401930786167283</v>
      </c>
      <c r="O4" s="30">
        <v>2</v>
      </c>
      <c r="P4" s="84">
        <f t="shared" si="0"/>
        <v>75.219618395968979</v>
      </c>
      <c r="Q4" s="85">
        <f t="shared" si="1"/>
        <v>2.8873047354834522</v>
      </c>
      <c r="R4" s="31"/>
      <c r="S4" s="31"/>
      <c r="T4" s="31"/>
      <c r="U4" s="32"/>
      <c r="V4" s="33"/>
      <c r="W4" s="34"/>
      <c r="X4" s="35"/>
      <c r="Y4" s="35"/>
      <c r="Z4" s="36"/>
      <c r="AA4" s="37"/>
    </row>
    <row r="5" spans="1:29" ht="15">
      <c r="A5" s="142"/>
      <c r="B5" s="79" t="s">
        <v>14</v>
      </c>
      <c r="C5" s="92">
        <v>9.1</v>
      </c>
      <c r="D5" s="101">
        <v>9.25</v>
      </c>
      <c r="E5" s="25" t="s">
        <v>12</v>
      </c>
      <c r="F5" s="101">
        <v>2.73</v>
      </c>
      <c r="G5" s="12">
        <v>8.1900000000000001E-2</v>
      </c>
      <c r="H5" s="101">
        <v>3.8511200758637467</v>
      </c>
      <c r="I5" s="101">
        <v>12.65</v>
      </c>
      <c r="J5" s="104">
        <v>0.2</v>
      </c>
      <c r="K5" s="26">
        <v>3.6097337162865699</v>
      </c>
      <c r="L5" s="27">
        <v>0.116932033668339</v>
      </c>
      <c r="M5" s="28">
        <v>294.27267117256616</v>
      </c>
      <c r="N5" s="29">
        <v>6.356851113719042</v>
      </c>
      <c r="O5" s="30">
        <v>7</v>
      </c>
      <c r="P5" s="84">
        <f t="shared" si="0"/>
        <v>81.5219886843322</v>
      </c>
      <c r="Q5" s="85">
        <f t="shared" si="1"/>
        <v>3.1741102131858807</v>
      </c>
      <c r="R5" s="31"/>
      <c r="S5" s="31"/>
      <c r="T5" s="31"/>
      <c r="U5" s="32"/>
      <c r="V5" s="33"/>
      <c r="W5" s="34"/>
      <c r="X5" s="35"/>
      <c r="Y5" s="35"/>
      <c r="Z5" s="36"/>
      <c r="AA5" s="37"/>
    </row>
    <row r="6" spans="1:29" ht="15">
      <c r="A6" s="142"/>
      <c r="B6" s="79" t="s">
        <v>15</v>
      </c>
      <c r="C6" s="92">
        <v>9.1999999999999993</v>
      </c>
      <c r="D6" s="101">
        <v>9.35</v>
      </c>
      <c r="E6" s="25" t="s">
        <v>12</v>
      </c>
      <c r="F6" s="101">
        <v>2.8</v>
      </c>
      <c r="G6" s="12">
        <v>8.4000000000000005E-2</v>
      </c>
      <c r="H6" s="101">
        <v>3.5915466767713586</v>
      </c>
      <c r="I6" s="101">
        <v>12.88</v>
      </c>
      <c r="J6" s="104">
        <v>0.2</v>
      </c>
      <c r="K6" s="26">
        <v>3.6798638432446702</v>
      </c>
      <c r="L6" s="27">
        <v>0.11933861419500701</v>
      </c>
      <c r="M6" s="28">
        <v>303.30023782650721</v>
      </c>
      <c r="N6" s="29">
        <v>3.1212634255029554</v>
      </c>
      <c r="O6" s="30">
        <v>6</v>
      </c>
      <c r="P6" s="84">
        <f t="shared" si="0"/>
        <v>82.421592413885705</v>
      </c>
      <c r="Q6" s="85">
        <f t="shared" si="1"/>
        <v>2.8042979083564292</v>
      </c>
      <c r="R6" s="31"/>
      <c r="S6" s="31"/>
      <c r="T6" s="31"/>
      <c r="U6" s="32"/>
      <c r="V6" s="33"/>
      <c r="W6" s="34"/>
      <c r="X6" s="35"/>
      <c r="Y6" s="35"/>
      <c r="Z6" s="36"/>
      <c r="AA6" s="37"/>
    </row>
    <row r="7" spans="1:29" ht="15">
      <c r="A7" s="142"/>
      <c r="B7" s="79" t="s">
        <v>16</v>
      </c>
      <c r="C7" s="92">
        <v>9.3000000000000007</v>
      </c>
      <c r="D7" s="101">
        <v>9.4500000000000011</v>
      </c>
      <c r="E7" s="25" t="s">
        <v>12</v>
      </c>
      <c r="F7" s="101">
        <v>2.71</v>
      </c>
      <c r="G7" s="12">
        <v>8.1299999999999997E-2</v>
      </c>
      <c r="H7" s="101">
        <v>2.7681621500796507</v>
      </c>
      <c r="I7" s="101">
        <v>13.5</v>
      </c>
      <c r="J7" s="104">
        <v>0.18</v>
      </c>
      <c r="K7" s="26">
        <v>3.6926129514256001</v>
      </c>
      <c r="L7" s="27">
        <v>0.119033722404685</v>
      </c>
      <c r="M7" s="28">
        <v>319.81745759771155</v>
      </c>
      <c r="N7" s="29">
        <v>3.4986716748336306</v>
      </c>
      <c r="O7" s="30">
        <v>14</v>
      </c>
      <c r="P7" s="84">
        <f t="shared" si="0"/>
        <v>86.610067668814366</v>
      </c>
      <c r="Q7" s="85">
        <f t="shared" si="1"/>
        <v>2.9483201351158494</v>
      </c>
      <c r="R7" s="31"/>
      <c r="S7" s="31"/>
      <c r="T7" s="31"/>
      <c r="U7" s="32"/>
      <c r="V7" s="33"/>
      <c r="W7" s="34"/>
      <c r="X7" s="35"/>
      <c r="Y7" s="35"/>
      <c r="Z7" s="36"/>
      <c r="AA7" s="37"/>
    </row>
    <row r="8" spans="1:29" ht="15">
      <c r="A8" s="142"/>
      <c r="B8" s="79" t="s">
        <v>17</v>
      </c>
      <c r="C8" s="92">
        <v>9.4</v>
      </c>
      <c r="D8" s="101">
        <v>9.5500000000000007</v>
      </c>
      <c r="E8" s="25" t="s">
        <v>12</v>
      </c>
      <c r="F8" s="101">
        <v>2.74</v>
      </c>
      <c r="G8" s="12">
        <v>8.2199999999999995E-2</v>
      </c>
      <c r="H8" s="101">
        <v>2.2356626163245044</v>
      </c>
      <c r="I8" s="101">
        <v>12.82</v>
      </c>
      <c r="J8" s="104">
        <v>0.17</v>
      </c>
      <c r="K8" s="26">
        <v>3.6332605125936799</v>
      </c>
      <c r="L8" s="27">
        <v>0.117459695740601</v>
      </c>
      <c r="M8" s="28">
        <v>328.12431591301811</v>
      </c>
      <c r="N8" s="29">
        <v>2.7264155268539194</v>
      </c>
      <c r="O8" s="30">
        <v>7</v>
      </c>
      <c r="P8" s="84">
        <f t="shared" si="0"/>
        <v>90.311254801483983</v>
      </c>
      <c r="Q8" s="85">
        <f t="shared" si="1"/>
        <v>3.0145642083256394</v>
      </c>
      <c r="R8" s="31"/>
      <c r="S8" s="31"/>
      <c r="T8" s="31"/>
      <c r="U8" s="32"/>
      <c r="V8" s="33"/>
      <c r="W8" s="34"/>
      <c r="X8" s="35"/>
      <c r="Y8" s="35"/>
      <c r="Z8" s="36"/>
      <c r="AA8" s="37"/>
    </row>
    <row r="9" spans="1:29" ht="15">
      <c r="A9" s="142"/>
      <c r="B9" s="79" t="s">
        <v>18</v>
      </c>
      <c r="C9" s="92">
        <v>9.6</v>
      </c>
      <c r="D9" s="101">
        <v>9.75</v>
      </c>
      <c r="E9" s="25" t="s">
        <v>12</v>
      </c>
      <c r="F9" s="101">
        <v>2.71</v>
      </c>
      <c r="G9" s="12">
        <v>8.1299999999999997E-2</v>
      </c>
      <c r="H9" s="101">
        <v>1.8356476971284854</v>
      </c>
      <c r="I9" s="101">
        <v>13</v>
      </c>
      <c r="J9" s="104">
        <v>0.22</v>
      </c>
      <c r="K9" s="26">
        <v>3.6332493463003601</v>
      </c>
      <c r="L9" s="27">
        <v>0.117782890839936</v>
      </c>
      <c r="M9" s="28">
        <v>340.56</v>
      </c>
      <c r="N9" s="29">
        <v>3.9081526509154094</v>
      </c>
      <c r="O9" s="30">
        <v>7</v>
      </c>
      <c r="P9" s="84">
        <f t="shared" si="0"/>
        <v>93.734276824898643</v>
      </c>
      <c r="Q9" s="85">
        <f t="shared" si="1"/>
        <v>3.2234527306269247</v>
      </c>
      <c r="R9" s="31"/>
      <c r="S9" s="31"/>
      <c r="T9" s="31"/>
      <c r="U9" s="32"/>
      <c r="V9" s="33"/>
      <c r="W9" s="34"/>
      <c r="X9" s="35"/>
      <c r="Y9" s="35"/>
      <c r="Z9" s="36"/>
      <c r="AA9" s="37"/>
    </row>
    <row r="10" spans="1:29" ht="15">
      <c r="A10" s="142"/>
      <c r="B10" s="79" t="s">
        <v>19</v>
      </c>
      <c r="C10" s="92">
        <v>9.8000000000000007</v>
      </c>
      <c r="D10" s="101">
        <v>9.9500000000000011</v>
      </c>
      <c r="E10" s="25" t="s">
        <v>12</v>
      </c>
      <c r="F10" s="101">
        <v>2.74</v>
      </c>
      <c r="G10" s="12">
        <v>8.2199999999999995E-2</v>
      </c>
      <c r="H10" s="101">
        <v>1.4333667294535981</v>
      </c>
      <c r="I10" s="101">
        <v>12.78</v>
      </c>
      <c r="J10" s="104">
        <v>0.17</v>
      </c>
      <c r="K10" s="26">
        <v>3.62579681730154</v>
      </c>
      <c r="L10" s="27">
        <v>0.117330287904377</v>
      </c>
      <c r="M10" s="28">
        <v>361.3139380276977</v>
      </c>
      <c r="N10" s="29">
        <v>5.3693121535156694</v>
      </c>
      <c r="O10" s="30">
        <v>6</v>
      </c>
      <c r="P10" s="84">
        <f t="shared" si="0"/>
        <v>99.650906058382418</v>
      </c>
      <c r="Q10" s="85">
        <f t="shared" si="1"/>
        <v>3.5484618806539099</v>
      </c>
      <c r="R10" s="31"/>
      <c r="S10" s="31"/>
      <c r="T10" s="31"/>
      <c r="U10" s="32"/>
      <c r="V10" s="33"/>
      <c r="W10" s="34"/>
      <c r="X10" s="35"/>
      <c r="Y10" s="35"/>
      <c r="Z10" s="36"/>
      <c r="AA10" s="37"/>
    </row>
    <row r="11" spans="1:29" ht="15">
      <c r="A11" s="142"/>
      <c r="B11" s="79" t="s">
        <v>153</v>
      </c>
      <c r="C11" s="92">
        <v>10</v>
      </c>
      <c r="D11" s="101">
        <v>10.15</v>
      </c>
      <c r="E11" s="25" t="s">
        <v>20</v>
      </c>
      <c r="F11" s="101">
        <v>2.7</v>
      </c>
      <c r="G11" s="12">
        <v>8.1000000000000003E-2</v>
      </c>
      <c r="H11" s="101">
        <v>1.310910957556181</v>
      </c>
      <c r="I11" s="101">
        <v>12.27</v>
      </c>
      <c r="J11" s="104">
        <v>0.22</v>
      </c>
      <c r="K11" s="26">
        <v>3.5406252240795801</v>
      </c>
      <c r="L11" s="27">
        <v>0.115196531241642</v>
      </c>
      <c r="M11" s="28">
        <v>379.83122712964263</v>
      </c>
      <c r="N11" s="29">
        <v>4.7929295031934664</v>
      </c>
      <c r="O11" s="30">
        <v>22</v>
      </c>
      <c r="P11" s="84">
        <f t="shared" si="0"/>
        <v>107.27800969908738</v>
      </c>
      <c r="Q11" s="85">
        <f t="shared" si="1"/>
        <v>3.743674824369267</v>
      </c>
      <c r="R11" s="31"/>
      <c r="S11" s="31"/>
      <c r="T11" s="31"/>
      <c r="U11" s="32"/>
      <c r="V11" s="33"/>
      <c r="W11" s="34"/>
      <c r="X11" s="35"/>
      <c r="Y11" s="35"/>
      <c r="Z11" s="36"/>
      <c r="AA11" s="37"/>
    </row>
    <row r="12" spans="1:29" ht="15">
      <c r="A12" s="142"/>
      <c r="B12" s="79" t="s">
        <v>154</v>
      </c>
      <c r="C12" s="92">
        <v>10.199999999999999</v>
      </c>
      <c r="D12" s="101">
        <v>10.35</v>
      </c>
      <c r="E12" s="25" t="s">
        <v>12</v>
      </c>
      <c r="F12" s="101">
        <v>2.7</v>
      </c>
      <c r="G12" s="12">
        <v>8.1000000000000003E-2</v>
      </c>
      <c r="H12" s="101">
        <v>1.4903539124784704</v>
      </c>
      <c r="I12" s="101">
        <v>12.62</v>
      </c>
      <c r="J12" s="104">
        <v>0.17</v>
      </c>
      <c r="K12" s="26">
        <v>3.57927987071551</v>
      </c>
      <c r="L12" s="27">
        <v>0.115861401277359</v>
      </c>
      <c r="M12" s="28">
        <v>413.2163780375447</v>
      </c>
      <c r="N12" s="29">
        <v>11.162825787931379</v>
      </c>
      <c r="O12" s="30">
        <v>6</v>
      </c>
      <c r="P12" s="84">
        <f t="shared" si="0"/>
        <v>115.44679180254808</v>
      </c>
      <c r="Q12" s="85">
        <f t="shared" si="1"/>
        <v>4.8674222315960982</v>
      </c>
      <c r="R12" s="31"/>
      <c r="S12" s="31"/>
      <c r="T12" s="31"/>
      <c r="U12" s="32"/>
      <c r="V12" s="33"/>
      <c r="W12" s="34"/>
      <c r="X12" s="35"/>
      <c r="Y12" s="35"/>
      <c r="Z12" s="36"/>
      <c r="AA12" s="37"/>
    </row>
    <row r="13" spans="1:29" ht="15">
      <c r="A13" s="142"/>
      <c r="B13" s="79" t="s">
        <v>155</v>
      </c>
      <c r="C13" s="92">
        <v>10.3</v>
      </c>
      <c r="D13" s="101">
        <v>10.450000000000001</v>
      </c>
      <c r="E13" s="25" t="s">
        <v>12</v>
      </c>
      <c r="F13" s="101">
        <v>2.68</v>
      </c>
      <c r="G13" s="12">
        <v>8.0399999999999999E-2</v>
      </c>
      <c r="H13" s="101">
        <v>1.1485825574574287</v>
      </c>
      <c r="I13" s="101">
        <v>12.41</v>
      </c>
      <c r="J13" s="104">
        <v>0.17</v>
      </c>
      <c r="K13" s="26">
        <v>3.5418697835925501</v>
      </c>
      <c r="L13" s="27">
        <v>0.11470814847658301</v>
      </c>
      <c r="M13" s="28">
        <v>395.60633600342356</v>
      </c>
      <c r="N13" s="29">
        <v>10.460057169403004</v>
      </c>
      <c r="O13" s="30">
        <v>7</v>
      </c>
      <c r="P13" s="84">
        <f t="shared" si="0"/>
        <v>111.69420678197733</v>
      </c>
      <c r="Q13" s="85">
        <f t="shared" si="1"/>
        <v>4.669803555350418</v>
      </c>
      <c r="R13" s="31"/>
      <c r="S13" s="31"/>
      <c r="T13" s="31"/>
      <c r="U13" s="32"/>
      <c r="V13" s="33"/>
      <c r="W13" s="34"/>
      <c r="X13" s="35"/>
      <c r="Y13" s="35"/>
      <c r="Z13" s="36"/>
      <c r="AA13" s="37"/>
    </row>
    <row r="14" spans="1:29" ht="15">
      <c r="A14" s="142"/>
      <c r="B14" s="79" t="s">
        <v>156</v>
      </c>
      <c r="C14" s="92">
        <v>10.4</v>
      </c>
      <c r="D14" s="101">
        <v>10.55</v>
      </c>
      <c r="E14" s="25" t="s">
        <v>12</v>
      </c>
      <c r="F14" s="101">
        <v>2.68</v>
      </c>
      <c r="G14" s="12">
        <v>8.0399999999999999E-2</v>
      </c>
      <c r="H14" s="101">
        <v>1.1667390097081276</v>
      </c>
      <c r="I14" s="101">
        <v>12.4</v>
      </c>
      <c r="J14" s="104">
        <v>0.17</v>
      </c>
      <c r="K14" s="26">
        <v>3.5400743210874599</v>
      </c>
      <c r="L14" s="27">
        <v>0.11467589734289101</v>
      </c>
      <c r="M14" s="28">
        <v>425.95709814638178</v>
      </c>
      <c r="N14" s="29">
        <v>6.4499305223570795</v>
      </c>
      <c r="O14" s="30">
        <v>7</v>
      </c>
      <c r="P14" s="84">
        <f t="shared" si="0"/>
        <v>120.32433771490251</v>
      </c>
      <c r="Q14" s="85">
        <f t="shared" si="1"/>
        <v>4.3025574260255706</v>
      </c>
      <c r="R14" s="31"/>
      <c r="S14" s="31"/>
      <c r="T14" s="31"/>
      <c r="U14" s="32"/>
      <c r="V14" s="33"/>
      <c r="W14" s="34"/>
      <c r="X14" s="35"/>
      <c r="Y14" s="35"/>
      <c r="Z14" s="36"/>
      <c r="AA14" s="37"/>
    </row>
    <row r="15" spans="1:29" ht="15">
      <c r="A15" s="142"/>
      <c r="B15" s="79" t="s">
        <v>157</v>
      </c>
      <c r="C15" s="92">
        <v>10.5</v>
      </c>
      <c r="D15" s="101">
        <v>10.65</v>
      </c>
      <c r="E15" s="25" t="s">
        <v>12</v>
      </c>
      <c r="F15" s="101">
        <v>2.59</v>
      </c>
      <c r="G15" s="12">
        <v>7.7700000000000005E-2</v>
      </c>
      <c r="H15" s="101">
        <v>2.0568909388061138</v>
      </c>
      <c r="I15" s="101">
        <v>12.61</v>
      </c>
      <c r="J15" s="104">
        <v>0.19</v>
      </c>
      <c r="K15" s="26">
        <v>3.50607614951155</v>
      </c>
      <c r="L15" s="27">
        <v>0.11339360320452201</v>
      </c>
      <c r="M15" s="28">
        <v>413.62667665503346</v>
      </c>
      <c r="N15" s="29">
        <v>5.2361503731377566</v>
      </c>
      <c r="O15" s="30">
        <v>13</v>
      </c>
      <c r="P15" s="84">
        <f t="shared" si="0"/>
        <v>117.97424214892138</v>
      </c>
      <c r="Q15" s="85">
        <f t="shared" si="1"/>
        <v>4.0973932817289782</v>
      </c>
      <c r="R15" s="31"/>
      <c r="S15" s="31"/>
      <c r="T15" s="31"/>
      <c r="U15" s="32"/>
      <c r="V15" s="33"/>
      <c r="W15" s="34"/>
      <c r="X15" s="35"/>
      <c r="Y15" s="35"/>
      <c r="Z15" s="36"/>
      <c r="AA15" s="37"/>
    </row>
    <row r="16" spans="1:29" thickBot="1">
      <c r="A16" s="142"/>
      <c r="B16" s="79" t="s">
        <v>158</v>
      </c>
      <c r="C16" s="92">
        <v>10.6</v>
      </c>
      <c r="D16" s="101">
        <v>10.75</v>
      </c>
      <c r="E16" s="25" t="s">
        <v>12</v>
      </c>
      <c r="F16" s="101">
        <v>2.56</v>
      </c>
      <c r="G16" s="12">
        <v>7.6799999999999993E-2</v>
      </c>
      <c r="H16" s="101">
        <v>2.8488267206136806</v>
      </c>
      <c r="I16" s="101">
        <v>11.83</v>
      </c>
      <c r="J16" s="104">
        <v>0.19</v>
      </c>
      <c r="K16" s="26">
        <v>3.3971689537134702</v>
      </c>
      <c r="L16" s="27">
        <v>0.110176026027068</v>
      </c>
      <c r="M16" s="28">
        <v>440.24614290471112</v>
      </c>
      <c r="N16" s="29">
        <v>4.5721094375801234</v>
      </c>
      <c r="O16" s="30">
        <v>12</v>
      </c>
      <c r="P16" s="84">
        <f t="shared" si="0"/>
        <v>129.59206589459581</v>
      </c>
      <c r="Q16" s="85">
        <f t="shared" si="1"/>
        <v>4.4131222778137147</v>
      </c>
      <c r="R16" s="31"/>
      <c r="S16" s="31"/>
      <c r="T16" s="31"/>
      <c r="U16" s="32"/>
      <c r="V16" s="33"/>
      <c r="W16" s="34"/>
      <c r="X16" s="35"/>
      <c r="Y16" s="35"/>
      <c r="Z16" s="36"/>
      <c r="AA16" s="37"/>
    </row>
    <row r="17" spans="1:28" ht="16.5" thickBot="1">
      <c r="A17" s="95" t="s">
        <v>21</v>
      </c>
      <c r="B17" s="79" t="s">
        <v>159</v>
      </c>
      <c r="C17" s="92">
        <v>10.7</v>
      </c>
      <c r="D17" s="110">
        <v>10.85</v>
      </c>
      <c r="E17" s="25" t="s">
        <v>22</v>
      </c>
      <c r="F17" s="101">
        <v>2.5499999999999998</v>
      </c>
      <c r="G17" s="12">
        <v>7.6499999999999999E-2</v>
      </c>
      <c r="H17" s="101">
        <v>1.7821868483715027</v>
      </c>
      <c r="I17" s="101">
        <v>11.62</v>
      </c>
      <c r="J17" s="104">
        <v>0.19</v>
      </c>
      <c r="K17" s="26">
        <v>3.5097069047385099</v>
      </c>
      <c r="L17" s="27">
        <v>0.123312396443661</v>
      </c>
      <c r="M17" s="28">
        <v>472.85345562000464</v>
      </c>
      <c r="N17" s="29">
        <v>3.2551829474158471</v>
      </c>
      <c r="O17" s="30">
        <v>13</v>
      </c>
      <c r="P17" s="84">
        <f t="shared" si="0"/>
        <v>134.72733434851719</v>
      </c>
      <c r="Q17" s="85">
        <f t="shared" si="1"/>
        <v>4.8236078948118788</v>
      </c>
      <c r="R17" s="31"/>
      <c r="S17" s="31"/>
      <c r="T17" s="31"/>
      <c r="U17" s="32"/>
      <c r="V17" s="33"/>
      <c r="W17" s="34"/>
      <c r="X17" s="35"/>
      <c r="Y17" s="35"/>
      <c r="Z17" s="36"/>
      <c r="AA17" s="37"/>
    </row>
    <row r="18" spans="1:28" ht="14.65" customHeight="1">
      <c r="A18" s="143" t="s">
        <v>23</v>
      </c>
      <c r="B18" s="80" t="s">
        <v>24</v>
      </c>
      <c r="C18" s="92">
        <v>10.8</v>
      </c>
      <c r="D18" s="101">
        <v>10.950000000000001</v>
      </c>
      <c r="E18" s="25" t="s">
        <v>25</v>
      </c>
      <c r="F18" s="101">
        <v>2.25</v>
      </c>
      <c r="G18" s="12">
        <v>6.7500000000000004E-2</v>
      </c>
      <c r="H18" s="101">
        <v>8.1765714498863762</v>
      </c>
      <c r="I18" s="101">
        <v>10.59</v>
      </c>
      <c r="J18" s="104">
        <v>0.18</v>
      </c>
      <c r="K18" s="26">
        <v>3.32677880467803</v>
      </c>
      <c r="L18" s="27">
        <v>0.11730268408712501</v>
      </c>
      <c r="M18" s="28">
        <v>424.66985171203658</v>
      </c>
      <c r="N18" s="29">
        <v>6.7565759693031477</v>
      </c>
      <c r="O18" s="30">
        <v>13</v>
      </c>
      <c r="P18" s="84">
        <f t="shared" si="0"/>
        <v>127.65196505246362</v>
      </c>
      <c r="Q18" s="85">
        <f t="shared" si="1"/>
        <v>4.9380218912657075</v>
      </c>
      <c r="R18" s="31"/>
      <c r="S18" s="31"/>
      <c r="T18" s="31"/>
      <c r="U18" s="32"/>
      <c r="V18" s="33"/>
      <c r="W18" s="34"/>
      <c r="X18" s="35"/>
      <c r="Y18" s="35"/>
      <c r="Z18" s="36"/>
      <c r="AA18" s="37"/>
    </row>
    <row r="19" spans="1:28" ht="14.65" customHeight="1">
      <c r="A19" s="144"/>
      <c r="B19" s="80" t="s">
        <v>26</v>
      </c>
      <c r="C19" s="92">
        <v>10.9</v>
      </c>
      <c r="D19" s="101">
        <v>11.05</v>
      </c>
      <c r="E19" s="25" t="s">
        <v>25</v>
      </c>
      <c r="F19" s="101">
        <v>1.94</v>
      </c>
      <c r="G19" s="12">
        <v>5.8200000000000002E-2</v>
      </c>
      <c r="H19" s="101">
        <v>14.7833116574506</v>
      </c>
      <c r="I19" s="101">
        <v>9.6300000000000008</v>
      </c>
      <c r="J19" s="104">
        <v>0.15</v>
      </c>
      <c r="K19" s="26">
        <v>2.9874072722121898</v>
      </c>
      <c r="L19" s="27">
        <v>0.10442472982538301</v>
      </c>
      <c r="M19" s="28">
        <v>435.66684332436688</v>
      </c>
      <c r="N19" s="29">
        <v>2.9961396984933089</v>
      </c>
      <c r="O19" s="30">
        <v>23</v>
      </c>
      <c r="P19" s="84">
        <f t="shared" si="0"/>
        <v>145.83443221042754</v>
      </c>
      <c r="Q19" s="85">
        <f t="shared" si="1"/>
        <v>5.1953603413848457</v>
      </c>
      <c r="R19" s="31"/>
      <c r="S19" s="31"/>
      <c r="T19" s="31"/>
      <c r="U19" s="32"/>
      <c r="V19" s="33"/>
      <c r="W19" s="34"/>
      <c r="X19" s="35"/>
      <c r="Y19" s="35"/>
      <c r="Z19" s="36"/>
      <c r="AA19" s="37"/>
    </row>
    <row r="20" spans="1:28" ht="14.65" customHeight="1">
      <c r="A20" s="144"/>
      <c r="B20" s="80" t="s">
        <v>27</v>
      </c>
      <c r="C20" s="92">
        <v>11</v>
      </c>
      <c r="D20" s="101">
        <v>11.15</v>
      </c>
      <c r="E20" s="25" t="s">
        <v>25</v>
      </c>
      <c r="F20" s="101">
        <v>1.98</v>
      </c>
      <c r="G20" s="12">
        <v>5.9400000000000001E-2</v>
      </c>
      <c r="H20" s="101">
        <v>14.357288554586209</v>
      </c>
      <c r="I20" s="101">
        <v>9.98</v>
      </c>
      <c r="J20" s="104">
        <v>0.19</v>
      </c>
      <c r="K20" s="26">
        <v>3.0589674104376199</v>
      </c>
      <c r="L20" s="27">
        <v>0.107345990534904</v>
      </c>
      <c r="M20" s="28">
        <v>435.34</v>
      </c>
      <c r="N20" s="29">
        <v>2.4699999999999998</v>
      </c>
      <c r="O20" s="30">
        <v>25</v>
      </c>
      <c r="P20" s="84">
        <f t="shared" si="0"/>
        <v>142.31599804383652</v>
      </c>
      <c r="Q20" s="85">
        <f t="shared" si="1"/>
        <v>5.0590401548266071</v>
      </c>
      <c r="R20" s="31"/>
      <c r="S20" s="31"/>
      <c r="T20" s="31"/>
      <c r="U20" s="32"/>
      <c r="V20" s="33"/>
      <c r="W20" s="34"/>
      <c r="X20" s="35"/>
      <c r="Y20" s="35"/>
      <c r="Z20" s="36"/>
      <c r="AA20" s="37"/>
    </row>
    <row r="21" spans="1:28" ht="14.65" customHeight="1">
      <c r="A21" s="144"/>
      <c r="B21" s="80" t="s">
        <v>28</v>
      </c>
      <c r="C21" s="92">
        <v>11.1</v>
      </c>
      <c r="D21" s="101">
        <v>11.25</v>
      </c>
      <c r="E21" s="25" t="s">
        <v>29</v>
      </c>
      <c r="F21" s="101">
        <v>2.06</v>
      </c>
      <c r="G21" s="12">
        <v>6.1800000000000001E-2</v>
      </c>
      <c r="H21" s="101">
        <v>13.691271856695955</v>
      </c>
      <c r="I21" s="101">
        <v>10.25</v>
      </c>
      <c r="J21" s="104">
        <v>0.2</v>
      </c>
      <c r="K21" s="26">
        <v>3.1485956694492501</v>
      </c>
      <c r="L21" s="27">
        <v>0.11078030685715599</v>
      </c>
      <c r="M21" s="28">
        <v>437.88</v>
      </c>
      <c r="N21" s="29">
        <v>5.1929182547003379</v>
      </c>
      <c r="O21" s="30">
        <v>6</v>
      </c>
      <c r="P21" s="84">
        <f t="shared" si="0"/>
        <v>139.07152456847328</v>
      </c>
      <c r="Q21" s="85">
        <f t="shared" si="1"/>
        <v>5.1635774354014794</v>
      </c>
      <c r="R21" s="31"/>
      <c r="S21" s="31"/>
      <c r="T21" s="31"/>
      <c r="U21" s="32"/>
      <c r="V21" s="33"/>
      <c r="W21" s="34"/>
      <c r="X21" s="35"/>
      <c r="Y21" s="35"/>
      <c r="Z21" s="38"/>
      <c r="AA21" s="39"/>
    </row>
    <row r="22" spans="1:28" ht="14.65" customHeight="1">
      <c r="A22" s="144"/>
      <c r="B22" s="80" t="s">
        <v>30</v>
      </c>
      <c r="C22" s="92">
        <v>11.2</v>
      </c>
      <c r="D22" s="101">
        <v>11.35</v>
      </c>
      <c r="E22" s="25" t="s">
        <v>25</v>
      </c>
      <c r="F22" s="101">
        <v>2.0299999999999998</v>
      </c>
      <c r="G22" s="12">
        <v>6.0900000000000003E-2</v>
      </c>
      <c r="H22" s="101">
        <v>13.759243049371642</v>
      </c>
      <c r="I22" s="101">
        <v>9.7899999999999991</v>
      </c>
      <c r="J22" s="104">
        <v>0.17</v>
      </c>
      <c r="K22" s="26">
        <v>3.06903779465092</v>
      </c>
      <c r="L22" s="27">
        <v>0.107795797700155</v>
      </c>
      <c r="M22" s="28">
        <v>433.9764935804846</v>
      </c>
      <c r="N22" s="29">
        <v>3.2637557834400739</v>
      </c>
      <c r="O22" s="30">
        <v>12</v>
      </c>
      <c r="P22" s="84">
        <f t="shared" si="0"/>
        <v>141.40474070957023</v>
      </c>
      <c r="Q22" s="85">
        <f t="shared" si="1"/>
        <v>5.0792253675009302</v>
      </c>
      <c r="R22" s="31"/>
      <c r="S22" s="31"/>
      <c r="T22" s="31"/>
      <c r="U22" s="32"/>
      <c r="V22" s="33"/>
      <c r="W22" s="40"/>
      <c r="X22" s="41"/>
      <c r="Y22" s="35"/>
      <c r="Z22" s="36"/>
      <c r="AA22" s="37"/>
    </row>
    <row r="23" spans="1:28" ht="14.65" customHeight="1">
      <c r="A23" s="144"/>
      <c r="B23" s="80" t="s">
        <v>31</v>
      </c>
      <c r="C23" s="92">
        <v>11.3</v>
      </c>
      <c r="D23" s="101">
        <v>11.450000000000001</v>
      </c>
      <c r="E23" s="25" t="s">
        <v>25</v>
      </c>
      <c r="F23" s="101">
        <v>2.2599999999999998</v>
      </c>
      <c r="G23" s="12">
        <v>6.7799999999999999E-2</v>
      </c>
      <c r="H23" s="101">
        <v>9.6820553895656047</v>
      </c>
      <c r="I23" s="101">
        <v>10.62</v>
      </c>
      <c r="J23" s="104">
        <v>0.18</v>
      </c>
      <c r="K23" s="26">
        <v>3.3346118106526901</v>
      </c>
      <c r="L23" s="27">
        <v>0.117707008060257</v>
      </c>
      <c r="M23" s="28">
        <v>455.19126895017013</v>
      </c>
      <c r="N23" s="29">
        <v>5.8389409573229898</v>
      </c>
      <c r="O23" s="30">
        <v>12</v>
      </c>
      <c r="P23" s="84">
        <f t="shared" si="0"/>
        <v>136.50502511147607</v>
      </c>
      <c r="Q23" s="85">
        <f t="shared" si="1"/>
        <v>5.1267259678908657</v>
      </c>
      <c r="R23" s="31"/>
      <c r="S23" s="31"/>
      <c r="T23" s="31"/>
      <c r="U23" s="32"/>
      <c r="V23" s="33"/>
      <c r="W23" s="34"/>
      <c r="X23" s="35"/>
      <c r="Y23" s="35"/>
      <c r="Z23" s="36"/>
      <c r="AA23" s="37"/>
    </row>
    <row r="24" spans="1:28" ht="14.65" customHeight="1">
      <c r="A24" s="144"/>
      <c r="B24" s="80" t="s">
        <v>32</v>
      </c>
      <c r="C24" s="92">
        <v>11.4</v>
      </c>
      <c r="D24" s="101">
        <v>11.55</v>
      </c>
      <c r="E24" s="25" t="s">
        <v>25</v>
      </c>
      <c r="F24" s="101">
        <v>2.2000000000000002</v>
      </c>
      <c r="G24" s="12">
        <v>6.6000000000000003E-2</v>
      </c>
      <c r="H24" s="101">
        <v>11.487077384800704</v>
      </c>
      <c r="I24" s="101">
        <v>10.39</v>
      </c>
      <c r="J24" s="104">
        <v>0.17</v>
      </c>
      <c r="K24" s="26">
        <v>3.2629131090094701</v>
      </c>
      <c r="L24" s="27">
        <v>0.114986423425795</v>
      </c>
      <c r="M24" s="28">
        <v>474.50194887446611</v>
      </c>
      <c r="N24" s="29">
        <v>7.9060595422100048</v>
      </c>
      <c r="O24" s="30">
        <v>14</v>
      </c>
      <c r="P24" s="84">
        <f t="shared" si="0"/>
        <v>145.42279644661201</v>
      </c>
      <c r="Q24" s="85">
        <f t="shared" si="1"/>
        <v>5.6686971561208059</v>
      </c>
      <c r="R24" s="31"/>
      <c r="S24" s="31"/>
      <c r="T24" s="31"/>
      <c r="U24" s="32"/>
      <c r="V24" s="33"/>
      <c r="W24" s="34"/>
      <c r="X24" s="35"/>
      <c r="Y24" s="35"/>
      <c r="Z24" s="36"/>
      <c r="AA24" s="37"/>
    </row>
    <row r="25" spans="1:28" ht="14.65" customHeight="1">
      <c r="A25" s="144"/>
      <c r="B25" s="80" t="s">
        <v>33</v>
      </c>
      <c r="C25" s="92">
        <v>11.5</v>
      </c>
      <c r="D25" s="101">
        <v>11.65</v>
      </c>
      <c r="E25" s="25" t="s">
        <v>25</v>
      </c>
      <c r="F25" s="101">
        <v>2.27</v>
      </c>
      <c r="G25" s="12">
        <v>6.8099999999999994E-2</v>
      </c>
      <c r="H25" s="101">
        <v>9.8024917305866293</v>
      </c>
      <c r="I25" s="101">
        <v>11.08</v>
      </c>
      <c r="J25" s="104">
        <v>0.21</v>
      </c>
      <c r="K25" s="26">
        <v>3.3983841781608</v>
      </c>
      <c r="L25" s="27">
        <v>0.12013014051929199</v>
      </c>
      <c r="M25" s="28">
        <v>470.90019540417592</v>
      </c>
      <c r="N25" s="29">
        <v>5.4190710682949907</v>
      </c>
      <c r="O25" s="30">
        <v>12</v>
      </c>
      <c r="P25" s="84">
        <f>M25/K25</f>
        <v>138.56590977275158</v>
      </c>
      <c r="Q25" s="85">
        <f t="shared" si="1"/>
        <v>5.15121857400975</v>
      </c>
      <c r="R25" s="31"/>
      <c r="S25" s="31"/>
      <c r="T25" s="31"/>
      <c r="U25" s="32"/>
      <c r="V25" s="33"/>
      <c r="W25" s="34"/>
      <c r="X25" s="35"/>
      <c r="Y25" s="35"/>
      <c r="Z25" s="36"/>
      <c r="AA25" s="37"/>
    </row>
    <row r="26" spans="1:28" ht="14.65" customHeight="1">
      <c r="A26" s="144"/>
      <c r="B26" s="80" t="s">
        <v>34</v>
      </c>
      <c r="C26" s="92">
        <v>11.7</v>
      </c>
      <c r="D26" s="101">
        <v>11.85</v>
      </c>
      <c r="E26" s="25" t="s">
        <v>35</v>
      </c>
      <c r="F26" s="101">
        <v>2.37</v>
      </c>
      <c r="G26" s="12">
        <v>7.1099999999999997E-2</v>
      </c>
      <c r="H26" s="101">
        <v>8.7699403418989608</v>
      </c>
      <c r="I26" s="101">
        <v>11.17</v>
      </c>
      <c r="J26" s="104">
        <v>0.21</v>
      </c>
      <c r="K26" s="26">
        <v>3.4789154463449599</v>
      </c>
      <c r="L26" s="27">
        <v>0.123347270465133</v>
      </c>
      <c r="M26" s="28">
        <v>468.41780611054014</v>
      </c>
      <c r="N26" s="29">
        <v>5.4431088277977997</v>
      </c>
      <c r="O26" s="30">
        <v>15</v>
      </c>
      <c r="P26" s="84">
        <f t="shared" si="0"/>
        <v>134.64478034459626</v>
      </c>
      <c r="Q26" s="85">
        <f t="shared" si="1"/>
        <v>5.0237723940881791</v>
      </c>
      <c r="R26" s="31"/>
      <c r="S26" s="31"/>
      <c r="T26" s="31"/>
      <c r="U26" s="32"/>
      <c r="V26" s="33"/>
      <c r="W26" s="34"/>
      <c r="X26" s="35"/>
      <c r="Y26" s="35"/>
      <c r="Z26" s="36"/>
      <c r="AA26" s="37"/>
    </row>
    <row r="27" spans="1:28" ht="14.65" customHeight="1">
      <c r="A27" s="144"/>
      <c r="B27" s="80" t="s">
        <v>36</v>
      </c>
      <c r="C27" s="92">
        <v>12</v>
      </c>
      <c r="D27" s="101">
        <v>12.15</v>
      </c>
      <c r="E27" s="25" t="s">
        <v>25</v>
      </c>
      <c r="F27" s="101">
        <v>2.37</v>
      </c>
      <c r="G27" s="12">
        <v>7.1099999999999997E-2</v>
      </c>
      <c r="H27" s="101">
        <v>8.8741596706725616</v>
      </c>
      <c r="I27" s="101">
        <v>11.06</v>
      </c>
      <c r="J27" s="104">
        <v>0.21</v>
      </c>
      <c r="K27" s="26">
        <v>3.4634672806406201</v>
      </c>
      <c r="L27" s="27">
        <v>0.122913736697827</v>
      </c>
      <c r="M27" s="28">
        <v>488.56</v>
      </c>
      <c r="N27" s="29">
        <v>8.1935431896097324</v>
      </c>
      <c r="O27" s="30">
        <v>6</v>
      </c>
      <c r="P27" s="84">
        <f t="shared" si="0"/>
        <v>141.06095435948035</v>
      </c>
      <c r="Q27" s="85">
        <f t="shared" si="1"/>
        <v>5.536895358398465</v>
      </c>
      <c r="R27" s="31"/>
      <c r="S27" s="31"/>
      <c r="T27" s="31"/>
      <c r="U27" s="32"/>
      <c r="V27" s="33"/>
      <c r="W27" s="42">
        <v>502.46308861441901</v>
      </c>
      <c r="X27" s="43">
        <v>25.066186702396529</v>
      </c>
      <c r="Y27" s="43" t="s">
        <v>166</v>
      </c>
      <c r="Z27" s="44">
        <f>W27/K27</f>
        <v>145.07516540519504</v>
      </c>
      <c r="AA27" s="45">
        <f>Z27*SQRT(POWER(X27/W27,2)+POWER(L27/K27,2))</f>
        <v>8.8817743669409701</v>
      </c>
      <c r="AB27" s="111"/>
    </row>
    <row r="28" spans="1:28" ht="14.65" customHeight="1">
      <c r="A28" s="144"/>
      <c r="B28" s="80" t="s">
        <v>37</v>
      </c>
      <c r="C28" s="92">
        <v>12.2</v>
      </c>
      <c r="D28" s="101">
        <v>12.35</v>
      </c>
      <c r="E28" s="25" t="s">
        <v>25</v>
      </c>
      <c r="F28" s="101">
        <v>2.33</v>
      </c>
      <c r="G28" s="12">
        <v>6.9900000000000004E-2</v>
      </c>
      <c r="H28" s="101">
        <v>10.468099875180712</v>
      </c>
      <c r="I28" s="101">
        <v>10.86</v>
      </c>
      <c r="J28" s="104">
        <v>0.18</v>
      </c>
      <c r="K28" s="26">
        <v>3.4091391939745801</v>
      </c>
      <c r="L28" s="27">
        <v>0.120659761136968</v>
      </c>
      <c r="M28" s="28">
        <v>501.6</v>
      </c>
      <c r="N28" s="29">
        <v>12.36992320105505</v>
      </c>
      <c r="O28" s="30">
        <v>6</v>
      </c>
      <c r="P28" s="84">
        <f t="shared" si="0"/>
        <v>147.1339160590872</v>
      </c>
      <c r="Q28" s="85">
        <f t="shared" si="1"/>
        <v>6.3469622029628114</v>
      </c>
      <c r="R28" s="31"/>
      <c r="S28" s="31"/>
      <c r="T28" s="31"/>
      <c r="U28" s="32"/>
      <c r="V28" s="33"/>
      <c r="W28" s="42"/>
      <c r="X28" s="43"/>
      <c r="Y28" s="43"/>
      <c r="Z28" s="36"/>
      <c r="AA28" s="37"/>
      <c r="AB28" s="111"/>
    </row>
    <row r="29" spans="1:28" ht="14.65" customHeight="1">
      <c r="A29" s="144"/>
      <c r="B29" s="80" t="s">
        <v>38</v>
      </c>
      <c r="C29" s="92">
        <v>12.4</v>
      </c>
      <c r="D29" s="101">
        <v>12.55</v>
      </c>
      <c r="E29" s="25" t="s">
        <v>35</v>
      </c>
      <c r="F29" s="101">
        <v>2.42</v>
      </c>
      <c r="G29" s="12">
        <v>7.2599999999999998E-2</v>
      </c>
      <c r="H29" s="101">
        <v>8.4008948581909273</v>
      </c>
      <c r="I29" s="101">
        <v>11.23</v>
      </c>
      <c r="J29" s="104">
        <v>0.18</v>
      </c>
      <c r="K29" s="26">
        <v>3.5179626615537498</v>
      </c>
      <c r="L29" s="27">
        <v>0.124709795858564</v>
      </c>
      <c r="M29" s="28">
        <v>483.18686486402652</v>
      </c>
      <c r="N29" s="29">
        <v>3.6661315886831587</v>
      </c>
      <c r="O29" s="30">
        <v>14</v>
      </c>
      <c r="P29" s="84">
        <f t="shared" si="0"/>
        <v>137.34849154158485</v>
      </c>
      <c r="Q29" s="85">
        <f t="shared" si="1"/>
        <v>4.9792024252380731</v>
      </c>
      <c r="R29" s="31"/>
      <c r="S29" s="31"/>
      <c r="T29" s="31"/>
      <c r="U29" s="32"/>
      <c r="V29" s="33"/>
      <c r="W29" s="42"/>
      <c r="X29" s="43"/>
      <c r="Y29" s="43"/>
      <c r="Z29" s="36"/>
      <c r="AA29" s="37"/>
      <c r="AB29" s="111"/>
    </row>
    <row r="30" spans="1:28" ht="14.65" customHeight="1">
      <c r="A30" s="144"/>
      <c r="B30" s="80" t="s">
        <v>39</v>
      </c>
      <c r="C30" s="92">
        <v>12.5</v>
      </c>
      <c r="D30" s="101">
        <v>12.65</v>
      </c>
      <c r="E30" s="25" t="s">
        <v>25</v>
      </c>
      <c r="F30" s="101">
        <v>2.4</v>
      </c>
      <c r="G30" s="12">
        <v>7.1999999999999995E-2</v>
      </c>
      <c r="H30" s="101">
        <v>8.5220257762917822</v>
      </c>
      <c r="I30" s="101">
        <v>11.34</v>
      </c>
      <c r="J30" s="104">
        <v>0.21</v>
      </c>
      <c r="K30" s="26">
        <v>3.5172430039032299</v>
      </c>
      <c r="L30" s="27">
        <v>0.124879144680263</v>
      </c>
      <c r="M30" s="28">
        <v>515.1</v>
      </c>
      <c r="N30" s="29">
        <v>8.0833161511844889</v>
      </c>
      <c r="O30" s="30">
        <v>6</v>
      </c>
      <c r="P30" s="84">
        <f t="shared" si="0"/>
        <v>146.44993235564681</v>
      </c>
      <c r="Q30" s="85">
        <f t="shared" si="1"/>
        <v>5.6849267726242827</v>
      </c>
      <c r="R30" s="31"/>
      <c r="S30" s="31"/>
      <c r="T30" s="31"/>
      <c r="U30" s="32"/>
      <c r="V30" s="33"/>
      <c r="W30" s="42"/>
      <c r="X30" s="43"/>
      <c r="Y30" s="43"/>
      <c r="Z30" s="36"/>
      <c r="AA30" s="37"/>
      <c r="AB30" s="111"/>
    </row>
    <row r="31" spans="1:28" ht="14.65" customHeight="1">
      <c r="A31" s="144"/>
      <c r="B31" s="80" t="s">
        <v>40</v>
      </c>
      <c r="C31" s="92">
        <v>12.7</v>
      </c>
      <c r="D31" s="101">
        <v>12.85</v>
      </c>
      <c r="E31" s="25" t="s">
        <v>41</v>
      </c>
      <c r="F31" s="101">
        <v>2.4</v>
      </c>
      <c r="G31" s="12">
        <v>7.1999999999999995E-2</v>
      </c>
      <c r="H31" s="101">
        <v>8.8322243390632647</v>
      </c>
      <c r="I31" s="101">
        <v>11.08</v>
      </c>
      <c r="J31" s="104">
        <v>0.18</v>
      </c>
      <c r="K31" s="26">
        <v>3.4835546529785999</v>
      </c>
      <c r="L31" s="27">
        <v>0.123540940489934</v>
      </c>
      <c r="M31" s="28">
        <v>510.5</v>
      </c>
      <c r="N31" s="29">
        <v>14.778588114791845</v>
      </c>
      <c r="O31" s="30">
        <v>6</v>
      </c>
      <c r="P31" s="84">
        <f t="shared" si="0"/>
        <v>146.54571288654793</v>
      </c>
      <c r="Q31" s="85">
        <f t="shared" si="1"/>
        <v>6.7087806906328584</v>
      </c>
      <c r="R31" s="31"/>
      <c r="S31" s="31"/>
      <c r="T31" s="31"/>
      <c r="U31" s="32"/>
      <c r="V31" s="33"/>
      <c r="W31" s="42"/>
      <c r="X31" s="43"/>
      <c r="Y31" s="43"/>
      <c r="Z31" s="36"/>
      <c r="AA31" s="37"/>
      <c r="AB31" s="111"/>
    </row>
    <row r="32" spans="1:28" ht="14.65" customHeight="1">
      <c r="A32" s="144"/>
      <c r="B32" s="80" t="s">
        <v>42</v>
      </c>
      <c r="C32" s="92">
        <v>12.8</v>
      </c>
      <c r="D32" s="101">
        <v>12.950000000000001</v>
      </c>
      <c r="E32" s="25" t="s">
        <v>25</v>
      </c>
      <c r="F32" s="101">
        <v>2.38</v>
      </c>
      <c r="G32" s="12">
        <v>7.1400000000000005E-2</v>
      </c>
      <c r="H32" s="101">
        <v>9.1201128899707893</v>
      </c>
      <c r="I32" s="101">
        <v>11.4</v>
      </c>
      <c r="J32" s="104">
        <v>0.18</v>
      </c>
      <c r="K32" s="26">
        <v>3.5092752015092001</v>
      </c>
      <c r="L32" s="27">
        <v>0.124231053668448</v>
      </c>
      <c r="M32" s="28">
        <v>494.44028301317036</v>
      </c>
      <c r="N32" s="29">
        <v>8.9682402967220263</v>
      </c>
      <c r="O32" s="30">
        <v>13</v>
      </c>
      <c r="P32" s="84">
        <f t="shared" si="0"/>
        <v>140.89527170753985</v>
      </c>
      <c r="Q32" s="85">
        <f t="shared" si="1"/>
        <v>5.6043878042464135</v>
      </c>
      <c r="R32" s="31"/>
      <c r="S32" s="31"/>
      <c r="T32" s="31"/>
      <c r="U32" s="32"/>
      <c r="V32" s="33"/>
      <c r="W32" s="42"/>
      <c r="X32" s="43"/>
      <c r="Y32" s="43"/>
      <c r="Z32" s="36"/>
      <c r="AA32" s="37"/>
      <c r="AB32" s="111"/>
    </row>
    <row r="33" spans="1:28" ht="14.65" customHeight="1">
      <c r="A33" s="144"/>
      <c r="B33" s="80" t="s">
        <v>43</v>
      </c>
      <c r="C33" s="92">
        <v>13</v>
      </c>
      <c r="D33" s="101">
        <v>13.15</v>
      </c>
      <c r="E33" s="25" t="s">
        <v>29</v>
      </c>
      <c r="F33" s="101">
        <v>2.31</v>
      </c>
      <c r="G33" s="12">
        <v>6.93E-2</v>
      </c>
      <c r="H33" s="101">
        <v>10.27852799178393</v>
      </c>
      <c r="I33" s="101">
        <v>10.77</v>
      </c>
      <c r="J33" s="104">
        <v>0.21</v>
      </c>
      <c r="K33" s="26">
        <v>3.3798491611586301</v>
      </c>
      <c r="L33" s="27">
        <v>0.120053596124457</v>
      </c>
      <c r="M33" s="28">
        <v>495</v>
      </c>
      <c r="N33" s="29">
        <v>7</v>
      </c>
      <c r="O33" s="30">
        <v>18</v>
      </c>
      <c r="P33" s="84">
        <f t="shared" si="0"/>
        <v>146.45624002649615</v>
      </c>
      <c r="Q33" s="85">
        <f t="shared" si="1"/>
        <v>5.5993008480627742</v>
      </c>
      <c r="R33" s="31"/>
      <c r="S33" s="31"/>
      <c r="T33" s="31"/>
      <c r="U33" s="32"/>
      <c r="V33" s="33"/>
      <c r="W33" s="42"/>
      <c r="X33" s="43"/>
      <c r="Y33" s="43"/>
      <c r="Z33" s="36"/>
      <c r="AA33" s="37"/>
      <c r="AB33" s="111"/>
    </row>
    <row r="34" spans="1:28" ht="14.65" customHeight="1">
      <c r="A34" s="144"/>
      <c r="B34" s="80" t="s">
        <v>44</v>
      </c>
      <c r="C34" s="92">
        <v>13.2</v>
      </c>
      <c r="D34" s="101">
        <v>13.35</v>
      </c>
      <c r="E34" s="25" t="s">
        <v>25</v>
      </c>
      <c r="F34" s="101">
        <v>2.33</v>
      </c>
      <c r="G34" s="12">
        <v>6.9900000000000004E-2</v>
      </c>
      <c r="H34" s="101">
        <v>9.163115338839825</v>
      </c>
      <c r="I34" s="101">
        <v>11.46</v>
      </c>
      <c r="J34" s="104">
        <v>0.21</v>
      </c>
      <c r="K34" s="26">
        <v>3.4798101624163</v>
      </c>
      <c r="L34" s="27">
        <v>0.123346352606576</v>
      </c>
      <c r="M34" s="28">
        <v>515.1</v>
      </c>
      <c r="N34" s="29">
        <v>4.6132056822416532</v>
      </c>
      <c r="O34" s="30">
        <v>6</v>
      </c>
      <c r="P34" s="84">
        <f t="shared" si="0"/>
        <v>148.0253163127515</v>
      </c>
      <c r="Q34" s="85">
        <f t="shared" si="1"/>
        <v>5.4118351541734846</v>
      </c>
      <c r="R34" s="31"/>
      <c r="S34" s="31"/>
      <c r="T34" s="31"/>
      <c r="U34" s="32"/>
      <c r="V34" s="33"/>
      <c r="W34" s="42"/>
      <c r="X34" s="43"/>
      <c r="Y34" s="43"/>
      <c r="Z34" s="36"/>
      <c r="AA34" s="37"/>
      <c r="AB34" s="111"/>
    </row>
    <row r="35" spans="1:28" ht="14.65" customHeight="1">
      <c r="A35" s="144"/>
      <c r="B35" s="80" t="s">
        <v>45</v>
      </c>
      <c r="C35" s="92">
        <v>13.4</v>
      </c>
      <c r="D35" s="101">
        <v>13.55</v>
      </c>
      <c r="E35" s="25" t="s">
        <v>25</v>
      </c>
      <c r="F35" s="101">
        <v>2.25</v>
      </c>
      <c r="G35" s="12">
        <v>6.7500000000000004E-2</v>
      </c>
      <c r="H35" s="101">
        <v>9.6561160429866337</v>
      </c>
      <c r="I35" s="101">
        <v>11.15</v>
      </c>
      <c r="J35" s="104">
        <v>0.21</v>
      </c>
      <c r="K35" s="26">
        <v>3.3836596133178598</v>
      </c>
      <c r="L35" s="27">
        <v>0.119835331986547</v>
      </c>
      <c r="M35" s="28">
        <v>511.29</v>
      </c>
      <c r="N35" s="29">
        <v>10.696105210153211</v>
      </c>
      <c r="O35" s="30">
        <v>6</v>
      </c>
      <c r="P35" s="84">
        <f t="shared" si="0"/>
        <v>151.1056248056384</v>
      </c>
      <c r="Q35" s="85">
        <f t="shared" si="1"/>
        <v>6.2154306400364119</v>
      </c>
      <c r="R35" s="31"/>
      <c r="S35" s="31"/>
      <c r="T35" s="31"/>
      <c r="U35" s="32"/>
      <c r="V35" s="33"/>
      <c r="W35" s="42"/>
      <c r="X35" s="43"/>
      <c r="Y35" s="43"/>
      <c r="Z35" s="36"/>
      <c r="AA35" s="37"/>
      <c r="AB35" s="111"/>
    </row>
    <row r="36" spans="1:28" ht="14.65" customHeight="1">
      <c r="A36" s="144"/>
      <c r="B36" s="80" t="s">
        <v>46</v>
      </c>
      <c r="C36" s="92">
        <v>13.5</v>
      </c>
      <c r="D36" s="101">
        <v>13.65</v>
      </c>
      <c r="E36" s="25" t="s">
        <v>29</v>
      </c>
      <c r="F36" s="101">
        <v>2.39</v>
      </c>
      <c r="G36" s="12">
        <v>7.17E-2</v>
      </c>
      <c r="H36" s="101">
        <v>7.7824371660229277</v>
      </c>
      <c r="I36" s="101">
        <v>11.25</v>
      </c>
      <c r="J36" s="104">
        <v>0.21</v>
      </c>
      <c r="K36" s="26">
        <v>3.4942422893238199</v>
      </c>
      <c r="L36" s="27">
        <v>0.12423676092615001</v>
      </c>
      <c r="M36" s="28">
        <v>550.78646142997331</v>
      </c>
      <c r="N36" s="29">
        <v>4.8567569431399971</v>
      </c>
      <c r="O36" s="30">
        <v>13</v>
      </c>
      <c r="P36" s="84">
        <f t="shared" si="0"/>
        <v>157.62686609134866</v>
      </c>
      <c r="Q36" s="85">
        <f t="shared" si="1"/>
        <v>5.7741623859743054</v>
      </c>
      <c r="R36" s="31"/>
      <c r="S36" s="31"/>
      <c r="T36" s="31"/>
      <c r="U36" s="32"/>
      <c r="V36" s="33"/>
      <c r="W36" s="42"/>
      <c r="X36" s="43"/>
      <c r="Y36" s="43"/>
      <c r="Z36" s="36"/>
      <c r="AA36" s="37"/>
      <c r="AB36" s="111"/>
    </row>
    <row r="37" spans="1:28" ht="14.65" customHeight="1">
      <c r="A37" s="144"/>
      <c r="B37" s="80" t="s">
        <v>47</v>
      </c>
      <c r="C37" s="92">
        <v>13.7</v>
      </c>
      <c r="D37" s="101">
        <v>13.85</v>
      </c>
      <c r="E37" s="25" t="s">
        <v>25</v>
      </c>
      <c r="F37" s="101">
        <v>2.34</v>
      </c>
      <c r="G37" s="12">
        <v>7.0199999999999999E-2</v>
      </c>
      <c r="H37" s="101">
        <v>7.9554624156865845</v>
      </c>
      <c r="I37" s="101">
        <v>11.39</v>
      </c>
      <c r="J37" s="104">
        <v>0.17</v>
      </c>
      <c r="K37" s="26">
        <v>3.47583650904707</v>
      </c>
      <c r="L37" s="27">
        <v>0.122947788937804</v>
      </c>
      <c r="M37" s="28">
        <v>530.1</v>
      </c>
      <c r="N37" s="29">
        <v>10.451156235874894</v>
      </c>
      <c r="O37" s="30">
        <v>6</v>
      </c>
      <c r="P37" s="84">
        <f t="shared" si="0"/>
        <v>152.51005006139701</v>
      </c>
      <c r="Q37" s="85">
        <f t="shared" si="1"/>
        <v>6.1759739794912063</v>
      </c>
      <c r="R37" s="31"/>
      <c r="S37" s="31"/>
      <c r="T37" s="31"/>
      <c r="U37" s="32"/>
      <c r="V37" s="33"/>
      <c r="W37" s="42"/>
      <c r="X37" s="43"/>
      <c r="Y37" s="43"/>
      <c r="Z37" s="36"/>
      <c r="AA37" s="37"/>
      <c r="AB37" s="111"/>
    </row>
    <row r="38" spans="1:28" ht="14.65" customHeight="1">
      <c r="A38" s="144"/>
      <c r="B38" s="80" t="s">
        <v>48</v>
      </c>
      <c r="C38" s="92">
        <v>13.8</v>
      </c>
      <c r="D38" s="101">
        <v>13.950000000000001</v>
      </c>
      <c r="E38" s="25" t="s">
        <v>25</v>
      </c>
      <c r="F38" s="101">
        <v>2.35</v>
      </c>
      <c r="G38" s="12">
        <v>7.0499999999999993E-2</v>
      </c>
      <c r="H38" s="101">
        <v>8.1138102166556951</v>
      </c>
      <c r="I38" s="101">
        <v>11.5</v>
      </c>
      <c r="J38" s="104">
        <v>0.19</v>
      </c>
      <c r="K38" s="26">
        <v>3.4962841332046901</v>
      </c>
      <c r="L38" s="27">
        <v>0.12386397871958101</v>
      </c>
      <c r="M38" s="28">
        <v>538.9</v>
      </c>
      <c r="N38" s="29">
        <v>5.1970007376049772</v>
      </c>
      <c r="O38" s="30">
        <v>6</v>
      </c>
      <c r="P38" s="84">
        <f t="shared" si="0"/>
        <v>154.13507011114822</v>
      </c>
      <c r="Q38" s="85">
        <f t="shared" si="1"/>
        <v>5.6592898184787384</v>
      </c>
      <c r="R38" s="31"/>
      <c r="S38" s="31"/>
      <c r="T38" s="31"/>
      <c r="U38" s="32"/>
      <c r="V38" s="33"/>
      <c r="W38" s="42"/>
      <c r="X38" s="43"/>
      <c r="Y38" s="43"/>
      <c r="Z38" s="36"/>
      <c r="AA38" s="37"/>
      <c r="AB38" s="111"/>
    </row>
    <row r="39" spans="1:28" ht="14.65" customHeight="1">
      <c r="A39" s="144"/>
      <c r="B39" s="80" t="s">
        <v>49</v>
      </c>
      <c r="C39" s="92">
        <v>14</v>
      </c>
      <c r="D39" s="101">
        <v>14.15</v>
      </c>
      <c r="E39" s="25" t="s">
        <v>25</v>
      </c>
      <c r="F39" s="101">
        <v>2.42</v>
      </c>
      <c r="G39" s="12">
        <v>7.2599999999999998E-2</v>
      </c>
      <c r="H39" s="101">
        <v>7.7249715105338996</v>
      </c>
      <c r="I39" s="101">
        <v>11.12</v>
      </c>
      <c r="J39" s="104">
        <v>0.22</v>
      </c>
      <c r="K39" s="26">
        <v>3.4968601070762699</v>
      </c>
      <c r="L39" s="27">
        <v>0.12470008093752399</v>
      </c>
      <c r="M39" s="28">
        <v>549.92999999999995</v>
      </c>
      <c r="N39" s="29">
        <v>9.0141222534420962</v>
      </c>
      <c r="O39" s="30">
        <v>6</v>
      </c>
      <c r="P39" s="84">
        <f t="shared" si="0"/>
        <v>157.26394055259971</v>
      </c>
      <c r="Q39" s="85">
        <f t="shared" si="1"/>
        <v>6.1721947050634673</v>
      </c>
      <c r="R39" s="31"/>
      <c r="S39" s="31"/>
      <c r="T39" s="31"/>
      <c r="U39" s="32"/>
      <c r="V39" s="33"/>
      <c r="W39" s="42">
        <v>552.86559294949018</v>
      </c>
      <c r="X39" s="43">
        <v>29.256619288159275</v>
      </c>
      <c r="Y39" s="43" t="s">
        <v>167</v>
      </c>
      <c r="Z39" s="44">
        <f>W39/K39</f>
        <v>158.10343451564094</v>
      </c>
      <c r="AA39" s="45">
        <f>Z39*SQRT(POWER(X39/W39,2)+POWER(L39/K39,2))</f>
        <v>10.088940567287134</v>
      </c>
      <c r="AB39" s="111"/>
    </row>
    <row r="40" spans="1:28" ht="14.65" customHeight="1">
      <c r="A40" s="144"/>
      <c r="B40" s="80" t="s">
        <v>50</v>
      </c>
      <c r="C40" s="92">
        <v>14.2</v>
      </c>
      <c r="D40" s="101">
        <v>14.35</v>
      </c>
      <c r="E40" s="25" t="s">
        <v>22</v>
      </c>
      <c r="F40" s="101">
        <v>2.5499999999999998</v>
      </c>
      <c r="G40" s="12">
        <v>7.6499999999999999E-2</v>
      </c>
      <c r="H40" s="101">
        <v>6.7179373232399975</v>
      </c>
      <c r="I40" s="101">
        <v>11.56</v>
      </c>
      <c r="J40" s="104">
        <v>0.21</v>
      </c>
      <c r="K40" s="26">
        <v>3.4849506917974198</v>
      </c>
      <c r="L40" s="27">
        <v>0.118869114498867</v>
      </c>
      <c r="M40" s="28">
        <v>557.69985952462912</v>
      </c>
      <c r="N40" s="29">
        <v>8.1327237137715347</v>
      </c>
      <c r="O40" s="30">
        <v>18</v>
      </c>
      <c r="P40" s="84">
        <f t="shared" si="0"/>
        <v>160.03091832469698</v>
      </c>
      <c r="Q40" s="85">
        <f t="shared" si="1"/>
        <v>5.9364673191372201</v>
      </c>
      <c r="R40" s="31"/>
      <c r="S40" s="31"/>
      <c r="T40" s="31"/>
      <c r="U40" s="32"/>
      <c r="V40" s="33"/>
      <c r="W40" s="42"/>
      <c r="X40" s="43"/>
      <c r="Y40" s="43"/>
      <c r="Z40" s="36"/>
      <c r="AA40" s="37"/>
      <c r="AB40" s="111"/>
    </row>
    <row r="41" spans="1:28" ht="14.65" customHeight="1">
      <c r="A41" s="144"/>
      <c r="B41" s="80" t="s">
        <v>51</v>
      </c>
      <c r="C41" s="92">
        <v>14.4</v>
      </c>
      <c r="D41" s="101">
        <v>14.55</v>
      </c>
      <c r="E41" s="25" t="s">
        <v>22</v>
      </c>
      <c r="F41" s="101">
        <v>2.5499999999999998</v>
      </c>
      <c r="G41" s="12">
        <v>7.6499999999999999E-2</v>
      </c>
      <c r="H41" s="101">
        <v>6.6304565495075058</v>
      </c>
      <c r="I41" s="101">
        <v>11.5</v>
      </c>
      <c r="J41" s="104">
        <v>0.19</v>
      </c>
      <c r="K41" s="26">
        <v>3.4769692878982701</v>
      </c>
      <c r="L41" s="27">
        <v>0.118453984571949</v>
      </c>
      <c r="M41" s="28">
        <v>566.59</v>
      </c>
      <c r="N41" s="29">
        <v>7.3811290915866437</v>
      </c>
      <c r="O41" s="30">
        <v>6</v>
      </c>
      <c r="P41" s="84">
        <f t="shared" si="0"/>
        <v>162.95513508619104</v>
      </c>
      <c r="Q41" s="85">
        <f t="shared" si="1"/>
        <v>5.9436205604085055</v>
      </c>
      <c r="R41" s="31"/>
      <c r="S41" s="31"/>
      <c r="T41" s="31"/>
      <c r="U41" s="32"/>
      <c r="V41" s="33"/>
      <c r="W41" s="42"/>
      <c r="X41" s="43"/>
      <c r="Y41" s="43"/>
      <c r="Z41" s="36"/>
      <c r="AA41" s="37"/>
      <c r="AB41" s="111"/>
    </row>
    <row r="42" spans="1:28" ht="14.65" customHeight="1">
      <c r="A42" s="144"/>
      <c r="B42" s="80" t="s">
        <v>52</v>
      </c>
      <c r="C42" s="92">
        <v>14.5</v>
      </c>
      <c r="D42" s="101">
        <v>14.65</v>
      </c>
      <c r="E42" s="25" t="s">
        <v>22</v>
      </c>
      <c r="F42" s="101">
        <v>2.63</v>
      </c>
      <c r="G42" s="12">
        <v>7.8899999999999998E-2</v>
      </c>
      <c r="H42" s="101">
        <v>6.3936309607910271</v>
      </c>
      <c r="I42" s="101">
        <v>12.04</v>
      </c>
      <c r="J42" s="104">
        <v>0.18</v>
      </c>
      <c r="K42" s="26">
        <v>3.5947496694374901</v>
      </c>
      <c r="L42" s="27">
        <v>0.122372688215358</v>
      </c>
      <c r="M42" s="28">
        <v>595.79999999999995</v>
      </c>
      <c r="N42" s="29">
        <v>7.8238645912910032</v>
      </c>
      <c r="O42" s="30">
        <v>7</v>
      </c>
      <c r="P42" s="84">
        <f t="shared" si="0"/>
        <v>165.74172189665472</v>
      </c>
      <c r="Q42" s="85">
        <f t="shared" si="1"/>
        <v>6.0474232173262656</v>
      </c>
      <c r="R42" s="31"/>
      <c r="S42" s="31"/>
      <c r="T42" s="31"/>
      <c r="U42" s="32"/>
      <c r="V42" s="33"/>
      <c r="W42" s="42"/>
      <c r="X42" s="43"/>
      <c r="Y42" s="43"/>
      <c r="Z42" s="36"/>
      <c r="AA42" s="37"/>
      <c r="AB42" s="111"/>
    </row>
    <row r="43" spans="1:28" ht="14.65" customHeight="1">
      <c r="A43" s="144"/>
      <c r="B43" s="80" t="s">
        <v>53</v>
      </c>
      <c r="C43" s="92">
        <v>14.7</v>
      </c>
      <c r="D43" s="101">
        <v>14.85</v>
      </c>
      <c r="E43" s="25" t="s">
        <v>22</v>
      </c>
      <c r="F43" s="101">
        <v>2.57</v>
      </c>
      <c r="G43" s="12">
        <v>7.7100000000000002E-2</v>
      </c>
      <c r="H43" s="101">
        <v>7.0629529098257837</v>
      </c>
      <c r="I43" s="101">
        <v>11.69</v>
      </c>
      <c r="J43" s="104">
        <v>0.19</v>
      </c>
      <c r="K43" s="26">
        <v>3.5119424875354301</v>
      </c>
      <c r="L43" s="27">
        <v>0.119650442264207</v>
      </c>
      <c r="M43" s="28">
        <v>590.20000000000005</v>
      </c>
      <c r="N43" s="29">
        <v>15.819397375795747</v>
      </c>
      <c r="O43" s="30">
        <v>3</v>
      </c>
      <c r="P43" s="84">
        <f t="shared" si="0"/>
        <v>168.05514386831081</v>
      </c>
      <c r="Q43" s="85">
        <f t="shared" si="1"/>
        <v>7.2850732805975227</v>
      </c>
      <c r="R43" s="31"/>
      <c r="S43" s="31"/>
      <c r="T43" s="31"/>
      <c r="U43" s="32"/>
      <c r="V43" s="33"/>
      <c r="W43" s="42"/>
      <c r="X43" s="43"/>
      <c r="Y43" s="43"/>
      <c r="Z43" s="36"/>
      <c r="AA43" s="37"/>
      <c r="AB43" s="111"/>
    </row>
    <row r="44" spans="1:28" ht="14.65" customHeight="1">
      <c r="A44" s="144"/>
      <c r="B44" s="80" t="s">
        <v>54</v>
      </c>
      <c r="C44" s="92">
        <v>14.8</v>
      </c>
      <c r="D44" s="101">
        <v>14.950000000000001</v>
      </c>
      <c r="E44" s="25" t="s">
        <v>22</v>
      </c>
      <c r="F44" s="101">
        <v>2.56</v>
      </c>
      <c r="G44" s="12">
        <v>7.6799999999999993E-2</v>
      </c>
      <c r="H44" s="101">
        <v>7.1400738994840207</v>
      </c>
      <c r="I44" s="101">
        <v>11.35</v>
      </c>
      <c r="J44" s="104">
        <v>0.16</v>
      </c>
      <c r="K44" s="26">
        <v>3.4641535321510899</v>
      </c>
      <c r="L44" s="27">
        <v>0.117916023441497</v>
      </c>
      <c r="M44" s="28">
        <v>581.34020927762697</v>
      </c>
      <c r="N44" s="29">
        <v>14.620578288972906</v>
      </c>
      <c r="O44" s="30">
        <v>13</v>
      </c>
      <c r="P44" s="84">
        <f t="shared" si="0"/>
        <v>167.81594807567313</v>
      </c>
      <c r="Q44" s="85">
        <f t="shared" si="1"/>
        <v>7.1023212163825278</v>
      </c>
      <c r="R44" s="31"/>
      <c r="S44" s="31"/>
      <c r="T44" s="31"/>
      <c r="U44" s="46"/>
      <c r="V44" s="33"/>
      <c r="W44" s="42"/>
      <c r="X44" s="43"/>
      <c r="Y44" s="43"/>
      <c r="Z44" s="36"/>
      <c r="AA44" s="37"/>
      <c r="AB44" s="111"/>
    </row>
    <row r="45" spans="1:28" ht="14.65" customHeight="1">
      <c r="A45" s="144"/>
      <c r="B45" s="80" t="s">
        <v>55</v>
      </c>
      <c r="C45" s="92">
        <v>15</v>
      </c>
      <c r="D45" s="101">
        <v>15.15</v>
      </c>
      <c r="E45" s="25" t="s">
        <v>22</v>
      </c>
      <c r="F45" s="101">
        <v>2.52</v>
      </c>
      <c r="G45" s="12">
        <v>7.5600000000000001E-2</v>
      </c>
      <c r="H45" s="101">
        <v>7.7165851594478969</v>
      </c>
      <c r="I45" s="101">
        <v>11.88</v>
      </c>
      <c r="J45" s="104">
        <v>0.18</v>
      </c>
      <c r="K45" s="26">
        <v>3.5001528403670701</v>
      </c>
      <c r="L45" s="27">
        <v>0.118929896720883</v>
      </c>
      <c r="M45" s="28">
        <v>598.76</v>
      </c>
      <c r="N45" s="29">
        <v>14.65</v>
      </c>
      <c r="O45" s="30">
        <v>14</v>
      </c>
      <c r="P45" s="84">
        <f t="shared" si="0"/>
        <v>171.06681545289504</v>
      </c>
      <c r="Q45" s="85">
        <f t="shared" si="1"/>
        <v>7.1627434765474867</v>
      </c>
      <c r="R45" s="31"/>
      <c r="S45" s="31"/>
      <c r="T45" s="31"/>
      <c r="U45" s="32"/>
      <c r="V45" s="33"/>
      <c r="W45" s="42">
        <v>626.15724702100772</v>
      </c>
      <c r="X45" s="43">
        <v>30.030572934306033</v>
      </c>
      <c r="Y45" s="43" t="s">
        <v>168</v>
      </c>
      <c r="Z45" s="44">
        <f>W45/K45</f>
        <v>178.89425850196329</v>
      </c>
      <c r="AA45" s="45">
        <f>Z45*SQRT(POWER(X45/W45,2)+POWER(L45/K45,2))</f>
        <v>10.514828815548615</v>
      </c>
      <c r="AB45" s="111"/>
    </row>
    <row r="46" spans="1:28" ht="14.65" customHeight="1">
      <c r="A46" s="144"/>
      <c r="B46" s="80" t="s">
        <v>56</v>
      </c>
      <c r="C46" s="92">
        <v>15.2</v>
      </c>
      <c r="D46" s="101">
        <v>15.35</v>
      </c>
      <c r="E46" s="25" t="s">
        <v>57</v>
      </c>
      <c r="F46" s="101">
        <v>2.4900000000000002</v>
      </c>
      <c r="G46" s="12">
        <v>7.4700000000000003E-2</v>
      </c>
      <c r="H46" s="101">
        <v>7.893893792792448</v>
      </c>
      <c r="I46" s="101">
        <v>11.55</v>
      </c>
      <c r="J46" s="104">
        <v>0.17</v>
      </c>
      <c r="K46" s="26">
        <v>3.43984229991</v>
      </c>
      <c r="L46" s="27">
        <v>0.116884091109047</v>
      </c>
      <c r="M46" s="28">
        <v>590</v>
      </c>
      <c r="N46" s="29">
        <v>6.572797476468196</v>
      </c>
      <c r="O46" s="30">
        <v>6</v>
      </c>
      <c r="P46" s="84">
        <f t="shared" si="0"/>
        <v>171.51949088347357</v>
      </c>
      <c r="Q46" s="85">
        <f t="shared" si="1"/>
        <v>6.1333817769129091</v>
      </c>
      <c r="R46" s="47"/>
      <c r="S46" s="47"/>
      <c r="T46" s="31"/>
      <c r="U46" s="32"/>
      <c r="V46" s="33"/>
      <c r="W46" s="42"/>
      <c r="X46" s="43"/>
      <c r="Y46" s="43"/>
      <c r="Z46" s="36"/>
      <c r="AA46" s="37"/>
      <c r="AB46" s="111"/>
    </row>
    <row r="47" spans="1:28" ht="14.65" customHeight="1">
      <c r="A47" s="144"/>
      <c r="B47" s="80" t="s">
        <v>58</v>
      </c>
      <c r="C47" s="92">
        <v>15.4</v>
      </c>
      <c r="D47" s="101">
        <v>15.55</v>
      </c>
      <c r="E47" s="25" t="s">
        <v>22</v>
      </c>
      <c r="F47" s="101">
        <v>2.4300000000000002</v>
      </c>
      <c r="G47" s="12">
        <v>7.2900000000000006E-2</v>
      </c>
      <c r="H47" s="101">
        <v>8.8756735986475537</v>
      </c>
      <c r="I47" s="101">
        <v>11.7</v>
      </c>
      <c r="J47" s="104">
        <v>0.17</v>
      </c>
      <c r="K47" s="26">
        <v>3.4169853484815702</v>
      </c>
      <c r="L47" s="27">
        <v>0.115857147230241</v>
      </c>
      <c r="M47" s="28">
        <v>600.19000000000005</v>
      </c>
      <c r="N47" s="29">
        <v>19.100492663803202</v>
      </c>
      <c r="O47" s="30">
        <v>5</v>
      </c>
      <c r="P47" s="84">
        <f t="shared" si="0"/>
        <v>175.64898259417785</v>
      </c>
      <c r="Q47" s="85">
        <f t="shared" si="1"/>
        <v>8.1679712104173934</v>
      </c>
      <c r="R47" s="31"/>
      <c r="S47" s="31"/>
      <c r="T47" s="31"/>
      <c r="U47" s="32"/>
      <c r="V47" s="33"/>
      <c r="W47" s="42"/>
      <c r="X47" s="43"/>
      <c r="Y47" s="43"/>
      <c r="Z47" s="36"/>
      <c r="AA47" s="37"/>
      <c r="AB47" s="111"/>
    </row>
    <row r="48" spans="1:28" ht="14.65" customHeight="1">
      <c r="A48" s="144"/>
      <c r="B48" s="80" t="s">
        <v>59</v>
      </c>
      <c r="C48" s="92">
        <v>15.5</v>
      </c>
      <c r="D48" s="101">
        <v>15.65</v>
      </c>
      <c r="E48" s="25" t="s">
        <v>60</v>
      </c>
      <c r="F48" s="101">
        <v>2.48</v>
      </c>
      <c r="G48" s="12">
        <v>7.4399999999999994E-2</v>
      </c>
      <c r="H48" s="101">
        <v>8.4017866469018294</v>
      </c>
      <c r="I48" s="101">
        <v>11.68</v>
      </c>
      <c r="J48" s="104">
        <v>0.18</v>
      </c>
      <c r="K48" s="26">
        <v>3.4476718649591902</v>
      </c>
      <c r="L48" s="27">
        <v>0.117176048846831</v>
      </c>
      <c r="M48" s="28">
        <v>622.56993218378818</v>
      </c>
      <c r="N48" s="29">
        <v>11.764394366780923</v>
      </c>
      <c r="O48" s="30">
        <v>12</v>
      </c>
      <c r="P48" s="84">
        <f t="shared" si="0"/>
        <v>180.57691003350678</v>
      </c>
      <c r="Q48" s="85">
        <f t="shared" si="1"/>
        <v>7.0220843359345881</v>
      </c>
      <c r="R48" s="31"/>
      <c r="S48" s="31"/>
      <c r="T48" s="31"/>
      <c r="U48" s="32"/>
      <c r="V48" s="33"/>
      <c r="W48" s="42">
        <v>626.82219136555852</v>
      </c>
      <c r="X48" s="43">
        <v>20.892543770857362</v>
      </c>
      <c r="Y48" s="43" t="s">
        <v>169</v>
      </c>
      <c r="Z48" s="44">
        <f>W48/K48</f>
        <v>181.81028123248561</v>
      </c>
      <c r="AA48" s="45">
        <f>Z48*SQRT(POWER(X48/W48,2)+POWER(L48/K48,2))</f>
        <v>8.6547521032483381</v>
      </c>
      <c r="AB48" s="111"/>
    </row>
    <row r="49" spans="1:29" ht="14.65" customHeight="1">
      <c r="A49" s="144"/>
      <c r="B49" s="80" t="s">
        <v>61</v>
      </c>
      <c r="C49" s="92">
        <v>15.7</v>
      </c>
      <c r="D49" s="101">
        <v>15.85</v>
      </c>
      <c r="E49" s="25" t="s">
        <v>22</v>
      </c>
      <c r="F49" s="101">
        <v>2.48</v>
      </c>
      <c r="G49" s="12">
        <v>7.4399999999999994E-2</v>
      </c>
      <c r="H49" s="101">
        <v>7.9835375491013929</v>
      </c>
      <c r="I49" s="101">
        <v>11.43</v>
      </c>
      <c r="J49" s="104">
        <v>0.16</v>
      </c>
      <c r="K49" s="26">
        <v>3.4170418468099202</v>
      </c>
      <c r="L49" s="27">
        <v>0.11611173142216499</v>
      </c>
      <c r="M49" s="28">
        <v>600.29999999999995</v>
      </c>
      <c r="N49" s="29">
        <v>17.34856931112353</v>
      </c>
      <c r="O49" s="30">
        <v>7</v>
      </c>
      <c r="P49" s="84">
        <f t="shared" si="0"/>
        <v>175.67826995166234</v>
      </c>
      <c r="Q49" s="85">
        <f t="shared" si="1"/>
        <v>7.8366168008791304</v>
      </c>
      <c r="R49" s="31"/>
      <c r="S49" s="31"/>
      <c r="T49" s="31"/>
      <c r="U49" s="32"/>
      <c r="V49" s="33"/>
      <c r="W49" s="42"/>
      <c r="X49" s="43"/>
      <c r="Y49" s="43"/>
      <c r="Z49" s="36"/>
      <c r="AA49" s="37"/>
      <c r="AB49" s="111"/>
    </row>
    <row r="50" spans="1:29" ht="14.65" customHeight="1">
      <c r="A50" s="144"/>
      <c r="B50" s="80" t="s">
        <v>62</v>
      </c>
      <c r="C50" s="92">
        <v>15.8</v>
      </c>
      <c r="D50" s="101">
        <v>15.950000000000001</v>
      </c>
      <c r="E50" s="25" t="s">
        <v>22</v>
      </c>
      <c r="F50" s="101">
        <v>2.42</v>
      </c>
      <c r="G50" s="12">
        <v>7.2599999999999998E-2</v>
      </c>
      <c r="H50" s="101">
        <v>8.6626270647755224</v>
      </c>
      <c r="I50" s="101">
        <v>11.52</v>
      </c>
      <c r="J50" s="104">
        <v>0.2</v>
      </c>
      <c r="K50" s="26">
        <v>3.3873694495498801</v>
      </c>
      <c r="L50" s="27">
        <v>0.115245896661111</v>
      </c>
      <c r="M50" s="28">
        <v>601</v>
      </c>
      <c r="N50" s="29">
        <v>6.5319726474218092</v>
      </c>
      <c r="O50" s="30">
        <v>7</v>
      </c>
      <c r="P50" s="84">
        <f t="shared" si="0"/>
        <v>177.42381188442909</v>
      </c>
      <c r="Q50" s="85">
        <f t="shared" si="1"/>
        <v>6.3368803069276654</v>
      </c>
      <c r="R50" s="31"/>
      <c r="S50" s="31"/>
      <c r="T50" s="31"/>
      <c r="U50" s="32"/>
      <c r="V50" s="33"/>
      <c r="W50" s="42"/>
      <c r="X50" s="43"/>
      <c r="Y50" s="43"/>
      <c r="Z50" s="36"/>
      <c r="AA50" s="37"/>
      <c r="AB50" s="111"/>
    </row>
    <row r="51" spans="1:29" ht="15" customHeight="1" thickBot="1">
      <c r="A51" s="144"/>
      <c r="B51" s="80" t="s">
        <v>63</v>
      </c>
      <c r="C51" s="92">
        <v>16</v>
      </c>
      <c r="D51" s="101">
        <v>16.149999999999999</v>
      </c>
      <c r="E51" s="25" t="s">
        <v>22</v>
      </c>
      <c r="F51" s="101">
        <v>2.46</v>
      </c>
      <c r="G51" s="12">
        <v>7.3800000000000004E-2</v>
      </c>
      <c r="H51" s="101">
        <v>8.1199766502955448</v>
      </c>
      <c r="I51" s="101">
        <v>11.55</v>
      </c>
      <c r="J51" s="104">
        <v>0.18</v>
      </c>
      <c r="K51" s="26">
        <v>3.4170451449561399</v>
      </c>
      <c r="L51" s="27">
        <v>0.116193479759459</v>
      </c>
      <c r="M51" s="28">
        <v>623.48</v>
      </c>
      <c r="N51" s="29">
        <v>16.45746031439845</v>
      </c>
      <c r="O51" s="30">
        <v>6</v>
      </c>
      <c r="P51" s="84">
        <f t="shared" si="0"/>
        <v>182.46173917845701</v>
      </c>
      <c r="Q51" s="85">
        <f t="shared" si="1"/>
        <v>7.8544073689708176</v>
      </c>
      <c r="R51" s="31"/>
      <c r="S51" s="31"/>
      <c r="T51" s="31"/>
      <c r="U51" s="32"/>
      <c r="V51" s="33"/>
      <c r="W51" s="42">
        <v>642.56763372556486</v>
      </c>
      <c r="X51" s="43">
        <v>31.412297133382221</v>
      </c>
      <c r="Y51" s="43" t="s">
        <v>170</v>
      </c>
      <c r="Z51" s="44">
        <f>W51/K51</f>
        <v>188.04774489855697</v>
      </c>
      <c r="AA51" s="45">
        <f>Z51*SQRT(POWER(X51/W51,2)+POWER(L51/K51,2))</f>
        <v>11.198047133112624</v>
      </c>
      <c r="AB51" s="111"/>
    </row>
    <row r="52" spans="1:29" ht="15" customHeight="1" thickBot="1">
      <c r="A52" s="96" t="s">
        <v>21</v>
      </c>
      <c r="B52" s="80" t="s">
        <v>65</v>
      </c>
      <c r="C52" s="92">
        <v>16.3</v>
      </c>
      <c r="D52" s="101">
        <v>16.45</v>
      </c>
      <c r="E52" s="25" t="s">
        <v>22</v>
      </c>
      <c r="F52" s="101">
        <v>2.58</v>
      </c>
      <c r="G52" s="12">
        <v>7.7399999999999997E-2</v>
      </c>
      <c r="H52" s="101">
        <v>6.5526265630514144</v>
      </c>
      <c r="I52" s="101">
        <v>12.19</v>
      </c>
      <c r="J52" s="104">
        <v>0.21</v>
      </c>
      <c r="K52" s="26">
        <v>3.5729723757709801</v>
      </c>
      <c r="L52" s="27">
        <v>0.121889721791426</v>
      </c>
      <c r="M52" s="28">
        <v>672.3</v>
      </c>
      <c r="N52" s="29">
        <v>13.461129224548735</v>
      </c>
      <c r="O52" s="30">
        <v>5</v>
      </c>
      <c r="P52" s="84">
        <f t="shared" si="0"/>
        <v>188.16266382550194</v>
      </c>
      <c r="Q52" s="85">
        <f t="shared" si="1"/>
        <v>7.442995968872931</v>
      </c>
      <c r="R52" s="31"/>
      <c r="S52" s="31"/>
      <c r="T52" s="31"/>
      <c r="U52" s="32"/>
      <c r="V52" s="33"/>
      <c r="W52" s="42">
        <v>697.83616591807527</v>
      </c>
      <c r="X52" s="43">
        <v>66.078026986145744</v>
      </c>
      <c r="Y52" s="43" t="s">
        <v>171</v>
      </c>
      <c r="Z52" s="44">
        <f>W52/K52</f>
        <v>195.30970086705341</v>
      </c>
      <c r="AA52" s="45">
        <f>Z52*SQRT(POWER(X52/W52,2)+POWER(L52/K52,2))</f>
        <v>19.657477630791718</v>
      </c>
      <c r="AB52" s="111"/>
      <c r="AC52" s="111"/>
    </row>
    <row r="53" spans="1:29" ht="14.65" customHeight="1">
      <c r="A53" s="145" t="s">
        <v>66</v>
      </c>
      <c r="B53" s="80" t="s">
        <v>67</v>
      </c>
      <c r="C53" s="92">
        <v>16.5</v>
      </c>
      <c r="D53" s="101">
        <v>16.649999999999999</v>
      </c>
      <c r="E53" s="25" t="s">
        <v>194</v>
      </c>
      <c r="F53" s="101">
        <v>2.57</v>
      </c>
      <c r="G53" s="12">
        <v>7.7100000000000002E-2</v>
      </c>
      <c r="H53" s="101">
        <v>6.2391180081258693</v>
      </c>
      <c r="I53" s="101">
        <v>11.33</v>
      </c>
      <c r="J53" s="104">
        <v>0.2</v>
      </c>
      <c r="K53" s="26">
        <v>3.32007090629945</v>
      </c>
      <c r="L53" s="27">
        <v>0.11194826790332001</v>
      </c>
      <c r="M53" s="28">
        <v>646.65927544587271</v>
      </c>
      <c r="N53" s="29">
        <v>11.948718045202639</v>
      </c>
      <c r="O53" s="30">
        <v>13</v>
      </c>
      <c r="P53" s="84">
        <f t="shared" si="0"/>
        <v>194.77273037118323</v>
      </c>
      <c r="Q53" s="85">
        <f t="shared" si="1"/>
        <v>7.4889256347055415</v>
      </c>
      <c r="R53" s="31"/>
      <c r="S53" s="31"/>
      <c r="T53" s="31"/>
      <c r="U53" s="32"/>
      <c r="V53" s="33"/>
      <c r="W53" s="42">
        <v>677.25807733581837</v>
      </c>
      <c r="X53" s="43">
        <v>33.281630417668836</v>
      </c>
      <c r="Y53" s="43" t="s">
        <v>172</v>
      </c>
      <c r="Z53" s="44">
        <f>W53/K53</f>
        <v>203.98904012887184</v>
      </c>
      <c r="AA53" s="45">
        <f>Z53*SQRT(POWER(X53/W53,2)+POWER(L53/K53,2))</f>
        <v>12.157226017663469</v>
      </c>
      <c r="AB53" s="111"/>
    </row>
    <row r="54" spans="1:29" ht="14.65" customHeight="1">
      <c r="A54" s="146"/>
      <c r="B54" s="80" t="s">
        <v>68</v>
      </c>
      <c r="C54" s="92">
        <v>16.7</v>
      </c>
      <c r="D54" s="101">
        <v>16.849999999999998</v>
      </c>
      <c r="E54" s="25" t="s">
        <v>12</v>
      </c>
      <c r="F54" s="101">
        <v>2.82</v>
      </c>
      <c r="G54" s="12">
        <v>8.4599999999999995E-2</v>
      </c>
      <c r="H54" s="101">
        <v>2.0596496720041619</v>
      </c>
      <c r="I54" s="101">
        <v>12.73</v>
      </c>
      <c r="J54" s="104">
        <v>0.21</v>
      </c>
      <c r="K54" s="26">
        <v>3.63880141985929</v>
      </c>
      <c r="L54" s="27">
        <v>0.11942497023343999</v>
      </c>
      <c r="M54" s="28">
        <v>710.8</v>
      </c>
      <c r="N54" s="29">
        <v>10.8</v>
      </c>
      <c r="O54" s="30">
        <v>7</v>
      </c>
      <c r="P54" s="84">
        <f t="shared" si="0"/>
        <v>195.33904656646146</v>
      </c>
      <c r="Q54" s="85">
        <f t="shared" si="1"/>
        <v>7.0647023855864806</v>
      </c>
      <c r="R54" s="31"/>
      <c r="S54" s="31"/>
      <c r="T54" s="31"/>
      <c r="U54" s="32"/>
      <c r="V54" s="33"/>
      <c r="W54" s="42"/>
      <c r="X54" s="43"/>
      <c r="Y54" s="43"/>
      <c r="Z54" s="36"/>
      <c r="AA54" s="37"/>
      <c r="AB54" s="111"/>
    </row>
    <row r="55" spans="1:29" ht="14.65" customHeight="1">
      <c r="A55" s="146"/>
      <c r="B55" s="80" t="s">
        <v>69</v>
      </c>
      <c r="C55" s="92">
        <v>16.8</v>
      </c>
      <c r="D55" s="101">
        <v>16.95</v>
      </c>
      <c r="E55" s="25" t="s">
        <v>12</v>
      </c>
      <c r="F55" s="101">
        <v>2.8</v>
      </c>
      <c r="G55" s="12">
        <v>8.4000000000000005E-2</v>
      </c>
      <c r="H55" s="101">
        <v>2.2006202812436504</v>
      </c>
      <c r="I55" s="101">
        <v>12.56</v>
      </c>
      <c r="J55" s="104">
        <v>0.26</v>
      </c>
      <c r="K55" s="26">
        <v>3.6063230772358801</v>
      </c>
      <c r="L55" s="27">
        <v>0.118943504122697</v>
      </c>
      <c r="M55" s="28">
        <v>730.9</v>
      </c>
      <c r="N55" s="29">
        <v>22.07312522373887</v>
      </c>
      <c r="O55" s="30">
        <v>7</v>
      </c>
      <c r="P55" s="84">
        <f t="shared" si="0"/>
        <v>202.67180292682184</v>
      </c>
      <c r="Q55" s="85">
        <f t="shared" si="1"/>
        <v>9.0634035836441722</v>
      </c>
      <c r="R55" s="31"/>
      <c r="S55" s="31"/>
      <c r="T55" s="31"/>
      <c r="U55" s="32"/>
      <c r="V55" s="33"/>
      <c r="W55" s="42">
        <v>732.37630570319459</v>
      </c>
      <c r="X55" s="43">
        <v>63.100488836250364</v>
      </c>
      <c r="Y55" s="43" t="s">
        <v>174</v>
      </c>
      <c r="Z55" s="44">
        <f>W55/K55</f>
        <v>203.0811688298696</v>
      </c>
      <c r="AA55" s="45">
        <f>Z55*SQRT(POWER(X55/W55,2)+POWER(L55/K55,2))</f>
        <v>18.735385891344162</v>
      </c>
      <c r="AB55" s="111"/>
    </row>
    <row r="56" spans="1:29" ht="14.65" customHeight="1">
      <c r="A56" s="146"/>
      <c r="B56" s="80" t="s">
        <v>70</v>
      </c>
      <c r="C56" s="92">
        <v>16.899999999999999</v>
      </c>
      <c r="D56" s="101">
        <v>17.049999999999997</v>
      </c>
      <c r="E56" s="25" t="s">
        <v>12</v>
      </c>
      <c r="F56" s="101">
        <v>2.81</v>
      </c>
      <c r="G56" s="12">
        <v>8.43E-2</v>
      </c>
      <c r="H56" s="101">
        <v>1.5463856782254879</v>
      </c>
      <c r="I56" s="101">
        <v>13.23</v>
      </c>
      <c r="J56" s="104">
        <v>0.19</v>
      </c>
      <c r="K56" s="26">
        <v>3.6889778887924698</v>
      </c>
      <c r="L56" s="27">
        <v>0.12062007736435899</v>
      </c>
      <c r="M56" s="28">
        <v>739.04500000000007</v>
      </c>
      <c r="N56" s="29">
        <v>19.41450686788302</v>
      </c>
      <c r="O56" s="30">
        <v>14</v>
      </c>
      <c r="P56" s="84">
        <f t="shared" si="0"/>
        <v>200.33869062899564</v>
      </c>
      <c r="Q56" s="85">
        <f t="shared" si="1"/>
        <v>8.402816807046209</v>
      </c>
      <c r="R56" s="31"/>
      <c r="S56" s="31"/>
      <c r="T56" s="31"/>
      <c r="U56" s="32"/>
      <c r="V56" s="33"/>
      <c r="W56" s="42"/>
      <c r="X56" s="43"/>
      <c r="Y56" s="43"/>
      <c r="Z56" s="36"/>
      <c r="AA56" s="37"/>
      <c r="AB56" s="111"/>
    </row>
    <row r="57" spans="1:29" ht="14.65" customHeight="1">
      <c r="A57" s="146"/>
      <c r="B57" s="80" t="s">
        <v>71</v>
      </c>
      <c r="C57" s="92">
        <v>17</v>
      </c>
      <c r="D57" s="101">
        <v>17.149999999999999</v>
      </c>
      <c r="E57" s="25" t="s">
        <v>12</v>
      </c>
      <c r="F57" s="101">
        <v>2.81</v>
      </c>
      <c r="G57" s="12">
        <v>8.43E-2</v>
      </c>
      <c r="H57" s="101">
        <v>1.3139341895128793</v>
      </c>
      <c r="I57" s="101">
        <v>12.89</v>
      </c>
      <c r="J57" s="104">
        <v>0.19</v>
      </c>
      <c r="K57" s="26">
        <v>3.6498212266075698</v>
      </c>
      <c r="L57" s="27">
        <v>0.11951976130837801</v>
      </c>
      <c r="M57" s="28">
        <v>712</v>
      </c>
      <c r="N57" s="29">
        <v>22.526682591349942</v>
      </c>
      <c r="O57" s="30">
        <v>7</v>
      </c>
      <c r="P57" s="84">
        <v>193.0041911167728</v>
      </c>
      <c r="Q57" s="85">
        <v>7.9691876287092462</v>
      </c>
      <c r="R57" s="48">
        <v>715.16151237386896</v>
      </c>
      <c r="S57" s="48">
        <v>22.956153283929922</v>
      </c>
      <c r="T57" s="31">
        <v>7</v>
      </c>
      <c r="U57" s="49">
        <f>R57/K57</f>
        <v>195.94425808044198</v>
      </c>
      <c r="V57" s="50">
        <f>U57*SQRT(POWER(S57/R57,2)+POWER(L57/K57,2))</f>
        <v>8.9850891745219581</v>
      </c>
      <c r="W57" s="42">
        <v>768.7846763003846</v>
      </c>
      <c r="X57" s="43">
        <v>48.450743221217266</v>
      </c>
      <c r="Y57" s="43" t="s">
        <v>173</v>
      </c>
      <c r="Z57" s="44">
        <f>W57/K57</f>
        <v>210.63625546803928</v>
      </c>
      <c r="AA57" s="45">
        <f>Z57*SQRT(POWER(X57/W57,2)+POWER(L57/K57,2))</f>
        <v>14.95990016521506</v>
      </c>
      <c r="AB57" s="111"/>
    </row>
    <row r="58" spans="1:29" ht="14.65" customHeight="1">
      <c r="A58" s="146"/>
      <c r="B58" s="80" t="s">
        <v>72</v>
      </c>
      <c r="C58" s="92">
        <v>17.2</v>
      </c>
      <c r="D58" s="101">
        <v>17.349999999999998</v>
      </c>
      <c r="E58" s="25" t="s">
        <v>12</v>
      </c>
      <c r="F58" s="101">
        <v>2.81</v>
      </c>
      <c r="G58" s="12">
        <v>8.43E-2</v>
      </c>
      <c r="H58" s="101">
        <v>1.0535884462020659</v>
      </c>
      <c r="I58" s="101">
        <v>12.89</v>
      </c>
      <c r="J58" s="104">
        <v>0.2</v>
      </c>
      <c r="K58" s="26">
        <v>3.64924038652862</v>
      </c>
      <c r="L58" s="27">
        <v>0.11960902436250299</v>
      </c>
      <c r="M58" s="28">
        <v>711.31641898276825</v>
      </c>
      <c r="N58" s="29">
        <v>13.88208026204167</v>
      </c>
      <c r="O58" s="30">
        <v>14</v>
      </c>
      <c r="P58" s="84">
        <f t="shared" ref="P58:P81" si="2">M58/K58</f>
        <v>194.92177649042623</v>
      </c>
      <c r="Q58" s="85">
        <f t="shared" ref="Q58:Q81" si="3">P58*SQRT(POWER(N58/M58,2)+POWER(L58/K58,2))</f>
        <v>7.4356190421825268</v>
      </c>
      <c r="R58" s="31"/>
      <c r="S58" s="31"/>
      <c r="T58" s="31"/>
      <c r="U58" s="32"/>
      <c r="V58" s="51"/>
      <c r="W58" s="42"/>
      <c r="X58" s="43"/>
      <c r="Y58" s="43"/>
      <c r="Z58" s="36"/>
      <c r="AA58" s="37"/>
      <c r="AB58" s="111"/>
    </row>
    <row r="59" spans="1:29" ht="14.65" customHeight="1">
      <c r="A59" s="146"/>
      <c r="B59" s="80" t="s">
        <v>73</v>
      </c>
      <c r="C59" s="92">
        <v>17.399999999999999</v>
      </c>
      <c r="D59" s="101">
        <v>17.549999999999997</v>
      </c>
      <c r="E59" s="25" t="s">
        <v>12</v>
      </c>
      <c r="F59" s="101">
        <v>2.79</v>
      </c>
      <c r="G59" s="12">
        <v>8.3699999999999997E-2</v>
      </c>
      <c r="H59" s="101">
        <v>1.4296823549786064</v>
      </c>
      <c r="I59" s="101">
        <v>12.76</v>
      </c>
      <c r="J59" s="104">
        <v>0.22</v>
      </c>
      <c r="K59" s="26">
        <v>3.6210669309003198</v>
      </c>
      <c r="L59" s="27">
        <v>0.11890675817827499</v>
      </c>
      <c r="M59" s="28">
        <v>746.99</v>
      </c>
      <c r="N59" s="29">
        <v>14.275057968358658</v>
      </c>
      <c r="O59" s="30">
        <v>5</v>
      </c>
      <c r="P59" s="84">
        <f t="shared" si="2"/>
        <v>206.2900283962089</v>
      </c>
      <c r="Q59" s="85">
        <f t="shared" si="3"/>
        <v>7.8376558063938644</v>
      </c>
      <c r="R59" s="31"/>
      <c r="S59" s="31"/>
      <c r="T59" s="31"/>
      <c r="U59" s="32"/>
      <c r="V59" s="51"/>
      <c r="W59" s="42"/>
      <c r="X59" s="43"/>
      <c r="Y59" s="43"/>
      <c r="Z59" s="36"/>
      <c r="AA59" s="37"/>
      <c r="AB59" s="111"/>
    </row>
    <row r="60" spans="1:29" ht="14.65" customHeight="1">
      <c r="A60" s="146"/>
      <c r="B60" s="80" t="s">
        <v>74</v>
      </c>
      <c r="C60" s="92">
        <v>17.5</v>
      </c>
      <c r="D60" s="101">
        <v>17.649999999999999</v>
      </c>
      <c r="E60" s="25" t="s">
        <v>12</v>
      </c>
      <c r="F60" s="101">
        <v>2.4700000000000002</v>
      </c>
      <c r="G60" s="12">
        <v>7.4099999999999999E-2</v>
      </c>
      <c r="H60" s="101">
        <v>7.4855592706990519</v>
      </c>
      <c r="I60" s="101">
        <v>11.91</v>
      </c>
      <c r="J60" s="104">
        <v>0.26</v>
      </c>
      <c r="K60" s="26">
        <v>3.3196967960880701</v>
      </c>
      <c r="L60" s="27">
        <v>0.109104703632669</v>
      </c>
      <c r="M60" s="28">
        <v>686.29</v>
      </c>
      <c r="N60" s="29">
        <v>17.820037878747623</v>
      </c>
      <c r="O60" s="30">
        <v>6</v>
      </c>
      <c r="P60" s="84">
        <f t="shared" si="2"/>
        <v>206.73273559462538</v>
      </c>
      <c r="Q60" s="85">
        <f t="shared" si="3"/>
        <v>8.6590801427100139</v>
      </c>
      <c r="R60" s="31"/>
      <c r="S60" s="31"/>
      <c r="T60" s="31"/>
      <c r="U60" s="32"/>
      <c r="V60" s="51"/>
      <c r="W60" s="42">
        <v>660.44719008954553</v>
      </c>
      <c r="X60" s="43">
        <v>28.238393883119663</v>
      </c>
      <c r="Y60" s="43" t="s">
        <v>175</v>
      </c>
      <c r="Z60" s="44">
        <f t="shared" ref="Z60:Z68" si="4">W60/K60</f>
        <v>198.94804575761748</v>
      </c>
      <c r="AA60" s="45">
        <f t="shared" ref="AA60:AA68" si="5">Z60*SQRT(POWER(X60/W60,2)+POWER(L60/K60,2))</f>
        <v>10.728966138979912</v>
      </c>
      <c r="AB60" s="111"/>
    </row>
    <row r="61" spans="1:29" ht="14.65" customHeight="1">
      <c r="A61" s="146"/>
      <c r="B61" s="80" t="s">
        <v>75</v>
      </c>
      <c r="C61" s="92">
        <v>17.7</v>
      </c>
      <c r="D61" s="101">
        <v>17.849999999999998</v>
      </c>
      <c r="E61" s="25" t="s">
        <v>12</v>
      </c>
      <c r="F61" s="101">
        <v>2.38</v>
      </c>
      <c r="G61" s="12">
        <v>7.1400000000000005E-2</v>
      </c>
      <c r="H61" s="101">
        <v>8.59016731050726</v>
      </c>
      <c r="I61" s="101">
        <v>11.3</v>
      </c>
      <c r="J61" s="104">
        <v>0.25</v>
      </c>
      <c r="K61" s="26">
        <v>3.1920666203776098</v>
      </c>
      <c r="L61" s="27">
        <v>0.104939325447928</v>
      </c>
      <c r="M61" s="28">
        <v>663.93598788309259</v>
      </c>
      <c r="N61" s="29">
        <v>8.4211454090283926</v>
      </c>
      <c r="O61" s="30">
        <v>10</v>
      </c>
      <c r="P61" s="84">
        <f t="shared" si="2"/>
        <v>207.99565511717026</v>
      </c>
      <c r="Q61" s="85">
        <f t="shared" si="3"/>
        <v>7.3291362420878778</v>
      </c>
      <c r="R61" s="31"/>
      <c r="S61" s="31"/>
      <c r="T61" s="31"/>
      <c r="U61" s="32"/>
      <c r="V61" s="51"/>
      <c r="W61" s="42">
        <v>727.23338823326378</v>
      </c>
      <c r="X61" s="43">
        <v>27.550573025073927</v>
      </c>
      <c r="Y61" s="43" t="s">
        <v>176</v>
      </c>
      <c r="Z61" s="44">
        <f t="shared" si="4"/>
        <v>227.82525389374069</v>
      </c>
      <c r="AA61" s="45">
        <f t="shared" si="5"/>
        <v>11.427594071998103</v>
      </c>
      <c r="AB61" s="111"/>
    </row>
    <row r="62" spans="1:29" ht="14.65" customHeight="1">
      <c r="A62" s="146"/>
      <c r="B62" s="80" t="s">
        <v>76</v>
      </c>
      <c r="C62" s="92">
        <v>17.8</v>
      </c>
      <c r="D62" s="101">
        <v>17.95</v>
      </c>
      <c r="E62" s="25" t="s">
        <v>12</v>
      </c>
      <c r="F62" s="101">
        <v>2.4</v>
      </c>
      <c r="G62" s="12">
        <v>7.1999999999999995E-2</v>
      </c>
      <c r="H62" s="101">
        <v>8.4789519481652817</v>
      </c>
      <c r="I62" s="101">
        <v>11.67</v>
      </c>
      <c r="J62" s="104">
        <v>0.21</v>
      </c>
      <c r="K62" s="26">
        <v>3.2468320270767501</v>
      </c>
      <c r="L62" s="27">
        <v>0.106105776866275</v>
      </c>
      <c r="M62" s="28">
        <v>677.37112566016754</v>
      </c>
      <c r="N62" s="29">
        <v>12.727901626303293</v>
      </c>
      <c r="O62" s="30">
        <v>14</v>
      </c>
      <c r="P62" s="84">
        <f t="shared" si="2"/>
        <v>208.62524454954058</v>
      </c>
      <c r="Q62" s="85">
        <f t="shared" si="3"/>
        <v>7.8644743731376483</v>
      </c>
      <c r="R62" s="31"/>
      <c r="S62" s="31"/>
      <c r="T62" s="31"/>
      <c r="U62" s="32"/>
      <c r="V62" s="51"/>
      <c r="W62" s="42">
        <v>680.2677835054925</v>
      </c>
      <c r="X62" s="43">
        <v>50.064993290344276</v>
      </c>
      <c r="Y62" s="43" t="s">
        <v>177</v>
      </c>
      <c r="Z62" s="44">
        <f t="shared" si="4"/>
        <v>209.51739351849508</v>
      </c>
      <c r="AA62" s="45">
        <f t="shared" si="5"/>
        <v>16.871472952884876</v>
      </c>
      <c r="AB62" s="111"/>
    </row>
    <row r="63" spans="1:29" ht="14.65" customHeight="1">
      <c r="A63" s="146"/>
      <c r="B63" s="80" t="s">
        <v>77</v>
      </c>
      <c r="C63" s="92">
        <v>18</v>
      </c>
      <c r="D63" s="101">
        <v>18.149999999999999</v>
      </c>
      <c r="E63" s="25" t="s">
        <v>22</v>
      </c>
      <c r="F63" s="101">
        <v>2.27</v>
      </c>
      <c r="G63" s="12">
        <v>6.8099999999999994E-2</v>
      </c>
      <c r="H63" s="101">
        <v>10.098941370646225</v>
      </c>
      <c r="I63" s="101">
        <v>10.71</v>
      </c>
      <c r="J63" s="104">
        <v>0.16</v>
      </c>
      <c r="K63" s="26">
        <v>3.18350797107919</v>
      </c>
      <c r="L63" s="27">
        <v>0.108109888102477</v>
      </c>
      <c r="M63" s="28">
        <v>716.92024920556105</v>
      </c>
      <c r="N63" s="29">
        <v>11.783586101167712</v>
      </c>
      <c r="O63" s="30">
        <v>16</v>
      </c>
      <c r="P63" s="84">
        <f t="shared" si="2"/>
        <v>225.19819511007205</v>
      </c>
      <c r="Q63" s="85">
        <f t="shared" si="3"/>
        <v>8.4962512306237379</v>
      </c>
      <c r="R63" s="31"/>
      <c r="S63" s="31"/>
      <c r="T63" s="31"/>
      <c r="U63" s="32"/>
      <c r="V63" s="51"/>
      <c r="W63" s="42">
        <v>795.61914639763665</v>
      </c>
      <c r="X63" s="43">
        <v>58.817159816046292</v>
      </c>
      <c r="Y63" s="43" t="s">
        <v>178</v>
      </c>
      <c r="Z63" s="44">
        <f t="shared" si="4"/>
        <v>249.91900558299108</v>
      </c>
      <c r="AA63" s="45">
        <f t="shared" si="5"/>
        <v>20.331693960596489</v>
      </c>
      <c r="AB63" s="111"/>
    </row>
    <row r="64" spans="1:29" ht="14.65" customHeight="1">
      <c r="A64" s="146"/>
      <c r="B64" s="80" t="s">
        <v>78</v>
      </c>
      <c r="C64" s="92">
        <v>18.2</v>
      </c>
      <c r="D64" s="101">
        <v>18.349999999999998</v>
      </c>
      <c r="E64" s="25" t="s">
        <v>22</v>
      </c>
      <c r="F64" s="101">
        <v>2.42</v>
      </c>
      <c r="G64" s="12">
        <v>7.2599999999999998E-2</v>
      </c>
      <c r="H64" s="101">
        <v>8.1376221316690494</v>
      </c>
      <c r="I64" s="101">
        <v>11.27</v>
      </c>
      <c r="J64" s="104">
        <v>0.18</v>
      </c>
      <c r="K64" s="26">
        <v>3.35035375268727</v>
      </c>
      <c r="L64" s="27">
        <v>0.11416017788099</v>
      </c>
      <c r="M64" s="28">
        <v>727.60559499180329</v>
      </c>
      <c r="N64" s="29">
        <v>26.775248365431707</v>
      </c>
      <c r="O64" s="30">
        <v>8</v>
      </c>
      <c r="P64" s="84">
        <f t="shared" si="2"/>
        <v>217.17276702742254</v>
      </c>
      <c r="Q64" s="85">
        <f t="shared" si="3"/>
        <v>10.891636579767338</v>
      </c>
      <c r="R64" s="31"/>
      <c r="S64" s="31"/>
      <c r="T64" s="31"/>
      <c r="U64" s="32"/>
      <c r="V64" s="51"/>
      <c r="W64" s="42">
        <v>651.34756174987785</v>
      </c>
      <c r="X64" s="43">
        <v>57.079046295119682</v>
      </c>
      <c r="Y64" s="43" t="s">
        <v>179</v>
      </c>
      <c r="Z64" s="44">
        <f t="shared" si="4"/>
        <v>194.41157854672554</v>
      </c>
      <c r="AA64" s="45">
        <f t="shared" si="5"/>
        <v>18.279291263592828</v>
      </c>
      <c r="AB64" s="111"/>
    </row>
    <row r="65" spans="1:28" ht="14.65" customHeight="1">
      <c r="A65" s="146"/>
      <c r="B65" s="80" t="s">
        <v>79</v>
      </c>
      <c r="C65" s="92">
        <v>18.5</v>
      </c>
      <c r="D65" s="101">
        <v>18.649999999999999</v>
      </c>
      <c r="E65" s="25" t="s">
        <v>12</v>
      </c>
      <c r="F65" s="101">
        <v>2.64</v>
      </c>
      <c r="G65" s="12">
        <v>7.9200000000000007E-2</v>
      </c>
      <c r="H65" s="101">
        <v>5.5984281218297571</v>
      </c>
      <c r="I65" s="101">
        <v>11.93</v>
      </c>
      <c r="J65" s="104">
        <v>0.17</v>
      </c>
      <c r="K65" s="26">
        <v>3.4276809539099902</v>
      </c>
      <c r="L65" s="27">
        <v>0.112213462737351</v>
      </c>
      <c r="M65" s="28">
        <v>748.20722255303258</v>
      </c>
      <c r="N65" s="29">
        <v>13.282945221468717</v>
      </c>
      <c r="O65" s="30">
        <v>15</v>
      </c>
      <c r="P65" s="84">
        <f t="shared" si="2"/>
        <v>218.28379963413605</v>
      </c>
      <c r="Q65" s="85">
        <f t="shared" si="3"/>
        <v>8.1291575809699754</v>
      </c>
      <c r="R65" s="31"/>
      <c r="S65" s="31"/>
      <c r="T65" s="31"/>
      <c r="U65" s="32"/>
      <c r="V65" s="51"/>
      <c r="W65" s="42">
        <v>769.09951647480716</v>
      </c>
      <c r="X65" s="43">
        <v>59.720739031599756</v>
      </c>
      <c r="Y65" s="43" t="s">
        <v>180</v>
      </c>
      <c r="Z65" s="44">
        <f t="shared" si="4"/>
        <v>224.37896840938117</v>
      </c>
      <c r="AA65" s="45">
        <f t="shared" si="5"/>
        <v>18.908231281451869</v>
      </c>
      <c r="AB65" s="111"/>
    </row>
    <row r="66" spans="1:28" ht="14.65" customHeight="1">
      <c r="A66" s="146"/>
      <c r="B66" s="80" t="s">
        <v>80</v>
      </c>
      <c r="C66" s="92">
        <v>18.600000000000001</v>
      </c>
      <c r="D66" s="101">
        <v>18.75</v>
      </c>
      <c r="E66" s="25" t="s">
        <v>12</v>
      </c>
      <c r="F66" s="101">
        <v>2.67</v>
      </c>
      <c r="G66" s="12">
        <v>8.0100000000000005E-2</v>
      </c>
      <c r="H66" s="101">
        <v>5.3737864257503531</v>
      </c>
      <c r="I66" s="101">
        <v>12.3</v>
      </c>
      <c r="J66" s="104">
        <v>0.22</v>
      </c>
      <c r="K66" s="26">
        <v>3.4888408900274199</v>
      </c>
      <c r="L66" s="27">
        <v>0.11458264283906799</v>
      </c>
      <c r="M66" s="28">
        <v>743.90225981772676</v>
      </c>
      <c r="N66" s="29">
        <v>13.61111371316939</v>
      </c>
      <c r="O66" s="30">
        <v>18</v>
      </c>
      <c r="P66" s="84">
        <f t="shared" si="2"/>
        <v>213.22332639018117</v>
      </c>
      <c r="Q66" s="85">
        <f t="shared" si="3"/>
        <v>8.0162160640902798</v>
      </c>
      <c r="R66" s="31"/>
      <c r="S66" s="31"/>
      <c r="T66" s="31"/>
      <c r="U66" s="32"/>
      <c r="V66" s="51"/>
      <c r="W66" s="42">
        <v>844.04115701883813</v>
      </c>
      <c r="X66" s="43">
        <v>54.079937530095542</v>
      </c>
      <c r="Y66" s="43" t="s">
        <v>181</v>
      </c>
      <c r="Z66" s="44">
        <f t="shared" si="4"/>
        <v>241.92595295230117</v>
      </c>
      <c r="AA66" s="45">
        <f t="shared" si="5"/>
        <v>17.418566304629888</v>
      </c>
      <c r="AB66" s="111"/>
    </row>
    <row r="67" spans="1:28" ht="14.65" customHeight="1">
      <c r="A67" s="146"/>
      <c r="B67" s="80" t="s">
        <v>81</v>
      </c>
      <c r="C67" s="92">
        <v>18.8</v>
      </c>
      <c r="D67" s="101">
        <v>18.95</v>
      </c>
      <c r="E67" s="25" t="s">
        <v>12</v>
      </c>
      <c r="F67" s="101">
        <v>2.63</v>
      </c>
      <c r="G67" s="12">
        <v>7.8899999999999998E-2</v>
      </c>
      <c r="H67" s="101">
        <v>6.0289915038671982</v>
      </c>
      <c r="I67" s="101">
        <v>11.72</v>
      </c>
      <c r="J67" s="104">
        <v>0.17</v>
      </c>
      <c r="K67" s="26">
        <v>3.3965639448401399</v>
      </c>
      <c r="L67" s="27">
        <v>0.111302443924451</v>
      </c>
      <c r="M67" s="28">
        <v>761</v>
      </c>
      <c r="N67" s="29">
        <v>14</v>
      </c>
      <c r="O67" s="30">
        <v>7</v>
      </c>
      <c r="P67" s="84">
        <f t="shared" si="2"/>
        <v>224.04995529557641</v>
      </c>
      <c r="Q67" s="85">
        <f t="shared" si="3"/>
        <v>8.4198074655085513</v>
      </c>
      <c r="R67" s="31"/>
      <c r="S67" s="31"/>
      <c r="T67" s="31"/>
      <c r="U67" s="32"/>
      <c r="V67" s="51"/>
      <c r="W67" s="42">
        <v>779.31605403425624</v>
      </c>
      <c r="X67" s="43">
        <v>34.836885021344159</v>
      </c>
      <c r="Y67" s="43" t="s">
        <v>182</v>
      </c>
      <c r="Z67" s="44">
        <f t="shared" si="4"/>
        <v>229.44247972076232</v>
      </c>
      <c r="AA67" s="45">
        <f t="shared" si="5"/>
        <v>12.717144217548668</v>
      </c>
      <c r="AB67" s="111"/>
    </row>
    <row r="68" spans="1:28" ht="14.65" customHeight="1">
      <c r="A68" s="146"/>
      <c r="B68" s="80" t="s">
        <v>82</v>
      </c>
      <c r="C68" s="92">
        <v>19</v>
      </c>
      <c r="D68" s="101">
        <v>19.149999999999999</v>
      </c>
      <c r="E68" s="25" t="s">
        <v>12</v>
      </c>
      <c r="F68" s="101">
        <v>2.42</v>
      </c>
      <c r="G68" s="12">
        <v>7.2599999999999998E-2</v>
      </c>
      <c r="H68" s="101">
        <v>9.3153288776273975</v>
      </c>
      <c r="I68" s="101">
        <v>11.27</v>
      </c>
      <c r="J68" s="104">
        <v>0.16</v>
      </c>
      <c r="K68" s="26">
        <v>3.2108144439335802</v>
      </c>
      <c r="L68" s="27">
        <v>0.10481677487697599</v>
      </c>
      <c r="M68" s="28">
        <v>753.4501797979384</v>
      </c>
      <c r="N68" s="29">
        <v>18.112859702076602</v>
      </c>
      <c r="O68" s="30">
        <v>10</v>
      </c>
      <c r="P68" s="84">
        <f t="shared" si="2"/>
        <v>234.6601440084728</v>
      </c>
      <c r="Q68" s="85">
        <f t="shared" si="3"/>
        <v>9.5134562554650266</v>
      </c>
      <c r="R68" s="31"/>
      <c r="S68" s="31"/>
      <c r="T68" s="31"/>
      <c r="U68" s="32"/>
      <c r="V68" s="51"/>
      <c r="W68" s="42">
        <v>809.03868517270894</v>
      </c>
      <c r="X68" s="43">
        <v>44.543840537996545</v>
      </c>
      <c r="Y68" s="43" t="s">
        <v>183</v>
      </c>
      <c r="Z68" s="44">
        <f t="shared" si="4"/>
        <v>251.97304275906794</v>
      </c>
      <c r="AA68" s="45">
        <f t="shared" si="5"/>
        <v>16.128332273495747</v>
      </c>
      <c r="AB68" s="111"/>
    </row>
    <row r="69" spans="1:28" ht="14.65" customHeight="1">
      <c r="A69" s="146"/>
      <c r="B69" s="80" t="s">
        <v>83</v>
      </c>
      <c r="C69" s="92">
        <v>19.2</v>
      </c>
      <c r="D69" s="101">
        <v>19.349999999999998</v>
      </c>
      <c r="E69" s="25" t="s">
        <v>12</v>
      </c>
      <c r="F69" s="101">
        <v>2.62</v>
      </c>
      <c r="G69" s="12">
        <v>7.8600000000000003E-2</v>
      </c>
      <c r="H69" s="98">
        <v>6.0790852230062944</v>
      </c>
      <c r="I69" s="101">
        <v>12.01</v>
      </c>
      <c r="J69" s="104">
        <v>0.18</v>
      </c>
      <c r="K69" s="26">
        <v>3.4223835407293</v>
      </c>
      <c r="L69" s="27">
        <v>0.112081573243933</v>
      </c>
      <c r="M69" s="28">
        <v>805.28</v>
      </c>
      <c r="N69" s="29">
        <v>18.82</v>
      </c>
      <c r="O69" s="30">
        <v>9</v>
      </c>
      <c r="P69" s="84">
        <f t="shared" si="2"/>
        <v>235.29799930851618</v>
      </c>
      <c r="Q69" s="85">
        <f t="shared" si="3"/>
        <v>9.4668374986353925</v>
      </c>
      <c r="R69" s="31"/>
      <c r="S69" s="31"/>
      <c r="T69" s="31"/>
      <c r="U69" s="32"/>
      <c r="V69" s="51"/>
      <c r="W69" s="42"/>
      <c r="X69" s="43"/>
      <c r="Y69" s="43"/>
      <c r="Z69" s="44"/>
      <c r="AA69" s="45"/>
      <c r="AB69" s="5" t="s">
        <v>84</v>
      </c>
    </row>
    <row r="70" spans="1:28" ht="15" customHeight="1" thickBot="1">
      <c r="A70" s="147"/>
      <c r="B70" s="80" t="s">
        <v>85</v>
      </c>
      <c r="C70" s="92">
        <v>19.399999999999999</v>
      </c>
      <c r="D70" s="101">
        <v>19.549999999999997</v>
      </c>
      <c r="E70" s="25" t="s">
        <v>12</v>
      </c>
      <c r="F70" s="101">
        <v>2.6</v>
      </c>
      <c r="G70" s="12">
        <v>7.8E-2</v>
      </c>
      <c r="H70" s="101">
        <v>6.2533286927858764</v>
      </c>
      <c r="I70" s="101">
        <v>11.79</v>
      </c>
      <c r="J70" s="104">
        <v>0.18</v>
      </c>
      <c r="K70" s="26">
        <v>3.3840289643883401</v>
      </c>
      <c r="L70" s="27">
        <v>0.11090200832942899</v>
      </c>
      <c r="M70" s="28">
        <v>771.72266666666656</v>
      </c>
      <c r="N70" s="29">
        <v>7.600907932400272</v>
      </c>
      <c r="O70" s="30">
        <v>15</v>
      </c>
      <c r="P70" s="84">
        <f t="shared" si="2"/>
        <v>228.04848149582983</v>
      </c>
      <c r="Q70" s="85">
        <f t="shared" si="3"/>
        <v>7.8038710741498827</v>
      </c>
      <c r="R70" s="31"/>
      <c r="S70" s="31"/>
      <c r="T70" s="31"/>
      <c r="U70" s="32"/>
      <c r="V70" s="51"/>
      <c r="W70" s="42">
        <v>864.64795505122765</v>
      </c>
      <c r="X70" s="43">
        <v>81.66078124064984</v>
      </c>
      <c r="Y70" s="43" t="s">
        <v>184</v>
      </c>
      <c r="Z70" s="44">
        <f>W70/K70</f>
        <v>255.50843806312159</v>
      </c>
      <c r="AA70" s="45">
        <f>Z70*SQRT(POWER(X70/W70,2)+POWER(L70/K70,2))</f>
        <v>25.542766359111372</v>
      </c>
    </row>
    <row r="71" spans="1:28" ht="16.5" thickBot="1">
      <c r="A71" s="96" t="s">
        <v>64</v>
      </c>
      <c r="B71" s="80" t="s">
        <v>86</v>
      </c>
      <c r="C71" s="92">
        <v>19.5</v>
      </c>
      <c r="D71" s="101">
        <v>19.649999999999999</v>
      </c>
      <c r="E71" s="25" t="s">
        <v>22</v>
      </c>
      <c r="F71" s="101">
        <v>2.56</v>
      </c>
      <c r="G71" s="12">
        <v>7.6799999999999993E-2</v>
      </c>
      <c r="H71" s="101">
        <v>7.0470398163767323</v>
      </c>
      <c r="I71" s="101">
        <v>11.79</v>
      </c>
      <c r="J71" s="104">
        <v>0.22</v>
      </c>
      <c r="K71" s="26">
        <v>3.5030946012325299</v>
      </c>
      <c r="L71" s="27">
        <v>0.124420564716318</v>
      </c>
      <c r="M71" s="28">
        <v>829.9</v>
      </c>
      <c r="N71" s="29">
        <v>18</v>
      </c>
      <c r="O71" s="52">
        <v>7</v>
      </c>
      <c r="P71" s="84">
        <f t="shared" si="2"/>
        <v>236.90482115670176</v>
      </c>
      <c r="Q71" s="85">
        <f t="shared" si="3"/>
        <v>9.8590810551606989</v>
      </c>
      <c r="R71" s="48">
        <v>840.8854604939246</v>
      </c>
      <c r="S71" s="48">
        <v>55.707520294457971</v>
      </c>
      <c r="T71" s="31">
        <v>7</v>
      </c>
      <c r="U71" s="49">
        <f>R71/K71</f>
        <v>240.04075145389086</v>
      </c>
      <c r="V71" s="50">
        <f>U71*SQRT(POWER(S71/R71,2)+POWER(L71/K71,2))</f>
        <v>18.043598917123383</v>
      </c>
      <c r="W71" s="42"/>
      <c r="X71" s="43"/>
      <c r="Y71" s="43"/>
      <c r="Z71" s="44"/>
      <c r="AA71" s="45"/>
      <c r="AB71" s="5" t="s">
        <v>84</v>
      </c>
    </row>
    <row r="72" spans="1:28" ht="14.65" customHeight="1">
      <c r="A72" s="143" t="s">
        <v>87</v>
      </c>
      <c r="B72" s="80" t="s">
        <v>88</v>
      </c>
      <c r="C72" s="92">
        <v>19.600000000000001</v>
      </c>
      <c r="D72" s="101">
        <v>19.75</v>
      </c>
      <c r="E72" s="25" t="s">
        <v>25</v>
      </c>
      <c r="F72" s="101">
        <v>2.52</v>
      </c>
      <c r="G72" s="12">
        <v>7.5600000000000001E-2</v>
      </c>
      <c r="H72" s="101">
        <v>7.7977240353983799</v>
      </c>
      <c r="I72" s="101">
        <v>12</v>
      </c>
      <c r="J72" s="104">
        <v>0.18</v>
      </c>
      <c r="K72" s="26">
        <v>3.6607642666050499</v>
      </c>
      <c r="L72" s="27">
        <v>0.13064951711536901</v>
      </c>
      <c r="M72" s="28">
        <v>797.84552106133708</v>
      </c>
      <c r="N72" s="29">
        <v>13.363120128763828</v>
      </c>
      <c r="O72" s="30">
        <v>14</v>
      </c>
      <c r="P72" s="84">
        <f t="shared" si="2"/>
        <v>217.94506910472268</v>
      </c>
      <c r="Q72" s="85">
        <f t="shared" si="3"/>
        <v>8.5922441513798766</v>
      </c>
      <c r="R72" s="31"/>
      <c r="S72" s="31"/>
      <c r="T72" s="31"/>
      <c r="U72" s="32"/>
      <c r="V72" s="51"/>
      <c r="W72" s="42">
        <v>923.64056170665151</v>
      </c>
      <c r="X72" s="43">
        <v>55.508768127577802</v>
      </c>
      <c r="Y72" s="43" t="s">
        <v>185</v>
      </c>
      <c r="Z72" s="44">
        <f t="shared" ref="Z72:Z82" si="6">W72/K72</f>
        <v>252.30812323330096</v>
      </c>
      <c r="AA72" s="45">
        <f t="shared" ref="AA72:AA82" si="7">Z72*SQRT(POWER(X72/W72,2)+POWER(L72/K72,2))</f>
        <v>17.635345821541218</v>
      </c>
    </row>
    <row r="73" spans="1:28" ht="14.65" customHeight="1">
      <c r="A73" s="144"/>
      <c r="B73" s="80" t="s">
        <v>89</v>
      </c>
      <c r="C73" s="92">
        <v>19.8</v>
      </c>
      <c r="D73" s="101">
        <v>19.95</v>
      </c>
      <c r="E73" s="25" t="s">
        <v>25</v>
      </c>
      <c r="F73" s="101">
        <v>2.25</v>
      </c>
      <c r="G73" s="12">
        <v>6.7500000000000004E-2</v>
      </c>
      <c r="H73" s="101">
        <v>12.708126235509448</v>
      </c>
      <c r="I73" s="101">
        <v>11.31</v>
      </c>
      <c r="J73" s="104">
        <v>0.16</v>
      </c>
      <c r="K73" s="26">
        <v>3.3836551952087301</v>
      </c>
      <c r="L73" s="27">
        <v>0.11995825409111199</v>
      </c>
      <c r="M73" s="53">
        <v>827.0856</v>
      </c>
      <c r="N73" s="54">
        <v>13.411446239686457</v>
      </c>
      <c r="O73" s="30">
        <v>7</v>
      </c>
      <c r="P73" s="84">
        <f t="shared" si="2"/>
        <v>244.43554448785343</v>
      </c>
      <c r="Q73" s="85">
        <f t="shared" si="3"/>
        <v>9.5292234719656168</v>
      </c>
      <c r="R73" s="48"/>
      <c r="S73" s="48"/>
      <c r="T73" s="31"/>
      <c r="U73" s="49"/>
      <c r="V73" s="50"/>
      <c r="W73" s="42">
        <v>837.61792676959749</v>
      </c>
      <c r="X73" s="43">
        <v>59.459600447734317</v>
      </c>
      <c r="Y73" s="43" t="s">
        <v>90</v>
      </c>
      <c r="Z73" s="44">
        <f t="shared" si="6"/>
        <v>247.54825135719148</v>
      </c>
      <c r="AA73" s="45">
        <f t="shared" si="7"/>
        <v>19.64222071544345</v>
      </c>
    </row>
    <row r="74" spans="1:28" ht="14.65" customHeight="1">
      <c r="A74" s="144"/>
      <c r="B74" s="80" t="s">
        <v>91</v>
      </c>
      <c r="C74" s="92">
        <v>20</v>
      </c>
      <c r="D74" s="101">
        <v>20.149999999999999</v>
      </c>
      <c r="E74" s="25" t="s">
        <v>25</v>
      </c>
      <c r="F74" s="101">
        <v>2.48</v>
      </c>
      <c r="G74" s="12">
        <v>7.4399999999999994E-2</v>
      </c>
      <c r="H74" s="101">
        <v>8.2646532777469144</v>
      </c>
      <c r="I74" s="101">
        <v>11.78</v>
      </c>
      <c r="J74" s="104">
        <v>0.17</v>
      </c>
      <c r="K74" s="26">
        <v>3.6040772491091899</v>
      </c>
      <c r="L74" s="27">
        <v>0.12852981172887801</v>
      </c>
      <c r="M74" s="53">
        <v>827</v>
      </c>
      <c r="N74" s="54">
        <v>19</v>
      </c>
      <c r="O74" s="30">
        <v>7</v>
      </c>
      <c r="P74" s="84">
        <f t="shared" si="2"/>
        <v>229.4623402437912</v>
      </c>
      <c r="Q74" s="85">
        <f t="shared" si="3"/>
        <v>9.7342747942146293</v>
      </c>
      <c r="R74" s="31"/>
      <c r="S74" s="31"/>
      <c r="T74" s="31"/>
      <c r="U74" s="32"/>
      <c r="V74" s="51"/>
      <c r="W74" s="42">
        <v>913.36324216829462</v>
      </c>
      <c r="X74" s="43">
        <v>72.929666086929899</v>
      </c>
      <c r="Y74" s="43" t="s">
        <v>177</v>
      </c>
      <c r="Z74" s="44">
        <f t="shared" si="6"/>
        <v>253.42499037556649</v>
      </c>
      <c r="AA74" s="45">
        <f t="shared" si="7"/>
        <v>22.161877026351327</v>
      </c>
    </row>
    <row r="75" spans="1:28" ht="14.65" customHeight="1">
      <c r="A75" s="144"/>
      <c r="B75" s="80" t="s">
        <v>92</v>
      </c>
      <c r="C75" s="92">
        <v>20.2</v>
      </c>
      <c r="D75" s="101">
        <v>20.349999999999998</v>
      </c>
      <c r="E75" s="25" t="s">
        <v>25</v>
      </c>
      <c r="F75" s="101">
        <v>2.39</v>
      </c>
      <c r="G75" s="12">
        <v>7.17E-2</v>
      </c>
      <c r="H75" s="101">
        <v>9.1332420922403728</v>
      </c>
      <c r="I75" s="101">
        <v>11.07</v>
      </c>
      <c r="J75" s="104">
        <v>0.16</v>
      </c>
      <c r="K75" s="26">
        <v>3.45103490363985</v>
      </c>
      <c r="L75" s="27">
        <v>0.12303091050387201</v>
      </c>
      <c r="M75" s="53">
        <v>738.52365241788266</v>
      </c>
      <c r="N75" s="54">
        <v>13.657863648821222</v>
      </c>
      <c r="O75" s="30">
        <v>6</v>
      </c>
      <c r="P75" s="84">
        <f t="shared" si="2"/>
        <v>214.00063257515956</v>
      </c>
      <c r="Q75" s="85">
        <f t="shared" si="3"/>
        <v>8.5946293196888099</v>
      </c>
      <c r="R75" s="31"/>
      <c r="S75" s="31"/>
      <c r="T75" s="31"/>
      <c r="U75" s="32"/>
      <c r="V75" s="51"/>
      <c r="W75" s="42">
        <v>879.07359431632119</v>
      </c>
      <c r="X75" s="43">
        <v>79.02665073171066</v>
      </c>
      <c r="Y75" s="43" t="s">
        <v>186</v>
      </c>
      <c r="Z75" s="44">
        <f t="shared" si="6"/>
        <v>254.72752923743286</v>
      </c>
      <c r="AA75" s="45">
        <f t="shared" si="7"/>
        <v>24.634327027624796</v>
      </c>
    </row>
    <row r="76" spans="1:28" ht="14.65" customHeight="1">
      <c r="A76" s="144"/>
      <c r="B76" s="80" t="s">
        <v>93</v>
      </c>
      <c r="C76" s="92">
        <v>20.399999999999999</v>
      </c>
      <c r="D76" s="101">
        <v>20.549999999999997</v>
      </c>
      <c r="E76" s="25" t="s">
        <v>25</v>
      </c>
      <c r="F76" s="101">
        <v>2.41</v>
      </c>
      <c r="G76" s="12">
        <v>7.2300000000000003E-2</v>
      </c>
      <c r="H76" s="101">
        <v>8.7416279832821466</v>
      </c>
      <c r="I76" s="101">
        <v>11.7</v>
      </c>
      <c r="J76" s="104">
        <v>0.17</v>
      </c>
      <c r="K76" s="26">
        <v>3.5439443459559099</v>
      </c>
      <c r="L76" s="27">
        <v>0.126192597495799</v>
      </c>
      <c r="M76" s="53">
        <v>810.1581639670585</v>
      </c>
      <c r="N76" s="54">
        <v>16.915887959600127</v>
      </c>
      <c r="O76" s="30">
        <v>6</v>
      </c>
      <c r="P76" s="84">
        <f t="shared" si="2"/>
        <v>228.60352332890096</v>
      </c>
      <c r="Q76" s="85">
        <f t="shared" si="3"/>
        <v>9.4363412372235356</v>
      </c>
      <c r="R76" s="31"/>
      <c r="S76" s="31"/>
      <c r="T76" s="31"/>
      <c r="U76" s="32"/>
      <c r="V76" s="51"/>
      <c r="W76" s="42">
        <v>820.87808149443163</v>
      </c>
      <c r="X76" s="43">
        <v>42.078787754127191</v>
      </c>
      <c r="Y76" s="43" t="s">
        <v>187</v>
      </c>
      <c r="Z76" s="44">
        <f t="shared" si="6"/>
        <v>231.6283782591444</v>
      </c>
      <c r="AA76" s="45">
        <f t="shared" si="7"/>
        <v>14.456999254686226</v>
      </c>
    </row>
    <row r="77" spans="1:28" ht="14.65" customHeight="1">
      <c r="A77" s="144"/>
      <c r="B77" s="80" t="s">
        <v>94</v>
      </c>
      <c r="C77" s="92">
        <v>20.6</v>
      </c>
      <c r="D77" s="101">
        <v>20.75</v>
      </c>
      <c r="E77" s="25" t="s">
        <v>25</v>
      </c>
      <c r="F77" s="101">
        <v>2.37</v>
      </c>
      <c r="G77" s="12">
        <v>7.1099999999999997E-2</v>
      </c>
      <c r="H77" s="101">
        <v>8.9247768685528062</v>
      </c>
      <c r="I77" s="101">
        <v>11.33</v>
      </c>
      <c r="J77" s="104">
        <v>0.2</v>
      </c>
      <c r="K77" s="26">
        <v>3.46885398937519</v>
      </c>
      <c r="L77" s="27">
        <v>0.123869288393797</v>
      </c>
      <c r="M77" s="53">
        <v>813.17274197177392</v>
      </c>
      <c r="N77" s="54">
        <v>26.288053841303459</v>
      </c>
      <c r="O77" s="30">
        <v>6</v>
      </c>
      <c r="P77" s="84">
        <f t="shared" si="2"/>
        <v>234.42115017306986</v>
      </c>
      <c r="Q77" s="85">
        <f t="shared" si="3"/>
        <v>11.291744415603254</v>
      </c>
      <c r="R77" s="48">
        <v>825.35503371940547</v>
      </c>
      <c r="S77" s="48">
        <v>53.806728184778798</v>
      </c>
      <c r="T77" s="31">
        <v>6</v>
      </c>
      <c r="U77" s="49">
        <f>R77/K77</f>
        <v>237.93305692525513</v>
      </c>
      <c r="V77" s="50">
        <f>U77*SQRT(POWER(S77/R77,2)+POWER(L77/K77,2))</f>
        <v>17.685898852865979</v>
      </c>
      <c r="W77" s="42">
        <v>872.20986309491934</v>
      </c>
      <c r="X77" s="43">
        <v>63.849338835440001</v>
      </c>
      <c r="Y77" s="43" t="s">
        <v>95</v>
      </c>
      <c r="Z77" s="44">
        <f t="shared" si="6"/>
        <v>251.44035054990073</v>
      </c>
      <c r="AA77" s="45">
        <f t="shared" si="7"/>
        <v>20.479616180417061</v>
      </c>
    </row>
    <row r="78" spans="1:28" ht="14.65" customHeight="1">
      <c r="A78" s="144"/>
      <c r="B78" s="80" t="s">
        <v>96</v>
      </c>
      <c r="C78" s="92">
        <v>20.8</v>
      </c>
      <c r="D78" s="101">
        <v>20.95</v>
      </c>
      <c r="E78" s="25" t="s">
        <v>25</v>
      </c>
      <c r="F78" s="101">
        <v>2.4</v>
      </c>
      <c r="G78" s="12">
        <v>7.1999999999999995E-2</v>
      </c>
      <c r="H78" s="101">
        <v>9.2194801622917346</v>
      </c>
      <c r="I78" s="101">
        <v>11.12</v>
      </c>
      <c r="J78" s="104">
        <v>0.16</v>
      </c>
      <c r="K78" s="26">
        <v>3.46312263664122</v>
      </c>
      <c r="L78" s="27">
        <v>0.123517022297652</v>
      </c>
      <c r="M78" s="53">
        <v>826.63319286976298</v>
      </c>
      <c r="N78" s="54">
        <v>21.389087175345125</v>
      </c>
      <c r="O78" s="30">
        <v>6</v>
      </c>
      <c r="P78" s="84">
        <f t="shared" si="2"/>
        <v>238.69590528607154</v>
      </c>
      <c r="Q78" s="85">
        <f t="shared" si="3"/>
        <v>10.517806285152545</v>
      </c>
      <c r="R78" s="31"/>
      <c r="S78" s="31"/>
      <c r="T78" s="31"/>
      <c r="U78" s="32"/>
      <c r="V78" s="51"/>
      <c r="W78" s="42">
        <v>949.33988883184782</v>
      </c>
      <c r="X78" s="43">
        <v>86.080248071729727</v>
      </c>
      <c r="Y78" s="43" t="s">
        <v>97</v>
      </c>
      <c r="Z78" s="44">
        <f t="shared" si="6"/>
        <v>274.12829068986838</v>
      </c>
      <c r="AA78" s="45">
        <f t="shared" si="7"/>
        <v>26.710038237716848</v>
      </c>
    </row>
    <row r="79" spans="1:28" ht="14.65" customHeight="1">
      <c r="A79" s="144"/>
      <c r="B79" s="80" t="s">
        <v>98</v>
      </c>
      <c r="C79" s="92">
        <v>21</v>
      </c>
      <c r="D79" s="101">
        <v>21.15</v>
      </c>
      <c r="E79" s="25" t="s">
        <v>25</v>
      </c>
      <c r="F79" s="101">
        <v>2.4</v>
      </c>
      <c r="G79" s="12">
        <v>7.1999999999999995E-2</v>
      </c>
      <c r="H79" s="101">
        <v>9.0203858792139204</v>
      </c>
      <c r="I79" s="101">
        <v>11.2</v>
      </c>
      <c r="J79" s="104">
        <v>0.16</v>
      </c>
      <c r="K79" s="26">
        <v>3.4727921346512201</v>
      </c>
      <c r="L79" s="27">
        <v>0.123833649696358</v>
      </c>
      <c r="M79" s="53">
        <v>761.62089857142848</v>
      </c>
      <c r="N79" s="54">
        <v>25.94665470179061</v>
      </c>
      <c r="O79" s="30">
        <v>7</v>
      </c>
      <c r="P79" s="84">
        <f t="shared" si="2"/>
        <v>219.31082225510733</v>
      </c>
      <c r="Q79" s="85">
        <f t="shared" si="3"/>
        <v>10.815640832820607</v>
      </c>
      <c r="R79" s="31"/>
      <c r="S79" s="31"/>
      <c r="T79" s="31"/>
      <c r="U79" s="32"/>
      <c r="V79" s="51"/>
      <c r="W79" s="42">
        <v>1028.1838358050511</v>
      </c>
      <c r="X79" s="43">
        <v>48.77732728824806</v>
      </c>
      <c r="Y79" s="43" t="s">
        <v>99</v>
      </c>
      <c r="Z79" s="44">
        <f t="shared" si="6"/>
        <v>296.06834959856121</v>
      </c>
      <c r="AA79" s="45">
        <f t="shared" si="7"/>
        <v>17.570827102236152</v>
      </c>
    </row>
    <row r="80" spans="1:28" ht="14.65" customHeight="1">
      <c r="A80" s="144"/>
      <c r="B80" s="80" t="s">
        <v>100</v>
      </c>
      <c r="C80" s="92">
        <v>21.2</v>
      </c>
      <c r="D80" s="101">
        <v>21.349999999999998</v>
      </c>
      <c r="E80" s="25" t="s">
        <v>25</v>
      </c>
      <c r="F80" s="101">
        <v>2.46</v>
      </c>
      <c r="G80" s="12">
        <v>7.3800000000000004E-2</v>
      </c>
      <c r="H80" s="101">
        <v>8.146099230166552</v>
      </c>
      <c r="I80" s="101">
        <v>11.61</v>
      </c>
      <c r="J80" s="104">
        <v>0.17</v>
      </c>
      <c r="K80" s="26">
        <v>3.56617806733701</v>
      </c>
      <c r="L80" s="27">
        <v>0.12727707229612101</v>
      </c>
      <c r="M80" s="53">
        <v>801.96774800000003</v>
      </c>
      <c r="N80" s="54">
        <v>22.385709783263906</v>
      </c>
      <c r="O80" s="30">
        <v>5</v>
      </c>
      <c r="P80" s="84">
        <f t="shared" si="2"/>
        <v>224.8815770993896</v>
      </c>
      <c r="Q80" s="85">
        <f t="shared" si="3"/>
        <v>10.189249870874889</v>
      </c>
      <c r="R80" s="31"/>
      <c r="S80" s="31"/>
      <c r="T80" s="31"/>
      <c r="U80" s="32"/>
      <c r="V80" s="51"/>
      <c r="W80" s="42">
        <v>890.63654589938869</v>
      </c>
      <c r="X80" s="43">
        <v>83.015146702519388</v>
      </c>
      <c r="Y80" s="43" t="s">
        <v>101</v>
      </c>
      <c r="Z80" s="44">
        <f t="shared" si="6"/>
        <v>249.74539383123349</v>
      </c>
      <c r="AA80" s="45">
        <f t="shared" si="7"/>
        <v>24.926612820023191</v>
      </c>
    </row>
    <row r="81" spans="1:28" ht="14.65" customHeight="1">
      <c r="A81" s="144"/>
      <c r="B81" s="80" t="s">
        <v>102</v>
      </c>
      <c r="C81" s="92">
        <v>21.4</v>
      </c>
      <c r="D81" s="101">
        <v>21.549999999999997</v>
      </c>
      <c r="E81" s="25" t="s">
        <v>25</v>
      </c>
      <c r="F81" s="101">
        <v>2.4300000000000002</v>
      </c>
      <c r="G81" s="12">
        <v>7.2900000000000006E-2</v>
      </c>
      <c r="H81" s="101">
        <v>8.3966922724464599</v>
      </c>
      <c r="I81" s="101">
        <v>11.43</v>
      </c>
      <c r="J81" s="104">
        <v>0.21</v>
      </c>
      <c r="K81" s="26">
        <v>3.5220549580354401</v>
      </c>
      <c r="L81" s="27">
        <v>0.126096664033227</v>
      </c>
      <c r="M81" s="53">
        <v>758</v>
      </c>
      <c r="N81" s="54">
        <v>46</v>
      </c>
      <c r="O81" s="30">
        <v>17</v>
      </c>
      <c r="P81" s="84">
        <f t="shared" si="2"/>
        <v>215.21526751609898</v>
      </c>
      <c r="Q81" s="85">
        <f t="shared" si="3"/>
        <v>15.164014582550164</v>
      </c>
      <c r="R81" s="48">
        <v>818.45368410415358</v>
      </c>
      <c r="S81" s="48">
        <v>29.210793551825347</v>
      </c>
      <c r="T81" s="31">
        <v>8</v>
      </c>
      <c r="U81" s="49">
        <f>R81/K81</f>
        <v>232.37958914777332</v>
      </c>
      <c r="V81" s="50">
        <f>U81*SQRT(POWER(S81/R81,2)+POWER(L81/K81,2))</f>
        <v>11.747417328514363</v>
      </c>
      <c r="W81" s="42">
        <v>1058.7558118584163</v>
      </c>
      <c r="X81" s="43">
        <v>120.27063169802037</v>
      </c>
      <c r="Y81" s="43" t="s">
        <v>103</v>
      </c>
      <c r="Z81" s="44">
        <f t="shared" si="6"/>
        <v>300.60740802550612</v>
      </c>
      <c r="AA81" s="45">
        <f t="shared" si="7"/>
        <v>35.803692348721128</v>
      </c>
    </row>
    <row r="82" spans="1:28" ht="14.65" customHeight="1">
      <c r="A82" s="144"/>
      <c r="B82" s="80" t="s">
        <v>104</v>
      </c>
      <c r="C82" s="92">
        <v>21.6</v>
      </c>
      <c r="D82" s="101">
        <v>21.75</v>
      </c>
      <c r="E82" s="25" t="s">
        <v>25</v>
      </c>
      <c r="F82" s="101">
        <v>2.4500000000000002</v>
      </c>
      <c r="G82" s="12">
        <v>7.3499999999999996E-2</v>
      </c>
      <c r="H82" s="101">
        <v>7.8397017765014727</v>
      </c>
      <c r="I82" s="101">
        <v>11.83</v>
      </c>
      <c r="J82" s="104">
        <v>0.21</v>
      </c>
      <c r="K82" s="26">
        <v>3.5860712688423102</v>
      </c>
      <c r="L82" s="27">
        <v>0.12825509415042299</v>
      </c>
      <c r="M82" s="53"/>
      <c r="N82" s="54"/>
      <c r="O82" s="30"/>
      <c r="P82" s="84"/>
      <c r="Q82" s="85"/>
      <c r="R82" s="48"/>
      <c r="S82" s="48"/>
      <c r="T82" s="31"/>
      <c r="U82" s="49"/>
      <c r="V82" s="50"/>
      <c r="W82" s="42">
        <v>1067.1807123967676</v>
      </c>
      <c r="X82" s="43">
        <v>80.538191975967734</v>
      </c>
      <c r="Y82" s="43" t="s">
        <v>105</v>
      </c>
      <c r="Z82" s="44">
        <f t="shared" si="6"/>
        <v>297.59049176434382</v>
      </c>
      <c r="AA82" s="45">
        <f t="shared" si="7"/>
        <v>24.852935265585696</v>
      </c>
    </row>
    <row r="83" spans="1:28" ht="14.65" customHeight="1">
      <c r="A83" s="144"/>
      <c r="B83" s="80" t="s">
        <v>106</v>
      </c>
      <c r="C83" s="92">
        <v>21.7</v>
      </c>
      <c r="D83" s="101">
        <v>21.849999999999998</v>
      </c>
      <c r="E83" s="25" t="s">
        <v>25</v>
      </c>
      <c r="F83" s="101">
        <v>2.56</v>
      </c>
      <c r="G83" s="12">
        <v>7.6799999999999993E-2</v>
      </c>
      <c r="H83" s="101">
        <v>7.0315410956513373</v>
      </c>
      <c r="I83" s="101">
        <v>11.89</v>
      </c>
      <c r="J83" s="104">
        <v>0.17</v>
      </c>
      <c r="K83" s="26">
        <v>3.6707817968073799</v>
      </c>
      <c r="L83" s="27">
        <v>0.13128105024457301</v>
      </c>
      <c r="M83" s="53">
        <v>670</v>
      </c>
      <c r="N83" s="54">
        <v>20</v>
      </c>
      <c r="O83" s="30">
        <v>6</v>
      </c>
      <c r="P83" s="84">
        <f>M83/K83</f>
        <v>182.52242630785756</v>
      </c>
      <c r="Q83" s="85">
        <f>P83*SQRT(POWER(N83/M83,2)+POWER(L83/K83,2))</f>
        <v>8.5027154121145347</v>
      </c>
      <c r="R83" s="48">
        <v>700.71482564170799</v>
      </c>
      <c r="S83" s="48">
        <v>21.952225477812188</v>
      </c>
      <c r="T83" s="31">
        <v>6</v>
      </c>
      <c r="U83" s="49">
        <f>R83/K83</f>
        <v>190.88980615822675</v>
      </c>
      <c r="V83" s="50">
        <f>U83*SQRT(POWER(S83/R83,2)+POWER(L83/K83,2))</f>
        <v>9.0758268371046427</v>
      </c>
      <c r="W83" s="42"/>
      <c r="X83" s="43"/>
      <c r="Y83" s="43"/>
      <c r="Z83" s="44"/>
      <c r="AA83" s="45"/>
      <c r="AB83" s="5" t="s">
        <v>84</v>
      </c>
    </row>
    <row r="84" spans="1:28" ht="14.65" customHeight="1">
      <c r="A84" s="144"/>
      <c r="B84" s="80" t="s">
        <v>107</v>
      </c>
      <c r="C84" s="92">
        <v>21.8</v>
      </c>
      <c r="D84" s="101">
        <v>21.95</v>
      </c>
      <c r="E84" s="25" t="s">
        <v>25</v>
      </c>
      <c r="F84" s="101">
        <v>2.5099999999999998</v>
      </c>
      <c r="G84" s="12">
        <v>7.5300000000000006E-2</v>
      </c>
      <c r="H84" s="101">
        <v>7.4191892127191705</v>
      </c>
      <c r="I84" s="101">
        <v>11.71</v>
      </c>
      <c r="J84" s="104">
        <v>0.18</v>
      </c>
      <c r="K84" s="26">
        <v>3.6127943162480101</v>
      </c>
      <c r="L84" s="27">
        <v>0.13247955207277201</v>
      </c>
      <c r="M84" s="53">
        <v>780</v>
      </c>
      <c r="N84" s="54">
        <v>75</v>
      </c>
      <c r="O84" s="30">
        <v>7</v>
      </c>
      <c r="P84" s="84">
        <f>M84/K84</f>
        <v>215.8993653450087</v>
      </c>
      <c r="Q84" s="85">
        <f>P84*SQRT(POWER(N84/M84,2)+POWER(L84/K84,2))</f>
        <v>22.217941585330692</v>
      </c>
      <c r="R84" s="48">
        <v>793.12130977449453</v>
      </c>
      <c r="S84" s="48">
        <v>39.640335989012605</v>
      </c>
      <c r="T84" s="31">
        <v>7</v>
      </c>
      <c r="U84" s="49">
        <f>R84/K84</f>
        <v>219.53126592553258</v>
      </c>
      <c r="V84" s="50">
        <f>U84*SQRT(POWER(S84/R84,2)+POWER(L84/K84,2))</f>
        <v>13.608589403849379</v>
      </c>
      <c r="W84" s="42">
        <v>1031.7420560591033</v>
      </c>
      <c r="X84" s="43">
        <v>53.766971547102621</v>
      </c>
      <c r="Y84" s="43" t="s">
        <v>108</v>
      </c>
      <c r="Z84" s="44">
        <f t="shared" ref="Z84:Z105" si="8">W84/K84</f>
        <v>285.58007064476254</v>
      </c>
      <c r="AA84" s="45">
        <f t="shared" ref="AA84:AA105" si="9">Z84*SQRT(POWER(X84/W84,2)+POWER(L84/K84,2))</f>
        <v>18.197525226908873</v>
      </c>
    </row>
    <row r="85" spans="1:28" ht="15" customHeight="1">
      <c r="A85" s="144"/>
      <c r="B85" s="80" t="s">
        <v>109</v>
      </c>
      <c r="C85" s="92">
        <v>21.9</v>
      </c>
      <c r="D85" s="101">
        <v>22.049999999999997</v>
      </c>
      <c r="E85" s="25" t="s">
        <v>35</v>
      </c>
      <c r="F85" s="101">
        <v>2.3199999999999998</v>
      </c>
      <c r="G85" s="12">
        <v>6.9599999999999995E-2</v>
      </c>
      <c r="H85" s="98">
        <v>7.75</v>
      </c>
      <c r="I85" s="101">
        <v>12.3</v>
      </c>
      <c r="J85" s="104">
        <v>0.17</v>
      </c>
      <c r="K85" s="26">
        <v>3.55324904046822</v>
      </c>
      <c r="L85" s="27">
        <v>0.12979126113398801</v>
      </c>
      <c r="M85" s="28"/>
      <c r="N85" s="29"/>
      <c r="O85" s="30"/>
      <c r="P85" s="84"/>
      <c r="Q85" s="85"/>
      <c r="R85" s="31"/>
      <c r="S85" s="31"/>
      <c r="T85" s="31"/>
      <c r="U85" s="32"/>
      <c r="V85" s="51"/>
      <c r="W85" s="42">
        <v>904.64817902278207</v>
      </c>
      <c r="X85" s="43">
        <v>44.565740864222619</v>
      </c>
      <c r="Y85" s="43" t="s">
        <v>110</v>
      </c>
      <c r="Z85" s="44">
        <f t="shared" si="8"/>
        <v>254.5974595981526</v>
      </c>
      <c r="AA85" s="45">
        <f t="shared" si="9"/>
        <v>15.61391819013016</v>
      </c>
    </row>
    <row r="86" spans="1:28" ht="14.65" customHeight="1">
      <c r="A86" s="144"/>
      <c r="B86" s="80" t="s">
        <v>111</v>
      </c>
      <c r="C86" s="92">
        <v>22</v>
      </c>
      <c r="D86" s="101">
        <v>22.15</v>
      </c>
      <c r="E86" s="25" t="s">
        <v>41</v>
      </c>
      <c r="F86" s="101">
        <v>2.46</v>
      </c>
      <c r="G86" s="12">
        <v>7.3800000000000004E-2</v>
      </c>
      <c r="H86" s="101">
        <v>7.6690375168291576</v>
      </c>
      <c r="I86" s="101">
        <v>11.28</v>
      </c>
      <c r="J86" s="104">
        <v>0.16</v>
      </c>
      <c r="K86" s="26">
        <v>3.5231742814201099</v>
      </c>
      <c r="L86" s="27">
        <v>0.12935765224648799</v>
      </c>
      <c r="M86" s="53">
        <v>800</v>
      </c>
      <c r="N86" s="54">
        <v>32</v>
      </c>
      <c r="O86" s="30">
        <v>8</v>
      </c>
      <c r="P86" s="84">
        <f>M86/K86</f>
        <v>227.06796090641834</v>
      </c>
      <c r="Q86" s="85">
        <f>P86*SQRT(POWER(N86/M86,2)+POWER(L86/K86,2))</f>
        <v>12.328935134590104</v>
      </c>
      <c r="R86" s="48">
        <v>803.03821574136589</v>
      </c>
      <c r="S86" s="48">
        <v>23.448574892033484</v>
      </c>
      <c r="T86" s="31">
        <v>7</v>
      </c>
      <c r="U86" s="49">
        <f>R86/K86</f>
        <v>227.93031272290048</v>
      </c>
      <c r="V86" s="50">
        <f>U86*SQRT(POWER(S86/R86,2)+POWER(L86/K86,2))</f>
        <v>10.692606159388006</v>
      </c>
      <c r="W86" s="42">
        <v>905.35280422217238</v>
      </c>
      <c r="X86" s="43">
        <v>52.570866125264949</v>
      </c>
      <c r="Y86" s="43" t="s">
        <v>112</v>
      </c>
      <c r="Z86" s="44">
        <f>W86/K86</f>
        <v>256.97076894454557</v>
      </c>
      <c r="AA86" s="45">
        <f>Z86*SQRT(POWER(X86/W86,2)+POWER(L86/K86,2))</f>
        <v>17.65414390128571</v>
      </c>
    </row>
    <row r="87" spans="1:28" ht="14.65" customHeight="1">
      <c r="A87" s="144"/>
      <c r="B87" s="80" t="s">
        <v>114</v>
      </c>
      <c r="C87" s="92">
        <v>22.1</v>
      </c>
      <c r="D87" s="101">
        <v>22.25</v>
      </c>
      <c r="E87" s="25" t="s">
        <v>190</v>
      </c>
      <c r="F87" s="101">
        <v>2.33</v>
      </c>
      <c r="G87" s="12">
        <v>6.9900000000000004E-2</v>
      </c>
      <c r="H87" s="101">
        <v>8.17</v>
      </c>
      <c r="I87" s="101">
        <v>11.82</v>
      </c>
      <c r="J87" s="104">
        <v>0.17</v>
      </c>
      <c r="K87" s="26">
        <v>3.49953003230927</v>
      </c>
      <c r="L87" s="27">
        <v>0.12818852908643699</v>
      </c>
      <c r="M87" s="53">
        <v>831.09196158266525</v>
      </c>
      <c r="N87" s="54">
        <v>12.644052836828992</v>
      </c>
      <c r="O87" s="30">
        <v>11</v>
      </c>
      <c r="P87" s="84">
        <f>M87/K87</f>
        <v>237.48673505003308</v>
      </c>
      <c r="Q87" s="85">
        <f>P87*SQRT(POWER(N87/M87,2)+POWER(L87/K87,2))</f>
        <v>9.4196701925735375</v>
      </c>
      <c r="R87" s="31"/>
      <c r="S87" s="31"/>
      <c r="T87" s="31"/>
      <c r="U87" s="32"/>
      <c r="V87" s="51"/>
      <c r="W87" s="42">
        <v>907.09225767849171</v>
      </c>
      <c r="X87" s="43">
        <v>20.714376899848808</v>
      </c>
      <c r="Y87" s="43" t="s">
        <v>115</v>
      </c>
      <c r="Z87" s="44">
        <f t="shared" si="8"/>
        <v>259.20402148397039</v>
      </c>
      <c r="AA87" s="45">
        <f t="shared" si="9"/>
        <v>11.188658856642324</v>
      </c>
    </row>
    <row r="88" spans="1:28" ht="14.65" customHeight="1">
      <c r="A88" s="144"/>
      <c r="B88" s="80" t="s">
        <v>116</v>
      </c>
      <c r="C88" s="92">
        <v>22.2</v>
      </c>
      <c r="D88" s="101">
        <v>22.349999999999998</v>
      </c>
      <c r="E88" s="25" t="s">
        <v>191</v>
      </c>
      <c r="F88" s="101">
        <v>2.52</v>
      </c>
      <c r="G88" s="12">
        <v>7.5600000000000001E-2</v>
      </c>
      <c r="H88" s="101">
        <v>6.8928460383723937</v>
      </c>
      <c r="I88" s="101">
        <v>12.29</v>
      </c>
      <c r="J88" s="104">
        <v>0.19</v>
      </c>
      <c r="K88" s="26">
        <v>3.69208630991653</v>
      </c>
      <c r="L88" s="27">
        <v>0.135080111526591</v>
      </c>
      <c r="M88" s="53">
        <v>767.80694882385126</v>
      </c>
      <c r="N88" s="54">
        <v>30.332329062553693</v>
      </c>
      <c r="O88" s="30">
        <v>6</v>
      </c>
      <c r="P88" s="84">
        <f>M88/K88</f>
        <v>207.9601841272258</v>
      </c>
      <c r="Q88" s="85">
        <f>P88*SQRT(POWER(N88/M88,2)+POWER(L88/K88,2))</f>
        <v>11.197494185738963</v>
      </c>
      <c r="R88" s="48">
        <v>809.88616654439704</v>
      </c>
      <c r="S88" s="48">
        <v>29.086455630853138</v>
      </c>
      <c r="T88" s="31">
        <v>6</v>
      </c>
      <c r="U88" s="49">
        <f>R88/K88</f>
        <v>219.35732227308273</v>
      </c>
      <c r="V88" s="50">
        <f>U88*SQRT(POWER(S88/R88,2)+POWER(L88/K88,2))</f>
        <v>11.245988995091954</v>
      </c>
      <c r="W88" s="42">
        <v>947.39098743690181</v>
      </c>
      <c r="X88" s="43">
        <v>67.089270629106764</v>
      </c>
      <c r="Y88" s="43" t="s">
        <v>117</v>
      </c>
      <c r="Z88" s="44">
        <f t="shared" si="8"/>
        <v>256.60044427789131</v>
      </c>
      <c r="AA88" s="45">
        <f t="shared" si="9"/>
        <v>20.452995090455929</v>
      </c>
    </row>
    <row r="89" spans="1:28" ht="14.65" customHeight="1" thickBot="1">
      <c r="A89" s="144"/>
      <c r="B89" s="80" t="s">
        <v>118</v>
      </c>
      <c r="C89" s="92">
        <v>22.3</v>
      </c>
      <c r="D89" s="101">
        <v>22.45</v>
      </c>
      <c r="E89" s="25" t="s">
        <v>41</v>
      </c>
      <c r="F89" s="101">
        <v>2.38</v>
      </c>
      <c r="G89" s="12">
        <v>7.1400000000000005E-2</v>
      </c>
      <c r="H89" s="98">
        <v>6.9</v>
      </c>
      <c r="I89" s="101">
        <v>12.63</v>
      </c>
      <c r="J89" s="104">
        <v>0.17199999999999999</v>
      </c>
      <c r="K89" s="26">
        <v>3.6362500209057198</v>
      </c>
      <c r="L89" s="27">
        <v>0.13263235347194699</v>
      </c>
      <c r="M89" s="53"/>
      <c r="N89" s="54"/>
      <c r="O89" s="30"/>
      <c r="P89" s="84"/>
      <c r="Q89" s="85"/>
      <c r="R89" s="48"/>
      <c r="S89" s="48"/>
      <c r="T89" s="31"/>
      <c r="U89" s="49"/>
      <c r="V89" s="50"/>
      <c r="W89" s="42">
        <v>1013.2130599324249</v>
      </c>
      <c r="X89" s="43">
        <v>51.726320175077767</v>
      </c>
      <c r="Y89" s="43" t="s">
        <v>119</v>
      </c>
      <c r="Z89" s="44">
        <f t="shared" si="8"/>
        <v>278.64229745127733</v>
      </c>
      <c r="AA89" s="45">
        <f t="shared" si="9"/>
        <v>17.48291471392282</v>
      </c>
    </row>
    <row r="90" spans="1:28" ht="14.65" customHeight="1" thickBot="1">
      <c r="A90" s="96" t="s">
        <v>21</v>
      </c>
      <c r="B90" s="80" t="s">
        <v>120</v>
      </c>
      <c r="C90" s="92">
        <v>22.4</v>
      </c>
      <c r="D90" s="101">
        <v>22.549999999999997</v>
      </c>
      <c r="E90" s="25" t="s">
        <v>193</v>
      </c>
      <c r="F90" s="101">
        <v>2.54</v>
      </c>
      <c r="G90" s="12">
        <v>7.6200000000000004E-2</v>
      </c>
      <c r="H90" s="101">
        <v>6.5978758541570235</v>
      </c>
      <c r="I90" s="101">
        <v>11.6</v>
      </c>
      <c r="J90" s="104">
        <v>0.18</v>
      </c>
      <c r="K90" s="26">
        <v>3.4612251041780202</v>
      </c>
      <c r="L90" s="27">
        <v>0.121604075377982</v>
      </c>
      <c r="M90" s="53">
        <v>809.81197942779238</v>
      </c>
      <c r="N90" s="54">
        <v>17.835912784656408</v>
      </c>
      <c r="O90" s="30">
        <v>12</v>
      </c>
      <c r="P90" s="84">
        <f>M90/K90</f>
        <v>233.96686290362163</v>
      </c>
      <c r="Q90" s="85">
        <f>P90*SQRT(POWER(N90/M90,2)+POWER(L90/K90,2))</f>
        <v>9.7016863734373828</v>
      </c>
      <c r="R90" s="48">
        <v>754.9196339816724</v>
      </c>
      <c r="S90" s="48">
        <v>23.03114839920444</v>
      </c>
      <c r="T90" s="31">
        <v>14</v>
      </c>
      <c r="U90" s="49">
        <f>R90/K90</f>
        <v>218.10763855561265</v>
      </c>
      <c r="V90" s="50">
        <f>U90*SQRT(POWER(S90/R90,2)+POWER(L90/K90,2))</f>
        <v>10.148658698476337</v>
      </c>
      <c r="W90" s="42">
        <v>1012.2120972610506</v>
      </c>
      <c r="X90" s="43">
        <v>76.159916402032337</v>
      </c>
      <c r="Y90" s="43" t="s">
        <v>121</v>
      </c>
      <c r="Z90" s="44">
        <f t="shared" si="8"/>
        <v>292.44330166195101</v>
      </c>
      <c r="AA90" s="45">
        <f t="shared" si="9"/>
        <v>24.284353214091617</v>
      </c>
    </row>
    <row r="91" spans="1:28" ht="14.65" customHeight="1">
      <c r="A91" s="148" t="s">
        <v>113</v>
      </c>
      <c r="B91" s="80" t="s">
        <v>122</v>
      </c>
      <c r="C91" s="92">
        <v>22.6</v>
      </c>
      <c r="D91" s="101">
        <v>22.75</v>
      </c>
      <c r="E91" s="25" t="s">
        <v>12</v>
      </c>
      <c r="F91" s="101">
        <v>2.6</v>
      </c>
      <c r="G91" s="12">
        <v>7.8E-2</v>
      </c>
      <c r="H91" s="101">
        <v>5.7257014993199311</v>
      </c>
      <c r="I91" s="101">
        <v>11.94</v>
      </c>
      <c r="J91" s="104">
        <v>0.19</v>
      </c>
      <c r="K91" s="26">
        <v>3.3948657028876799</v>
      </c>
      <c r="L91" s="27">
        <v>0.114372973484655</v>
      </c>
      <c r="M91" s="28"/>
      <c r="N91" s="29"/>
      <c r="O91" s="30"/>
      <c r="P91" s="84"/>
      <c r="Q91" s="85"/>
      <c r="R91" s="31"/>
      <c r="S91" s="31"/>
      <c r="T91" s="31"/>
      <c r="U91" s="32"/>
      <c r="V91" s="33"/>
      <c r="W91" s="42">
        <v>921.95751761443785</v>
      </c>
      <c r="X91" s="43">
        <v>34.797955895039166</v>
      </c>
      <c r="Y91" s="43" t="s">
        <v>123</v>
      </c>
      <c r="Z91" s="44">
        <f t="shared" si="8"/>
        <v>271.57407635601572</v>
      </c>
      <c r="AA91" s="45">
        <f t="shared" si="9"/>
        <v>13.739584853641956</v>
      </c>
    </row>
    <row r="92" spans="1:28" ht="14.65" customHeight="1">
      <c r="A92" s="149"/>
      <c r="B92" s="80" t="s">
        <v>124</v>
      </c>
      <c r="C92" s="92">
        <v>22.8</v>
      </c>
      <c r="D92" s="101">
        <v>22.95</v>
      </c>
      <c r="E92" s="25" t="s">
        <v>12</v>
      </c>
      <c r="F92" s="101">
        <v>2.7</v>
      </c>
      <c r="G92" s="12">
        <v>8.1000000000000003E-2</v>
      </c>
      <c r="H92" s="101">
        <v>4.2024913917028979</v>
      </c>
      <c r="I92" s="101">
        <v>12.07</v>
      </c>
      <c r="J92" s="104">
        <v>0.19</v>
      </c>
      <c r="K92" s="26">
        <v>3.47311953316754</v>
      </c>
      <c r="L92" s="27">
        <v>0.11426140421978701</v>
      </c>
      <c r="M92" s="28"/>
      <c r="N92" s="29"/>
      <c r="O92" s="30"/>
      <c r="P92" s="84"/>
      <c r="Q92" s="85"/>
      <c r="R92" s="31"/>
      <c r="S92" s="31"/>
      <c r="T92" s="31"/>
      <c r="U92" s="32"/>
      <c r="V92" s="33"/>
      <c r="W92" s="42">
        <v>905.00522172109618</v>
      </c>
      <c r="X92" s="43">
        <v>27.411118981913575</v>
      </c>
      <c r="Y92" s="43" t="s">
        <v>125</v>
      </c>
      <c r="Z92" s="44">
        <f t="shared" si="8"/>
        <v>260.57416483322618</v>
      </c>
      <c r="AA92" s="45">
        <f t="shared" si="9"/>
        <v>11.652398583396533</v>
      </c>
    </row>
    <row r="93" spans="1:28" ht="14.65" customHeight="1">
      <c r="A93" s="149"/>
      <c r="B93" s="80" t="s">
        <v>126</v>
      </c>
      <c r="C93" s="92">
        <v>23</v>
      </c>
      <c r="D93" s="101">
        <v>23.15</v>
      </c>
      <c r="E93" s="25" t="s">
        <v>12</v>
      </c>
      <c r="F93" s="101">
        <v>2.76</v>
      </c>
      <c r="G93" s="12">
        <v>8.2799999999999999E-2</v>
      </c>
      <c r="H93" s="101">
        <v>2.7858695074905859</v>
      </c>
      <c r="I93" s="101">
        <v>13.44</v>
      </c>
      <c r="J93" s="104">
        <v>0.23</v>
      </c>
      <c r="K93" s="26">
        <v>3.66761763843959</v>
      </c>
      <c r="L93" s="27">
        <v>0.12049354063612</v>
      </c>
      <c r="M93" s="28"/>
      <c r="N93" s="29"/>
      <c r="O93" s="30"/>
      <c r="P93" s="84"/>
      <c r="Q93" s="85"/>
      <c r="R93" s="31"/>
      <c r="S93" s="31"/>
      <c r="T93" s="31"/>
      <c r="U93" s="32"/>
      <c r="V93" s="33"/>
      <c r="W93" s="42">
        <v>980.730593657687</v>
      </c>
      <c r="X93" s="43">
        <v>61.572753585669972</v>
      </c>
      <c r="Y93" s="43" t="s">
        <v>127</v>
      </c>
      <c r="Z93" s="44">
        <f t="shared" si="8"/>
        <v>267.40262762912897</v>
      </c>
      <c r="AA93" s="45">
        <f t="shared" si="9"/>
        <v>18.947867294899869</v>
      </c>
    </row>
    <row r="94" spans="1:28" ht="14.65" customHeight="1">
      <c r="A94" s="149"/>
      <c r="B94" s="80" t="s">
        <v>128</v>
      </c>
      <c r="C94" s="92">
        <v>23.2</v>
      </c>
      <c r="D94" s="101">
        <v>23.349999999999998</v>
      </c>
      <c r="E94" s="25" t="s">
        <v>12</v>
      </c>
      <c r="F94" s="101">
        <v>2.64</v>
      </c>
      <c r="G94" s="12">
        <v>7.9200000000000007E-2</v>
      </c>
      <c r="H94" s="101">
        <v>4.5920228823102631</v>
      </c>
      <c r="I94" s="101">
        <v>12.75</v>
      </c>
      <c r="J94" s="104">
        <v>0.22</v>
      </c>
      <c r="K94" s="26">
        <v>3.5119520931289601</v>
      </c>
      <c r="L94" s="27">
        <v>0.115320782530573</v>
      </c>
      <c r="M94" s="53">
        <v>840.50178938339741</v>
      </c>
      <c r="N94" s="54">
        <v>36.280806960988158</v>
      </c>
      <c r="O94" s="30">
        <v>6</v>
      </c>
      <c r="P94" s="84">
        <f>M94/K94</f>
        <v>239.32609759336313</v>
      </c>
      <c r="Q94" s="85">
        <f>P94*SQRT(POWER(N94/M94,2)+POWER(L94/K94,2))</f>
        <v>12.980037459355993</v>
      </c>
      <c r="R94" s="31"/>
      <c r="S94" s="31"/>
      <c r="T94" s="31"/>
      <c r="U94" s="32"/>
      <c r="V94" s="33"/>
      <c r="W94" s="42">
        <v>1045.9178884010673</v>
      </c>
      <c r="X94" s="43">
        <v>76.789606498878612</v>
      </c>
      <c r="Y94" s="43" t="s">
        <v>129</v>
      </c>
      <c r="Z94" s="44">
        <f t="shared" si="8"/>
        <v>297.8166730825792</v>
      </c>
      <c r="AA94" s="45">
        <f t="shared" si="9"/>
        <v>23.952508742385493</v>
      </c>
    </row>
    <row r="95" spans="1:28" ht="14.65" customHeight="1">
      <c r="A95" s="149"/>
      <c r="B95" s="80" t="s">
        <v>130</v>
      </c>
      <c r="C95" s="92">
        <v>23.4</v>
      </c>
      <c r="D95" s="101">
        <v>23.549999999999997</v>
      </c>
      <c r="E95" s="25" t="s">
        <v>12</v>
      </c>
      <c r="F95" s="101">
        <v>2.56</v>
      </c>
      <c r="G95" s="12">
        <v>7.6799999999999993E-2</v>
      </c>
      <c r="H95" s="101">
        <v>5.7165783516812141</v>
      </c>
      <c r="I95" s="101">
        <v>12.83</v>
      </c>
      <c r="J95" s="104">
        <v>0.22</v>
      </c>
      <c r="K95" s="26">
        <v>3.4697942911877999</v>
      </c>
      <c r="L95" s="27">
        <v>0.113692625325984</v>
      </c>
      <c r="M95" s="28"/>
      <c r="N95" s="29"/>
      <c r="O95" s="30"/>
      <c r="P95" s="84"/>
      <c r="Q95" s="85"/>
      <c r="R95" s="31"/>
      <c r="S95" s="31"/>
      <c r="T95" s="31"/>
      <c r="U95" s="32"/>
      <c r="V95" s="33"/>
      <c r="W95" s="42">
        <v>1080.1726780914046</v>
      </c>
      <c r="X95" s="43">
        <v>131.8299482922086</v>
      </c>
      <c r="Y95" s="43" t="s">
        <v>131</v>
      </c>
      <c r="Z95" s="44">
        <f t="shared" si="8"/>
        <v>311.3074111726761</v>
      </c>
      <c r="AA95" s="45">
        <f t="shared" si="9"/>
        <v>39.339059227581949</v>
      </c>
    </row>
    <row r="96" spans="1:28" ht="14.65" customHeight="1">
      <c r="A96" s="149"/>
      <c r="B96" s="80" t="s">
        <v>132</v>
      </c>
      <c r="C96" s="92">
        <v>23.6</v>
      </c>
      <c r="D96" s="101">
        <v>23.75</v>
      </c>
      <c r="E96" s="25" t="s">
        <v>12</v>
      </c>
      <c r="F96" s="101">
        <v>2.5499999999999998</v>
      </c>
      <c r="G96" s="12">
        <v>7.6499999999999999E-2</v>
      </c>
      <c r="H96" s="101">
        <v>5.7455076883648477</v>
      </c>
      <c r="I96" s="101">
        <v>11.86</v>
      </c>
      <c r="J96" s="104">
        <v>0.21</v>
      </c>
      <c r="K96" s="26">
        <v>3.35223957797146</v>
      </c>
      <c r="L96" s="27">
        <v>0.110234878218555</v>
      </c>
      <c r="M96" s="28"/>
      <c r="N96" s="29"/>
      <c r="O96" s="30"/>
      <c r="P96" s="84"/>
      <c r="Q96" s="85"/>
      <c r="R96" s="31"/>
      <c r="S96" s="31"/>
      <c r="T96" s="31"/>
      <c r="U96" s="32"/>
      <c r="V96" s="33"/>
      <c r="W96" s="42">
        <v>949.50520119905991</v>
      </c>
      <c r="X96" s="43">
        <v>63.677057716542855</v>
      </c>
      <c r="Y96" s="43" t="s">
        <v>133</v>
      </c>
      <c r="Z96" s="44">
        <f t="shared" si="8"/>
        <v>283.24503040848703</v>
      </c>
      <c r="AA96" s="45">
        <f t="shared" si="9"/>
        <v>21.15606274993166</v>
      </c>
    </row>
    <row r="97" spans="1:27" ht="14.65" customHeight="1">
      <c r="A97" s="149"/>
      <c r="B97" s="80" t="s">
        <v>134</v>
      </c>
      <c r="C97" s="92">
        <v>23.8</v>
      </c>
      <c r="D97" s="101">
        <v>23.95</v>
      </c>
      <c r="E97" s="25" t="s">
        <v>12</v>
      </c>
      <c r="F97" s="101">
        <v>2.5499999999999998</v>
      </c>
      <c r="G97" s="12">
        <v>7.6499999999999999E-2</v>
      </c>
      <c r="H97" s="101">
        <v>4.7208336240602611</v>
      </c>
      <c r="I97" s="101">
        <v>12.46</v>
      </c>
      <c r="J97" s="104">
        <v>0.22</v>
      </c>
      <c r="K97" s="26">
        <v>3.4205122365860201</v>
      </c>
      <c r="L97" s="27">
        <v>0.11226539153559301</v>
      </c>
      <c r="M97" s="28"/>
      <c r="N97" s="29"/>
      <c r="O97" s="30"/>
      <c r="P97" s="84"/>
      <c r="Q97" s="85"/>
      <c r="R97" s="31"/>
      <c r="S97" s="31"/>
      <c r="T97" s="31"/>
      <c r="U97" s="32"/>
      <c r="V97" s="33"/>
      <c r="W97" s="42">
        <v>1096.1970004829348</v>
      </c>
      <c r="X97" s="43">
        <v>59.116229937187441</v>
      </c>
      <c r="Y97" s="43" t="s">
        <v>135</v>
      </c>
      <c r="Z97" s="44">
        <f t="shared" si="8"/>
        <v>320.47743865902328</v>
      </c>
      <c r="AA97" s="45">
        <f t="shared" si="9"/>
        <v>20.232034818231526</v>
      </c>
    </row>
    <row r="98" spans="1:27" ht="14.65" customHeight="1">
      <c r="A98" s="149"/>
      <c r="B98" s="80" t="s">
        <v>136</v>
      </c>
      <c r="C98" s="92">
        <v>24</v>
      </c>
      <c r="D98" s="101">
        <v>24.15</v>
      </c>
      <c r="E98" s="25" t="s">
        <v>12</v>
      </c>
      <c r="F98" s="101">
        <v>2.6</v>
      </c>
      <c r="G98" s="12">
        <v>7.8E-2</v>
      </c>
      <c r="H98" s="101">
        <v>3.082078762026109</v>
      </c>
      <c r="I98" s="101">
        <v>12.38</v>
      </c>
      <c r="J98" s="104">
        <v>0.22</v>
      </c>
      <c r="K98" s="26">
        <v>3.4429322089494798</v>
      </c>
      <c r="L98" s="27">
        <v>0.113186097426463</v>
      </c>
      <c r="M98" s="28"/>
      <c r="N98" s="29"/>
      <c r="O98" s="30"/>
      <c r="P98" s="84"/>
      <c r="Q98" s="85"/>
      <c r="R98" s="31"/>
      <c r="S98" s="31"/>
      <c r="T98" s="31"/>
      <c r="U98" s="32"/>
      <c r="V98" s="33"/>
      <c r="W98" s="42">
        <v>964.00322205836972</v>
      </c>
      <c r="X98" s="43">
        <v>55.961807947608989</v>
      </c>
      <c r="Y98" s="43" t="s">
        <v>137</v>
      </c>
      <c r="Z98" s="44">
        <f t="shared" si="8"/>
        <v>279.9948310200711</v>
      </c>
      <c r="AA98" s="45">
        <f t="shared" si="9"/>
        <v>18.679524267818518</v>
      </c>
    </row>
    <row r="99" spans="1:27" ht="14.65" customHeight="1">
      <c r="A99" s="149"/>
      <c r="B99" s="80" t="s">
        <v>138</v>
      </c>
      <c r="C99" s="92">
        <v>24.2</v>
      </c>
      <c r="D99" s="101">
        <v>24.349999999999998</v>
      </c>
      <c r="E99" s="25" t="s">
        <v>12</v>
      </c>
      <c r="F99" s="101">
        <v>2.7</v>
      </c>
      <c r="G99" s="12">
        <v>8.1000000000000003E-2</v>
      </c>
      <c r="H99" s="101">
        <v>1.548743825865595</v>
      </c>
      <c r="I99" s="101">
        <v>12.46</v>
      </c>
      <c r="J99" s="104">
        <v>0.19</v>
      </c>
      <c r="K99" s="26">
        <v>3.5155102511362601</v>
      </c>
      <c r="L99" s="27">
        <v>0.11551551395859801</v>
      </c>
      <c r="M99" s="53">
        <v>885.83818481528908</v>
      </c>
      <c r="N99" s="54">
        <v>22.202992568711533</v>
      </c>
      <c r="O99" s="30">
        <v>5</v>
      </c>
      <c r="P99" s="84">
        <f>M99/K99</f>
        <v>251.97997489239984</v>
      </c>
      <c r="Q99" s="85">
        <f>P99*SQRT(POWER(N99/M99,2)+POWER(L99/K99,2))</f>
        <v>10.413590496851418</v>
      </c>
      <c r="R99" s="31"/>
      <c r="S99" s="31"/>
      <c r="T99" s="31"/>
      <c r="U99" s="32"/>
      <c r="V99" s="33"/>
      <c r="W99" s="42">
        <v>1093.5164167914907</v>
      </c>
      <c r="X99" s="43">
        <v>78.046778545864044</v>
      </c>
      <c r="Y99" s="43" t="s">
        <v>121</v>
      </c>
      <c r="Z99" s="44">
        <f t="shared" si="8"/>
        <v>311.05482239400425</v>
      </c>
      <c r="AA99" s="45">
        <f t="shared" si="9"/>
        <v>24.44049160808062</v>
      </c>
    </row>
    <row r="100" spans="1:27" ht="15" customHeight="1" thickBot="1">
      <c r="A100" s="149"/>
      <c r="B100" s="80" t="s">
        <v>139</v>
      </c>
      <c r="C100" s="92">
        <v>24.4</v>
      </c>
      <c r="D100" s="101">
        <v>24.549999999999997</v>
      </c>
      <c r="E100" s="25" t="s">
        <v>12</v>
      </c>
      <c r="F100" s="101">
        <v>2.66</v>
      </c>
      <c r="G100" s="12">
        <v>7.9799999999999996E-2</v>
      </c>
      <c r="H100" s="101">
        <v>1.4718907574976641</v>
      </c>
      <c r="I100" s="101">
        <v>12.76</v>
      </c>
      <c r="J100" s="104">
        <v>0.2</v>
      </c>
      <c r="K100" s="26">
        <v>3.52401689477735</v>
      </c>
      <c r="L100" s="27">
        <v>0.115626948836524</v>
      </c>
      <c r="M100" s="28"/>
      <c r="N100" s="29"/>
      <c r="O100" s="30"/>
      <c r="P100" s="84"/>
      <c r="Q100" s="85"/>
      <c r="R100" s="31"/>
      <c r="S100" s="31"/>
      <c r="T100" s="31"/>
      <c r="U100" s="32"/>
      <c r="V100" s="33"/>
      <c r="W100" s="42">
        <v>1096.842598954222</v>
      </c>
      <c r="X100" s="43">
        <v>72.472928140001372</v>
      </c>
      <c r="Y100" s="43" t="s">
        <v>140</v>
      </c>
      <c r="Z100" s="44">
        <f t="shared" si="8"/>
        <v>311.24782647318193</v>
      </c>
      <c r="AA100" s="45">
        <f t="shared" si="9"/>
        <v>22.961487160677184</v>
      </c>
    </row>
    <row r="101" spans="1:27" ht="15" customHeight="1" thickBot="1">
      <c r="A101" s="96" t="s">
        <v>21</v>
      </c>
      <c r="B101" s="80" t="s">
        <v>141</v>
      </c>
      <c r="C101" s="92">
        <v>24.5</v>
      </c>
      <c r="D101" s="101">
        <v>24.65</v>
      </c>
      <c r="E101" s="25" t="s">
        <v>193</v>
      </c>
      <c r="F101" s="101">
        <v>2.34</v>
      </c>
      <c r="G101" s="12">
        <v>7.0199999999999999E-2</v>
      </c>
      <c r="H101" s="101">
        <v>7.9727646951789257</v>
      </c>
      <c r="I101" s="101">
        <v>11.81</v>
      </c>
      <c r="J101" s="104">
        <v>0.19</v>
      </c>
      <c r="K101" s="26">
        <v>3.3493618641165299</v>
      </c>
      <c r="L101" s="27">
        <v>0.119202106764091</v>
      </c>
      <c r="M101" s="28"/>
      <c r="N101" s="29"/>
      <c r="O101" s="30"/>
      <c r="P101" s="84"/>
      <c r="Q101" s="85"/>
      <c r="R101" s="31"/>
      <c r="S101" s="31"/>
      <c r="T101" s="31"/>
      <c r="U101" s="32"/>
      <c r="V101" s="33"/>
      <c r="W101" s="42">
        <v>1061.526884704431</v>
      </c>
      <c r="X101" s="43">
        <v>84.381512920494131</v>
      </c>
      <c r="Y101" s="43" t="s">
        <v>142</v>
      </c>
      <c r="Z101" s="44">
        <f t="shared" si="8"/>
        <v>316.93406916616721</v>
      </c>
      <c r="AA101" s="45">
        <f>Z101*SQRT(POWER(X101/W101,2)+POWER(L101/K101,2))</f>
        <v>27.603089615446155</v>
      </c>
    </row>
    <row r="102" spans="1:27" ht="15">
      <c r="A102" s="133" t="s">
        <v>143</v>
      </c>
      <c r="B102" s="80" t="s">
        <v>144</v>
      </c>
      <c r="C102" s="92">
        <v>24.8</v>
      </c>
      <c r="D102" s="101">
        <v>24.95</v>
      </c>
      <c r="E102" s="25" t="s">
        <v>25</v>
      </c>
      <c r="F102" s="101">
        <v>2.4500000000000002</v>
      </c>
      <c r="G102" s="12">
        <v>7.3499999999999996E-2</v>
      </c>
      <c r="H102" s="101">
        <v>6.3549869688876752</v>
      </c>
      <c r="I102" s="101">
        <v>11.77</v>
      </c>
      <c r="J102" s="104">
        <v>0.19</v>
      </c>
      <c r="K102" s="26">
        <v>3.5733726505716801</v>
      </c>
      <c r="L102" s="27">
        <v>0.132613817332074</v>
      </c>
      <c r="M102" s="28"/>
      <c r="N102" s="29"/>
      <c r="O102" s="30"/>
      <c r="P102" s="84"/>
      <c r="Q102" s="85"/>
      <c r="R102" s="31"/>
      <c r="S102" s="31"/>
      <c r="T102" s="31"/>
      <c r="U102" s="32"/>
      <c r="V102" s="33"/>
      <c r="W102" s="42">
        <v>1196.758698289982</v>
      </c>
      <c r="X102" s="43">
        <v>66.882049589042751</v>
      </c>
      <c r="Y102" s="43" t="s">
        <v>145</v>
      </c>
      <c r="Z102" s="44">
        <f t="shared" si="8"/>
        <v>334.91012981770052</v>
      </c>
      <c r="AA102" s="45">
        <f t="shared" si="9"/>
        <v>22.467753016854967</v>
      </c>
    </row>
    <row r="103" spans="1:27" ht="15">
      <c r="A103" s="134"/>
      <c r="B103" s="80" t="s">
        <v>146</v>
      </c>
      <c r="C103" s="92">
        <v>25</v>
      </c>
      <c r="D103" s="101">
        <v>25.15</v>
      </c>
      <c r="E103" s="25" t="s">
        <v>25</v>
      </c>
      <c r="F103" s="101">
        <v>2.2599999999999998</v>
      </c>
      <c r="G103" s="12">
        <v>6.7799999999999999E-2</v>
      </c>
      <c r="H103" s="101">
        <v>9.3585165338862293</v>
      </c>
      <c r="I103" s="101">
        <v>11.27</v>
      </c>
      <c r="J103" s="104">
        <v>0.16</v>
      </c>
      <c r="K103" s="26">
        <v>3.3765893353869298</v>
      </c>
      <c r="L103" s="27">
        <v>0.12563085034558799</v>
      </c>
      <c r="M103" s="28"/>
      <c r="N103" s="29"/>
      <c r="O103" s="30"/>
      <c r="P103" s="84"/>
      <c r="Q103" s="85"/>
      <c r="R103" s="31"/>
      <c r="S103" s="31"/>
      <c r="T103" s="31"/>
      <c r="U103" s="32"/>
      <c r="V103" s="33"/>
      <c r="W103" s="42">
        <v>1161.0088147259326</v>
      </c>
      <c r="X103" s="43">
        <v>98.514875267236377</v>
      </c>
      <c r="Y103" s="43" t="s">
        <v>147</v>
      </c>
      <c r="Z103" s="44">
        <f t="shared" si="8"/>
        <v>343.84069230997864</v>
      </c>
      <c r="AA103" s="45">
        <f t="shared" si="9"/>
        <v>31.857392770078139</v>
      </c>
    </row>
    <row r="104" spans="1:27" ht="15">
      <c r="A104" s="134"/>
      <c r="B104" s="80" t="s">
        <v>148</v>
      </c>
      <c r="C104" s="92">
        <v>25.2</v>
      </c>
      <c r="D104" s="101">
        <v>25.349999999999998</v>
      </c>
      <c r="E104" s="25" t="s">
        <v>25</v>
      </c>
      <c r="F104" s="101">
        <v>2.19</v>
      </c>
      <c r="G104" s="12">
        <v>6.5699999999999995E-2</v>
      </c>
      <c r="H104" s="101">
        <v>11.568742474537046</v>
      </c>
      <c r="I104" s="101">
        <v>10.43</v>
      </c>
      <c r="J104" s="104">
        <v>0.18</v>
      </c>
      <c r="K104" s="26">
        <v>3.2214095059138899</v>
      </c>
      <c r="L104" s="27">
        <v>0.120899745474666</v>
      </c>
      <c r="M104" s="28"/>
      <c r="N104" s="29"/>
      <c r="O104" s="30"/>
      <c r="P104" s="84"/>
      <c r="Q104" s="85"/>
      <c r="R104" s="31"/>
      <c r="S104" s="31"/>
      <c r="T104" s="31"/>
      <c r="U104" s="32"/>
      <c r="V104" s="33"/>
      <c r="W104" s="42">
        <v>1146.5686237279094</v>
      </c>
      <c r="X104" s="43">
        <v>70.446439279249361</v>
      </c>
      <c r="Y104" s="43" t="s">
        <v>149</v>
      </c>
      <c r="Z104" s="44">
        <f t="shared" si="8"/>
        <v>355.92141316496065</v>
      </c>
      <c r="AA104" s="45">
        <f t="shared" si="9"/>
        <v>25.625144469525814</v>
      </c>
    </row>
    <row r="105" spans="1:27" thickBot="1">
      <c r="A105" s="135"/>
      <c r="B105" s="81" t="s">
        <v>150</v>
      </c>
      <c r="C105" s="93">
        <v>25.4</v>
      </c>
      <c r="D105" s="102">
        <v>25.549999999999997</v>
      </c>
      <c r="E105" s="55" t="s">
        <v>25</v>
      </c>
      <c r="F105" s="102">
        <v>2.33</v>
      </c>
      <c r="G105" s="56">
        <v>6.9900000000000004E-2</v>
      </c>
      <c r="H105" s="102">
        <v>9.1169086368799324</v>
      </c>
      <c r="I105" s="102">
        <v>11.25</v>
      </c>
      <c r="J105" s="105">
        <v>0.18</v>
      </c>
      <c r="K105" s="57">
        <v>3.4227543697556801</v>
      </c>
      <c r="L105" s="58">
        <v>0.12749638208555999</v>
      </c>
      <c r="M105" s="59"/>
      <c r="N105" s="60"/>
      <c r="O105" s="61"/>
      <c r="P105" s="86"/>
      <c r="Q105" s="87"/>
      <c r="R105" s="62"/>
      <c r="S105" s="62"/>
      <c r="T105" s="62"/>
      <c r="U105" s="63"/>
      <c r="V105" s="64"/>
      <c r="W105" s="65">
        <v>1146.2943800915539</v>
      </c>
      <c r="X105" s="66">
        <v>70.566050052626025</v>
      </c>
      <c r="Y105" s="66" t="s">
        <v>151</v>
      </c>
      <c r="Z105" s="67">
        <f t="shared" si="8"/>
        <v>334.90407322842088</v>
      </c>
      <c r="AA105" s="68">
        <f t="shared" si="9"/>
        <v>24.097244382135873</v>
      </c>
    </row>
    <row r="106" spans="1:27">
      <c r="E106" s="25"/>
    </row>
    <row r="107" spans="1:27">
      <c r="K107" s="76"/>
      <c r="L107" s="76"/>
      <c r="M107" s="29"/>
      <c r="N107" s="29"/>
    </row>
    <row r="108" spans="1:27">
      <c r="K108" s="76"/>
      <c r="L108" s="76"/>
      <c r="M108" s="29"/>
      <c r="N108" s="29"/>
    </row>
    <row r="109" spans="1:27">
      <c r="K109" s="76"/>
      <c r="L109" s="76"/>
    </row>
    <row r="110" spans="1:27">
      <c r="K110" s="76"/>
      <c r="L110" s="76"/>
    </row>
    <row r="112" spans="1:27">
      <c r="M112" s="77"/>
      <c r="N112" s="77"/>
    </row>
    <row r="113" spans="1:14">
      <c r="M113" s="77"/>
      <c r="N113" s="77"/>
    </row>
    <row r="114" spans="1:14">
      <c r="M114" s="77"/>
      <c r="N114" s="77"/>
    </row>
    <row r="115" spans="1:14">
      <c r="M115" s="77"/>
      <c r="N115" s="77"/>
    </row>
    <row r="116" spans="1:14">
      <c r="M116" s="77"/>
      <c r="N116" s="77"/>
    </row>
    <row r="117" spans="1:14">
      <c r="M117" s="77"/>
      <c r="N117" s="77"/>
    </row>
    <row r="118" spans="1:14">
      <c r="M118" s="77"/>
      <c r="N118" s="77"/>
    </row>
    <row r="119" spans="1:14">
      <c r="M119" s="77"/>
      <c r="N119" s="77"/>
    </row>
    <row r="120" spans="1:14">
      <c r="M120" s="77"/>
      <c r="N120" s="77"/>
    </row>
    <row r="121" spans="1:14">
      <c r="M121" s="77"/>
      <c r="N121" s="77"/>
    </row>
    <row r="122" spans="1:14">
      <c r="M122" s="77"/>
      <c r="N122" s="77"/>
    </row>
    <row r="123" spans="1:14">
      <c r="A123" s="97"/>
      <c r="M123" s="77"/>
      <c r="N123" s="77"/>
    </row>
    <row r="124" spans="1:14">
      <c r="A124" s="97"/>
    </row>
    <row r="125" spans="1:14">
      <c r="A125" s="97"/>
    </row>
    <row r="126" spans="1:14">
      <c r="A126" s="97"/>
    </row>
    <row r="127" spans="1:14">
      <c r="A127" s="97"/>
    </row>
    <row r="128" spans="1:14">
      <c r="A128" s="97"/>
    </row>
    <row r="129" spans="1:1">
      <c r="A129" s="97"/>
    </row>
    <row r="130" spans="1:1">
      <c r="A130" s="97"/>
    </row>
    <row r="131" spans="1:1">
      <c r="A131" s="97"/>
    </row>
    <row r="132" spans="1:1">
      <c r="A132" s="97"/>
    </row>
    <row r="133" spans="1:1">
      <c r="A133" s="97"/>
    </row>
    <row r="134" spans="1:1">
      <c r="A134" s="97"/>
    </row>
    <row r="135" spans="1:1">
      <c r="A135" s="97"/>
    </row>
    <row r="136" spans="1:1">
      <c r="A136" s="97"/>
    </row>
    <row r="137" spans="1:1">
      <c r="A137" s="97"/>
    </row>
    <row r="138" spans="1:1">
      <c r="A138" s="97"/>
    </row>
    <row r="139" spans="1:1">
      <c r="A139" s="97"/>
    </row>
    <row r="140" spans="1:1">
      <c r="A140" s="97"/>
    </row>
    <row r="141" spans="1:1">
      <c r="A141" s="97"/>
    </row>
    <row r="142" spans="1:1">
      <c r="A142" s="97"/>
    </row>
    <row r="143" spans="1:1">
      <c r="A143" s="97"/>
    </row>
    <row r="144" spans="1:1">
      <c r="A144" s="97"/>
    </row>
    <row r="145" spans="1:1">
      <c r="A145" s="97"/>
    </row>
    <row r="146" spans="1:1">
      <c r="A146" s="97"/>
    </row>
    <row r="147" spans="1:1">
      <c r="A147" s="97"/>
    </row>
    <row r="148" spans="1:1">
      <c r="A148" s="97"/>
    </row>
    <row r="149" spans="1:1">
      <c r="A149" s="97"/>
    </row>
    <row r="150" spans="1:1">
      <c r="A150" s="97"/>
    </row>
    <row r="151" spans="1:1">
      <c r="A151" s="97"/>
    </row>
    <row r="152" spans="1:1">
      <c r="A152" s="97"/>
    </row>
    <row r="153" spans="1:1">
      <c r="A153" s="97"/>
    </row>
    <row r="154" spans="1:1">
      <c r="A154" s="97"/>
    </row>
    <row r="155" spans="1:1">
      <c r="A155" s="97"/>
    </row>
    <row r="156" spans="1:1">
      <c r="A156" s="97"/>
    </row>
    <row r="157" spans="1:1">
      <c r="A157" s="97"/>
    </row>
    <row r="158" spans="1:1">
      <c r="A158" s="97"/>
    </row>
    <row r="159" spans="1:1">
      <c r="A159" s="97"/>
    </row>
    <row r="160" spans="1:1">
      <c r="A160" s="97"/>
    </row>
    <row r="161" spans="1:1">
      <c r="A161" s="97"/>
    </row>
    <row r="162" spans="1:1">
      <c r="A162" s="97"/>
    </row>
    <row r="163" spans="1:1">
      <c r="A163" s="97"/>
    </row>
    <row r="164" spans="1:1">
      <c r="A164" s="97"/>
    </row>
    <row r="165" spans="1:1">
      <c r="A165" s="97"/>
    </row>
    <row r="166" spans="1:1">
      <c r="A166" s="97"/>
    </row>
    <row r="167" spans="1:1">
      <c r="A167" s="97"/>
    </row>
    <row r="168" spans="1:1">
      <c r="A168" s="97"/>
    </row>
    <row r="169" spans="1:1">
      <c r="A169" s="97"/>
    </row>
    <row r="170" spans="1:1">
      <c r="A170" s="97"/>
    </row>
    <row r="171" spans="1:1">
      <c r="A171" s="97"/>
    </row>
    <row r="172" spans="1:1">
      <c r="A172" s="97"/>
    </row>
    <row r="173" spans="1:1">
      <c r="A173" s="97"/>
    </row>
    <row r="174" spans="1:1">
      <c r="A174" s="97"/>
    </row>
    <row r="175" spans="1:1">
      <c r="A175" s="97"/>
    </row>
    <row r="176" spans="1:1">
      <c r="A176" s="97"/>
    </row>
    <row r="177" spans="1:1">
      <c r="A177" s="97"/>
    </row>
    <row r="178" spans="1:1">
      <c r="A178" s="97"/>
    </row>
    <row r="179" spans="1:1">
      <c r="A179" s="97"/>
    </row>
    <row r="180" spans="1:1">
      <c r="A180" s="97"/>
    </row>
    <row r="181" spans="1:1">
      <c r="A181" s="97"/>
    </row>
    <row r="182" spans="1:1">
      <c r="A182" s="97"/>
    </row>
    <row r="183" spans="1:1">
      <c r="A183" s="97"/>
    </row>
    <row r="184" spans="1:1">
      <c r="A184" s="97"/>
    </row>
    <row r="185" spans="1:1">
      <c r="A185" s="97"/>
    </row>
    <row r="186" spans="1:1">
      <c r="A186" s="97"/>
    </row>
    <row r="187" spans="1:1">
      <c r="A187" s="97"/>
    </row>
    <row r="188" spans="1:1">
      <c r="A188" s="97"/>
    </row>
    <row r="189" spans="1:1">
      <c r="A189" s="97"/>
    </row>
    <row r="190" spans="1:1">
      <c r="A190" s="97"/>
    </row>
    <row r="191" spans="1:1">
      <c r="A191" s="97"/>
    </row>
    <row r="192" spans="1:1">
      <c r="A192" s="97"/>
    </row>
    <row r="193" spans="1:1">
      <c r="A193" s="97"/>
    </row>
    <row r="194" spans="1:1">
      <c r="A194" s="97"/>
    </row>
    <row r="195" spans="1:1">
      <c r="A195" s="97"/>
    </row>
    <row r="196" spans="1:1">
      <c r="A196" s="97"/>
    </row>
    <row r="197" spans="1:1">
      <c r="A197" s="97"/>
    </row>
    <row r="198" spans="1:1">
      <c r="A198" s="97"/>
    </row>
    <row r="199" spans="1:1">
      <c r="A199" s="97"/>
    </row>
    <row r="200" spans="1:1">
      <c r="A200" s="97"/>
    </row>
    <row r="201" spans="1:1">
      <c r="A201" s="97"/>
    </row>
    <row r="202" spans="1:1">
      <c r="A202" s="97"/>
    </row>
    <row r="203" spans="1:1">
      <c r="A203" s="97"/>
    </row>
    <row r="204" spans="1:1">
      <c r="A204" s="97"/>
    </row>
    <row r="205" spans="1:1">
      <c r="A205" s="97"/>
    </row>
    <row r="206" spans="1:1">
      <c r="A206" s="97"/>
    </row>
    <row r="207" spans="1:1">
      <c r="A207" s="97"/>
    </row>
    <row r="208" spans="1:1">
      <c r="A208" s="97"/>
    </row>
    <row r="209" spans="1:1">
      <c r="A209" s="97"/>
    </row>
    <row r="210" spans="1:1">
      <c r="A210" s="97"/>
    </row>
    <row r="211" spans="1:1">
      <c r="A211" s="97"/>
    </row>
    <row r="212" spans="1:1">
      <c r="A212" s="97"/>
    </row>
    <row r="213" spans="1:1">
      <c r="A213" s="97"/>
    </row>
    <row r="214" spans="1:1">
      <c r="A214" s="97"/>
    </row>
    <row r="215" spans="1:1">
      <c r="A215" s="97"/>
    </row>
    <row r="216" spans="1:1">
      <c r="A216" s="97"/>
    </row>
    <row r="217" spans="1:1">
      <c r="A217" s="97"/>
    </row>
    <row r="218" spans="1:1">
      <c r="A218" s="97"/>
    </row>
    <row r="219" spans="1:1">
      <c r="A219" s="97"/>
    </row>
    <row r="220" spans="1:1">
      <c r="A220" s="97"/>
    </row>
    <row r="221" spans="1:1">
      <c r="A221" s="97"/>
    </row>
    <row r="222" spans="1:1">
      <c r="A222" s="97"/>
    </row>
    <row r="223" spans="1:1">
      <c r="A223" s="97"/>
    </row>
    <row r="224" spans="1:1">
      <c r="A224" s="97"/>
    </row>
    <row r="225" spans="1:1">
      <c r="A225" s="97"/>
    </row>
    <row r="226" spans="1:1">
      <c r="A226" s="97"/>
    </row>
    <row r="227" spans="1:1">
      <c r="A227" s="97"/>
    </row>
    <row r="228" spans="1:1">
      <c r="A228" s="97"/>
    </row>
    <row r="229" spans="1:1">
      <c r="A229" s="97"/>
    </row>
    <row r="230" spans="1:1">
      <c r="A230" s="97"/>
    </row>
    <row r="231" spans="1:1">
      <c r="A231" s="97"/>
    </row>
    <row r="232" spans="1:1">
      <c r="A232" s="97"/>
    </row>
    <row r="233" spans="1:1">
      <c r="A233" s="97"/>
    </row>
    <row r="234" spans="1:1">
      <c r="A234" s="97"/>
    </row>
    <row r="235" spans="1:1">
      <c r="A235" s="97"/>
    </row>
    <row r="236" spans="1:1">
      <c r="A236" s="97"/>
    </row>
    <row r="237" spans="1:1">
      <c r="A237" s="97"/>
    </row>
    <row r="238" spans="1:1">
      <c r="A238" s="97"/>
    </row>
    <row r="239" spans="1:1">
      <c r="A239" s="97"/>
    </row>
    <row r="240" spans="1:1">
      <c r="A240" s="97"/>
    </row>
    <row r="241" spans="1:1">
      <c r="A241" s="97"/>
    </row>
    <row r="242" spans="1:1">
      <c r="A242" s="97"/>
    </row>
    <row r="243" spans="1:1">
      <c r="A243" s="97"/>
    </row>
    <row r="244" spans="1:1">
      <c r="A244" s="97"/>
    </row>
    <row r="245" spans="1:1">
      <c r="A245" s="97"/>
    </row>
    <row r="246" spans="1:1">
      <c r="A246" s="97"/>
    </row>
    <row r="247" spans="1:1">
      <c r="A247" s="97"/>
    </row>
    <row r="248" spans="1:1">
      <c r="A248" s="97"/>
    </row>
    <row r="249" spans="1:1">
      <c r="A249" s="97"/>
    </row>
    <row r="250" spans="1:1">
      <c r="A250" s="97"/>
    </row>
    <row r="251" spans="1:1">
      <c r="A251" s="97"/>
    </row>
    <row r="252" spans="1:1">
      <c r="A252" s="97"/>
    </row>
    <row r="253" spans="1:1">
      <c r="A253" s="97"/>
    </row>
    <row r="254" spans="1:1">
      <c r="A254" s="97"/>
    </row>
    <row r="255" spans="1:1">
      <c r="A255" s="97"/>
    </row>
    <row r="256" spans="1:1">
      <c r="A256" s="97"/>
    </row>
    <row r="257" spans="1:1">
      <c r="A257" s="97"/>
    </row>
    <row r="258" spans="1:1">
      <c r="A258" s="97"/>
    </row>
    <row r="259" spans="1:1">
      <c r="A259" s="97"/>
    </row>
    <row r="260" spans="1:1">
      <c r="A260" s="97"/>
    </row>
    <row r="261" spans="1:1">
      <c r="A261" s="97"/>
    </row>
    <row r="262" spans="1:1">
      <c r="A262" s="97"/>
    </row>
    <row r="263" spans="1:1">
      <c r="A263" s="97"/>
    </row>
    <row r="264" spans="1:1">
      <c r="A264" s="97"/>
    </row>
    <row r="265" spans="1:1">
      <c r="A265" s="97"/>
    </row>
    <row r="266" spans="1:1">
      <c r="A266" s="97"/>
    </row>
    <row r="267" spans="1:1">
      <c r="A267" s="97"/>
    </row>
    <row r="268" spans="1:1">
      <c r="A268" s="97"/>
    </row>
    <row r="269" spans="1:1">
      <c r="A269" s="97"/>
    </row>
    <row r="270" spans="1:1">
      <c r="A270" s="97"/>
    </row>
    <row r="271" spans="1:1">
      <c r="A271" s="97"/>
    </row>
    <row r="272" spans="1:1">
      <c r="A272" s="97"/>
    </row>
    <row r="273" spans="1:1">
      <c r="A273" s="97"/>
    </row>
    <row r="274" spans="1:1">
      <c r="A274" s="97"/>
    </row>
    <row r="275" spans="1:1">
      <c r="A275" s="97"/>
    </row>
    <row r="276" spans="1:1">
      <c r="A276" s="97"/>
    </row>
    <row r="277" spans="1:1">
      <c r="A277" s="97"/>
    </row>
    <row r="278" spans="1:1">
      <c r="A278" s="97"/>
    </row>
    <row r="279" spans="1:1">
      <c r="A279" s="97"/>
    </row>
    <row r="280" spans="1:1">
      <c r="A280" s="97"/>
    </row>
    <row r="281" spans="1:1">
      <c r="A281" s="97"/>
    </row>
    <row r="282" spans="1:1">
      <c r="A282" s="97"/>
    </row>
    <row r="283" spans="1:1">
      <c r="A283" s="97"/>
    </row>
    <row r="284" spans="1:1">
      <c r="A284" s="97"/>
    </row>
    <row r="285" spans="1:1">
      <c r="A285" s="97"/>
    </row>
    <row r="286" spans="1:1">
      <c r="A286" s="97"/>
    </row>
    <row r="287" spans="1:1">
      <c r="A287" s="97"/>
    </row>
    <row r="288" spans="1:1">
      <c r="A288" s="97"/>
    </row>
    <row r="289" spans="1:1">
      <c r="A289" s="97"/>
    </row>
    <row r="290" spans="1:1">
      <c r="A290" s="97"/>
    </row>
    <row r="291" spans="1:1">
      <c r="A291" s="97"/>
    </row>
  </sheetData>
  <mergeCells count="9">
    <mergeCell ref="W1:AA1"/>
    <mergeCell ref="A102:A105"/>
    <mergeCell ref="M1:Q1"/>
    <mergeCell ref="R1:V1"/>
    <mergeCell ref="A3:A16"/>
    <mergeCell ref="A72:A89"/>
    <mergeCell ref="A18:A51"/>
    <mergeCell ref="A53:A70"/>
    <mergeCell ref="A91:A100"/>
  </mergeCells>
  <phoneticPr fontId="1" type="noConversion"/>
  <conditionalFormatting sqref="A53 A91 A18 A102">
    <cfRule type="duplicateValues" dxfId="4" priority="1"/>
  </conditionalFormatting>
  <conditionalFormatting sqref="A72">
    <cfRule type="duplicateValues" dxfId="3" priority="2"/>
  </conditionalFormatting>
  <conditionalFormatting sqref="A3">
    <cfRule type="duplicateValues" dxfId="2" priority="3"/>
  </conditionalFormatting>
  <conditionalFormatting sqref="B69:B73">
    <cfRule type="duplicateValues" dxfId="1" priority="4"/>
  </conditionalFormatting>
  <conditionalFormatting sqref="B18:B68 B74:B105">
    <cfRule type="duplicateValues" dxfId="0" priority="5"/>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75"/>
  <sheetViews>
    <sheetView workbookViewId="0"/>
  </sheetViews>
  <sheetFormatPr defaultColWidth="8.7109375" defaultRowHeight="15"/>
  <cols>
    <col min="1" max="1" width="12" style="5" customWidth="1"/>
    <col min="2" max="2" width="14.28515625" style="109" customWidth="1"/>
    <col min="3" max="3" width="16.5703125" style="106" customWidth="1"/>
    <col min="4" max="4" width="15.7109375" style="106" customWidth="1"/>
    <col min="5" max="5" width="14.7109375" style="106" customWidth="1"/>
    <col min="6" max="16384" width="8.7109375" style="5"/>
  </cols>
  <sheetData>
    <row r="1" spans="1:7">
      <c r="C1" s="150" t="s">
        <v>163</v>
      </c>
      <c r="D1" s="150"/>
      <c r="E1" s="150"/>
      <c r="G1" s="5" t="s">
        <v>164</v>
      </c>
    </row>
    <row r="2" spans="1:7">
      <c r="A2" s="5" t="s">
        <v>204</v>
      </c>
      <c r="B2" s="109" t="s">
        <v>205</v>
      </c>
      <c r="C2" s="106" t="s">
        <v>152</v>
      </c>
      <c r="D2" s="106" t="s">
        <v>188</v>
      </c>
      <c r="E2" s="106" t="s">
        <v>196</v>
      </c>
      <c r="G2" s="5" t="s">
        <v>195</v>
      </c>
    </row>
    <row r="3" spans="1:7">
      <c r="A3" s="107"/>
      <c r="B3" s="109">
        <v>0.1</v>
      </c>
      <c r="C3" s="106">
        <v>-2.153</v>
      </c>
      <c r="D3" s="106">
        <v>0.47899999999999998</v>
      </c>
      <c r="E3" s="106">
        <v>-0.40400000000000003</v>
      </c>
      <c r="G3" s="5" t="s">
        <v>206</v>
      </c>
    </row>
    <row r="4" spans="1:7">
      <c r="A4" s="107"/>
      <c r="B4" s="109">
        <v>0.2</v>
      </c>
      <c r="C4" s="106">
        <v>-0.81699999999999995</v>
      </c>
      <c r="D4" s="106">
        <v>0.69799999999999995</v>
      </c>
      <c r="E4" s="106">
        <v>0.17299999999999999</v>
      </c>
      <c r="G4" s="5" t="s">
        <v>165</v>
      </c>
    </row>
    <row r="5" spans="1:7">
      <c r="A5" s="107"/>
      <c r="B5" s="109">
        <v>0.3</v>
      </c>
      <c r="C5" s="106">
        <v>0.36299999999999999</v>
      </c>
      <c r="D5" s="106">
        <v>0.85599999999999998</v>
      </c>
      <c r="E5" s="106">
        <v>0.64300000000000002</v>
      </c>
    </row>
    <row r="6" spans="1:7">
      <c r="A6" s="107"/>
      <c r="B6" s="109">
        <v>0.4</v>
      </c>
      <c r="C6" s="106">
        <v>0.57499999999999996</v>
      </c>
      <c r="D6" s="106">
        <v>1.016</v>
      </c>
      <c r="E6" s="106">
        <v>0.77400000000000002</v>
      </c>
    </row>
    <row r="7" spans="1:7">
      <c r="A7" s="107"/>
      <c r="B7" s="109">
        <v>0.5</v>
      </c>
      <c r="C7" s="106">
        <v>1.127</v>
      </c>
      <c r="D7" s="106">
        <v>1.25</v>
      </c>
      <c r="E7" s="106">
        <v>1.1870000000000001</v>
      </c>
    </row>
    <row r="8" spans="1:7">
      <c r="A8" s="107"/>
      <c r="B8" s="109">
        <v>0.6</v>
      </c>
      <c r="C8" s="106">
        <v>1.4179999999999999</v>
      </c>
      <c r="D8" s="106">
        <v>6.4240000000000004</v>
      </c>
      <c r="E8" s="106">
        <v>3.3519999999999999</v>
      </c>
    </row>
    <row r="9" spans="1:7">
      <c r="A9" s="107"/>
      <c r="B9" s="109">
        <v>0.7</v>
      </c>
      <c r="C9" s="106">
        <v>2.5249999999999999</v>
      </c>
      <c r="D9" s="106">
        <v>7.8419999999999996</v>
      </c>
      <c r="E9" s="106">
        <v>5.5010000000000003</v>
      </c>
    </row>
    <row r="10" spans="1:7">
      <c r="A10" s="107"/>
      <c r="B10" s="109">
        <v>0.8</v>
      </c>
      <c r="C10" s="106">
        <v>6.8819999999999997</v>
      </c>
      <c r="D10" s="106">
        <v>8.6050000000000004</v>
      </c>
      <c r="E10" s="106">
        <v>7.8360000000000003</v>
      </c>
    </row>
    <row r="11" spans="1:7">
      <c r="A11" s="107"/>
      <c r="B11" s="109">
        <v>0.9</v>
      </c>
      <c r="C11" s="106">
        <v>7.468</v>
      </c>
      <c r="D11" s="106">
        <v>10.189</v>
      </c>
      <c r="E11" s="106">
        <v>8.7200000000000006</v>
      </c>
    </row>
    <row r="12" spans="1:7">
      <c r="A12" s="107" t="s">
        <v>202</v>
      </c>
      <c r="B12" s="109">
        <v>1</v>
      </c>
      <c r="C12" s="106">
        <v>8.1359999999999992</v>
      </c>
      <c r="D12" s="106">
        <v>11.092000000000001</v>
      </c>
      <c r="E12" s="106">
        <v>9.5830000000000002</v>
      </c>
    </row>
    <row r="13" spans="1:7">
      <c r="A13" s="107"/>
      <c r="B13" s="109">
        <v>1</v>
      </c>
      <c r="C13" s="106">
        <v>8.1359999999999992</v>
      </c>
      <c r="D13" s="106">
        <v>11.092000000000001</v>
      </c>
      <c r="E13" s="106">
        <v>9.5830000000000002</v>
      </c>
    </row>
    <row r="14" spans="1:7">
      <c r="A14" s="107"/>
      <c r="B14" s="109">
        <v>1.1000000000000001</v>
      </c>
      <c r="C14" s="106">
        <v>8.5719999999999992</v>
      </c>
      <c r="D14" s="106">
        <v>11.509</v>
      </c>
      <c r="E14" s="106">
        <v>10.071999999999999</v>
      </c>
    </row>
    <row r="15" spans="1:7">
      <c r="A15" s="107"/>
      <c r="B15" s="109">
        <v>1.2</v>
      </c>
      <c r="C15" s="106">
        <v>9.3989999999999991</v>
      </c>
      <c r="D15" s="106">
        <v>12.239000000000001</v>
      </c>
      <c r="E15" s="106">
        <v>10.936999999999999</v>
      </c>
    </row>
    <row r="16" spans="1:7">
      <c r="A16" s="107"/>
      <c r="B16" s="109">
        <v>1.3</v>
      </c>
      <c r="C16" s="106">
        <v>10.869</v>
      </c>
      <c r="D16" s="106">
        <v>12.867000000000001</v>
      </c>
      <c r="E16" s="106">
        <v>11.807</v>
      </c>
    </row>
    <row r="17" spans="1:5">
      <c r="A17" s="107"/>
      <c r="B17" s="109">
        <v>1.4</v>
      </c>
      <c r="C17" s="106">
        <v>11.536</v>
      </c>
      <c r="D17" s="106">
        <v>15.19</v>
      </c>
      <c r="E17" s="106">
        <v>13.044</v>
      </c>
    </row>
    <row r="18" spans="1:5">
      <c r="A18" s="107"/>
      <c r="B18" s="109">
        <v>1.5</v>
      </c>
      <c r="C18" s="106">
        <v>12.315</v>
      </c>
      <c r="D18" s="106">
        <v>16.463000000000001</v>
      </c>
      <c r="E18" s="106">
        <v>14.236000000000001</v>
      </c>
    </row>
    <row r="19" spans="1:5">
      <c r="A19" s="107"/>
      <c r="B19" s="109">
        <v>1.6</v>
      </c>
      <c r="C19" s="106">
        <v>13.339</v>
      </c>
      <c r="D19" s="106">
        <v>17.64</v>
      </c>
      <c r="E19" s="106">
        <v>15.429</v>
      </c>
    </row>
    <row r="20" spans="1:5">
      <c r="A20" s="107"/>
      <c r="B20" s="109">
        <v>1.7</v>
      </c>
      <c r="C20" s="106">
        <v>15.013999999999999</v>
      </c>
      <c r="D20" s="106">
        <v>18.673999999999999</v>
      </c>
      <c r="E20" s="106">
        <v>16.655999999999999</v>
      </c>
    </row>
    <row r="21" spans="1:5">
      <c r="B21" s="109">
        <v>1.8</v>
      </c>
      <c r="C21" s="106">
        <v>16.387</v>
      </c>
      <c r="D21" s="106">
        <v>22.187000000000001</v>
      </c>
      <c r="E21" s="106">
        <v>19.146999999999998</v>
      </c>
    </row>
    <row r="22" spans="1:5">
      <c r="A22" s="107"/>
      <c r="B22" s="109">
        <v>1.9</v>
      </c>
      <c r="C22" s="106">
        <v>18.57</v>
      </c>
      <c r="D22" s="106">
        <v>23.683</v>
      </c>
      <c r="E22" s="106">
        <v>21.443999999999999</v>
      </c>
    </row>
    <row r="23" spans="1:5">
      <c r="A23" s="107"/>
      <c r="B23" s="109">
        <v>2</v>
      </c>
      <c r="C23" s="106">
        <v>19.864000000000001</v>
      </c>
      <c r="D23" s="106">
        <v>24.911999999999999</v>
      </c>
      <c r="E23" s="106">
        <v>22.602</v>
      </c>
    </row>
    <row r="24" spans="1:5">
      <c r="A24" s="107"/>
      <c r="B24" s="109">
        <v>2.1</v>
      </c>
      <c r="C24" s="106">
        <v>21.251000000000001</v>
      </c>
      <c r="D24" s="106">
        <v>25.876000000000001</v>
      </c>
      <c r="E24" s="106">
        <v>23.75</v>
      </c>
    </row>
    <row r="25" spans="1:5">
      <c r="A25" s="107"/>
      <c r="B25" s="109">
        <v>2.2000000000000002</v>
      </c>
      <c r="C25" s="106">
        <v>22.690999999999999</v>
      </c>
      <c r="D25" s="106">
        <v>26.753</v>
      </c>
      <c r="E25" s="106">
        <v>24.876999999999999</v>
      </c>
    </row>
    <row r="26" spans="1:5">
      <c r="A26" s="107"/>
      <c r="B26" s="109">
        <v>2.2999999999999998</v>
      </c>
      <c r="C26" s="106">
        <v>23.515999999999998</v>
      </c>
      <c r="D26" s="106">
        <v>27.498000000000001</v>
      </c>
      <c r="E26" s="106">
        <v>25.616</v>
      </c>
    </row>
    <row r="27" spans="1:5">
      <c r="A27" s="107"/>
      <c r="B27" s="109">
        <v>2.4</v>
      </c>
      <c r="C27" s="106">
        <v>24.335000000000001</v>
      </c>
      <c r="D27" s="106">
        <v>28.181000000000001</v>
      </c>
      <c r="E27" s="106">
        <v>26.327999999999999</v>
      </c>
    </row>
    <row r="28" spans="1:5">
      <c r="A28" s="107"/>
      <c r="B28" s="109">
        <v>2.5</v>
      </c>
      <c r="C28" s="106">
        <v>25.344999999999999</v>
      </c>
      <c r="D28" s="106">
        <v>29.021999999999998</v>
      </c>
      <c r="E28" s="106">
        <v>27.248999999999999</v>
      </c>
    </row>
    <row r="29" spans="1:5">
      <c r="A29" s="107"/>
      <c r="B29" s="109">
        <v>2.6</v>
      </c>
      <c r="C29" s="106">
        <v>26.126999999999999</v>
      </c>
      <c r="D29" s="106">
        <v>29.922000000000001</v>
      </c>
      <c r="E29" s="106">
        <v>28.047000000000001</v>
      </c>
    </row>
    <row r="30" spans="1:5">
      <c r="A30" s="107"/>
      <c r="B30" s="109">
        <v>2.7</v>
      </c>
      <c r="C30" s="106">
        <v>26.933</v>
      </c>
      <c r="D30" s="106">
        <v>30.702000000000002</v>
      </c>
      <c r="E30" s="106">
        <v>28.841999999999999</v>
      </c>
    </row>
    <row r="31" spans="1:5">
      <c r="A31" s="107"/>
      <c r="B31" s="109">
        <v>2.8</v>
      </c>
      <c r="C31" s="106">
        <v>27.817</v>
      </c>
      <c r="D31" s="106">
        <v>31.664999999999999</v>
      </c>
      <c r="E31" s="106">
        <v>29.802</v>
      </c>
    </row>
    <row r="32" spans="1:5">
      <c r="A32" s="107"/>
      <c r="B32" s="109">
        <v>2.9</v>
      </c>
      <c r="C32" s="106">
        <v>28.459</v>
      </c>
      <c r="D32" s="106">
        <v>32.506999999999998</v>
      </c>
      <c r="E32" s="106">
        <v>30.466000000000001</v>
      </c>
    </row>
    <row r="33" spans="1:5">
      <c r="A33" s="107"/>
      <c r="B33" s="109">
        <v>3</v>
      </c>
      <c r="C33" s="106">
        <v>29.073</v>
      </c>
      <c r="D33" s="106">
        <v>33.201999999999998</v>
      </c>
      <c r="E33" s="106">
        <v>31.103999999999999</v>
      </c>
    </row>
    <row r="34" spans="1:5">
      <c r="A34" s="107"/>
      <c r="B34" s="109">
        <v>3.1</v>
      </c>
      <c r="C34" s="106">
        <v>29.655000000000001</v>
      </c>
      <c r="D34" s="106">
        <v>33.857999999999997</v>
      </c>
      <c r="E34" s="106">
        <v>31.736000000000001</v>
      </c>
    </row>
    <row r="35" spans="1:5">
      <c r="A35" s="107"/>
      <c r="B35" s="109">
        <v>3.2</v>
      </c>
      <c r="C35" s="106">
        <v>30.326000000000001</v>
      </c>
      <c r="D35" s="106">
        <v>34.503999999999998</v>
      </c>
      <c r="E35" s="106">
        <v>32.360999999999997</v>
      </c>
    </row>
    <row r="36" spans="1:5">
      <c r="A36" s="107"/>
      <c r="B36" s="109">
        <v>3.3</v>
      </c>
      <c r="C36" s="106">
        <v>30.905000000000001</v>
      </c>
      <c r="D36" s="106">
        <v>35.14</v>
      </c>
      <c r="E36" s="106">
        <v>33.009</v>
      </c>
    </row>
    <row r="37" spans="1:5">
      <c r="A37" s="107"/>
      <c r="B37" s="109">
        <v>3.4</v>
      </c>
      <c r="C37" s="106">
        <v>31.466000000000001</v>
      </c>
      <c r="D37" s="106">
        <v>35.881999999999998</v>
      </c>
      <c r="E37" s="106">
        <v>33.665999999999997</v>
      </c>
    </row>
    <row r="38" spans="1:5">
      <c r="A38" s="107"/>
      <c r="B38" s="109">
        <v>3.5</v>
      </c>
      <c r="C38" s="106">
        <v>32.07</v>
      </c>
      <c r="D38" s="106">
        <v>36.597999999999999</v>
      </c>
      <c r="E38" s="106">
        <v>34.33</v>
      </c>
    </row>
    <row r="39" spans="1:5">
      <c r="A39" s="107"/>
      <c r="B39" s="109">
        <v>3.6</v>
      </c>
      <c r="C39" s="106">
        <v>32.673999999999999</v>
      </c>
      <c r="D39" s="106">
        <v>37.281999999999996</v>
      </c>
      <c r="E39" s="106">
        <v>34.994</v>
      </c>
    </row>
    <row r="40" spans="1:5">
      <c r="A40" s="107"/>
      <c r="B40" s="109">
        <v>3.7</v>
      </c>
      <c r="C40" s="106">
        <v>33.401000000000003</v>
      </c>
      <c r="D40" s="106">
        <v>38.003999999999998</v>
      </c>
      <c r="E40" s="106">
        <v>35.671999999999997</v>
      </c>
    </row>
    <row r="41" spans="1:5">
      <c r="A41" s="107"/>
      <c r="B41" s="109">
        <v>3.8</v>
      </c>
      <c r="C41" s="106">
        <v>34.075000000000003</v>
      </c>
      <c r="D41" s="106">
        <v>38.662999999999997</v>
      </c>
      <c r="E41" s="106">
        <v>36.334000000000003</v>
      </c>
    </row>
    <row r="42" spans="1:5">
      <c r="A42" s="107"/>
      <c r="B42" s="109">
        <v>3.9</v>
      </c>
      <c r="C42" s="106">
        <v>34.691000000000003</v>
      </c>
      <c r="D42" s="106">
        <v>39.314</v>
      </c>
      <c r="E42" s="106">
        <v>36.951000000000001</v>
      </c>
    </row>
    <row r="43" spans="1:5">
      <c r="A43" s="107"/>
      <c r="B43" s="109">
        <v>4</v>
      </c>
      <c r="C43" s="106">
        <v>35.289000000000001</v>
      </c>
      <c r="D43" s="106">
        <v>40.026000000000003</v>
      </c>
      <c r="E43" s="106">
        <v>37.570999999999998</v>
      </c>
    </row>
    <row r="44" spans="1:5">
      <c r="A44" s="107"/>
      <c r="B44" s="109">
        <v>4.0999999999999996</v>
      </c>
      <c r="C44" s="106">
        <v>35.893999999999998</v>
      </c>
      <c r="D44" s="106">
        <v>40.642000000000003</v>
      </c>
      <c r="E44" s="106">
        <v>38.183999999999997</v>
      </c>
    </row>
    <row r="45" spans="1:5">
      <c r="A45" s="107"/>
      <c r="B45" s="109">
        <v>4.2</v>
      </c>
      <c r="C45" s="106">
        <v>36.524999999999999</v>
      </c>
      <c r="D45" s="106">
        <v>41.225000000000001</v>
      </c>
      <c r="E45" s="106">
        <v>38.802</v>
      </c>
    </row>
    <row r="46" spans="1:5">
      <c r="A46" s="107"/>
      <c r="B46" s="109">
        <v>4.3</v>
      </c>
      <c r="C46" s="106">
        <v>37.154000000000003</v>
      </c>
      <c r="D46" s="106">
        <v>41.841999999999999</v>
      </c>
      <c r="E46" s="106">
        <v>39.404000000000003</v>
      </c>
    </row>
    <row r="47" spans="1:5">
      <c r="A47" s="107"/>
      <c r="B47" s="109">
        <v>4.4000000000000004</v>
      </c>
      <c r="C47" s="106">
        <v>37.819000000000003</v>
      </c>
      <c r="D47" s="106">
        <v>42.642000000000003</v>
      </c>
      <c r="E47" s="106">
        <v>40.143000000000001</v>
      </c>
    </row>
    <row r="48" spans="1:5">
      <c r="A48" s="107"/>
      <c r="B48" s="109">
        <v>4.5</v>
      </c>
      <c r="C48" s="106">
        <v>38.457000000000001</v>
      </c>
      <c r="D48" s="106">
        <v>43.5</v>
      </c>
      <c r="E48" s="106">
        <v>40.898000000000003</v>
      </c>
    </row>
    <row r="49" spans="1:5">
      <c r="A49" s="107"/>
      <c r="B49" s="109">
        <v>4.5999999999999996</v>
      </c>
      <c r="C49" s="106">
        <v>39.179000000000002</v>
      </c>
      <c r="D49" s="106">
        <v>44.185000000000002</v>
      </c>
      <c r="E49" s="106">
        <v>41.642000000000003</v>
      </c>
    </row>
    <row r="50" spans="1:5">
      <c r="A50" s="107"/>
      <c r="B50" s="109">
        <v>4.7</v>
      </c>
      <c r="C50" s="106">
        <v>39.921999999999997</v>
      </c>
      <c r="D50" s="106">
        <v>44.951000000000001</v>
      </c>
      <c r="E50" s="106">
        <v>42.384999999999998</v>
      </c>
    </row>
    <row r="51" spans="1:5">
      <c r="A51" s="107"/>
      <c r="B51" s="109">
        <v>4.8</v>
      </c>
      <c r="C51" s="106">
        <v>40.662999999999997</v>
      </c>
      <c r="D51" s="106">
        <v>45.668999999999997</v>
      </c>
      <c r="E51" s="106">
        <v>43.131</v>
      </c>
    </row>
    <row r="52" spans="1:5">
      <c r="A52" s="107"/>
      <c r="B52" s="109">
        <v>4.9000000000000004</v>
      </c>
      <c r="C52" s="106">
        <v>41.316000000000003</v>
      </c>
      <c r="D52" s="106">
        <v>46.543999999999997</v>
      </c>
      <c r="E52" s="106">
        <v>43.9</v>
      </c>
    </row>
    <row r="53" spans="1:5">
      <c r="A53" s="107"/>
      <c r="B53" s="109">
        <v>5</v>
      </c>
      <c r="C53" s="106">
        <v>42.069000000000003</v>
      </c>
      <c r="D53" s="106">
        <v>47.345999999999997</v>
      </c>
      <c r="E53" s="106">
        <v>44.682000000000002</v>
      </c>
    </row>
    <row r="54" spans="1:5">
      <c r="A54" s="107"/>
      <c r="B54" s="109">
        <v>5.0999999999999996</v>
      </c>
      <c r="C54" s="106">
        <v>42.805</v>
      </c>
      <c r="D54" s="106">
        <v>48.161999999999999</v>
      </c>
      <c r="E54" s="106">
        <v>45.468000000000004</v>
      </c>
    </row>
    <row r="55" spans="1:5">
      <c r="A55" s="107"/>
      <c r="B55" s="109">
        <v>5.2</v>
      </c>
      <c r="C55" s="106">
        <v>43.591999999999999</v>
      </c>
      <c r="D55" s="106">
        <v>48.884999999999998</v>
      </c>
      <c r="E55" s="106">
        <v>46.246000000000002</v>
      </c>
    </row>
    <row r="56" spans="1:5">
      <c r="A56" s="107"/>
      <c r="B56" s="109">
        <v>5.3</v>
      </c>
      <c r="C56" s="106">
        <v>44.351999999999997</v>
      </c>
      <c r="D56" s="106">
        <v>49.686999999999998</v>
      </c>
      <c r="E56" s="106">
        <v>47.07</v>
      </c>
    </row>
    <row r="57" spans="1:5">
      <c r="A57" s="107"/>
      <c r="B57" s="109">
        <v>5.4</v>
      </c>
      <c r="C57" s="106">
        <v>45.061999999999998</v>
      </c>
      <c r="D57" s="106">
        <v>50.396999999999998</v>
      </c>
      <c r="E57" s="106">
        <v>47.789000000000001</v>
      </c>
    </row>
    <row r="58" spans="1:5">
      <c r="A58" s="107"/>
      <c r="B58" s="109">
        <v>5.5</v>
      </c>
      <c r="C58" s="106">
        <v>45.774999999999999</v>
      </c>
      <c r="D58" s="106">
        <v>51.17</v>
      </c>
      <c r="E58" s="106">
        <v>48.491</v>
      </c>
    </row>
    <row r="59" spans="1:5">
      <c r="A59" s="107"/>
      <c r="B59" s="109">
        <v>5.6</v>
      </c>
      <c r="C59" s="106">
        <v>46.500999999999998</v>
      </c>
      <c r="D59" s="106">
        <v>51.841999999999999</v>
      </c>
      <c r="E59" s="106">
        <v>49.189</v>
      </c>
    </row>
    <row r="60" spans="1:5">
      <c r="A60" s="107"/>
      <c r="B60" s="109">
        <v>5.7</v>
      </c>
      <c r="C60" s="106">
        <v>47.2</v>
      </c>
      <c r="D60" s="106">
        <v>52.555999999999997</v>
      </c>
      <c r="E60" s="106">
        <v>49.892000000000003</v>
      </c>
    </row>
    <row r="61" spans="1:5">
      <c r="A61" s="107"/>
      <c r="B61" s="109">
        <v>5.8</v>
      </c>
      <c r="C61" s="106">
        <v>47.813000000000002</v>
      </c>
      <c r="D61" s="106">
        <v>53.195</v>
      </c>
      <c r="E61" s="106">
        <v>50.536000000000001</v>
      </c>
    </row>
    <row r="62" spans="1:5">
      <c r="A62" s="107"/>
      <c r="B62" s="109">
        <v>5.9</v>
      </c>
      <c r="C62" s="106">
        <v>48.457999999999998</v>
      </c>
      <c r="D62" s="106">
        <v>53.835999999999999</v>
      </c>
      <c r="E62" s="106">
        <v>51.174999999999997</v>
      </c>
    </row>
    <row r="63" spans="1:5">
      <c r="A63" s="107"/>
      <c r="B63" s="109">
        <v>6</v>
      </c>
      <c r="C63" s="106">
        <v>49.085000000000001</v>
      </c>
      <c r="D63" s="106">
        <v>54.545000000000002</v>
      </c>
      <c r="E63" s="106">
        <v>51.808999999999997</v>
      </c>
    </row>
    <row r="64" spans="1:5">
      <c r="A64" s="107"/>
      <c r="B64" s="109">
        <v>6.1</v>
      </c>
      <c r="C64" s="106">
        <v>49.802</v>
      </c>
      <c r="D64" s="106">
        <v>55.104999999999997</v>
      </c>
      <c r="E64" s="106">
        <v>52.442999999999998</v>
      </c>
    </row>
    <row r="65" spans="1:5">
      <c r="A65" s="107"/>
      <c r="B65" s="109">
        <v>6.2</v>
      </c>
      <c r="C65" s="106">
        <v>50.45</v>
      </c>
      <c r="D65" s="106">
        <v>55.74</v>
      </c>
      <c r="E65" s="106">
        <v>53.085999999999999</v>
      </c>
    </row>
    <row r="66" spans="1:5">
      <c r="A66" s="107"/>
      <c r="B66" s="109">
        <v>6.3</v>
      </c>
      <c r="C66" s="106">
        <v>51.13</v>
      </c>
      <c r="D66" s="106">
        <v>56.39</v>
      </c>
      <c r="E66" s="106">
        <v>53.758000000000003</v>
      </c>
    </row>
    <row r="67" spans="1:5">
      <c r="A67" s="107"/>
      <c r="B67" s="109">
        <v>6.4</v>
      </c>
      <c r="C67" s="106">
        <v>51.781999999999996</v>
      </c>
      <c r="D67" s="106">
        <v>57.09</v>
      </c>
      <c r="E67" s="106">
        <v>54.433</v>
      </c>
    </row>
    <row r="68" spans="1:5">
      <c r="A68" s="107"/>
      <c r="B68" s="109">
        <v>6.5</v>
      </c>
      <c r="C68" s="106">
        <v>52.481000000000002</v>
      </c>
      <c r="D68" s="106">
        <v>57.728999999999999</v>
      </c>
      <c r="E68" s="106">
        <v>55.112000000000002</v>
      </c>
    </row>
    <row r="69" spans="1:5">
      <c r="A69" s="107"/>
      <c r="B69" s="109">
        <v>6.6</v>
      </c>
      <c r="C69" s="106">
        <v>53.204999999999998</v>
      </c>
      <c r="D69" s="106">
        <v>58.402000000000001</v>
      </c>
      <c r="E69" s="106">
        <v>55.771000000000001</v>
      </c>
    </row>
    <row r="70" spans="1:5">
      <c r="A70" s="107"/>
      <c r="B70" s="109">
        <v>6.7</v>
      </c>
      <c r="C70" s="106">
        <v>53.847999999999999</v>
      </c>
      <c r="D70" s="106">
        <v>59.018000000000001</v>
      </c>
      <c r="E70" s="106">
        <v>56.43</v>
      </c>
    </row>
    <row r="71" spans="1:5">
      <c r="A71" s="107"/>
      <c r="B71" s="109">
        <v>6.8</v>
      </c>
      <c r="C71" s="106">
        <v>54.473999999999997</v>
      </c>
      <c r="D71" s="106">
        <v>59.71</v>
      </c>
      <c r="E71" s="106">
        <v>57.087000000000003</v>
      </c>
    </row>
    <row r="72" spans="1:5">
      <c r="A72" s="107"/>
      <c r="B72" s="109">
        <v>6.9</v>
      </c>
      <c r="C72" s="106">
        <v>55.12</v>
      </c>
      <c r="D72" s="106">
        <v>60.43</v>
      </c>
      <c r="E72" s="106">
        <v>57.741999999999997</v>
      </c>
    </row>
    <row r="73" spans="1:5">
      <c r="A73" s="107"/>
      <c r="B73" s="109">
        <v>7</v>
      </c>
      <c r="C73" s="106">
        <v>55.756999999999998</v>
      </c>
      <c r="D73" s="106">
        <v>61.103999999999999</v>
      </c>
      <c r="E73" s="106">
        <v>58.412999999999997</v>
      </c>
    </row>
    <row r="74" spans="1:5">
      <c r="A74" s="107"/>
      <c r="B74" s="109">
        <v>7.1</v>
      </c>
      <c r="C74" s="106">
        <v>56.398000000000003</v>
      </c>
      <c r="D74" s="106">
        <v>61.81</v>
      </c>
      <c r="E74" s="106">
        <v>59.070999999999998</v>
      </c>
    </row>
    <row r="75" spans="1:5">
      <c r="A75" s="107"/>
      <c r="B75" s="109">
        <v>7.2</v>
      </c>
      <c r="C75" s="106">
        <v>57.052</v>
      </c>
      <c r="D75" s="106">
        <v>62.459000000000003</v>
      </c>
      <c r="E75" s="106">
        <v>59.731000000000002</v>
      </c>
    </row>
    <row r="76" spans="1:5">
      <c r="A76" s="107"/>
      <c r="B76" s="109">
        <v>7.3</v>
      </c>
      <c r="C76" s="106">
        <v>57.777000000000001</v>
      </c>
      <c r="D76" s="106">
        <v>63.2</v>
      </c>
      <c r="E76" s="106">
        <v>60.439</v>
      </c>
    </row>
    <row r="77" spans="1:5">
      <c r="B77" s="109">
        <v>7.4</v>
      </c>
      <c r="C77" s="106">
        <v>58.414000000000001</v>
      </c>
      <c r="D77" s="106">
        <v>63.88</v>
      </c>
      <c r="E77" s="106">
        <v>61.122999999999998</v>
      </c>
    </row>
    <row r="78" spans="1:5">
      <c r="A78" s="107"/>
      <c r="B78" s="109">
        <v>7.5</v>
      </c>
      <c r="C78" s="106">
        <v>59.085999999999999</v>
      </c>
      <c r="D78" s="106">
        <v>64.614000000000004</v>
      </c>
      <c r="E78" s="106">
        <v>61.828000000000003</v>
      </c>
    </row>
    <row r="79" spans="1:5">
      <c r="A79" s="107"/>
      <c r="B79" s="109">
        <v>7.6</v>
      </c>
      <c r="C79" s="106">
        <v>59.798999999999999</v>
      </c>
      <c r="D79" s="106">
        <v>65.334000000000003</v>
      </c>
      <c r="E79" s="106">
        <v>62.529000000000003</v>
      </c>
    </row>
    <row r="80" spans="1:5">
      <c r="A80" s="107"/>
      <c r="B80" s="109">
        <v>7.7</v>
      </c>
      <c r="C80" s="106">
        <v>60.463999999999999</v>
      </c>
      <c r="D80" s="106">
        <v>66.132999999999996</v>
      </c>
      <c r="E80" s="106">
        <v>63.241</v>
      </c>
    </row>
    <row r="81" spans="1:5">
      <c r="A81" s="107"/>
      <c r="B81" s="109">
        <v>7.8</v>
      </c>
      <c r="C81" s="106">
        <v>61.12</v>
      </c>
      <c r="D81" s="106">
        <v>66.852999999999994</v>
      </c>
      <c r="E81" s="106">
        <v>63.948</v>
      </c>
    </row>
    <row r="82" spans="1:5">
      <c r="A82" s="107"/>
      <c r="B82" s="109">
        <v>7.9</v>
      </c>
      <c r="C82" s="106">
        <v>61.856000000000002</v>
      </c>
      <c r="D82" s="106">
        <v>67.611000000000004</v>
      </c>
      <c r="E82" s="106">
        <v>64.671000000000006</v>
      </c>
    </row>
    <row r="83" spans="1:5">
      <c r="A83" s="107"/>
      <c r="B83" s="109">
        <v>8</v>
      </c>
      <c r="C83" s="106">
        <v>62.670999999999999</v>
      </c>
      <c r="D83" s="106">
        <v>68.31</v>
      </c>
      <c r="E83" s="106">
        <v>65.41</v>
      </c>
    </row>
    <row r="84" spans="1:5">
      <c r="A84" s="107"/>
      <c r="B84" s="109">
        <v>8.1</v>
      </c>
      <c r="C84" s="106">
        <v>63.381999999999998</v>
      </c>
      <c r="D84" s="106">
        <v>69.039000000000001</v>
      </c>
      <c r="E84" s="106">
        <v>66.149000000000001</v>
      </c>
    </row>
    <row r="85" spans="1:5">
      <c r="A85" s="107"/>
      <c r="B85" s="109">
        <v>8.1999999999999993</v>
      </c>
      <c r="C85" s="106">
        <v>64.144999999999996</v>
      </c>
      <c r="D85" s="106">
        <v>69.805000000000007</v>
      </c>
      <c r="E85" s="106">
        <v>66.894000000000005</v>
      </c>
    </row>
    <row r="86" spans="1:5">
      <c r="A86" s="107"/>
      <c r="B86" s="109">
        <v>8.3000000000000007</v>
      </c>
      <c r="C86" s="106">
        <v>64.981999999999999</v>
      </c>
      <c r="D86" s="106">
        <v>70.685000000000002</v>
      </c>
      <c r="E86" s="106">
        <v>67.796000000000006</v>
      </c>
    </row>
    <row r="87" spans="1:5">
      <c r="A87" s="107"/>
      <c r="B87" s="109">
        <v>8.4</v>
      </c>
      <c r="C87" s="106">
        <v>65.91</v>
      </c>
      <c r="D87" s="106">
        <v>71.585999999999999</v>
      </c>
      <c r="E87" s="106">
        <v>68.715000000000003</v>
      </c>
    </row>
    <row r="88" spans="1:5">
      <c r="A88" s="107"/>
      <c r="B88" s="109">
        <v>8.5</v>
      </c>
      <c r="C88" s="106">
        <v>66.665000000000006</v>
      </c>
      <c r="D88" s="106">
        <v>72.53</v>
      </c>
      <c r="E88" s="106">
        <v>69.575000000000003</v>
      </c>
    </row>
    <row r="89" spans="1:5">
      <c r="A89" s="107"/>
      <c r="B89" s="109">
        <v>8.6</v>
      </c>
      <c r="C89" s="106">
        <v>67.507000000000005</v>
      </c>
      <c r="D89" s="106">
        <v>73.448999999999998</v>
      </c>
      <c r="E89" s="106">
        <v>70.412999999999997</v>
      </c>
    </row>
    <row r="90" spans="1:5">
      <c r="A90" s="107"/>
      <c r="B90" s="109">
        <v>8.6999999999999993</v>
      </c>
      <c r="C90" s="106">
        <v>68.337999999999994</v>
      </c>
      <c r="D90" s="106">
        <v>74.242999999999995</v>
      </c>
      <c r="E90" s="106">
        <v>71.239000000000004</v>
      </c>
    </row>
    <row r="91" spans="1:5">
      <c r="A91" s="107" t="s">
        <v>203</v>
      </c>
      <c r="B91" s="109">
        <v>8.8000000000000007</v>
      </c>
      <c r="C91" s="106">
        <v>69.105000000000004</v>
      </c>
      <c r="D91" s="106">
        <v>75.263000000000005</v>
      </c>
      <c r="E91" s="106">
        <v>72.138000000000005</v>
      </c>
    </row>
    <row r="92" spans="1:5">
      <c r="A92" s="107"/>
      <c r="B92" s="109">
        <v>8.8000000000000007</v>
      </c>
      <c r="C92" s="106">
        <v>69.105000000000004</v>
      </c>
      <c r="D92" s="106">
        <v>75.263000000000005</v>
      </c>
      <c r="E92" s="106">
        <v>72.138000000000005</v>
      </c>
    </row>
    <row r="93" spans="1:5">
      <c r="A93" s="107"/>
      <c r="B93" s="109">
        <v>8.9</v>
      </c>
      <c r="C93" s="106">
        <v>69.558999999999997</v>
      </c>
      <c r="D93" s="106">
        <v>75.721000000000004</v>
      </c>
      <c r="E93" s="106">
        <v>72.62</v>
      </c>
    </row>
    <row r="94" spans="1:5">
      <c r="A94" s="107"/>
      <c r="B94" s="109">
        <v>9</v>
      </c>
      <c r="C94" s="106">
        <v>71.308999999999997</v>
      </c>
      <c r="D94" s="106">
        <v>78.016000000000005</v>
      </c>
      <c r="E94" s="106">
        <v>74.623999999999995</v>
      </c>
    </row>
    <row r="95" spans="1:5">
      <c r="A95" s="107"/>
      <c r="B95" s="109">
        <v>9.1</v>
      </c>
      <c r="C95" s="106">
        <v>73.381</v>
      </c>
      <c r="D95" s="106">
        <v>80.227000000000004</v>
      </c>
      <c r="E95" s="106">
        <v>76.680999999999997</v>
      </c>
    </row>
    <row r="96" spans="1:5">
      <c r="A96" s="107"/>
      <c r="B96" s="109">
        <v>9.1999999999999993</v>
      </c>
      <c r="C96" s="106">
        <v>75.372</v>
      </c>
      <c r="D96" s="106">
        <v>82.531999999999996</v>
      </c>
      <c r="E96" s="106">
        <v>78.820999999999998</v>
      </c>
    </row>
    <row r="97" spans="1:5">
      <c r="A97" s="107"/>
      <c r="B97" s="109">
        <v>9.3000000000000007</v>
      </c>
      <c r="C97" s="106">
        <v>77.924000000000007</v>
      </c>
      <c r="D97" s="106">
        <v>85.563000000000002</v>
      </c>
      <c r="E97" s="106">
        <v>81.650999999999996</v>
      </c>
    </row>
    <row r="98" spans="1:5">
      <c r="A98" s="107"/>
      <c r="B98" s="109">
        <v>9.4</v>
      </c>
      <c r="C98" s="106">
        <v>80.581999999999994</v>
      </c>
      <c r="D98" s="106">
        <v>88.286000000000001</v>
      </c>
      <c r="E98" s="106">
        <v>84.403000000000006</v>
      </c>
    </row>
    <row r="99" spans="1:5">
      <c r="A99" s="107"/>
      <c r="B99" s="109">
        <v>9.5</v>
      </c>
      <c r="C99" s="106">
        <v>83.513000000000005</v>
      </c>
      <c r="D99" s="106">
        <v>91.691999999999993</v>
      </c>
      <c r="E99" s="106">
        <v>87.462000000000003</v>
      </c>
    </row>
    <row r="100" spans="1:5">
      <c r="A100" s="107"/>
      <c r="B100" s="109">
        <v>9.6</v>
      </c>
      <c r="C100" s="106">
        <v>85.936999999999998</v>
      </c>
      <c r="D100" s="106">
        <v>94.765000000000001</v>
      </c>
      <c r="E100" s="106">
        <v>90.289000000000001</v>
      </c>
    </row>
    <row r="101" spans="1:5">
      <c r="A101" s="107"/>
      <c r="B101" s="109">
        <v>9.6999999999999993</v>
      </c>
      <c r="C101" s="106">
        <v>88.194000000000003</v>
      </c>
      <c r="D101" s="106">
        <v>97.644000000000005</v>
      </c>
      <c r="E101" s="106">
        <v>92.808000000000007</v>
      </c>
    </row>
    <row r="102" spans="1:5">
      <c r="A102" s="107"/>
      <c r="B102" s="109">
        <v>9.8000000000000007</v>
      </c>
      <c r="C102" s="106">
        <v>90.947999999999993</v>
      </c>
      <c r="D102" s="106">
        <v>100.38</v>
      </c>
      <c r="E102" s="106">
        <v>95.516000000000005</v>
      </c>
    </row>
    <row r="103" spans="1:5">
      <c r="A103" s="107"/>
      <c r="B103" s="109">
        <v>9.9</v>
      </c>
      <c r="C103" s="106">
        <v>93.465000000000003</v>
      </c>
      <c r="D103" s="106">
        <v>104.039</v>
      </c>
      <c r="E103" s="106">
        <v>98.572999999999993</v>
      </c>
    </row>
    <row r="104" spans="1:5">
      <c r="A104" s="107"/>
      <c r="B104" s="109">
        <v>10</v>
      </c>
      <c r="C104" s="106">
        <v>96.602999999999994</v>
      </c>
      <c r="D104" s="106">
        <v>107.048</v>
      </c>
      <c r="E104" s="106">
        <v>101.623</v>
      </c>
    </row>
    <row r="105" spans="1:5">
      <c r="A105" s="107"/>
      <c r="B105" s="109">
        <v>10.1</v>
      </c>
      <c r="C105" s="106">
        <v>99.326999999999998</v>
      </c>
      <c r="D105" s="106">
        <v>110.309</v>
      </c>
      <c r="E105" s="106">
        <v>104.788</v>
      </c>
    </row>
    <row r="106" spans="1:5">
      <c r="A106" s="107"/>
      <c r="B106" s="109">
        <v>10.199999999999999</v>
      </c>
      <c r="C106" s="106">
        <v>102.599</v>
      </c>
      <c r="D106" s="106">
        <v>113.503</v>
      </c>
      <c r="E106" s="106">
        <v>108.01</v>
      </c>
    </row>
    <row r="107" spans="1:5">
      <c r="A107" s="107"/>
      <c r="B107" s="109">
        <v>10.3</v>
      </c>
      <c r="C107" s="106">
        <v>105.675</v>
      </c>
      <c r="D107" s="106">
        <v>116.688</v>
      </c>
      <c r="E107" s="106">
        <v>111.11499999999999</v>
      </c>
    </row>
    <row r="108" spans="1:5">
      <c r="A108" s="107"/>
      <c r="B108" s="109">
        <v>10.4</v>
      </c>
      <c r="C108" s="106">
        <v>108.861</v>
      </c>
      <c r="D108" s="106">
        <v>119.464</v>
      </c>
      <c r="E108" s="106">
        <v>114.14100000000001</v>
      </c>
    </row>
    <row r="109" spans="1:5">
      <c r="B109" s="109">
        <v>10.5</v>
      </c>
      <c r="C109" s="106">
        <v>111.768</v>
      </c>
      <c r="D109" s="106">
        <v>122.053</v>
      </c>
      <c r="E109" s="106">
        <v>116.96299999999999</v>
      </c>
    </row>
    <row r="110" spans="1:5">
      <c r="A110" s="107"/>
      <c r="B110" s="109">
        <v>10.6</v>
      </c>
      <c r="C110" s="106">
        <v>115.21899999999999</v>
      </c>
      <c r="D110" s="106">
        <v>125.33199999999999</v>
      </c>
      <c r="E110" s="106">
        <v>120.345</v>
      </c>
    </row>
    <row r="111" spans="1:5">
      <c r="A111" s="107"/>
      <c r="B111" s="109">
        <v>10.7</v>
      </c>
      <c r="C111" s="106">
        <v>118.721</v>
      </c>
      <c r="D111" s="106">
        <v>128.602</v>
      </c>
      <c r="E111" s="106">
        <v>123.776</v>
      </c>
    </row>
    <row r="112" spans="1:5">
      <c r="A112" s="107"/>
      <c r="B112" s="109">
        <v>10.8</v>
      </c>
      <c r="C112" s="106">
        <v>123.97199999999999</v>
      </c>
      <c r="D112" s="106">
        <v>131.81899999999999</v>
      </c>
      <c r="E112" s="106">
        <v>127.95099999999999</v>
      </c>
    </row>
    <row r="113" spans="1:5">
      <c r="A113" s="107" t="s">
        <v>197</v>
      </c>
      <c r="B113" s="109">
        <v>10.85</v>
      </c>
      <c r="C113" s="106">
        <v>124.919</v>
      </c>
      <c r="D113" s="106">
        <v>132.387</v>
      </c>
      <c r="E113" s="106">
        <v>128.74</v>
      </c>
    </row>
    <row r="114" spans="1:5">
      <c r="A114" s="107"/>
      <c r="B114" s="109">
        <v>10.85</v>
      </c>
      <c r="C114" s="106">
        <v>124.919</v>
      </c>
      <c r="D114" s="106">
        <v>132.387</v>
      </c>
      <c r="E114" s="106">
        <v>128.74</v>
      </c>
    </row>
    <row r="115" spans="1:5">
      <c r="A115" s="107"/>
      <c r="B115" s="109">
        <v>10.9</v>
      </c>
      <c r="C115" s="106">
        <v>125.776</v>
      </c>
      <c r="D115" s="106">
        <v>133.13300000000001</v>
      </c>
      <c r="E115" s="106">
        <v>129.529</v>
      </c>
    </row>
    <row r="116" spans="1:5">
      <c r="A116" s="107"/>
      <c r="B116" s="109">
        <v>11</v>
      </c>
      <c r="C116" s="106">
        <v>126.925</v>
      </c>
      <c r="D116" s="106">
        <v>133.953</v>
      </c>
      <c r="E116" s="106">
        <v>130.51599999999999</v>
      </c>
    </row>
    <row r="117" spans="1:5">
      <c r="A117" s="107"/>
      <c r="B117" s="109">
        <v>11.1</v>
      </c>
      <c r="C117" s="106">
        <v>127.961</v>
      </c>
      <c r="D117" s="106">
        <v>134.86199999999999</v>
      </c>
      <c r="E117" s="106">
        <v>131.49799999999999</v>
      </c>
    </row>
    <row r="118" spans="1:5">
      <c r="A118" s="107"/>
      <c r="B118" s="109">
        <v>11.2</v>
      </c>
      <c r="C118" s="106">
        <v>128.96799999999999</v>
      </c>
      <c r="D118" s="106">
        <v>135.71799999999999</v>
      </c>
      <c r="E118" s="106">
        <v>132.41999999999999</v>
      </c>
    </row>
    <row r="119" spans="1:5">
      <c r="A119" s="107"/>
      <c r="B119" s="109">
        <v>11.3</v>
      </c>
      <c r="C119" s="106">
        <v>129.85</v>
      </c>
      <c r="D119" s="106">
        <v>136.58799999999999</v>
      </c>
      <c r="E119" s="106">
        <v>133.31800000000001</v>
      </c>
    </row>
    <row r="120" spans="1:5">
      <c r="A120" s="107"/>
      <c r="B120" s="109">
        <v>11.4</v>
      </c>
      <c r="C120" s="106">
        <v>130.881</v>
      </c>
      <c r="D120" s="106">
        <v>137.48400000000001</v>
      </c>
      <c r="E120" s="106">
        <v>134.23599999999999</v>
      </c>
    </row>
    <row r="121" spans="1:5">
      <c r="A121" s="107"/>
      <c r="B121" s="109">
        <v>11.5</v>
      </c>
      <c r="C121" s="106">
        <v>131.85400000000001</v>
      </c>
      <c r="D121" s="106">
        <v>138.416</v>
      </c>
      <c r="E121" s="106">
        <v>135.15899999999999</v>
      </c>
    </row>
    <row r="122" spans="1:5">
      <c r="A122" s="107"/>
      <c r="B122" s="109">
        <v>11.6</v>
      </c>
      <c r="C122" s="106">
        <v>132.74799999999999</v>
      </c>
      <c r="D122" s="106">
        <v>139.29900000000001</v>
      </c>
      <c r="E122" s="106">
        <v>136.01599999999999</v>
      </c>
    </row>
    <row r="123" spans="1:5">
      <c r="A123" s="107"/>
      <c r="B123" s="109">
        <v>11.7</v>
      </c>
      <c r="C123" s="106">
        <v>133.529</v>
      </c>
      <c r="D123" s="106">
        <v>140.137</v>
      </c>
      <c r="E123" s="106">
        <v>136.798</v>
      </c>
    </row>
    <row r="124" spans="1:5">
      <c r="A124" s="107"/>
      <c r="B124" s="109">
        <v>11.8</v>
      </c>
      <c r="C124" s="106">
        <v>134.24299999999999</v>
      </c>
      <c r="D124" s="106">
        <v>140.958</v>
      </c>
      <c r="E124" s="106">
        <v>137.56200000000001</v>
      </c>
    </row>
    <row r="125" spans="1:5">
      <c r="A125" s="107"/>
      <c r="B125" s="109">
        <v>11.9</v>
      </c>
      <c r="C125" s="106">
        <v>135.04</v>
      </c>
      <c r="D125" s="106">
        <v>141.74299999999999</v>
      </c>
      <c r="E125" s="106">
        <v>138.34700000000001</v>
      </c>
    </row>
    <row r="126" spans="1:5">
      <c r="A126" s="107"/>
      <c r="B126" s="109">
        <v>12</v>
      </c>
      <c r="C126" s="106">
        <v>135.821</v>
      </c>
      <c r="D126" s="106">
        <v>142.52000000000001</v>
      </c>
      <c r="E126" s="106">
        <v>139.161</v>
      </c>
    </row>
    <row r="127" spans="1:5">
      <c r="A127" s="107"/>
      <c r="B127" s="109">
        <v>12.1</v>
      </c>
      <c r="C127" s="106">
        <v>136.68</v>
      </c>
      <c r="D127" s="106">
        <v>143.31899999999999</v>
      </c>
      <c r="E127" s="106">
        <v>139.97200000000001</v>
      </c>
    </row>
    <row r="128" spans="1:5">
      <c r="A128" s="107"/>
      <c r="B128" s="109">
        <v>12.2</v>
      </c>
      <c r="C128" s="106">
        <v>137.43299999999999</v>
      </c>
      <c r="D128" s="106">
        <v>144.16200000000001</v>
      </c>
      <c r="E128" s="106">
        <v>140.76499999999999</v>
      </c>
    </row>
    <row r="129" spans="1:5">
      <c r="A129" s="107"/>
      <c r="B129" s="109">
        <v>12.3</v>
      </c>
      <c r="C129" s="106">
        <v>138.26300000000001</v>
      </c>
      <c r="D129" s="106">
        <v>144.98599999999999</v>
      </c>
      <c r="E129" s="106">
        <v>141.57</v>
      </c>
    </row>
    <row r="130" spans="1:5">
      <c r="A130" s="107"/>
      <c r="B130" s="109">
        <v>12.4</v>
      </c>
      <c r="C130" s="106">
        <v>139.02600000000001</v>
      </c>
      <c r="D130" s="106">
        <v>145.78399999999999</v>
      </c>
      <c r="E130" s="106">
        <v>142.37</v>
      </c>
    </row>
    <row r="131" spans="1:5">
      <c r="A131" s="107"/>
      <c r="B131" s="109">
        <v>12.5</v>
      </c>
      <c r="C131" s="106">
        <v>139.81800000000001</v>
      </c>
      <c r="D131" s="106">
        <v>146.571</v>
      </c>
      <c r="E131" s="106">
        <v>143.15299999999999</v>
      </c>
    </row>
    <row r="132" spans="1:5">
      <c r="A132" s="107"/>
      <c r="B132" s="109">
        <v>12.6</v>
      </c>
      <c r="C132" s="106">
        <v>140.53700000000001</v>
      </c>
      <c r="D132" s="106">
        <v>147.36799999999999</v>
      </c>
      <c r="E132" s="106">
        <v>143.922</v>
      </c>
    </row>
    <row r="133" spans="1:5">
      <c r="B133" s="109">
        <v>12.7</v>
      </c>
      <c r="C133" s="106">
        <v>141.36799999999999</v>
      </c>
      <c r="D133" s="106">
        <v>148.238</v>
      </c>
      <c r="E133" s="106">
        <v>144.751</v>
      </c>
    </row>
    <row r="134" spans="1:5">
      <c r="A134" s="107"/>
      <c r="B134" s="109">
        <v>12.8</v>
      </c>
      <c r="C134" s="106">
        <v>142.124</v>
      </c>
      <c r="D134" s="106">
        <v>149.08199999999999</v>
      </c>
      <c r="E134" s="106">
        <v>145.571</v>
      </c>
    </row>
    <row r="135" spans="1:5">
      <c r="A135" s="107"/>
      <c r="B135" s="109">
        <v>12.9</v>
      </c>
      <c r="C135" s="106">
        <v>142.91800000000001</v>
      </c>
      <c r="D135" s="106">
        <v>149.851</v>
      </c>
      <c r="E135" s="106">
        <v>146.376</v>
      </c>
    </row>
    <row r="136" spans="1:5">
      <c r="A136" s="107"/>
      <c r="B136" s="109">
        <v>13</v>
      </c>
      <c r="C136" s="106">
        <v>143.75399999999999</v>
      </c>
      <c r="D136" s="106">
        <v>150.66499999999999</v>
      </c>
      <c r="E136" s="106">
        <v>147.19300000000001</v>
      </c>
    </row>
    <row r="137" spans="1:5">
      <c r="A137" s="107"/>
      <c r="B137" s="109">
        <v>13.1</v>
      </c>
      <c r="C137" s="106">
        <v>144.57300000000001</v>
      </c>
      <c r="D137" s="106">
        <v>151.559</v>
      </c>
      <c r="E137" s="106">
        <v>148.05000000000001</v>
      </c>
    </row>
    <row r="138" spans="1:5">
      <c r="A138" s="107"/>
      <c r="B138" s="109">
        <v>13.2</v>
      </c>
      <c r="C138" s="106">
        <v>145.47300000000001</v>
      </c>
      <c r="D138" s="106">
        <v>152.43899999999999</v>
      </c>
      <c r="E138" s="106">
        <v>148.928</v>
      </c>
    </row>
    <row r="139" spans="1:5">
      <c r="A139" s="107"/>
      <c r="B139" s="109">
        <v>13.3</v>
      </c>
      <c r="C139" s="106">
        <v>146.36600000000001</v>
      </c>
      <c r="D139" s="106">
        <v>153.32900000000001</v>
      </c>
      <c r="E139" s="106">
        <v>149.81800000000001</v>
      </c>
    </row>
    <row r="140" spans="1:5">
      <c r="A140" s="107"/>
      <c r="B140" s="109">
        <v>13.4</v>
      </c>
      <c r="C140" s="106">
        <v>147.20500000000001</v>
      </c>
      <c r="D140" s="106">
        <v>154.34</v>
      </c>
      <c r="E140" s="106">
        <v>150.74</v>
      </c>
    </row>
    <row r="141" spans="1:5">
      <c r="A141" s="107"/>
      <c r="B141" s="109">
        <v>13.5</v>
      </c>
      <c r="C141" s="106">
        <v>148.14699999999999</v>
      </c>
      <c r="D141" s="106">
        <v>155.251</v>
      </c>
      <c r="E141" s="106">
        <v>151.678</v>
      </c>
    </row>
    <row r="142" spans="1:5">
      <c r="A142" s="107"/>
      <c r="B142" s="109">
        <v>13.6</v>
      </c>
      <c r="C142" s="106">
        <v>149.07499999999999</v>
      </c>
      <c r="D142" s="106">
        <v>156.22300000000001</v>
      </c>
      <c r="E142" s="106">
        <v>152.614</v>
      </c>
    </row>
    <row r="143" spans="1:5">
      <c r="A143" s="107"/>
      <c r="B143" s="109">
        <v>13.7</v>
      </c>
      <c r="C143" s="106">
        <v>149.887</v>
      </c>
      <c r="D143" s="106">
        <v>157.143</v>
      </c>
      <c r="E143" s="106">
        <v>153.53700000000001</v>
      </c>
    </row>
    <row r="144" spans="1:5">
      <c r="A144" s="107"/>
      <c r="B144" s="109">
        <v>13.8</v>
      </c>
      <c r="C144" s="106">
        <v>150.72200000000001</v>
      </c>
      <c r="D144" s="106">
        <v>158.07499999999999</v>
      </c>
      <c r="E144" s="106">
        <v>154.42400000000001</v>
      </c>
    </row>
    <row r="145" spans="1:5">
      <c r="A145" s="107"/>
      <c r="B145" s="109">
        <v>13.9</v>
      </c>
      <c r="C145" s="106">
        <v>151.62200000000001</v>
      </c>
      <c r="D145" s="106">
        <v>158.9</v>
      </c>
      <c r="E145" s="106">
        <v>155.30699999999999</v>
      </c>
    </row>
    <row r="146" spans="1:5">
      <c r="A146" s="107"/>
      <c r="B146" s="109">
        <v>14</v>
      </c>
      <c r="C146" s="106">
        <v>152.517</v>
      </c>
      <c r="D146" s="106">
        <v>160.02000000000001</v>
      </c>
      <c r="E146" s="106">
        <v>156.227</v>
      </c>
    </row>
    <row r="147" spans="1:5">
      <c r="A147" s="107"/>
      <c r="B147" s="109">
        <v>14.1</v>
      </c>
      <c r="C147" s="106">
        <v>153.30500000000001</v>
      </c>
      <c r="D147" s="106">
        <v>161.01400000000001</v>
      </c>
      <c r="E147" s="106">
        <v>157.16200000000001</v>
      </c>
    </row>
    <row r="148" spans="1:5">
      <c r="A148" s="107"/>
      <c r="B148" s="109">
        <v>14.15</v>
      </c>
      <c r="C148" s="106">
        <v>153.541</v>
      </c>
      <c r="D148" s="106">
        <v>161.23699999999999</v>
      </c>
      <c r="E148" s="106">
        <v>157.40799999999999</v>
      </c>
    </row>
    <row r="149" spans="1:5">
      <c r="A149" s="107"/>
      <c r="B149" s="109">
        <v>14.15</v>
      </c>
      <c r="C149" s="106">
        <v>153.541</v>
      </c>
      <c r="D149" s="106">
        <v>161.23699999999999</v>
      </c>
      <c r="E149" s="106">
        <v>157.40799999999999</v>
      </c>
    </row>
    <row r="150" spans="1:5">
      <c r="A150" s="107"/>
      <c r="B150" s="109">
        <v>14.2</v>
      </c>
      <c r="C150" s="106">
        <v>153.77500000000001</v>
      </c>
      <c r="D150" s="106">
        <v>161.51</v>
      </c>
      <c r="E150" s="106">
        <v>157.65299999999999</v>
      </c>
    </row>
    <row r="151" spans="1:5">
      <c r="A151" s="107"/>
      <c r="B151" s="109">
        <v>14.3</v>
      </c>
      <c r="C151" s="106">
        <v>155.08699999999999</v>
      </c>
      <c r="D151" s="106">
        <v>163.047</v>
      </c>
      <c r="E151" s="106">
        <v>159.02699999999999</v>
      </c>
    </row>
    <row r="152" spans="1:5">
      <c r="A152" s="107"/>
      <c r="B152" s="109">
        <v>14.4</v>
      </c>
      <c r="C152" s="106">
        <v>156.416</v>
      </c>
      <c r="D152" s="106">
        <v>164.59899999999999</v>
      </c>
      <c r="E152" s="106">
        <v>160.40199999999999</v>
      </c>
    </row>
    <row r="153" spans="1:5">
      <c r="A153" s="107"/>
      <c r="B153" s="109">
        <v>14.5</v>
      </c>
      <c r="C153" s="106">
        <v>157.72200000000001</v>
      </c>
      <c r="D153" s="106">
        <v>165.89500000000001</v>
      </c>
      <c r="E153" s="106">
        <v>161.733</v>
      </c>
    </row>
    <row r="154" spans="1:5">
      <c r="A154" s="107"/>
      <c r="B154" s="109">
        <v>14.6</v>
      </c>
      <c r="C154" s="106">
        <v>159.03800000000001</v>
      </c>
      <c r="D154" s="106">
        <v>167.297</v>
      </c>
      <c r="E154" s="106">
        <v>163.06899999999999</v>
      </c>
    </row>
    <row r="155" spans="1:5">
      <c r="A155" s="107"/>
      <c r="B155" s="109">
        <v>14.7</v>
      </c>
      <c r="C155" s="106">
        <v>160.24</v>
      </c>
      <c r="D155" s="106">
        <v>168.65700000000001</v>
      </c>
      <c r="E155" s="106">
        <v>164.387</v>
      </c>
    </row>
    <row r="156" spans="1:5">
      <c r="A156" s="107"/>
      <c r="B156" s="109">
        <v>14.8</v>
      </c>
      <c r="C156" s="106">
        <v>161.434</v>
      </c>
      <c r="D156" s="106">
        <v>169.958</v>
      </c>
      <c r="E156" s="106">
        <v>165.684</v>
      </c>
    </row>
    <row r="157" spans="1:5">
      <c r="B157" s="109">
        <v>14.9</v>
      </c>
      <c r="C157" s="106">
        <v>162.61099999999999</v>
      </c>
      <c r="D157" s="106">
        <v>171.511</v>
      </c>
      <c r="E157" s="106">
        <v>166.977</v>
      </c>
    </row>
    <row r="158" spans="1:5">
      <c r="A158" s="107"/>
      <c r="B158" s="109">
        <v>15</v>
      </c>
      <c r="C158" s="106">
        <v>163.85599999999999</v>
      </c>
      <c r="D158" s="106">
        <v>172.81</v>
      </c>
      <c r="E158" s="106">
        <v>168.249</v>
      </c>
    </row>
    <row r="159" spans="1:5">
      <c r="A159" s="107"/>
      <c r="B159" s="109">
        <v>15.1</v>
      </c>
      <c r="C159" s="106">
        <v>165.05500000000001</v>
      </c>
      <c r="D159" s="106">
        <v>174.23599999999999</v>
      </c>
      <c r="E159" s="106">
        <v>169.505</v>
      </c>
    </row>
    <row r="160" spans="1:5">
      <c r="A160" s="107"/>
      <c r="B160" s="109">
        <v>15.2</v>
      </c>
      <c r="C160" s="106">
        <v>166.202</v>
      </c>
      <c r="D160" s="106">
        <v>175.46199999999999</v>
      </c>
      <c r="E160" s="106">
        <v>170.75800000000001</v>
      </c>
    </row>
    <row r="161" spans="1:5">
      <c r="A161" s="107"/>
      <c r="B161" s="109">
        <v>15.3</v>
      </c>
      <c r="C161" s="106">
        <v>167.452</v>
      </c>
      <c r="D161" s="106">
        <v>176.70599999999999</v>
      </c>
      <c r="E161" s="106">
        <v>172.00700000000001</v>
      </c>
    </row>
    <row r="162" spans="1:5">
      <c r="A162" s="107"/>
      <c r="B162" s="109">
        <v>15.4</v>
      </c>
      <c r="C162" s="106">
        <v>168.691</v>
      </c>
      <c r="D162" s="106">
        <v>178.18799999999999</v>
      </c>
      <c r="E162" s="106">
        <v>173.273</v>
      </c>
    </row>
    <row r="163" spans="1:5">
      <c r="A163" s="107"/>
      <c r="B163" s="109">
        <v>15.5</v>
      </c>
      <c r="C163" s="106">
        <v>169.881</v>
      </c>
      <c r="D163" s="106">
        <v>179.48500000000001</v>
      </c>
      <c r="E163" s="106">
        <v>174.577</v>
      </c>
    </row>
    <row r="164" spans="1:5">
      <c r="A164" s="107"/>
      <c r="B164" s="109">
        <v>15.6</v>
      </c>
      <c r="C164" s="106">
        <v>171.10900000000001</v>
      </c>
      <c r="D164" s="106">
        <v>180.85</v>
      </c>
      <c r="E164" s="106">
        <v>175.881</v>
      </c>
    </row>
    <row r="165" spans="1:5">
      <c r="A165" s="107"/>
      <c r="B165" s="109">
        <v>15.7</v>
      </c>
      <c r="C165" s="106">
        <v>172.41900000000001</v>
      </c>
      <c r="D165" s="106">
        <v>182.21</v>
      </c>
      <c r="E165" s="106">
        <v>177.14699999999999</v>
      </c>
    </row>
    <row r="166" spans="1:5">
      <c r="A166" s="107"/>
      <c r="B166" s="109">
        <v>15.8</v>
      </c>
      <c r="C166" s="106">
        <v>173.50700000000001</v>
      </c>
      <c r="D166" s="106">
        <v>183.49799999999999</v>
      </c>
      <c r="E166" s="106">
        <v>178.34700000000001</v>
      </c>
    </row>
    <row r="167" spans="1:5">
      <c r="B167" s="109">
        <v>15.9</v>
      </c>
      <c r="C167" s="106">
        <v>174.57300000000001</v>
      </c>
      <c r="D167" s="106">
        <v>184.73599999999999</v>
      </c>
      <c r="E167" s="106">
        <v>179.57400000000001</v>
      </c>
    </row>
    <row r="168" spans="1:5">
      <c r="B168" s="109">
        <v>16</v>
      </c>
      <c r="C168" s="106">
        <v>175.76900000000001</v>
      </c>
      <c r="D168" s="106">
        <v>186.303</v>
      </c>
      <c r="E168" s="106">
        <v>180.83699999999999</v>
      </c>
    </row>
    <row r="169" spans="1:5">
      <c r="B169" s="109">
        <v>16.100000000000001</v>
      </c>
      <c r="C169" s="106">
        <v>176.94300000000001</v>
      </c>
      <c r="D169" s="106">
        <v>187.809</v>
      </c>
      <c r="E169" s="106">
        <v>182.214</v>
      </c>
    </row>
    <row r="170" spans="1:5">
      <c r="B170" s="109">
        <v>16.2</v>
      </c>
      <c r="C170" s="106">
        <v>178.018</v>
      </c>
      <c r="D170" s="106">
        <v>189.459</v>
      </c>
      <c r="E170" s="106">
        <v>183.58</v>
      </c>
    </row>
    <row r="171" spans="1:5">
      <c r="B171" s="109">
        <v>16.3</v>
      </c>
      <c r="C171" s="106">
        <v>179.18700000000001</v>
      </c>
      <c r="D171" s="106">
        <v>191.04599999999999</v>
      </c>
      <c r="E171" s="106">
        <v>184.93199999999999</v>
      </c>
    </row>
    <row r="172" spans="1:5">
      <c r="B172" s="109">
        <v>16.399999999999999</v>
      </c>
      <c r="C172" s="106">
        <v>180.37799999999999</v>
      </c>
      <c r="D172" s="106">
        <v>192.49199999999999</v>
      </c>
      <c r="E172" s="106">
        <v>186.262</v>
      </c>
    </row>
    <row r="173" spans="1:5">
      <c r="A173" s="5" t="s">
        <v>198</v>
      </c>
      <c r="B173" s="109">
        <v>16.45</v>
      </c>
      <c r="C173" s="106">
        <v>180.8</v>
      </c>
      <c r="D173" s="106">
        <v>192.86500000000001</v>
      </c>
      <c r="E173" s="106">
        <v>186.62899999999999</v>
      </c>
    </row>
    <row r="174" spans="1:5">
      <c r="B174" s="109">
        <v>16.45</v>
      </c>
      <c r="C174" s="106">
        <v>180.8</v>
      </c>
      <c r="D174" s="106">
        <v>192.86500000000001</v>
      </c>
      <c r="E174" s="106">
        <v>186.62899999999999</v>
      </c>
    </row>
    <row r="175" spans="1:5">
      <c r="B175" s="109">
        <v>16.5</v>
      </c>
      <c r="C175" s="106">
        <v>181.15899999999999</v>
      </c>
      <c r="D175" s="106">
        <v>193.34899999999999</v>
      </c>
      <c r="E175" s="106">
        <v>186.99600000000001</v>
      </c>
    </row>
    <row r="176" spans="1:5">
      <c r="B176" s="109">
        <v>16.600000000000001</v>
      </c>
      <c r="C176" s="106">
        <v>182.93799999999999</v>
      </c>
      <c r="D176" s="106">
        <v>196.31800000000001</v>
      </c>
      <c r="E176" s="106">
        <v>189.28299999999999</v>
      </c>
    </row>
    <row r="177" spans="2:5">
      <c r="B177" s="109">
        <v>16.7</v>
      </c>
      <c r="C177" s="106">
        <v>184.745</v>
      </c>
      <c r="D177" s="106">
        <v>199.11600000000001</v>
      </c>
      <c r="E177" s="106">
        <v>191.55600000000001</v>
      </c>
    </row>
    <row r="178" spans="2:5">
      <c r="B178" s="109">
        <v>16.8</v>
      </c>
      <c r="C178" s="106">
        <v>186.46799999999999</v>
      </c>
      <c r="D178" s="106">
        <v>201.40199999999999</v>
      </c>
      <c r="E178" s="106">
        <v>193.63499999999999</v>
      </c>
    </row>
    <row r="179" spans="2:5">
      <c r="B179" s="109">
        <v>16.899999999999999</v>
      </c>
      <c r="C179" s="106">
        <v>188.40600000000001</v>
      </c>
      <c r="D179" s="106">
        <v>203.69</v>
      </c>
      <c r="E179" s="106">
        <v>195.74600000000001</v>
      </c>
    </row>
    <row r="180" spans="2:5">
      <c r="B180" s="109">
        <v>17</v>
      </c>
      <c r="C180" s="106">
        <v>190.351</v>
      </c>
      <c r="D180" s="106">
        <v>205.88200000000001</v>
      </c>
      <c r="E180" s="106">
        <v>197.88200000000001</v>
      </c>
    </row>
    <row r="181" spans="2:5">
      <c r="B181" s="109">
        <v>17.100000000000001</v>
      </c>
      <c r="C181" s="106">
        <v>192.25</v>
      </c>
      <c r="D181" s="106">
        <v>208.149</v>
      </c>
      <c r="E181" s="106">
        <v>199.989</v>
      </c>
    </row>
    <row r="182" spans="2:5">
      <c r="B182" s="109">
        <v>17.2</v>
      </c>
      <c r="C182" s="106">
        <v>194.20400000000001</v>
      </c>
      <c r="D182" s="106">
        <v>210.35300000000001</v>
      </c>
      <c r="E182" s="106">
        <v>202.06100000000001</v>
      </c>
    </row>
    <row r="183" spans="2:5">
      <c r="B183" s="109">
        <v>17.3</v>
      </c>
      <c r="C183" s="106">
        <v>196.18100000000001</v>
      </c>
      <c r="D183" s="106">
        <v>212.523</v>
      </c>
      <c r="E183" s="106">
        <v>204.078</v>
      </c>
    </row>
    <row r="184" spans="2:5">
      <c r="B184" s="109">
        <v>17.399999999999999</v>
      </c>
      <c r="C184" s="106">
        <v>197.91800000000001</v>
      </c>
      <c r="D184" s="106">
        <v>214.67500000000001</v>
      </c>
      <c r="E184" s="106">
        <v>206.06299999999999</v>
      </c>
    </row>
    <row r="185" spans="2:5">
      <c r="B185" s="109">
        <v>17.5</v>
      </c>
      <c r="C185" s="106">
        <v>199.9</v>
      </c>
      <c r="D185" s="106">
        <v>216.696</v>
      </c>
      <c r="E185" s="106">
        <v>208.10400000000001</v>
      </c>
    </row>
    <row r="186" spans="2:5">
      <c r="B186" s="109">
        <v>17.600000000000001</v>
      </c>
      <c r="C186" s="106">
        <v>201.982</v>
      </c>
      <c r="D186" s="106">
        <v>218.423</v>
      </c>
      <c r="E186" s="106">
        <v>210.12799999999999</v>
      </c>
    </row>
    <row r="187" spans="2:5">
      <c r="B187" s="109">
        <v>17.7</v>
      </c>
      <c r="C187" s="106">
        <v>204.042</v>
      </c>
      <c r="D187" s="106">
        <v>220.59</v>
      </c>
      <c r="E187" s="106">
        <v>212.161</v>
      </c>
    </row>
    <row r="188" spans="2:5">
      <c r="B188" s="109">
        <v>17.8</v>
      </c>
      <c r="C188" s="106">
        <v>206.24299999999999</v>
      </c>
      <c r="D188" s="106">
        <v>222.71</v>
      </c>
      <c r="E188" s="106">
        <v>214.381</v>
      </c>
    </row>
    <row r="189" spans="2:5">
      <c r="B189" s="109">
        <v>17.850000000000001</v>
      </c>
      <c r="C189" s="106">
        <v>206.934</v>
      </c>
      <c r="D189" s="106">
        <v>223.30799999999999</v>
      </c>
      <c r="E189" s="106">
        <v>215.06700000000001</v>
      </c>
    </row>
    <row r="190" spans="2:5">
      <c r="B190" s="109">
        <v>17.850000000000001</v>
      </c>
      <c r="C190" s="106">
        <v>206.934</v>
      </c>
      <c r="D190" s="106">
        <v>223.30799999999999</v>
      </c>
      <c r="E190" s="106">
        <v>215.06700000000001</v>
      </c>
    </row>
    <row r="191" spans="2:5">
      <c r="B191" s="109">
        <v>17.899999999999999</v>
      </c>
      <c r="C191" s="106">
        <v>207.66800000000001</v>
      </c>
      <c r="D191" s="106">
        <v>224.072</v>
      </c>
      <c r="E191" s="106">
        <v>215.75399999999999</v>
      </c>
    </row>
    <row r="192" spans="2:5">
      <c r="B192" s="109">
        <v>18</v>
      </c>
      <c r="C192" s="106">
        <v>208.87700000000001</v>
      </c>
      <c r="D192" s="106">
        <v>225.31399999999999</v>
      </c>
      <c r="E192" s="106">
        <v>216.989</v>
      </c>
    </row>
    <row r="193" spans="2:5">
      <c r="B193" s="109">
        <v>18.100000000000001</v>
      </c>
      <c r="C193" s="106">
        <v>210.114</v>
      </c>
      <c r="D193" s="106">
        <v>226.715</v>
      </c>
      <c r="E193" s="106">
        <v>218.24600000000001</v>
      </c>
    </row>
    <row r="194" spans="2:5">
      <c r="B194" s="109">
        <v>18.2</v>
      </c>
      <c r="C194" s="106">
        <v>211.28700000000001</v>
      </c>
      <c r="D194" s="106">
        <v>227.761</v>
      </c>
      <c r="E194" s="106">
        <v>219.49299999999999</v>
      </c>
    </row>
    <row r="195" spans="2:5">
      <c r="B195" s="109">
        <v>18.3</v>
      </c>
      <c r="C195" s="106">
        <v>212.46799999999999</v>
      </c>
      <c r="D195" s="106">
        <v>229.04300000000001</v>
      </c>
      <c r="E195" s="106">
        <v>220.678</v>
      </c>
    </row>
    <row r="196" spans="2:5">
      <c r="B196" s="109">
        <v>18.399999999999999</v>
      </c>
      <c r="C196" s="106">
        <v>213.59700000000001</v>
      </c>
      <c r="D196" s="106">
        <v>230.422</v>
      </c>
      <c r="E196" s="106">
        <v>221.86199999999999</v>
      </c>
    </row>
    <row r="197" spans="2:5">
      <c r="B197" s="109">
        <v>18.5</v>
      </c>
      <c r="C197" s="106">
        <v>214.86600000000001</v>
      </c>
      <c r="D197" s="106">
        <v>231.58600000000001</v>
      </c>
      <c r="E197" s="106">
        <v>223.11099999999999</v>
      </c>
    </row>
    <row r="198" spans="2:5">
      <c r="B198" s="109">
        <v>18.600000000000001</v>
      </c>
      <c r="C198" s="106">
        <v>216.012</v>
      </c>
      <c r="D198" s="106">
        <v>232.864</v>
      </c>
      <c r="E198" s="106">
        <v>224.352</v>
      </c>
    </row>
    <row r="199" spans="2:5">
      <c r="B199" s="109">
        <v>18.649999999999999</v>
      </c>
      <c r="C199" s="106">
        <v>216.40899999999999</v>
      </c>
      <c r="D199" s="106">
        <v>233.24700000000001</v>
      </c>
      <c r="E199" s="106">
        <v>224.71199999999999</v>
      </c>
    </row>
    <row r="200" spans="2:5">
      <c r="B200" s="109">
        <v>18.649999999999999</v>
      </c>
      <c r="C200" s="106">
        <v>216.40899999999999</v>
      </c>
      <c r="D200" s="106">
        <v>233.24700000000001</v>
      </c>
      <c r="E200" s="106">
        <v>224.71199999999999</v>
      </c>
    </row>
    <row r="201" spans="2:5">
      <c r="B201" s="109">
        <v>18.7</v>
      </c>
      <c r="C201" s="106">
        <v>216.78399999999999</v>
      </c>
      <c r="D201" s="106">
        <v>233.57599999999999</v>
      </c>
      <c r="E201" s="106">
        <v>225.07300000000001</v>
      </c>
    </row>
    <row r="202" spans="2:5">
      <c r="B202" s="109">
        <v>18.8</v>
      </c>
      <c r="C202" s="106">
        <v>218.72200000000001</v>
      </c>
      <c r="D202" s="106">
        <v>235.78299999999999</v>
      </c>
      <c r="E202" s="106">
        <v>227.15299999999999</v>
      </c>
    </row>
    <row r="203" spans="2:5">
      <c r="B203" s="109">
        <v>18.899999999999999</v>
      </c>
      <c r="C203" s="106">
        <v>220.63</v>
      </c>
      <c r="D203" s="106">
        <v>237.73500000000001</v>
      </c>
      <c r="E203" s="106">
        <v>229.137</v>
      </c>
    </row>
    <row r="204" spans="2:5">
      <c r="B204" s="109">
        <v>19</v>
      </c>
      <c r="C204" s="106">
        <v>222.67</v>
      </c>
      <c r="D204" s="106">
        <v>239.69300000000001</v>
      </c>
      <c r="E204" s="106">
        <v>231.161</v>
      </c>
    </row>
    <row r="205" spans="2:5">
      <c r="B205" s="109">
        <v>19.100000000000001</v>
      </c>
      <c r="C205" s="106">
        <v>224.64599999999999</v>
      </c>
      <c r="D205" s="106">
        <v>241.74600000000001</v>
      </c>
      <c r="E205" s="106">
        <v>233.17</v>
      </c>
    </row>
    <row r="206" spans="2:5">
      <c r="B206" s="109">
        <v>19.2</v>
      </c>
      <c r="C206" s="106">
        <v>226.642</v>
      </c>
      <c r="D206" s="106">
        <v>243.648</v>
      </c>
      <c r="E206" s="106">
        <v>235.14</v>
      </c>
    </row>
    <row r="207" spans="2:5">
      <c r="B207" s="109">
        <v>19.3</v>
      </c>
      <c r="C207" s="106">
        <v>228.49700000000001</v>
      </c>
      <c r="D207" s="106">
        <v>245.649</v>
      </c>
      <c r="E207" s="106">
        <v>237.036</v>
      </c>
    </row>
    <row r="208" spans="2:5">
      <c r="B208" s="109">
        <v>19.399999999999999</v>
      </c>
      <c r="C208" s="106">
        <v>230.48</v>
      </c>
      <c r="D208" s="106">
        <v>247.56</v>
      </c>
      <c r="E208" s="106">
        <v>238.904</v>
      </c>
    </row>
    <row r="209" spans="1:5">
      <c r="B209" s="109">
        <v>19.5</v>
      </c>
      <c r="C209" s="106">
        <v>232.405</v>
      </c>
      <c r="D209" s="106">
        <v>249.45500000000001</v>
      </c>
      <c r="E209" s="106">
        <v>240.78</v>
      </c>
    </row>
    <row r="210" spans="1:5">
      <c r="B210" s="109">
        <v>19.600000000000001</v>
      </c>
      <c r="C210" s="106">
        <v>234.286</v>
      </c>
      <c r="D210" s="106">
        <v>251.29900000000001</v>
      </c>
      <c r="E210" s="106">
        <v>242.63399999999999</v>
      </c>
    </row>
    <row r="211" spans="1:5">
      <c r="A211" s="5" t="s">
        <v>199</v>
      </c>
      <c r="B211" s="109">
        <v>19.649999999999999</v>
      </c>
      <c r="C211" s="106">
        <v>234.958</v>
      </c>
      <c r="D211" s="106">
        <v>251.80099999999999</v>
      </c>
      <c r="E211" s="106">
        <v>243.28700000000001</v>
      </c>
    </row>
    <row r="212" spans="1:5">
      <c r="B212" s="109">
        <v>19.649999999999999</v>
      </c>
      <c r="C212" s="106">
        <v>234.958</v>
      </c>
      <c r="D212" s="106">
        <v>251.80099999999999</v>
      </c>
      <c r="E212" s="106">
        <v>243.28700000000001</v>
      </c>
    </row>
    <row r="213" spans="1:5">
      <c r="B213" s="109">
        <v>19.7</v>
      </c>
      <c r="C213" s="106">
        <v>235.542</v>
      </c>
      <c r="D213" s="106">
        <v>252.43600000000001</v>
      </c>
      <c r="E213" s="106">
        <v>243.93899999999999</v>
      </c>
    </row>
    <row r="214" spans="1:5">
      <c r="B214" s="109">
        <v>19.8</v>
      </c>
      <c r="C214" s="106">
        <v>236.77500000000001</v>
      </c>
      <c r="D214" s="106">
        <v>253.58500000000001</v>
      </c>
      <c r="E214" s="106">
        <v>245.10599999999999</v>
      </c>
    </row>
    <row r="215" spans="1:5">
      <c r="B215" s="109">
        <v>19.899999999999999</v>
      </c>
      <c r="C215" s="106">
        <v>237.84399999999999</v>
      </c>
      <c r="D215" s="106">
        <v>254.65299999999999</v>
      </c>
      <c r="E215" s="106">
        <v>246.226</v>
      </c>
    </row>
    <row r="216" spans="1:5">
      <c r="B216" s="109">
        <v>20</v>
      </c>
      <c r="C216" s="106">
        <v>239.03</v>
      </c>
      <c r="D216" s="106">
        <v>255.82499999999999</v>
      </c>
      <c r="E216" s="106">
        <v>247.38</v>
      </c>
    </row>
    <row r="217" spans="1:5">
      <c r="B217" s="109">
        <v>20.100000000000001</v>
      </c>
      <c r="C217" s="106">
        <v>240.232</v>
      </c>
      <c r="D217" s="106">
        <v>256.94600000000003</v>
      </c>
      <c r="E217" s="106">
        <v>248.523</v>
      </c>
    </row>
    <row r="218" spans="1:5">
      <c r="B218" s="109">
        <v>20.2</v>
      </c>
      <c r="C218" s="106">
        <v>241.28</v>
      </c>
      <c r="D218" s="106">
        <v>258.108</v>
      </c>
      <c r="E218" s="106">
        <v>249.65600000000001</v>
      </c>
    </row>
    <row r="219" spans="1:5">
      <c r="B219" s="109">
        <v>20.3</v>
      </c>
      <c r="C219" s="106">
        <v>242.38900000000001</v>
      </c>
      <c r="D219" s="106">
        <v>259.15199999999999</v>
      </c>
      <c r="E219" s="106">
        <v>250.786</v>
      </c>
    </row>
    <row r="220" spans="1:5">
      <c r="B220" s="109">
        <v>20.399999999999999</v>
      </c>
      <c r="C220" s="106">
        <v>243.58699999999999</v>
      </c>
      <c r="D220" s="106">
        <v>260.404</v>
      </c>
      <c r="E220" s="106">
        <v>251.904</v>
      </c>
    </row>
    <row r="221" spans="1:5">
      <c r="B221" s="109">
        <v>20.5</v>
      </c>
      <c r="C221" s="106">
        <v>244.673</v>
      </c>
      <c r="D221" s="106">
        <v>261.43400000000003</v>
      </c>
      <c r="E221" s="106">
        <v>253.01499999999999</v>
      </c>
    </row>
    <row r="222" spans="1:5">
      <c r="B222" s="109">
        <v>20.6</v>
      </c>
      <c r="C222" s="106">
        <v>245.79400000000001</v>
      </c>
      <c r="D222" s="106">
        <v>262.65499999999997</v>
      </c>
      <c r="E222" s="106">
        <v>254.12899999999999</v>
      </c>
    </row>
    <row r="223" spans="1:5">
      <c r="B223" s="109">
        <v>20.7</v>
      </c>
      <c r="C223" s="106">
        <v>246.92699999999999</v>
      </c>
      <c r="D223" s="106">
        <v>263.78300000000002</v>
      </c>
      <c r="E223" s="106">
        <v>255.28399999999999</v>
      </c>
    </row>
    <row r="224" spans="1:5">
      <c r="B224" s="109">
        <v>20.8</v>
      </c>
      <c r="C224" s="106">
        <v>248.13200000000001</v>
      </c>
      <c r="D224" s="106">
        <v>264.87900000000002</v>
      </c>
      <c r="E224" s="106">
        <v>256.44900000000001</v>
      </c>
    </row>
    <row r="225" spans="2:5">
      <c r="B225" s="109">
        <v>20.9</v>
      </c>
      <c r="C225" s="106">
        <v>249.24100000000001</v>
      </c>
      <c r="D225" s="106">
        <v>266.15800000000002</v>
      </c>
      <c r="E225" s="106">
        <v>257.62599999999998</v>
      </c>
    </row>
    <row r="226" spans="2:5">
      <c r="B226" s="109">
        <v>21</v>
      </c>
      <c r="C226" s="106">
        <v>250.37</v>
      </c>
      <c r="D226" s="106">
        <v>267.24299999999999</v>
      </c>
      <c r="E226" s="106">
        <v>258.8</v>
      </c>
    </row>
    <row r="227" spans="2:5">
      <c r="B227" s="109">
        <v>21.1</v>
      </c>
      <c r="C227" s="106">
        <v>251.56700000000001</v>
      </c>
      <c r="D227" s="106">
        <v>268.46100000000001</v>
      </c>
      <c r="E227" s="106">
        <v>259.995</v>
      </c>
    </row>
    <row r="228" spans="2:5">
      <c r="B228" s="109">
        <v>21.2</v>
      </c>
      <c r="C228" s="106">
        <v>252.71</v>
      </c>
      <c r="D228" s="106">
        <v>269.64299999999997</v>
      </c>
      <c r="E228" s="106">
        <v>261.17399999999998</v>
      </c>
    </row>
    <row r="229" spans="2:5">
      <c r="B229" s="109">
        <v>21.3</v>
      </c>
      <c r="C229" s="106">
        <v>253.744</v>
      </c>
      <c r="D229" s="106">
        <v>270.726</v>
      </c>
      <c r="E229" s="106">
        <v>262.29700000000003</v>
      </c>
    </row>
    <row r="230" spans="2:5">
      <c r="B230" s="109">
        <v>21.4</v>
      </c>
      <c r="C230" s="106">
        <v>254.88399999999999</v>
      </c>
      <c r="D230" s="106">
        <v>271.94799999999998</v>
      </c>
      <c r="E230" s="106">
        <v>263.43700000000001</v>
      </c>
    </row>
    <row r="231" spans="2:5">
      <c r="B231" s="109">
        <v>21.5</v>
      </c>
      <c r="C231" s="106">
        <v>256.048</v>
      </c>
      <c r="D231" s="106">
        <v>273.05500000000001</v>
      </c>
      <c r="E231" s="106">
        <v>264.57499999999999</v>
      </c>
    </row>
    <row r="232" spans="2:5">
      <c r="B232" s="109">
        <v>21.6</v>
      </c>
      <c r="C232" s="106">
        <v>257.09800000000001</v>
      </c>
      <c r="D232" s="106">
        <v>274.291</v>
      </c>
      <c r="E232" s="106">
        <v>265.7</v>
      </c>
    </row>
    <row r="233" spans="2:5">
      <c r="B233" s="109">
        <v>21.7</v>
      </c>
      <c r="C233" s="106">
        <v>258.30099999999999</v>
      </c>
      <c r="D233" s="106">
        <v>275.40899999999999</v>
      </c>
      <c r="E233" s="106">
        <v>266.82400000000001</v>
      </c>
    </row>
    <row r="234" spans="2:5">
      <c r="B234" s="109">
        <v>21.8</v>
      </c>
      <c r="C234" s="106">
        <v>259.428</v>
      </c>
      <c r="D234" s="106">
        <v>276.50299999999999</v>
      </c>
      <c r="E234" s="106">
        <v>267.94400000000002</v>
      </c>
    </row>
    <row r="235" spans="2:5">
      <c r="B235" s="109">
        <v>21.9</v>
      </c>
      <c r="C235" s="106">
        <v>260.48</v>
      </c>
      <c r="D235" s="106">
        <v>277.60599999999999</v>
      </c>
      <c r="E235" s="106">
        <v>269.041</v>
      </c>
    </row>
    <row r="236" spans="2:5">
      <c r="B236" s="109">
        <v>22</v>
      </c>
      <c r="C236" s="106">
        <v>261.565</v>
      </c>
      <c r="D236" s="106">
        <v>278.767</v>
      </c>
      <c r="E236" s="106">
        <v>270.14999999999998</v>
      </c>
    </row>
    <row r="237" spans="2:5">
      <c r="B237" s="109">
        <v>22.1</v>
      </c>
      <c r="C237" s="106">
        <v>262.596</v>
      </c>
      <c r="D237" s="106">
        <v>279.846</v>
      </c>
      <c r="E237" s="106">
        <v>271.20800000000003</v>
      </c>
    </row>
    <row r="238" spans="2:5">
      <c r="B238" s="109">
        <v>22.2</v>
      </c>
      <c r="C238" s="106">
        <v>263.75299999999999</v>
      </c>
      <c r="D238" s="106">
        <v>280.92500000000001</v>
      </c>
      <c r="E238" s="106">
        <v>272.30799999999999</v>
      </c>
    </row>
    <row r="239" spans="2:5">
      <c r="B239" s="109">
        <v>22.3</v>
      </c>
      <c r="C239" s="106">
        <v>264.83600000000001</v>
      </c>
      <c r="D239" s="106">
        <v>282.13099999999997</v>
      </c>
      <c r="E239" s="106">
        <v>273.452</v>
      </c>
    </row>
    <row r="240" spans="2:5">
      <c r="B240" s="109">
        <v>22.4</v>
      </c>
      <c r="C240" s="106">
        <v>266.02999999999997</v>
      </c>
      <c r="D240" s="106">
        <v>283.45600000000002</v>
      </c>
      <c r="E240" s="106">
        <v>274.64299999999997</v>
      </c>
    </row>
    <row r="241" spans="1:5">
      <c r="B241" s="109">
        <v>22.5</v>
      </c>
      <c r="C241" s="106">
        <v>267.41500000000002</v>
      </c>
      <c r="D241" s="106">
        <v>284.75400000000002</v>
      </c>
      <c r="E241" s="106">
        <v>275.88299999999998</v>
      </c>
    </row>
    <row r="242" spans="1:5">
      <c r="A242" s="5" t="s">
        <v>200</v>
      </c>
      <c r="B242" s="109">
        <v>22.55</v>
      </c>
      <c r="C242" s="106">
        <v>267.72899999999998</v>
      </c>
      <c r="D242" s="106">
        <v>285.12099999999998</v>
      </c>
      <c r="E242" s="106">
        <v>276.22899999999998</v>
      </c>
    </row>
    <row r="243" spans="1:5">
      <c r="B243" s="109">
        <v>22.55</v>
      </c>
      <c r="C243" s="106">
        <v>267.72899999999998</v>
      </c>
      <c r="D243" s="106">
        <v>285.12099999999998</v>
      </c>
      <c r="E243" s="106">
        <v>276.22899999999998</v>
      </c>
    </row>
    <row r="244" spans="1:5">
      <c r="B244" s="109">
        <v>22.6</v>
      </c>
      <c r="C244" s="106">
        <v>268.048</v>
      </c>
      <c r="D244" s="106">
        <v>285.52999999999997</v>
      </c>
      <c r="E244" s="106">
        <v>276.57499999999999</v>
      </c>
    </row>
    <row r="245" spans="1:5">
      <c r="B245" s="109">
        <v>22.7</v>
      </c>
      <c r="C245" s="106">
        <v>269.74400000000003</v>
      </c>
      <c r="D245" s="106">
        <v>287.81900000000002</v>
      </c>
      <c r="E245" s="106">
        <v>278.52600000000001</v>
      </c>
    </row>
    <row r="246" spans="1:5">
      <c r="B246" s="109">
        <v>22.8</v>
      </c>
      <c r="C246" s="106">
        <v>271.51799999999997</v>
      </c>
      <c r="D246" s="106">
        <v>289.95299999999997</v>
      </c>
      <c r="E246" s="106">
        <v>280.50400000000002</v>
      </c>
    </row>
    <row r="247" spans="1:5">
      <c r="B247" s="109">
        <v>22.9</v>
      </c>
      <c r="C247" s="106">
        <v>273.35500000000002</v>
      </c>
      <c r="D247" s="106">
        <v>292.43299999999999</v>
      </c>
      <c r="E247" s="106">
        <v>282.60700000000003</v>
      </c>
    </row>
    <row r="248" spans="1:5">
      <c r="B248" s="109">
        <v>23</v>
      </c>
      <c r="C248" s="106">
        <v>275.125</v>
      </c>
      <c r="D248" s="106">
        <v>294.78699999999998</v>
      </c>
      <c r="E248" s="106">
        <v>284.65800000000002</v>
      </c>
    </row>
    <row r="249" spans="1:5">
      <c r="B249" s="109">
        <v>23.1</v>
      </c>
      <c r="C249" s="106">
        <v>277.23399999999998</v>
      </c>
      <c r="D249" s="106">
        <v>297.601</v>
      </c>
      <c r="E249" s="106">
        <v>286.98500000000001</v>
      </c>
    </row>
    <row r="250" spans="1:5">
      <c r="B250" s="109">
        <v>23.2</v>
      </c>
      <c r="C250" s="106">
        <v>279.27800000000002</v>
      </c>
      <c r="D250" s="106">
        <v>300.29599999999999</v>
      </c>
      <c r="E250" s="106">
        <v>289.38600000000002</v>
      </c>
    </row>
    <row r="251" spans="1:5">
      <c r="B251" s="109">
        <v>23.3</v>
      </c>
      <c r="C251" s="106">
        <v>281.52300000000002</v>
      </c>
      <c r="D251" s="106">
        <v>302.88600000000002</v>
      </c>
      <c r="E251" s="106">
        <v>291.94099999999997</v>
      </c>
    </row>
    <row r="252" spans="1:5">
      <c r="B252" s="109">
        <v>23.4</v>
      </c>
      <c r="C252" s="106">
        <v>283.80900000000003</v>
      </c>
      <c r="D252" s="106">
        <v>306.09300000000002</v>
      </c>
      <c r="E252" s="106">
        <v>294.55700000000002</v>
      </c>
    </row>
    <row r="253" spans="1:5">
      <c r="B253" s="109">
        <v>23.5</v>
      </c>
      <c r="C253" s="106">
        <v>285.827</v>
      </c>
      <c r="D253" s="106">
        <v>308.96300000000002</v>
      </c>
      <c r="E253" s="106">
        <v>297.09199999999998</v>
      </c>
    </row>
    <row r="254" spans="1:5">
      <c r="B254" s="109">
        <v>23.6</v>
      </c>
      <c r="C254" s="106">
        <v>288.19200000000001</v>
      </c>
      <c r="D254" s="106">
        <v>311.56799999999998</v>
      </c>
      <c r="E254" s="106">
        <v>299.62099999999998</v>
      </c>
    </row>
    <row r="255" spans="1:5">
      <c r="B255" s="109">
        <v>23.7</v>
      </c>
      <c r="C255" s="106">
        <v>290.52499999999998</v>
      </c>
      <c r="D255" s="106">
        <v>314.54500000000002</v>
      </c>
      <c r="E255" s="106">
        <v>302.14600000000002</v>
      </c>
    </row>
    <row r="256" spans="1:5">
      <c r="B256" s="109">
        <v>23.8</v>
      </c>
      <c r="C256" s="106">
        <v>292.89100000000002</v>
      </c>
      <c r="D256" s="106">
        <v>317.22500000000002</v>
      </c>
      <c r="E256" s="106">
        <v>304.65899999999999</v>
      </c>
    </row>
    <row r="257" spans="1:5">
      <c r="B257" s="109">
        <v>23.9</v>
      </c>
      <c r="C257" s="106">
        <v>295.315</v>
      </c>
      <c r="D257" s="106">
        <v>320.10199999999998</v>
      </c>
      <c r="E257" s="106">
        <v>307.28899999999999</v>
      </c>
    </row>
    <row r="258" spans="1:5">
      <c r="B258" s="109">
        <v>24</v>
      </c>
      <c r="C258" s="106">
        <v>297.80399999999997</v>
      </c>
      <c r="D258" s="106">
        <v>322.7</v>
      </c>
      <c r="E258" s="106">
        <v>309.90300000000002</v>
      </c>
    </row>
    <row r="259" spans="1:5">
      <c r="B259" s="109">
        <v>24.1</v>
      </c>
      <c r="C259" s="106">
        <v>300.07499999999999</v>
      </c>
      <c r="D259" s="106">
        <v>325.54500000000002</v>
      </c>
      <c r="E259" s="106">
        <v>312.47199999999998</v>
      </c>
    </row>
    <row r="260" spans="1:5">
      <c r="B260" s="109">
        <v>24.2</v>
      </c>
      <c r="C260" s="106">
        <v>302.52100000000002</v>
      </c>
      <c r="D260" s="106">
        <v>328.38</v>
      </c>
      <c r="E260" s="106">
        <v>315.00599999999997</v>
      </c>
    </row>
    <row r="261" spans="1:5">
      <c r="B261" s="109">
        <v>24.3</v>
      </c>
      <c r="C261" s="106">
        <v>305.18599999999998</v>
      </c>
      <c r="D261" s="106">
        <v>331.61599999999999</v>
      </c>
      <c r="E261" s="106">
        <v>317.846</v>
      </c>
    </row>
    <row r="262" spans="1:5">
      <c r="B262" s="109">
        <v>24.4</v>
      </c>
      <c r="C262" s="106">
        <v>307.64600000000002</v>
      </c>
      <c r="D262" s="106">
        <v>334.51799999999997</v>
      </c>
      <c r="E262" s="106">
        <v>320.74900000000002</v>
      </c>
    </row>
    <row r="263" spans="1:5">
      <c r="B263" s="109">
        <v>24.5</v>
      </c>
      <c r="C263" s="106">
        <v>310.11399999999998</v>
      </c>
      <c r="D263" s="106">
        <v>337.81799999999998</v>
      </c>
      <c r="E263" s="106">
        <v>323.64999999999998</v>
      </c>
    </row>
    <row r="264" spans="1:5">
      <c r="B264" s="109">
        <v>24.6</v>
      </c>
      <c r="C264" s="106">
        <v>312.88400000000001</v>
      </c>
      <c r="D264" s="106">
        <v>340.976</v>
      </c>
      <c r="E264" s="106">
        <v>326.55</v>
      </c>
    </row>
    <row r="265" spans="1:5">
      <c r="A265" s="5" t="s">
        <v>201</v>
      </c>
      <c r="B265" s="109">
        <v>24.65</v>
      </c>
      <c r="C265" s="106">
        <v>313.637</v>
      </c>
      <c r="D265" s="106">
        <v>341.69799999999998</v>
      </c>
      <c r="E265" s="106">
        <v>327.30799999999999</v>
      </c>
    </row>
    <row r="266" spans="1:5">
      <c r="B266" s="109">
        <v>24.65</v>
      </c>
      <c r="C266" s="106">
        <v>313.637</v>
      </c>
      <c r="D266" s="106">
        <v>341.69799999999998</v>
      </c>
      <c r="E266" s="106">
        <v>327.30799999999999</v>
      </c>
    </row>
    <row r="267" spans="1:5">
      <c r="B267" s="109">
        <v>24.7</v>
      </c>
      <c r="C267" s="106">
        <v>314.51400000000001</v>
      </c>
      <c r="D267" s="106">
        <v>342.459</v>
      </c>
      <c r="E267" s="106">
        <v>328.065</v>
      </c>
    </row>
    <row r="268" spans="1:5">
      <c r="B268" s="109">
        <v>24.8</v>
      </c>
      <c r="C268" s="106">
        <v>316.012</v>
      </c>
      <c r="D268" s="106">
        <v>344.46699999999998</v>
      </c>
      <c r="E268" s="106">
        <v>329.62099999999998</v>
      </c>
    </row>
    <row r="269" spans="1:5">
      <c r="B269" s="109">
        <v>24.9</v>
      </c>
      <c r="C269" s="106">
        <v>317.42</v>
      </c>
      <c r="D269" s="106">
        <v>346.34500000000003</v>
      </c>
      <c r="E269" s="106">
        <v>331.17500000000001</v>
      </c>
    </row>
    <row r="270" spans="1:5">
      <c r="B270" s="109">
        <v>25</v>
      </c>
      <c r="C270" s="106">
        <v>318.73899999999998</v>
      </c>
      <c r="D270" s="106">
        <v>347.91199999999998</v>
      </c>
      <c r="E270" s="106">
        <v>332.73099999999999</v>
      </c>
    </row>
    <row r="271" spans="1:5">
      <c r="B271" s="109">
        <v>25.1</v>
      </c>
      <c r="C271" s="106">
        <v>320.005</v>
      </c>
      <c r="D271" s="106">
        <v>349.54700000000003</v>
      </c>
      <c r="E271" s="106">
        <v>334.28100000000001</v>
      </c>
    </row>
    <row r="272" spans="1:5">
      <c r="B272" s="109">
        <v>25.2</v>
      </c>
      <c r="C272" s="106">
        <v>321.45800000000003</v>
      </c>
      <c r="D272" s="106">
        <v>351</v>
      </c>
      <c r="E272" s="106">
        <v>335.80500000000001</v>
      </c>
    </row>
    <row r="273" spans="2:5">
      <c r="B273" s="109">
        <v>25.3</v>
      </c>
      <c r="C273" s="106">
        <v>322.93</v>
      </c>
      <c r="D273" s="106">
        <v>352.53199999999998</v>
      </c>
      <c r="E273" s="106">
        <v>337.35599999999999</v>
      </c>
    </row>
    <row r="274" spans="2:5">
      <c r="B274" s="109">
        <v>25.4</v>
      </c>
      <c r="C274" s="106">
        <v>324.37900000000002</v>
      </c>
      <c r="D274" s="106">
        <v>354.54500000000002</v>
      </c>
      <c r="E274" s="106">
        <v>338.91</v>
      </c>
    </row>
    <row r="275" spans="2:5">
      <c r="B275" s="109">
        <v>25.5</v>
      </c>
      <c r="C275" s="106">
        <v>325.92500000000001</v>
      </c>
      <c r="D275" s="106">
        <v>356.13</v>
      </c>
      <c r="E275" s="106">
        <v>340.41</v>
      </c>
    </row>
  </sheetData>
  <mergeCells count="1">
    <mergeCell ref="C1:E1"/>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AC51E-2EBE-4F1E-B281-858139F9B3D6}">
  <dimension ref="A1"/>
  <sheetViews>
    <sheetView workbookViewId="0">
      <selection activeCell="A2" sqref="A2"/>
    </sheetView>
  </sheetViews>
  <sheetFormatPr defaultRowHeight="15"/>
  <sheetData>
    <row r="1" spans="1:1">
      <c r="A1" t="s">
        <v>216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OSL ages</vt:lpstr>
      <vt:lpstr>Bacon model ages</vt:lpstr>
      <vt:lpstr>G50125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2022-06-14T21:42:47Z</dcterms:modified>
</cp:coreProperties>
</file>