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ooks\SPE555-Craddock\555-02-SM-Gottlieb\"/>
    </mc:Choice>
  </mc:AlternateContent>
  <xr:revisionPtr revIDLastSave="0" documentId="13_ncr:1_{81BB2BE6-240E-47AF-9C35-5DA71361013E}" xr6:coauthVersionLast="47" xr6:coauthVersionMax="47" xr10:uidLastSave="{00000000-0000-0000-0000-000000000000}"/>
  <bookViews>
    <workbookView xWindow="-120" yWindow="-120" windowWidth="24240" windowHeight="12195" activeTab="1" xr2:uid="{44D212E2-8268-BA42-A713-6ECE0CEA4744}"/>
  </bookViews>
  <sheets>
    <sheet name="Table S1 SUMAC" sheetId="1" r:id="rId1"/>
    <sheet name="Info" sheetId="2" r:id="rId2"/>
  </sheets>
  <externalReferences>
    <externalReference r:id="rId3"/>
    <externalReference r:id="rId4"/>
    <externalReference r:id="rId5"/>
    <externalReference r:id="rId6"/>
  </externalReferences>
  <definedNames>
    <definedName name="___gXY1">[1]PlotDat14!$C$1:$D$22</definedName>
    <definedName name="__gXY1">[2]PlotDat9!$C$1:$D$48</definedName>
    <definedName name="_Print_Titles" localSheetId="0">'Table S1 SUMAC'!$1:$2</definedName>
    <definedName name="ConcAgeTik1">[1]PlotDat1!$E$2:$F$50</definedName>
    <definedName name="ConcAgeTik2">[1]PlotDat1!$G$2:$H$50</definedName>
    <definedName name="ConcAgeTik3">[1]PlotDat1!$I$2:$J$50</definedName>
    <definedName name="ConcAgeTik4">[1]PlotDat1!$K$2:$L$50</definedName>
    <definedName name="ConcAgeTik5">[1]PlotDat1!$M$2:$N$50</definedName>
    <definedName name="ConcAgeTik6">[1]PlotDat1!$O$2:$P$50</definedName>
    <definedName name="ConcAgeTik7">[1]PlotDat1!$Q$2:$R$50</definedName>
    <definedName name="ConcAgeTikAge1">[1]PlotDat1!$E$1</definedName>
    <definedName name="ConcAgeTikAge2">[1]PlotDat1!$G$1</definedName>
    <definedName name="ConcAgeTikAge3">[1]PlotDat1!$I$1</definedName>
    <definedName name="ConcAgeTikAge4">[1]PlotDat1!$K$1</definedName>
    <definedName name="ConcAgeTikAge5">[1]PlotDat1!$M$1</definedName>
    <definedName name="ConcAgeTikAge6">[1]PlotDat1!$O$1</definedName>
    <definedName name="ConcAgeTikAge7">[1]PlotDat1!$Q$1</definedName>
    <definedName name="Ellipse1_1">[1]PlotDat14!$I$1:$J$49</definedName>
    <definedName name="Ellipse1_100">[3]PlotDat2!$GY$1:$GZ$59</definedName>
    <definedName name="Ellipse1_101">[3]PlotDat2!$HA$1:$HB$49</definedName>
    <definedName name="Ellipse1_102">[3]PlotDat2!$HC$1:$HD$59</definedName>
    <definedName name="Ellipse1_103">[3]PlotDat2!$HE$1:$HF$59</definedName>
    <definedName name="Ellipse1_104">[3]PlotDat2!$HG$1:$HH$59</definedName>
    <definedName name="Ellipse1_105">[3]PlotDat2!$HI$1:$HJ$59</definedName>
    <definedName name="Ellipse1_106">[3]PlotDat2!$HK$1:$HL$59</definedName>
    <definedName name="Ellipse1_107">[3]PlotDat2!$HM$1:$HN$59</definedName>
    <definedName name="Ellipse1_108">[3]PlotDat2!$HO$1:$HP$59</definedName>
    <definedName name="Ellipse1_109">[3]PlotDat2!$HQ$1:$HR$59</definedName>
    <definedName name="Ellipse1_110">[3]PlotDat2!$HS$1:$HT$59</definedName>
    <definedName name="Ellipse1_111">[3]PlotDat2!$HU$1:$HV$59</definedName>
    <definedName name="Ellipse1_112">[3]PlotDat2!$HW$1:$HX$59</definedName>
    <definedName name="Ellipse1_113">[3]PlotDat2!$HY$1:$HZ$59</definedName>
    <definedName name="Ellipse1_114">[3]PlotDat2!$IA$1:$IB$59</definedName>
    <definedName name="Ellipse1_115">[3]PlotDat2!$IC$1:$ID$59</definedName>
    <definedName name="Ellipse1_116">[3]PlotDat2!$IE$1:$IF$59</definedName>
    <definedName name="Ellipse1_117">[3]PlotDat2!$IG$1:$IH$47</definedName>
    <definedName name="Ellipse1_118">[3]PlotDat2!$II$1:$IJ$59</definedName>
    <definedName name="Ellipse1_119">[3]PlotDat2!$IK$1:$IL$59</definedName>
    <definedName name="Ellipse1_120">[3]PlotDat2!$IM$1:$IN$59</definedName>
    <definedName name="Ellipse1_121">[3]PlotDat2!$IO$1:$IP$59</definedName>
    <definedName name="Ellipse1_122">[3]PlotDat2!$IQ$1:$IR$59</definedName>
    <definedName name="Ellipse1_123">[3]PlotDat2!$IS$1:$IT$59</definedName>
    <definedName name="Ellipse1_124">[3]PlotDat2!$IU$1:$IV$59</definedName>
    <definedName name="Ellipse1_125">[3]PlotDat2!$E$201:$F$259</definedName>
    <definedName name="Ellipse1_126">[3]PlotDat2!$G$201:$H$259</definedName>
    <definedName name="Ellipse1_127">[3]PlotDat2!$I$201:$J$259</definedName>
    <definedName name="Ellipse1_128">[3]PlotDat2!$K$201:$L$259</definedName>
    <definedName name="Ellipse1_129">[3]PlotDat2!$M$201:$N$259</definedName>
    <definedName name="Ellipse1_130">[3]PlotDat2!$O$201:$P$259</definedName>
    <definedName name="Ellipse1_131">[3]PlotDat2!$Q$201:$R$259</definedName>
    <definedName name="Ellipse1_132">[3]PlotDat2!$S$201:$T$259</definedName>
    <definedName name="Ellipse1_133">[3]PlotDat2!$U$201:$V$259</definedName>
    <definedName name="Ellipse1_134">[3]PlotDat2!$W$201:$X$259</definedName>
    <definedName name="Ellipse1_135">[3]PlotDat2!$Y$201:$Z$259</definedName>
    <definedName name="Ellipse1_136">[3]PlotDat2!$AA$201:$AB$259</definedName>
    <definedName name="Ellipse1_137">[3]PlotDat2!$AC$201:$AD$259</definedName>
    <definedName name="Ellipse1_138">[3]PlotDat2!$AE$201:$AF$259</definedName>
    <definedName name="Ellipse1_139">[3]PlotDat2!$AG$201:$AH$259</definedName>
    <definedName name="Ellipse1_14">#REF!</definedName>
    <definedName name="Ellipse1_140">[3]PlotDat2!$AI$201:$AJ$259</definedName>
    <definedName name="Ellipse1_141">[3]PlotDat2!$AK$201:$AL$259</definedName>
    <definedName name="Ellipse1_142">[3]PlotDat2!$AM$201:$AN$259</definedName>
    <definedName name="Ellipse1_143">[3]PlotDat2!$AO$201:$AP$259</definedName>
    <definedName name="Ellipse1_144">[3]PlotDat2!$AQ$201:$AR$259</definedName>
    <definedName name="Ellipse1_145">[3]PlotDat2!$AS$201:$AT$259</definedName>
    <definedName name="Ellipse1_146">[3]PlotDat2!$AU$201:$AV$259</definedName>
    <definedName name="Ellipse1_147">[3]PlotDat2!$AW$201:$AX$259</definedName>
    <definedName name="Ellipse1_148">[3]PlotDat2!$AY$201:$AZ$249</definedName>
    <definedName name="Ellipse1_149">[3]PlotDat2!$BA$201:$BB$259</definedName>
    <definedName name="Ellipse1_15">[2]PlotDat4!$AM$1:$AN$46</definedName>
    <definedName name="Ellipse1_150">[3]PlotDat2!$BC$201:$BD$259</definedName>
    <definedName name="Ellipse1_151">[3]PlotDat2!$BE$201:$BF$259</definedName>
    <definedName name="Ellipse1_152">[3]PlotDat2!$BG$201:$BH$259</definedName>
    <definedName name="Ellipse1_153">[3]PlotDat2!$BI$201:$BJ$259</definedName>
    <definedName name="Ellipse1_154">[3]PlotDat2!$BK$201:$BL$259</definedName>
    <definedName name="Ellipse1_155">[3]PlotDat2!$BM$201:$BN$259</definedName>
    <definedName name="Ellipse1_156">[3]PlotDat2!$BO$201:$BP$259</definedName>
    <definedName name="Ellipse1_157">[3]PlotDat2!$BQ$201:$BR$259</definedName>
    <definedName name="Ellipse1_158">[3]PlotDat2!$BS$201:$BT$259</definedName>
    <definedName name="Ellipse1_159">[3]PlotDat2!$BU$201:$BV$259</definedName>
    <definedName name="Ellipse1_16">[2]PlotDat4!$AO$1:$AP$61</definedName>
    <definedName name="Ellipse1_160">[3]PlotDat2!$BW$201:$BX$259</definedName>
    <definedName name="Ellipse1_161">[3]PlotDat2!$BY$201:$BZ$239</definedName>
    <definedName name="Ellipse1_162">[3]PlotDat2!$CA$201:$CB$259</definedName>
    <definedName name="Ellipse1_163">[3]PlotDat2!$CC$201:$CD$259</definedName>
    <definedName name="Ellipse1_164">[3]PlotDat2!$CE$201:$CF$259</definedName>
    <definedName name="Ellipse1_165">[3]PlotDat2!$CG$201:$CH$259</definedName>
    <definedName name="Ellipse1_166">[3]PlotDat2!$CI$201:$CJ$259</definedName>
    <definedName name="Ellipse1_167">[3]PlotDat2!$CK$201:$CL$259</definedName>
    <definedName name="Ellipse1_168">[3]PlotDat2!$CM$201:$CN$259</definedName>
    <definedName name="Ellipse1_169">[3]PlotDat2!$CO$201:$CP$259</definedName>
    <definedName name="Ellipse1_17">[2]PlotDat4!$AQ$1:$AR$46</definedName>
    <definedName name="Ellipse1_170">[3]PlotDat2!$CQ$201:$CR$259</definedName>
    <definedName name="Ellipse1_171">[3]PlotDat2!$CS$201:$CT$259</definedName>
    <definedName name="Ellipse1_172">[3]PlotDat2!$CU$201:$CV$259</definedName>
    <definedName name="Ellipse1_173">[3]PlotDat2!$CW$201:$CX$259</definedName>
    <definedName name="Ellipse1_174">[3]PlotDat2!$CY$201:$CZ$259</definedName>
    <definedName name="Ellipse1_175">[3]PlotDat2!$DA$201:$DB$259</definedName>
    <definedName name="Ellipse1_176">[3]PlotDat2!$DC$201:$DD$259</definedName>
    <definedName name="Ellipse1_177">[3]PlotDat2!$DE$201:$DF$259</definedName>
    <definedName name="Ellipse1_178">[3]PlotDat2!$DG$201:$DH$259</definedName>
    <definedName name="Ellipse1_179">[3]PlotDat2!$DI$201:$DJ$259</definedName>
    <definedName name="Ellipse1_18">#REF!</definedName>
    <definedName name="Ellipse1_180">[3]PlotDat2!$DK$201:$DL$259</definedName>
    <definedName name="Ellipse1_181">[3]PlotDat2!$DM$201:$DN$259</definedName>
    <definedName name="Ellipse1_182">[3]PlotDat2!$DO$201:$DP$259</definedName>
    <definedName name="Ellipse1_183">[3]PlotDat2!$DQ$201:$DR$259</definedName>
    <definedName name="Ellipse1_184">[3]PlotDat2!$DS$201:$DT$259</definedName>
    <definedName name="Ellipse1_185">[3]PlotDat2!$DU$201:$DV$259</definedName>
    <definedName name="Ellipse1_186">[3]PlotDat2!$DW$201:$DX$259</definedName>
    <definedName name="Ellipse1_187">[3]PlotDat2!$DY$201:$DZ$259</definedName>
    <definedName name="Ellipse1_188">[3]PlotDat2!$EA$201:$EB$259</definedName>
    <definedName name="Ellipse1_189">[3]PlotDat2!$EC$201:$ED$259</definedName>
    <definedName name="Ellipse1_19">#REF!</definedName>
    <definedName name="Ellipse1_190">[3]PlotDat2!$EE$201:$EF$259</definedName>
    <definedName name="Ellipse1_191">[3]PlotDat2!$EG$201:$EH$259</definedName>
    <definedName name="Ellipse1_192">[3]PlotDat2!$EI$201:$EJ$259</definedName>
    <definedName name="Ellipse1_193">[3]PlotDat2!$EK$201:$EL$259</definedName>
    <definedName name="Ellipse1_194">[3]PlotDat2!$EM$201:$EN$259</definedName>
    <definedName name="Ellipse1_195">[3]PlotDat2!$EO$201:$EP$259</definedName>
    <definedName name="Ellipse1_196">[3]PlotDat2!$EQ$201:$ER$259</definedName>
    <definedName name="Ellipse1_197">[3]PlotDat2!$ES$201:$ET$259</definedName>
    <definedName name="Ellipse1_198">[3]PlotDat2!$EU$201:$EV$259</definedName>
    <definedName name="Ellipse1_199">[3]PlotDat2!$EW$201:$EX$259</definedName>
    <definedName name="Ellipse1_20">[3]PlotDat2!$AU$1:$AV$59</definedName>
    <definedName name="Ellipse1_200">[3]PlotDat2!$EY$201:$EZ$259</definedName>
    <definedName name="Ellipse1_201">[3]PlotDat2!$FA$201:$FB$259</definedName>
    <definedName name="Ellipse1_202">[3]PlotDat2!$FC$201:$FD$259</definedName>
    <definedName name="Ellipse1_203">[3]PlotDat2!$FE$201:$FF$259</definedName>
    <definedName name="Ellipse1_204">[3]PlotDat2!$FG$201:$FH$259</definedName>
    <definedName name="Ellipse1_205">[3]PlotDat2!$FI$201:$FJ$243</definedName>
    <definedName name="Ellipse1_206">[3]PlotDat2!$FK$201:$FL$259</definedName>
    <definedName name="Ellipse1_207">[3]PlotDat2!$FM$201:$FN$259</definedName>
    <definedName name="Ellipse1_208">[3]PlotDat2!$FO$201:$FP$259</definedName>
    <definedName name="Ellipse1_209">[3]PlotDat2!$FQ$201:$FR$259</definedName>
    <definedName name="Ellipse1_21">[3]PlotDat2!$AW$1:$AX$59</definedName>
    <definedName name="Ellipse1_210">[3]PlotDat2!$FS$201:$FT$259</definedName>
    <definedName name="Ellipse1_211">[3]PlotDat2!$FU$201:$FV$259</definedName>
    <definedName name="Ellipse1_212">[3]PlotDat2!$FW$201:$FX$259</definedName>
    <definedName name="Ellipse1_213">[3]PlotDat2!$FY$201:$FZ$259</definedName>
    <definedName name="Ellipse1_214">[3]PlotDat2!$GA$201:$GB$259</definedName>
    <definedName name="Ellipse1_215">[3]PlotDat2!$GC$201:$GD$259</definedName>
    <definedName name="Ellipse1_216">[3]PlotDat2!$GE$201:$GF$259</definedName>
    <definedName name="Ellipse1_217">[3]PlotDat2!$GG$201:$GH$259</definedName>
    <definedName name="Ellipse1_218">[3]PlotDat2!$GI$201:$GJ$259</definedName>
    <definedName name="Ellipse1_219">[3]PlotDat2!$GK$201:$GL$259</definedName>
    <definedName name="Ellipse1_22">[3]PlotDat2!$AY$1:$AZ$59</definedName>
    <definedName name="Ellipse1_220">[3]PlotDat2!$GM$201:$GN$259</definedName>
    <definedName name="Ellipse1_221">[3]PlotDat2!$GO$201:$GP$259</definedName>
    <definedName name="Ellipse1_222">[3]PlotDat2!$GQ$201:$GR$259</definedName>
    <definedName name="Ellipse1_223">[3]PlotDat2!$GS$201:$GT$259</definedName>
    <definedName name="Ellipse1_224">[3]PlotDat2!$GU$201:$GV$259</definedName>
    <definedName name="Ellipse1_225">[3]PlotDat2!$GW$201:$GX$259</definedName>
    <definedName name="Ellipse1_226">[3]PlotDat2!$GY$201:$GZ$259</definedName>
    <definedName name="Ellipse1_227">[3]PlotDat2!$HA$201:$HB$259</definedName>
    <definedName name="Ellipse1_228">[3]PlotDat2!$HC$201:$HD$259</definedName>
    <definedName name="Ellipse1_229">[3]PlotDat2!$HE$201:$HF$259</definedName>
    <definedName name="Ellipse1_23">[3]PlotDat2!$BA$1:$BB$59</definedName>
    <definedName name="Ellipse1_230">[3]PlotDat2!$HG$201:$HH$259</definedName>
    <definedName name="Ellipse1_231">[3]PlotDat2!$HI$201:$HJ$259</definedName>
    <definedName name="Ellipse1_232">[3]PlotDat2!$HK$201:$HL$259</definedName>
    <definedName name="Ellipse1_233">[3]PlotDat2!$HM$201:$HN$255</definedName>
    <definedName name="Ellipse1_234">[3]PlotDat2!$HO$201:$HP$235</definedName>
    <definedName name="Ellipse1_235">[3]PlotDat2!$HQ$201:$HR$259</definedName>
    <definedName name="Ellipse1_236">[3]PlotDat2!$HS$201:$HT$259</definedName>
    <definedName name="Ellipse1_237">[3]PlotDat2!$HU$201:$HV$241</definedName>
    <definedName name="Ellipse1_238">[3]PlotDat2!$HW$201:$HX$259</definedName>
    <definedName name="Ellipse1_239">[3]PlotDat2!$HY$201:$HZ$259</definedName>
    <definedName name="Ellipse1_24">[3]PlotDat2!$BC$1:$BD$59</definedName>
    <definedName name="Ellipse1_240">[3]PlotDat2!$IA$201:$IB$259</definedName>
    <definedName name="Ellipse1_241">[3]PlotDat2!$IC$201:$ID$259</definedName>
    <definedName name="Ellipse1_242">[3]PlotDat2!$IE$201:$IF$259</definedName>
    <definedName name="Ellipse1_243">[3]PlotDat2!$IG$201:$IH$259</definedName>
    <definedName name="Ellipse1_244">[3]PlotDat2!$II$201:$IJ$259</definedName>
    <definedName name="Ellipse1_245">[3]PlotDat2!$IK$201:$IL$259</definedName>
    <definedName name="Ellipse1_246">[3]PlotDat2!$IM$201:$IN$259</definedName>
    <definedName name="Ellipse1_247">[3]PlotDat2!$IO$201:$IP$259</definedName>
    <definedName name="Ellipse1_248">[3]PlotDat2!$IQ$201:$IR$259</definedName>
    <definedName name="Ellipse1_249">[3]PlotDat2!$IS$201:$IT$259</definedName>
    <definedName name="Ellipse1_25">[3]PlotDat2!$BE$1:$BF$59</definedName>
    <definedName name="Ellipse1_250">[3]PlotDat2!$IU$201:$IV$259</definedName>
    <definedName name="Ellipse1_251">[3]PlotDat2!$E$401:$F$459</definedName>
    <definedName name="Ellipse1_252">[3]PlotDat2!$G$401:$H$459</definedName>
    <definedName name="Ellipse1_253">[3]PlotDat2!$I$401:$J$459</definedName>
    <definedName name="Ellipse1_254">[3]PlotDat2!$K$401:$L$459</definedName>
    <definedName name="Ellipse1_255">[3]PlotDat2!$M$401:$N$459</definedName>
    <definedName name="Ellipse1_256">[3]PlotDat2!$O$401:$P$459</definedName>
    <definedName name="Ellipse1_257">[3]PlotDat2!$Q$401:$R$459</definedName>
    <definedName name="Ellipse1_258">[3]PlotDat2!$S$401:$T$459</definedName>
    <definedName name="Ellipse1_259">[3]PlotDat2!$U$401:$V$459</definedName>
    <definedName name="Ellipse1_26">[3]PlotDat2!$BG$1:$BH$59</definedName>
    <definedName name="Ellipse1_260">[3]PlotDat2!$W$401:$X$459</definedName>
    <definedName name="Ellipse1_261">[3]PlotDat2!$Y$401:$Z$459</definedName>
    <definedName name="Ellipse1_262">[3]PlotDat2!$AA$401:$AB$459</definedName>
    <definedName name="Ellipse1_263">[3]PlotDat2!$AC$401:$AD$459</definedName>
    <definedName name="Ellipse1_264">[3]PlotDat2!$AE$401:$AF$459</definedName>
    <definedName name="Ellipse1_265">[3]PlotDat2!$AG$401:$AH$459</definedName>
    <definedName name="Ellipse1_266">[3]PlotDat2!$AI$401:$AJ$459</definedName>
    <definedName name="Ellipse1_267">[3]PlotDat2!$AK$401:$AL$459</definedName>
    <definedName name="Ellipse1_268">[3]PlotDat2!$AM$401:$AN$459</definedName>
    <definedName name="Ellipse1_269">[3]PlotDat2!$AO$401:$AP$459</definedName>
    <definedName name="Ellipse1_27">[3]PlotDat2!$BI$1:$BJ$59</definedName>
    <definedName name="Ellipse1_270">[3]PlotDat2!$AQ$401:$AR$459</definedName>
    <definedName name="Ellipse1_271">[3]PlotDat2!$AS$401:$AT$459</definedName>
    <definedName name="Ellipse1_272">[3]PlotDat2!$AU$401:$AV$459</definedName>
    <definedName name="Ellipse1_273">[3]PlotDat2!$AW$401:$AX$459</definedName>
    <definedName name="Ellipse1_274">[3]PlotDat2!$AY$401:$AZ$459</definedName>
    <definedName name="Ellipse1_275">[3]PlotDat2!$BA$401:$BB$459</definedName>
    <definedName name="Ellipse1_276">[3]PlotDat2!$BC$401:$BD$459</definedName>
    <definedName name="Ellipse1_277">[3]PlotDat2!$BE$401:$BF$459</definedName>
    <definedName name="Ellipse1_278">[3]PlotDat2!$BG$401:$BH$459</definedName>
    <definedName name="Ellipse1_279">[3]PlotDat2!$BI$401:$BJ$459</definedName>
    <definedName name="Ellipse1_28">[3]PlotDat2!$BK$1:$BL$59</definedName>
    <definedName name="Ellipse1_280">[3]PlotDat2!$BK$401:$BL$459</definedName>
    <definedName name="Ellipse1_281">[3]PlotDat2!$BM$401:$BN$459</definedName>
    <definedName name="Ellipse1_282">[3]PlotDat2!$BO$401:$BP$459</definedName>
    <definedName name="Ellipse1_283">[3]PlotDat2!$BQ$401:$BR$459</definedName>
    <definedName name="Ellipse1_284">[3]PlotDat2!$BS$401:$BT$459</definedName>
    <definedName name="Ellipse1_285">[3]PlotDat2!$BU$401:$BV$459</definedName>
    <definedName name="Ellipse1_286">[3]PlotDat2!$BW$401:$BX$459</definedName>
    <definedName name="Ellipse1_287">[3]PlotDat2!$BY$401:$BZ$459</definedName>
    <definedName name="Ellipse1_288">[3]PlotDat2!$CA$401:$CB$459</definedName>
    <definedName name="Ellipse1_289">[3]PlotDat2!$CC$401:$CD$459</definedName>
    <definedName name="Ellipse1_29">[3]PlotDat2!$BM$1:$BN$59</definedName>
    <definedName name="Ellipse1_290">[3]PlotDat2!$CE$401:$CF$459</definedName>
    <definedName name="Ellipse1_291">[3]PlotDat2!$CG$401:$CH$459</definedName>
    <definedName name="Ellipse1_292">[3]PlotDat2!$CI$401:$CJ$459</definedName>
    <definedName name="Ellipse1_293">[3]PlotDat2!$CK$401:$CL$459</definedName>
    <definedName name="Ellipse1_294">[3]PlotDat2!$CM$401:$CN$459</definedName>
    <definedName name="Ellipse1_295">[3]PlotDat2!$CO$401:$CP$459</definedName>
    <definedName name="Ellipse1_296">[3]PlotDat2!$CQ$401:$CR$459</definedName>
    <definedName name="Ellipse1_297">[3]PlotDat2!$CS$401:$CT$459</definedName>
    <definedName name="Ellipse1_298">[3]PlotDat2!$CU$401:$CV$459</definedName>
    <definedName name="Ellipse1_299">[3]PlotDat2!$CW$401:$CX$459</definedName>
    <definedName name="Ellipse1_30">[3]PlotDat2!$BO$1:$BP$59</definedName>
    <definedName name="Ellipse1_300">[3]PlotDat2!$CY$401:$CZ$459</definedName>
    <definedName name="Ellipse1_301">[3]PlotDat2!$DA$401:$DB$459</definedName>
    <definedName name="Ellipse1_302">[3]PlotDat2!$DC$401:$DD$459</definedName>
    <definedName name="Ellipse1_303">[3]PlotDat2!$DE$401:$DF$459</definedName>
    <definedName name="Ellipse1_304">[3]PlotDat2!$DG$401:$DH$459</definedName>
    <definedName name="Ellipse1_305">[3]PlotDat2!$DI$401:$DJ$459</definedName>
    <definedName name="Ellipse1_306">[3]PlotDat2!$DK$401:$DL$459</definedName>
    <definedName name="Ellipse1_307">[3]PlotDat2!$DM$401:$DN$459</definedName>
    <definedName name="Ellipse1_308">[3]PlotDat2!$DO$401:$DP$459</definedName>
    <definedName name="Ellipse1_309">[3]PlotDat2!$DQ$401:$DR$459</definedName>
    <definedName name="Ellipse1_31">[3]PlotDat2!$BQ$1:$BR$59</definedName>
    <definedName name="Ellipse1_310">[3]PlotDat2!$DS$401:$DT$459</definedName>
    <definedName name="Ellipse1_311">[3]PlotDat2!$DU$401:$DV$459</definedName>
    <definedName name="Ellipse1_312">[3]PlotDat2!$DW$401:$DX$459</definedName>
    <definedName name="Ellipse1_313">[3]PlotDat2!$DY$401:$DZ$459</definedName>
    <definedName name="Ellipse1_314">[3]PlotDat2!$EA$401:$EB$459</definedName>
    <definedName name="Ellipse1_315">[3]PlotDat2!$EC$401:$ED$459</definedName>
    <definedName name="Ellipse1_316">[3]PlotDat2!$EE$401:$EF$459</definedName>
    <definedName name="Ellipse1_317">[3]PlotDat2!$EG$401:$EH$459</definedName>
    <definedName name="Ellipse1_318">[3]PlotDat2!$EI$401:$EJ$459</definedName>
    <definedName name="Ellipse1_319">[3]PlotDat2!$EK$401:$EL$459</definedName>
    <definedName name="Ellipse1_32">[3]PlotDat2!$BS$1:$BT$59</definedName>
    <definedName name="Ellipse1_320">[3]PlotDat2!$EM$401:$EN$459</definedName>
    <definedName name="Ellipse1_321">[3]PlotDat2!$EO$401:$EP$433</definedName>
    <definedName name="Ellipse1_322">[3]PlotDat2!$EQ$401:$ER$435</definedName>
    <definedName name="Ellipse1_323">[3]PlotDat2!$ES$401:$ET$437</definedName>
    <definedName name="Ellipse1_33">[3]PlotDat2!$BU$1:$BV$59</definedName>
    <definedName name="Ellipse1_34">[3]PlotDat2!$BW$1:$BX$59</definedName>
    <definedName name="Ellipse1_35">[3]PlotDat2!$BY$1:$BZ$59</definedName>
    <definedName name="Ellipse1_36">[3]PlotDat2!$CA$1:$CB$59</definedName>
    <definedName name="Ellipse1_37">[3]PlotDat2!$CC$1:$CD$59</definedName>
    <definedName name="Ellipse1_38">[3]PlotDat2!$CE$1:$CF$59</definedName>
    <definedName name="Ellipse1_39">[3]PlotDat2!$CG$1:$CH$59</definedName>
    <definedName name="Ellipse1_40">[3]PlotDat2!$CI$1:$CJ$59</definedName>
    <definedName name="Ellipse1_41">[3]PlotDat2!$CK$1:$CL$59</definedName>
    <definedName name="Ellipse1_42">[3]PlotDat2!$CM$1:$CN$59</definedName>
    <definedName name="Ellipse1_43">[3]PlotDat2!$CO$1:$CP$33</definedName>
    <definedName name="Ellipse1_44">[3]PlotDat2!$CQ$1:$CR$59</definedName>
    <definedName name="Ellipse1_45">[3]PlotDat2!$CS$1:$CT$55</definedName>
    <definedName name="Ellipse1_46">[3]PlotDat2!$CU$1:$CV$59</definedName>
    <definedName name="Ellipse1_47">[3]PlotDat2!$CW$1:$CX$59</definedName>
    <definedName name="Ellipse1_48">[3]PlotDat2!$CY$1:$CZ$59</definedName>
    <definedName name="Ellipse1_49">[3]PlotDat2!$DA$1:$DB$59</definedName>
    <definedName name="Ellipse1_50">[3]PlotDat2!$DC$1:$DD$43</definedName>
    <definedName name="Ellipse1_51">[3]PlotDat2!$DE$1:$DF$59</definedName>
    <definedName name="Ellipse1_52">[3]PlotDat2!$DG$1:$DH$33</definedName>
    <definedName name="Ellipse1_53">[3]PlotDat2!$DI$1:$DJ$43</definedName>
    <definedName name="Ellipse1_54">[3]PlotDat2!$DK$1:$DL$59</definedName>
    <definedName name="Ellipse1_55">[3]PlotDat2!$DM$1:$DN$59</definedName>
    <definedName name="Ellipse1_56">[3]PlotDat2!$DO$1:$DP$59</definedName>
    <definedName name="Ellipse1_57">[3]PlotDat2!$DQ$1:$DR$59</definedName>
    <definedName name="Ellipse1_58">[3]PlotDat2!$DS$1:$DT$59</definedName>
    <definedName name="Ellipse1_59">[3]PlotDat2!$DU$1:$DV$59</definedName>
    <definedName name="Ellipse1_60">[3]PlotDat2!$DW$1:$DX$59</definedName>
    <definedName name="Ellipse1_61">[3]PlotDat2!$DY$1:$DZ$59</definedName>
    <definedName name="Ellipse1_62">[3]PlotDat2!$EA$1:$EB$59</definedName>
    <definedName name="Ellipse1_63">[3]PlotDat2!$EC$1:$ED$59</definedName>
    <definedName name="Ellipse1_64">[3]PlotDat2!$EE$1:$EF$59</definedName>
    <definedName name="Ellipse1_65">[3]PlotDat2!$EG$1:$EH$59</definedName>
    <definedName name="Ellipse1_66">[3]PlotDat2!$EI$1:$EJ$59</definedName>
    <definedName name="Ellipse1_67">[3]PlotDat2!$EK$1:$EL$59</definedName>
    <definedName name="Ellipse1_68">[3]PlotDat2!$EM$1:$EN$59</definedName>
    <definedName name="Ellipse1_69">[3]PlotDat2!$EO$1:$EP$59</definedName>
    <definedName name="Ellipse1_70">[3]PlotDat2!$EQ$1:$ER$59</definedName>
    <definedName name="Ellipse1_71">[3]PlotDat2!$ES$1:$ET$59</definedName>
    <definedName name="Ellipse1_72">[3]PlotDat2!$EU$1:$EV$59</definedName>
    <definedName name="Ellipse1_73">[3]PlotDat2!$EW$1:$EX$59</definedName>
    <definedName name="Ellipse1_74">[3]PlotDat2!$EY$1:$EZ$59</definedName>
    <definedName name="Ellipse1_75">[3]PlotDat2!$FA$1:$FB$59</definedName>
    <definedName name="Ellipse1_76">[3]PlotDat2!$FC$1:$FD$59</definedName>
    <definedName name="Ellipse1_77">[3]PlotDat2!$FE$1:$FF$59</definedName>
    <definedName name="Ellipse1_78">[3]PlotDat2!$FG$1:$FH$59</definedName>
    <definedName name="Ellipse1_79">[3]PlotDat2!$FI$1:$FJ$59</definedName>
    <definedName name="Ellipse1_80">[3]PlotDat2!$FK$1:$FL$59</definedName>
    <definedName name="Ellipse1_81">[3]PlotDat2!$FM$1:$FN$59</definedName>
    <definedName name="Ellipse1_82">[3]PlotDat2!$FO$1:$FP$59</definedName>
    <definedName name="Ellipse1_83">[3]PlotDat2!$FQ$1:$FR$59</definedName>
    <definedName name="Ellipse1_84">[3]PlotDat2!$FS$1:$FT$59</definedName>
    <definedName name="Ellipse1_85">[3]PlotDat2!$FU$1:$FV$59</definedName>
    <definedName name="Ellipse1_86">[3]PlotDat2!$FW$1:$FX$59</definedName>
    <definedName name="Ellipse1_87">[3]PlotDat2!$FY$1:$FZ$59</definedName>
    <definedName name="Ellipse1_88">[3]PlotDat2!$GA$1:$GB$59</definedName>
    <definedName name="Ellipse1_89">[3]PlotDat2!$GC$1:$GD$59</definedName>
    <definedName name="Ellipse1_90">[3]PlotDat2!$GE$1:$GF$35</definedName>
    <definedName name="Ellipse1_91">[3]PlotDat2!$GG$1:$GH$33</definedName>
    <definedName name="Ellipse1_92">[3]PlotDat2!$GI$1:$GJ$59</definedName>
    <definedName name="Ellipse1_93">[3]PlotDat2!$GK$1:$GL$59</definedName>
    <definedName name="Ellipse1_94">[3]PlotDat2!$GM$1:$GN$45</definedName>
    <definedName name="Ellipse1_95">[3]PlotDat2!$GO$1:$GP$59</definedName>
    <definedName name="Ellipse1_96">[3]PlotDat2!$GQ$1:$GR$59</definedName>
    <definedName name="Ellipse1_97">[3]PlotDat2!$GS$1:$GT$51</definedName>
    <definedName name="Ellipse1_98">[3]PlotDat2!$GU$1:$GV$59</definedName>
    <definedName name="Ellipse1_99">[3]PlotDat2!$GW$1:$GX$59</definedName>
    <definedName name="FeZr2O">[4]SampleData!$BO$7</definedName>
    <definedName name="gauss">[3]PlotDat14!$C$1:$D$2000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493" i="1" l="1"/>
  <c r="AW492" i="1"/>
  <c r="AW491" i="1"/>
  <c r="AW490" i="1"/>
  <c r="AW489" i="1"/>
  <c r="AW448" i="1"/>
  <c r="AW445" i="1"/>
  <c r="AW444" i="1"/>
  <c r="AW443" i="1"/>
  <c r="AW442" i="1"/>
  <c r="AW441" i="1"/>
  <c r="AW440" i="1"/>
  <c r="AW436" i="1"/>
  <c r="AW435" i="1"/>
  <c r="AW434" i="1"/>
  <c r="AW433" i="1"/>
  <c r="AW432" i="1"/>
  <c r="AW431" i="1"/>
  <c r="AW430" i="1"/>
  <c r="AW429" i="1"/>
  <c r="AW428" i="1"/>
  <c r="AW427" i="1"/>
  <c r="AW426" i="1"/>
  <c r="AW425" i="1"/>
  <c r="AW424" i="1"/>
  <c r="AW423" i="1"/>
  <c r="AW422" i="1"/>
  <c r="AW421" i="1"/>
  <c r="AW419" i="1"/>
  <c r="AW418" i="1"/>
  <c r="AW417" i="1"/>
  <c r="AW416" i="1"/>
  <c r="AW415" i="1"/>
  <c r="AW413" i="1"/>
  <c r="AW412" i="1"/>
  <c r="AW410" i="1"/>
  <c r="AW409" i="1"/>
  <c r="AW408" i="1"/>
  <c r="AW407" i="1"/>
  <c r="AW405" i="1"/>
  <c r="AW403" i="1"/>
  <c r="AW398" i="1"/>
  <c r="AW395" i="1"/>
  <c r="AW392" i="1"/>
  <c r="AW381" i="1"/>
  <c r="AW379" i="1"/>
  <c r="AI372" i="1"/>
  <c r="AF372" i="1"/>
  <c r="V372" i="1"/>
  <c r="T372" i="1"/>
  <c r="AW371" i="1"/>
  <c r="AW363" i="1"/>
  <c r="AW350" i="1"/>
  <c r="AW338" i="1"/>
  <c r="AW332" i="1"/>
  <c r="AW331" i="1"/>
  <c r="AW263" i="1"/>
  <c r="AW262" i="1"/>
  <c r="AW257" i="1"/>
  <c r="AW254" i="1"/>
  <c r="AW246" i="1"/>
  <c r="AW235" i="1"/>
  <c r="AW234" i="1"/>
  <c r="AW231" i="1"/>
  <c r="AW228" i="1"/>
  <c r="AW227" i="1"/>
  <c r="AW225" i="1"/>
  <c r="AW223" i="1"/>
  <c r="AW220" i="1"/>
  <c r="AW217" i="1"/>
  <c r="AW216" i="1"/>
  <c r="AW198" i="1"/>
  <c r="AW196" i="1"/>
  <c r="AW194" i="1"/>
  <c r="AW189" i="1"/>
  <c r="AW188" i="1"/>
  <c r="AW185" i="1"/>
  <c r="AW179" i="1"/>
  <c r="AW163" i="1"/>
  <c r="AW161" i="1"/>
  <c r="AW152" i="1"/>
  <c r="AW150" i="1"/>
  <c r="AW148" i="1"/>
  <c r="AW146" i="1"/>
  <c r="AW145" i="1"/>
  <c r="AW140" i="1"/>
  <c r="AW134" i="1"/>
  <c r="AW130" i="1"/>
  <c r="AW129" i="1"/>
  <c r="AW128" i="1"/>
  <c r="AW127" i="1"/>
  <c r="AW126" i="1"/>
  <c r="AW125" i="1"/>
  <c r="AW124" i="1"/>
  <c r="AW113" i="1"/>
  <c r="AW112" i="1"/>
  <c r="AW104" i="1"/>
  <c r="AW93" i="1"/>
  <c r="AW92" i="1"/>
  <c r="AW91" i="1"/>
  <c r="AW90" i="1"/>
  <c r="AW89" i="1"/>
  <c r="AW88" i="1"/>
  <c r="AW85" i="1"/>
  <c r="AW82" i="1"/>
  <c r="AF71" i="1"/>
  <c r="AW69" i="1"/>
  <c r="AW68" i="1"/>
  <c r="AW66" i="1"/>
  <c r="AW64" i="1"/>
  <c r="AW62" i="1"/>
  <c r="AW58" i="1"/>
  <c r="AW51" i="1"/>
  <c r="AW50" i="1"/>
  <c r="AW49" i="1"/>
  <c r="AW47" i="1"/>
  <c r="AW46" i="1"/>
  <c r="AW40" i="1"/>
  <c r="AF38" i="1"/>
  <c r="AW30" i="1"/>
  <c r="AW25" i="1"/>
  <c r="AW12" i="1"/>
</calcChain>
</file>

<file path=xl/sharedStrings.xml><?xml version="1.0" encoding="utf-8"?>
<sst xmlns="http://schemas.openxmlformats.org/spreadsheetml/2006/main" count="4677" uniqueCount="1029">
  <si>
    <t>Spot ID</t>
    <phoneticPr fontId="0" type="noConversion"/>
  </si>
  <si>
    <t>U-Th-Pb isotope ratios</t>
    <phoneticPr fontId="0" type="noConversion"/>
  </si>
  <si>
    <t>Trace element concentrations</t>
    <phoneticPr fontId="0" type="noConversion"/>
  </si>
  <si>
    <t>U-Th-Pb ages</t>
    <phoneticPr fontId="0" type="noConversion"/>
  </si>
  <si>
    <t>Age interpretation</t>
    <phoneticPr fontId="0" type="noConversion"/>
  </si>
  <si>
    <t>Spot Name</t>
  </si>
  <si>
    <t>Mount</t>
  </si>
  <si>
    <t>Analysis date/time</t>
    <phoneticPr fontId="0" type="noConversion"/>
  </si>
  <si>
    <t>204/206</t>
    <phoneticPr fontId="0" type="noConversion"/>
  </si>
  <si>
    <t>Total
238
/206</t>
  </si>
  <si>
    <r>
      <t>1</t>
    </r>
    <r>
      <rPr>
        <sz val="10"/>
        <rFont val="Symbol"/>
        <family val="1"/>
      </rPr>
      <t>s</t>
    </r>
    <r>
      <rPr>
        <sz val="10"/>
        <rFont val="Arial"/>
        <family val="2"/>
      </rPr>
      <t xml:space="preserve">
err (%)</t>
    </r>
  </si>
  <si>
    <t>Total
207
/206</t>
  </si>
  <si>
    <t>4corr
238
/206*</t>
  </si>
  <si>
    <t>4corr
207*
/206*</t>
  </si>
  <si>
    <t>4corr
207*
/235</t>
  </si>
  <si>
    <t>4corr
206*
/238</t>
  </si>
  <si>
    <t>err
corr</t>
  </si>
  <si>
    <t>Sc (ppm)</t>
    <phoneticPr fontId="0" type="noConversion"/>
  </si>
  <si>
    <t>48Ti (ppm)</t>
    <phoneticPr fontId="0" type="noConversion"/>
  </si>
  <si>
    <t>49Ti (ppm)</t>
    <phoneticPr fontId="0" type="noConversion"/>
  </si>
  <si>
    <t>Fe (ppm)</t>
    <phoneticPr fontId="0" type="noConversion"/>
  </si>
  <si>
    <t>Y (ppm)</t>
    <phoneticPr fontId="0" type="noConversion"/>
  </si>
  <si>
    <t>La (ppm)</t>
    <phoneticPr fontId="0" type="noConversion"/>
  </si>
  <si>
    <t>Ce (ppm)</t>
    <phoneticPr fontId="0" type="noConversion"/>
  </si>
  <si>
    <t>Nd (ppm)</t>
    <phoneticPr fontId="0" type="noConversion"/>
  </si>
  <si>
    <t>Sm (ppm)</t>
    <phoneticPr fontId="0" type="noConversion"/>
  </si>
  <si>
    <t>Eu (ppm)</t>
    <phoneticPr fontId="0" type="noConversion"/>
  </si>
  <si>
    <t>Gd (ppm)</t>
  </si>
  <si>
    <t>Dy (ppm)</t>
    <phoneticPr fontId="0" type="noConversion"/>
  </si>
  <si>
    <t>Er (ppm)</t>
    <phoneticPr fontId="0" type="noConversion"/>
  </si>
  <si>
    <t>Yb (ppm)</t>
  </si>
  <si>
    <t>Hf (ppm)</t>
  </si>
  <si>
    <t>206Pb* (ppm)</t>
    <phoneticPr fontId="0" type="noConversion"/>
  </si>
  <si>
    <t>Th (ppm)</t>
    <phoneticPr fontId="0" type="noConversion"/>
  </si>
  <si>
    <t>U (ppm)</t>
    <phoneticPr fontId="0" type="noConversion"/>
  </si>
  <si>
    <r>
      <t xml:space="preserve">204corr 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 xml:space="preserve">Pb/ </t>
    </r>
    <r>
      <rPr>
        <vertAlign val="superscript"/>
        <sz val="10"/>
        <rFont val="Arial"/>
        <family val="2"/>
      </rPr>
      <t>238</t>
    </r>
    <r>
      <rPr>
        <sz val="10"/>
        <rFont val="Arial"/>
        <family val="2"/>
      </rPr>
      <t>U Age</t>
    </r>
  </si>
  <si>
    <r>
      <t>1</t>
    </r>
    <r>
      <rPr>
        <sz val="10"/>
        <rFont val="Symbol"/>
        <family val="1"/>
      </rPr>
      <t>s</t>
    </r>
    <r>
      <rPr>
        <sz val="10"/>
        <rFont val="Arial"/>
        <family val="2"/>
      </rPr>
      <t xml:space="preserve">
err (Ma)</t>
    </r>
  </si>
  <si>
    <r>
      <t xml:space="preserve">207corr 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 xml:space="preserve">Pb/ </t>
    </r>
    <r>
      <rPr>
        <vertAlign val="superscript"/>
        <sz val="10"/>
        <rFont val="Arial"/>
        <family val="2"/>
      </rPr>
      <t>238</t>
    </r>
    <r>
      <rPr>
        <sz val="10"/>
        <rFont val="Arial"/>
        <family val="2"/>
      </rPr>
      <t>U Age</t>
    </r>
  </si>
  <si>
    <r>
      <t xml:space="preserve">208corr 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 xml:space="preserve">Pb/ </t>
    </r>
    <r>
      <rPr>
        <vertAlign val="superscript"/>
        <sz val="10"/>
        <rFont val="Arial"/>
        <family val="2"/>
      </rPr>
      <t>238</t>
    </r>
    <r>
      <rPr>
        <sz val="10"/>
        <rFont val="Arial"/>
        <family val="2"/>
      </rPr>
      <t>U Age</t>
    </r>
  </si>
  <si>
    <r>
      <t>1</t>
    </r>
    <r>
      <rPr>
        <sz val="10"/>
        <rFont val="Symbol"/>
        <family val="1"/>
      </rPr>
      <t>s</t>
    </r>
    <r>
      <rPr>
        <sz val="10"/>
        <rFont val="Arial"/>
        <family val="2"/>
      </rPr>
      <t xml:space="preserve">
 err  (Ma)</t>
    </r>
  </si>
  <si>
    <r>
      <t xml:space="preserve">204corr </t>
    </r>
    <r>
      <rPr>
        <vertAlign val="superscript"/>
        <sz val="10"/>
        <rFont val="Arial"/>
        <family val="2"/>
      </rPr>
      <t>207</t>
    </r>
    <r>
      <rPr>
        <sz val="10"/>
        <rFont val="Arial"/>
        <family val="2"/>
      </rPr>
      <t xml:space="preserve">Pb/ 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>Pb Age</t>
    </r>
  </si>
  <si>
    <r>
      <t xml:space="preserve">204corr </t>
    </r>
    <r>
      <rPr>
        <vertAlign val="superscript"/>
        <sz val="10"/>
        <rFont val="Arial"/>
        <family val="2"/>
      </rPr>
      <t>208</t>
    </r>
    <r>
      <rPr>
        <sz val="10"/>
        <rFont val="Arial"/>
        <family val="2"/>
      </rPr>
      <t xml:space="preserve">Pb/ </t>
    </r>
    <r>
      <rPr>
        <vertAlign val="superscript"/>
        <sz val="10"/>
        <rFont val="Arial"/>
        <family val="2"/>
      </rPr>
      <t>232</t>
    </r>
    <r>
      <rPr>
        <sz val="10"/>
        <rFont val="Arial"/>
        <family val="2"/>
      </rPr>
      <t>Th Age</t>
    </r>
  </si>
  <si>
    <r>
      <t>1</t>
    </r>
    <r>
      <rPr>
        <sz val="10"/>
        <rFont val="Symbol"/>
        <family val="1"/>
      </rPr>
      <t>s</t>
    </r>
    <r>
      <rPr>
        <sz val="10"/>
        <rFont val="Arial"/>
        <family val="2"/>
      </rPr>
      <t xml:space="preserve">
 err   (Ma)</t>
    </r>
  </si>
  <si>
    <t>%
Discor-dant</t>
    <phoneticPr fontId="0" type="noConversion"/>
  </si>
  <si>
    <t>Best age (Ma)</t>
    <phoneticPr fontId="0" type="noConversion"/>
  </si>
  <si>
    <r>
      <t>1</t>
    </r>
    <r>
      <rPr>
        <sz val="10"/>
        <rFont val="Symbol"/>
        <family val="1"/>
      </rPr>
      <t xml:space="preserve">s </t>
    </r>
    <r>
      <rPr>
        <sz val="10"/>
        <rFont val="Arial"/>
        <family val="2"/>
      </rPr>
      <t>err (Ma)</t>
    </r>
  </si>
  <si>
    <t>alpha dosage</t>
    <phoneticPr fontId="0" type="noConversion"/>
  </si>
  <si>
    <t>91500- Secondary Standard (1065 Ma, Wiedenbeck et al., 2004).</t>
  </si>
  <si>
    <t>91500-1.1</t>
  </si>
  <si>
    <t>ESG43</t>
  </si>
  <si>
    <t xml:space="preserve"> 2014-06-02, 15:36</t>
  </si>
  <si>
    <t xml:space="preserve"> --- </t>
    <phoneticPr fontId="0" type="noConversion"/>
  </si>
  <si>
    <t>91500-1.6</t>
  </si>
  <si>
    <t xml:space="preserve"> 2014-06-03, 08:29</t>
  </si>
  <si>
    <t>91500-1.5</t>
  </si>
  <si>
    <t xml:space="preserve"> 2014-06-03, 08:14</t>
  </si>
  <si>
    <t>91500-1.2</t>
  </si>
  <si>
    <t xml:space="preserve"> 2014-06-02, 18:19</t>
  </si>
  <si>
    <t>91500-1.3</t>
  </si>
  <si>
    <t xml:space="preserve"> 2014-06-02, 20:45</t>
  </si>
  <si>
    <t>91500-1.4</t>
  </si>
  <si>
    <t xml:space="preserve"> 2014-06-03, 00:40</t>
  </si>
  <si>
    <t>12EGNS2A- Deformed biotite granite- Deadman Canyon, Northern Snake Range (39.312232,-114.207557)</t>
    <phoneticPr fontId="0" type="noConversion"/>
  </si>
  <si>
    <t>Mesozoic domains</t>
    <phoneticPr fontId="0" type="noConversion"/>
  </si>
  <si>
    <t>NS2A-1.1</t>
  </si>
  <si>
    <t xml:space="preserve"> 2014-06-02, 21:29</t>
  </si>
  <si>
    <t>n/a</t>
  </si>
  <si>
    <t>ns2a-10.1</t>
  </si>
  <si>
    <t>ESG32</t>
  </si>
  <si>
    <t xml:space="preserve"> 2012-10-06, 20:34</t>
  </si>
  <si>
    <t>NS2A-10.3</t>
  </si>
  <si>
    <t xml:space="preserve"> 2013-03-31, 04:59</t>
  </si>
  <si>
    <t>ns2a-12.1</t>
  </si>
  <si>
    <t xml:space="preserve"> 2012-10-06, 21:34</t>
  </si>
  <si>
    <t>NS2A-12.3</t>
  </si>
  <si>
    <t xml:space="preserve"> 2013-03-31, 05:21</t>
  </si>
  <si>
    <t>ns2a-15.1</t>
  </si>
  <si>
    <t xml:space="preserve"> 2012-10-06, 22:47</t>
  </si>
  <si>
    <t>NS2A-15.3</t>
  </si>
  <si>
    <t xml:space="preserve"> 2013-03-31, 05:42</t>
  </si>
  <si>
    <t>ns2a-17.1</t>
  </si>
  <si>
    <t xml:space="preserve"> 2012-10-06, 23:42</t>
  </si>
  <si>
    <t>ns2a-18.1</t>
  </si>
  <si>
    <t xml:space="preserve"> 2012-10-07, 00:00</t>
  </si>
  <si>
    <t>NS2A-19.2</t>
  </si>
  <si>
    <t xml:space="preserve"> 2013-01-07, 09:05</t>
  </si>
  <si>
    <t>NS2A-2.2</t>
  </si>
  <si>
    <t xml:space="preserve"> 2013-01-07, 04:46</t>
  </si>
  <si>
    <t>NS2A-2.3</t>
  </si>
  <si>
    <t xml:space="preserve"> 2013-03-31, 02:48</t>
  </si>
  <si>
    <t>ns2a-20.1</t>
  </si>
  <si>
    <t xml:space="preserve"> 2012-10-07, 00:36</t>
  </si>
  <si>
    <t>NS2A-3.1</t>
  </si>
  <si>
    <t xml:space="preserve"> 2014-06-02, 18:48</t>
  </si>
  <si>
    <t>ns2a-3.1</t>
  </si>
  <si>
    <t xml:space="preserve"> 2012-10-06, 17:12</t>
  </si>
  <si>
    <t>NS2A-3.3</t>
  </si>
  <si>
    <t xml:space="preserve"> 2013-03-31, 03:12</t>
  </si>
  <si>
    <t>NS2A-4.2</t>
  </si>
  <si>
    <t xml:space="preserve"> 2013-01-07, 05:31</t>
  </si>
  <si>
    <t>ns2a-5.1</t>
  </si>
  <si>
    <t xml:space="preserve"> 2012-10-06, 17:49</t>
  </si>
  <si>
    <t>NS2A-5.1</t>
  </si>
  <si>
    <t xml:space="preserve"> 2014-06-02, 21:44</t>
  </si>
  <si>
    <t>ns2a-6.1</t>
  </si>
  <si>
    <t xml:space="preserve"> 2012-10-06, 18:35</t>
  </si>
  <si>
    <t>ns2a-7.1</t>
  </si>
  <si>
    <t xml:space="preserve"> 2012-10-06, 18:53</t>
  </si>
  <si>
    <t>NS2A-7.3</t>
  </si>
  <si>
    <t xml:space="preserve"> 2013-03-31, 03:33</t>
  </si>
  <si>
    <t>ns2a-8.1</t>
  </si>
  <si>
    <t xml:space="preserve"> 2012-10-06, 19:27</t>
  </si>
  <si>
    <t>NS2A-8.3</t>
  </si>
  <si>
    <t xml:space="preserve"> 2013-03-31, 03:54</t>
  </si>
  <si>
    <t>ns2a-9.1</t>
  </si>
  <si>
    <t xml:space="preserve"> 2012-10-06, 20:15</t>
  </si>
  <si>
    <t>NS2A-9.3</t>
  </si>
  <si>
    <t xml:space="preserve"> 2013-03-31, 04:16</t>
  </si>
  <si>
    <t>Pre-Mesozoic domains</t>
    <phoneticPr fontId="0" type="noConversion"/>
  </si>
  <si>
    <t>ns2a-1.1</t>
  </si>
  <si>
    <t xml:space="preserve"> 2012-10-06, 16:14</t>
  </si>
  <si>
    <t>NS2A-10.1</t>
  </si>
  <si>
    <t xml:space="preserve"> 2014-06-02, 17:49</t>
  </si>
  <si>
    <t>NS2A-10.2</t>
  </si>
  <si>
    <t xml:space="preserve"> 2013-01-07, 06:48</t>
  </si>
  <si>
    <t>NS2A-101.1</t>
  </si>
  <si>
    <t xml:space="preserve"> 2013-01-07, 05:01</t>
  </si>
  <si>
    <t>NS2A-102.1</t>
  </si>
  <si>
    <t xml:space="preserve"> 2013-01-07, 07:18</t>
  </si>
  <si>
    <t>NS2A-103.1</t>
  </si>
  <si>
    <t xml:space="preserve"> 2013-01-07, 08:04</t>
  </si>
  <si>
    <t>ns2a-11.1</t>
  </si>
  <si>
    <t xml:space="preserve"> 2012-10-06, 21:16</t>
  </si>
  <si>
    <t>NS2A-11.1</t>
  </si>
  <si>
    <t xml:space="preserve"> 2014-06-02, 17:20</t>
  </si>
  <si>
    <t>NS2A-12.1</t>
  </si>
  <si>
    <t xml:space="preserve"> 2014-06-02, 18:33</t>
  </si>
  <si>
    <t>NS2A-12.2</t>
  </si>
  <si>
    <t xml:space="preserve"> 2013-01-07, 07:03</t>
  </si>
  <si>
    <t>NS2A-13.1</t>
  </si>
  <si>
    <t xml:space="preserve"> 2014-06-02, 19:03</t>
  </si>
  <si>
    <t>ns2a-13.1</t>
  </si>
  <si>
    <t xml:space="preserve"> 2012-10-06, 22:11</t>
  </si>
  <si>
    <t>NS2A-14.1</t>
  </si>
  <si>
    <t xml:space="preserve"> 2014-06-02, 19:32</t>
  </si>
  <si>
    <t>ns2a-14.1</t>
  </si>
  <si>
    <t xml:space="preserve"> 2012-10-06, 22:29</t>
  </si>
  <si>
    <t>NS2A-15.2</t>
  </si>
  <si>
    <t xml:space="preserve"> 2013-01-07, 07:48</t>
  </si>
  <si>
    <t>ns2a-16.1</t>
  </si>
  <si>
    <t xml:space="preserve"> 2012-10-06, 23:05</t>
  </si>
  <si>
    <t>NS2A-17.2</t>
  </si>
  <si>
    <t xml:space="preserve"> 2013-01-07, 08:19</t>
  </si>
  <si>
    <t>NS2A-18.2</t>
  </si>
  <si>
    <t xml:space="preserve"> 2013-01-07, 08:49</t>
  </si>
  <si>
    <t>ns2a-19.1</t>
  </si>
  <si>
    <t xml:space="preserve"> 2012-10-07, 00:18</t>
  </si>
  <si>
    <t>NS2A-2.1</t>
  </si>
  <si>
    <t xml:space="preserve"> 2014-06-02, 20:01</t>
  </si>
  <si>
    <t>ns2a-2.1</t>
  </si>
  <si>
    <t xml:space="preserve"> 2012-10-06, 16:33</t>
  </si>
  <si>
    <t>NS2A-20.2</t>
  </si>
  <si>
    <t xml:space="preserve"> 2013-01-07, 09:20</t>
  </si>
  <si>
    <t>NS2A-3.2</t>
  </si>
  <si>
    <t xml:space="preserve"> 2013-01-07, 05:16</t>
  </si>
  <si>
    <t>NS2A-4.1</t>
  </si>
  <si>
    <t xml:space="preserve"> 2014-06-02, 20:16</t>
  </si>
  <si>
    <t>ns2a-4.1</t>
  </si>
  <si>
    <t xml:space="preserve"> 2012-10-06, 17:31</t>
  </si>
  <si>
    <t>NS2A-6.1</t>
  </si>
  <si>
    <t xml:space="preserve"> 2014-06-02, 21:14</t>
  </si>
  <si>
    <t>NS2A-6.2</t>
  </si>
  <si>
    <t xml:space="preserve"> 2013-01-07, 05:47</t>
  </si>
  <si>
    <t>NS2A-7.1</t>
  </si>
  <si>
    <t xml:space="preserve"> 2014-06-02, 21:00</t>
  </si>
  <si>
    <t>NS2A-7.2</t>
  </si>
  <si>
    <t xml:space="preserve"> 2013-01-07, 06:17</t>
  </si>
  <si>
    <t>NS2A-8.1</t>
  </si>
  <si>
    <t xml:space="preserve"> 2014-06-02, 19:47</t>
  </si>
  <si>
    <t>NS2A-9.1</t>
  </si>
  <si>
    <t xml:space="preserve"> 2014-06-02, 17:35</t>
  </si>
  <si>
    <t>NS2A-9.2</t>
  </si>
  <si>
    <t xml:space="preserve"> 2013-01-07, 06:32</t>
  </si>
  <si>
    <t>20-210- Deformed biotite granite- Horse Canyon, Northern Snake Range (39.268112,-114.063042)</t>
    <phoneticPr fontId="0" type="noConversion"/>
  </si>
  <si>
    <t>20-210-3</t>
    <phoneticPr fontId="0" type="noConversion"/>
  </si>
  <si>
    <t>ESG25</t>
    <phoneticPr fontId="0" type="noConversion"/>
  </si>
  <si>
    <t xml:space="preserve"> 2014-02-02, 15:21</t>
  </si>
  <si>
    <t xml:space="preserve"> ---</t>
  </si>
  <si>
    <t>20-210-2</t>
    <phoneticPr fontId="0" type="noConversion"/>
  </si>
  <si>
    <t xml:space="preserve"> 2014-02-02, 14:02</t>
  </si>
  <si>
    <t>20-210-14</t>
    <phoneticPr fontId="0" type="noConversion"/>
  </si>
  <si>
    <t xml:space="preserve"> 2014-02-03, 04:51</t>
  </si>
  <si>
    <t>20-210-15</t>
    <phoneticPr fontId="0" type="noConversion"/>
  </si>
  <si>
    <t xml:space="preserve"> 2014-02-03, 05:43</t>
  </si>
  <si>
    <t>20-210-13</t>
    <phoneticPr fontId="0" type="noConversion"/>
  </si>
  <si>
    <t xml:space="preserve"> 2014-02-03, 03:33</t>
  </si>
  <si>
    <t>20-210-1</t>
    <phoneticPr fontId="0" type="noConversion"/>
  </si>
  <si>
    <t xml:space="preserve"> 2014-02-02, 13:09</t>
  </si>
  <si>
    <t>20-210-8</t>
    <phoneticPr fontId="0" type="noConversion"/>
  </si>
  <si>
    <t xml:space="preserve"> 2014-02-02, 22:21</t>
  </si>
  <si>
    <t>20-210-12</t>
    <phoneticPr fontId="0" type="noConversion"/>
  </si>
  <si>
    <t xml:space="preserve"> 2014-02-03, 02:41</t>
  </si>
  <si>
    <t>20210-1.1</t>
  </si>
  <si>
    <t xml:space="preserve"> 2014-06-02, 16:35</t>
  </si>
  <si>
    <t>20-210-5</t>
    <phoneticPr fontId="0" type="noConversion"/>
  </si>
  <si>
    <t xml:space="preserve"> 2014-02-02, 18:24</t>
  </si>
  <si>
    <t>20-210-11</t>
    <phoneticPr fontId="0" type="noConversion"/>
  </si>
  <si>
    <t xml:space="preserve"> 2014-02-03, 01:23</t>
  </si>
  <si>
    <t>20210-8.1</t>
  </si>
  <si>
    <t xml:space="preserve"> 2014-06-02, 13:49</t>
  </si>
  <si>
    <t>20-210-10</t>
    <phoneticPr fontId="0" type="noConversion"/>
  </si>
  <si>
    <t xml:space="preserve"> 2014-02-03, 00:31</t>
  </si>
  <si>
    <t>20210-5.1</t>
  </si>
  <si>
    <t xml:space="preserve"> 2014-06-02, 15:51</t>
  </si>
  <si>
    <t>20210-2.1</t>
  </si>
  <si>
    <t xml:space="preserve"> 2014-06-02, 17:05</t>
  </si>
  <si>
    <t>20210-3.1</t>
  </si>
  <si>
    <t xml:space="preserve"> 2014-06-02, 16:20</t>
  </si>
  <si>
    <t>20210-7.1</t>
  </si>
  <si>
    <t xml:space="preserve"> 2014-06-02, 14:19</t>
  </si>
  <si>
    <t>20210-4.1</t>
  </si>
  <si>
    <t xml:space="preserve"> 2014-06-02, 16:06</t>
  </si>
  <si>
    <t>20210-6.1</t>
  </si>
  <si>
    <t xml:space="preserve"> 2014-06-02, 15:04</t>
  </si>
  <si>
    <t>20-210-16</t>
    <phoneticPr fontId="0" type="noConversion"/>
  </si>
  <si>
    <t>ESG25</t>
  </si>
  <si>
    <t xml:space="preserve"> 2014-02-03, 06:36</t>
  </si>
  <si>
    <t>20-210-17</t>
    <phoneticPr fontId="0" type="noConversion"/>
  </si>
  <si>
    <t xml:space="preserve"> 2014-02-03, 07:02</t>
  </si>
  <si>
    <t>20-210-18</t>
    <phoneticPr fontId="0" type="noConversion"/>
  </si>
  <si>
    <t xml:space="preserve"> 2014-02-03, 07:28</t>
  </si>
  <si>
    <t>20-210-4</t>
    <phoneticPr fontId="0" type="noConversion"/>
  </si>
  <si>
    <t xml:space="preserve"> 2014-02-02, 17:06</t>
  </si>
  <si>
    <t>20-210-6</t>
    <phoneticPr fontId="0" type="noConversion"/>
  </si>
  <si>
    <t xml:space="preserve"> 2014-02-02, 19:17</t>
  </si>
  <si>
    <t>20-210-7</t>
    <phoneticPr fontId="0" type="noConversion"/>
  </si>
  <si>
    <t xml:space="preserve"> 2014-02-02, 20:35</t>
  </si>
  <si>
    <t>20-210-9</t>
    <phoneticPr fontId="0" type="noConversion"/>
  </si>
  <si>
    <t xml:space="preserve"> 2014-02-02, 23:13</t>
  </si>
  <si>
    <t>SCKG- Deformed biotite granite- Smith Creek, Northern Snake Range (39.330548,-114.227668)</t>
    <phoneticPr fontId="0" type="noConversion"/>
  </si>
  <si>
    <t>SCKG-3.1</t>
  </si>
  <si>
    <t xml:space="preserve"> 2014-06-03, 01:38</t>
  </si>
  <si>
    <t>SCKG-6</t>
    <phoneticPr fontId="0" type="noConversion"/>
  </si>
  <si>
    <t xml:space="preserve"> 2014-02-02, 18:51</t>
  </si>
  <si>
    <t>SCKG-13</t>
    <phoneticPr fontId="0" type="noConversion"/>
  </si>
  <si>
    <t xml:space="preserve"> 2014-02-03, 02:15</t>
  </si>
  <si>
    <t>SCKG-1</t>
    <phoneticPr fontId="0" type="noConversion"/>
  </si>
  <si>
    <t xml:space="preserve"> 2014-02-02, 13:35</t>
  </si>
  <si>
    <t>SCKG-12</t>
    <phoneticPr fontId="0" type="noConversion"/>
  </si>
  <si>
    <t xml:space="preserve"> 2014-02-03, 00:57</t>
  </si>
  <si>
    <t>SCKG-9</t>
    <phoneticPr fontId="0" type="noConversion"/>
  </si>
  <si>
    <t xml:space="preserve"> 2014-02-02, 21:55</t>
  </si>
  <si>
    <t>SCKG-11</t>
    <phoneticPr fontId="0" type="noConversion"/>
  </si>
  <si>
    <t xml:space="preserve"> 2014-02-03, 00:05</t>
  </si>
  <si>
    <t>SCKG-3</t>
    <phoneticPr fontId="0" type="noConversion"/>
  </si>
  <si>
    <t xml:space="preserve"> 2014-02-02, 15:47</t>
  </si>
  <si>
    <t>SCKG-6.1</t>
  </si>
  <si>
    <t xml:space="preserve"> 2014-06-03, 01:09</t>
  </si>
  <si>
    <t>SCKG-9.1</t>
  </si>
  <si>
    <t xml:space="preserve"> 2014-06-02, 22:42</t>
  </si>
  <si>
    <t>SCKG-14</t>
    <phoneticPr fontId="0" type="noConversion"/>
  </si>
  <si>
    <t xml:space="preserve"> 2014-02-03, 03:06</t>
  </si>
  <si>
    <t>SCKG-7</t>
    <phoneticPr fontId="0" type="noConversion"/>
  </si>
  <si>
    <t xml:space="preserve"> 2014-02-02, 20:09</t>
  </si>
  <si>
    <t>SCKG-8</t>
    <phoneticPr fontId="0" type="noConversion"/>
  </si>
  <si>
    <t xml:space="preserve"> 2014-02-02, 21:01</t>
  </si>
  <si>
    <t>SCKG-10</t>
    <phoneticPr fontId="0" type="noConversion"/>
  </si>
  <si>
    <t xml:space="preserve"> 2014-02-02, 22:47</t>
  </si>
  <si>
    <t>SCKG-15</t>
    <phoneticPr fontId="0" type="noConversion"/>
  </si>
  <si>
    <t xml:space="preserve"> 2014-02-03, 04:25</t>
  </si>
  <si>
    <t>SCKG-16</t>
    <phoneticPr fontId="0" type="noConversion"/>
  </si>
  <si>
    <t xml:space="preserve"> 2014-02-03, 05:17</t>
  </si>
  <si>
    <t>SCKG-2</t>
    <phoneticPr fontId="0" type="noConversion"/>
  </si>
  <si>
    <t xml:space="preserve"> 2014-02-02, 14:55</t>
  </si>
  <si>
    <t>SCKG-4</t>
    <phoneticPr fontId="0" type="noConversion"/>
  </si>
  <si>
    <t xml:space="preserve"> 2014-02-02, 16:40</t>
  </si>
  <si>
    <t>SCKG-5</t>
    <phoneticPr fontId="0" type="noConversion"/>
  </si>
  <si>
    <t xml:space="preserve"> 2014-02-02, 17:32</t>
  </si>
  <si>
    <t>SCKG-2.1</t>
  </si>
  <si>
    <t xml:space="preserve"> 2014-06-03, 03:36</t>
  </si>
  <si>
    <t>SCKG-10.1</t>
  </si>
  <si>
    <t xml:space="preserve"> 2014-06-02, 22:28</t>
  </si>
  <si>
    <t>SCKG-7.1</t>
  </si>
  <si>
    <t xml:space="preserve"> 2014-06-03, 00:54</t>
  </si>
  <si>
    <t>SCKG-8.1</t>
  </si>
  <si>
    <t xml:space="preserve"> 2014-06-02, 22:57</t>
  </si>
  <si>
    <t>SCKG-5.1</t>
  </si>
  <si>
    <t xml:space="preserve"> 2014-06-03, 01:24</t>
  </si>
  <si>
    <t>SCKG-11.1</t>
  </si>
  <si>
    <t xml:space="preserve"> 2014-06-02, 22:13</t>
  </si>
  <si>
    <t>SCKG-4.1</t>
  </si>
  <si>
    <t xml:space="preserve"> 2014-06-03, 03:21</t>
  </si>
  <si>
    <t>12EGSS1- Lexington pluton- Lexington Creek, Southern Snake Range (38.859183,-114.206641)</t>
    <phoneticPr fontId="0" type="noConversion"/>
  </si>
  <si>
    <t>ss1-10.1</t>
  </si>
  <si>
    <t xml:space="preserve"> 2012-10-07, 16:10</t>
  </si>
  <si>
    <t>SS1-10.2</t>
  </si>
  <si>
    <t xml:space="preserve"> 2013-03-31, 07:30</t>
  </si>
  <si>
    <t>SS1-108.1</t>
  </si>
  <si>
    <t xml:space="preserve"> 2013-01-06, 22:08</t>
  </si>
  <si>
    <t>SS1-108.2</t>
  </si>
  <si>
    <t xml:space="preserve"> 2013-03-31, 08:35</t>
  </si>
  <si>
    <t>SS1-109.1</t>
  </si>
  <si>
    <t xml:space="preserve"> 2013-01-06, 22:54</t>
  </si>
  <si>
    <t>SS1-109.2</t>
  </si>
  <si>
    <t xml:space="preserve"> 2013-03-31, 09:18</t>
  </si>
  <si>
    <t>ss1-12.1</t>
  </si>
  <si>
    <t xml:space="preserve"> 2012-10-07, 17:04</t>
  </si>
  <si>
    <t>SS1-12.2</t>
  </si>
  <si>
    <t xml:space="preserve"> 2013-01-06, 20:52</t>
  </si>
  <si>
    <t>SS1-12.3</t>
  </si>
  <si>
    <t xml:space="preserve"> 2013-03-31, 07:51</t>
  </si>
  <si>
    <t>SS1-120.1</t>
  </si>
  <si>
    <t xml:space="preserve"> 2013-01-07, 03:45</t>
  </si>
  <si>
    <t>ss1-13.1</t>
  </si>
  <si>
    <t xml:space="preserve"> 2012-10-07, 17:23</t>
  </si>
  <si>
    <t>ss1-14.1</t>
  </si>
  <si>
    <t xml:space="preserve"> 2012-10-07, 17:41</t>
  </si>
  <si>
    <t>SS1-14.2</t>
  </si>
  <si>
    <t xml:space="preserve"> 2013-01-06, 22:38</t>
  </si>
  <si>
    <t>SS1-14.3</t>
  </si>
  <si>
    <t xml:space="preserve"> 2013-03-31, 08:56</t>
  </si>
  <si>
    <t>ss1-15.1</t>
  </si>
  <si>
    <t xml:space="preserve"> 2012-10-07, 17:59</t>
  </si>
  <si>
    <t>SS1-15.3</t>
  </si>
  <si>
    <t xml:space="preserve"> 2013-03-31, 09:40</t>
  </si>
  <si>
    <t>ss1-16.1</t>
  </si>
  <si>
    <t xml:space="preserve"> 2012-10-07, 18:35</t>
  </si>
  <si>
    <t>ss1-2.1</t>
  </si>
  <si>
    <t xml:space="preserve"> 2012-10-07, 13:20</t>
  </si>
  <si>
    <t>SS1-20.1</t>
    <phoneticPr fontId="0" type="noConversion"/>
  </si>
  <si>
    <t xml:space="preserve"> 2013-01-07, 00:25</t>
  </si>
  <si>
    <t>ss1-22.1</t>
  </si>
  <si>
    <t xml:space="preserve"> 2012-10-08, 05:03</t>
  </si>
  <si>
    <t>ss1-4.1</t>
  </si>
  <si>
    <t xml:space="preserve"> 2012-10-07, 14:02</t>
  </si>
  <si>
    <t>ss1-5.1</t>
  </si>
  <si>
    <t xml:space="preserve"> 2012-10-07, 14:21</t>
  </si>
  <si>
    <t>SS1-5.3</t>
  </si>
  <si>
    <t xml:space="preserve"> 2013-03-31, 06:03</t>
  </si>
  <si>
    <t>ss1-6.1</t>
  </si>
  <si>
    <t xml:space="preserve"> 2012-10-07, 14:57</t>
  </si>
  <si>
    <t>SS1-6.3</t>
  </si>
  <si>
    <t xml:space="preserve"> 2013-03-31, 06:47</t>
  </si>
  <si>
    <t>ss1-8.1</t>
  </si>
  <si>
    <t xml:space="preserve"> 2012-10-07, 15:33</t>
  </si>
  <si>
    <t>SS1-8.2</t>
  </si>
  <si>
    <t xml:space="preserve"> 2013-01-06, 19:05</t>
  </si>
  <si>
    <t>ss1-9.1</t>
  </si>
  <si>
    <t xml:space="preserve"> 2012-10-07, 15:52</t>
  </si>
  <si>
    <t>SS1-9.2</t>
  </si>
  <si>
    <t xml:space="preserve"> 2013-01-06, 19:20</t>
  </si>
  <si>
    <t>SS1-9.3</t>
  </si>
  <si>
    <t xml:space="preserve"> 2013-03-31, 07:08</t>
  </si>
  <si>
    <t>ss1-1.1</t>
  </si>
  <si>
    <t xml:space="preserve"> 2012-10-07, 13:01</t>
  </si>
  <si>
    <t>SS1-101.1</t>
  </si>
  <si>
    <t xml:space="preserve"> 2013-01-06, 16:48</t>
  </si>
  <si>
    <t>SS1-102.1</t>
  </si>
  <si>
    <t xml:space="preserve"> 2013-01-06, 17:34</t>
  </si>
  <si>
    <t>SS1-103.1</t>
  </si>
  <si>
    <t xml:space="preserve"> 2013-01-06, 19:35</t>
  </si>
  <si>
    <t>SS1-104.1</t>
  </si>
  <si>
    <t xml:space="preserve"> 2013-01-06, 20:21</t>
  </si>
  <si>
    <t>SS1-105.1</t>
  </si>
  <si>
    <t xml:space="preserve"> 2013-01-06, 20:36</t>
  </si>
  <si>
    <t>SS1-106.1</t>
  </si>
  <si>
    <t xml:space="preserve"> 2013-01-06, 21:22</t>
  </si>
  <si>
    <t>SS1-107.1</t>
  </si>
  <si>
    <t xml:space="preserve"> 2013-01-06, 21:53</t>
  </si>
  <si>
    <t>ss1-11.1</t>
  </si>
  <si>
    <t xml:space="preserve"> 2012-10-07, 16:46</t>
  </si>
  <si>
    <t>SS1-11.2</t>
  </si>
  <si>
    <t xml:space="preserve"> 2013-01-06, 20:06</t>
  </si>
  <si>
    <t>mixed age</t>
    <phoneticPr fontId="0" type="noConversion"/>
  </si>
  <si>
    <t>SS1-110.1</t>
  </si>
  <si>
    <t xml:space="preserve"> 2013-01-06, 23:09</t>
  </si>
  <si>
    <t>SS1-111.1</t>
  </si>
  <si>
    <t xml:space="preserve"> 2013-01-07, 00:10</t>
  </si>
  <si>
    <t>SS1-112.1</t>
  </si>
  <si>
    <t xml:space="preserve"> 2013-01-07, 00:40</t>
  </si>
  <si>
    <t>SS1-113.1</t>
  </si>
  <si>
    <t xml:space="preserve"> 2013-01-07, 01:27</t>
  </si>
  <si>
    <t>SS1-114.1</t>
    <phoneticPr fontId="0" type="noConversion"/>
  </si>
  <si>
    <t xml:space="preserve"> 2013-01-07, 01:43</t>
  </si>
  <si>
    <t>SS1-115.1</t>
  </si>
  <si>
    <t xml:space="preserve"> 2013-01-07, 01:58</t>
  </si>
  <si>
    <t>SS1-116.1</t>
  </si>
  <si>
    <t xml:space="preserve"> 2013-01-07, 02:28</t>
  </si>
  <si>
    <t>SS1-117.1</t>
  </si>
  <si>
    <t xml:space="preserve"> 2013-01-07, 02:44</t>
  </si>
  <si>
    <t>SS1-118.1</t>
  </si>
  <si>
    <t xml:space="preserve"> 2013-01-07, 02:59</t>
  </si>
  <si>
    <t>SS1-119.1</t>
  </si>
  <si>
    <t xml:space="preserve"> 2013-01-07, 03:14</t>
  </si>
  <si>
    <t>SS1-121.1</t>
  </si>
  <si>
    <t xml:space="preserve"> 2013-01-07, 04:00</t>
  </si>
  <si>
    <t>SS1-122.1</t>
  </si>
  <si>
    <t xml:space="preserve"> 2013-01-07, 04:15</t>
  </si>
  <si>
    <t>SS1-13.2</t>
  </si>
  <si>
    <t xml:space="preserve"> 2013-01-06, 21:37</t>
  </si>
  <si>
    <t>SS1-15.2</t>
  </si>
  <si>
    <t xml:space="preserve"> 2013-01-06, 23:24</t>
  </si>
  <si>
    <t>SS1-16.2</t>
  </si>
  <si>
    <t xml:space="preserve"> 2013-01-06, 23:54</t>
  </si>
  <si>
    <t>ss1-17.1</t>
  </si>
  <si>
    <t xml:space="preserve"> 2012-10-07, 18:54</t>
  </si>
  <si>
    <t>ss1-18.1</t>
  </si>
  <si>
    <t xml:space="preserve"> 2012-10-07, 19:16</t>
  </si>
  <si>
    <t>ss1-19.1</t>
  </si>
  <si>
    <t xml:space="preserve"> 2012-10-07, 19:34</t>
  </si>
  <si>
    <t>SS1-2.2</t>
  </si>
  <si>
    <t xml:space="preserve"> 2013-01-06, 15:46</t>
  </si>
  <si>
    <t>ss1-20.2</t>
    <phoneticPr fontId="0" type="noConversion"/>
  </si>
  <si>
    <t xml:space="preserve"> 2012-10-07, 19:52</t>
  </si>
  <si>
    <t>ss1-21.1</t>
  </si>
  <si>
    <t xml:space="preserve"> 2012-10-08, 04:45</t>
  </si>
  <si>
    <t>SS1-22.2</t>
  </si>
  <si>
    <t xml:space="preserve"> 2013-01-07, 01:12</t>
  </si>
  <si>
    <t>ss1-3.1</t>
  </si>
  <si>
    <t xml:space="preserve"> 2012-10-07, 13:44</t>
  </si>
  <si>
    <t>SS1-3.2</t>
  </si>
  <si>
    <t xml:space="preserve"> 2013-01-06, 16:02</t>
  </si>
  <si>
    <t>SS1-4.2</t>
  </si>
  <si>
    <t xml:space="preserve"> 2013-01-06, 16:17</t>
  </si>
  <si>
    <t>SS1-5.2</t>
  </si>
  <si>
    <t xml:space="preserve"> 2013-01-06, 17:03</t>
  </si>
  <si>
    <t>SS1-6.2</t>
  </si>
  <si>
    <t xml:space="preserve"> 2013-01-06, 17:18</t>
  </si>
  <si>
    <t>ss1-7.1</t>
  </si>
  <si>
    <t xml:space="preserve"> 2012-10-07, 15:15</t>
  </si>
  <si>
    <t>SS1-7.2</t>
  </si>
  <si>
    <t xml:space="preserve"> 2013-01-06, 18:49</t>
  </si>
  <si>
    <t>12EGNS3A- Deadman leucogranite- Deadman Canyon, Northern Snake Range (39.31456,-114.1991)</t>
    <phoneticPr fontId="0" type="noConversion"/>
  </si>
  <si>
    <t>Dark rims</t>
    <phoneticPr fontId="0" type="noConversion"/>
  </si>
  <si>
    <t>NS3A-108.1</t>
  </si>
  <si>
    <t xml:space="preserve"> 2013-03-30, 22:25</t>
  </si>
  <si>
    <t>black rim</t>
  </si>
  <si>
    <t>ns3a-13.1</t>
  </si>
  <si>
    <t xml:space="preserve"> 2012-10-07, 05:27</t>
  </si>
  <si>
    <t>black rim</t>
    <phoneticPr fontId="0" type="noConversion"/>
  </si>
  <si>
    <t>ns3a-19.1</t>
  </si>
  <si>
    <t xml:space="preserve"> 2012-10-07, 12:07</t>
  </si>
  <si>
    <t>ns3a-5.1</t>
  </si>
  <si>
    <t xml:space="preserve"> 2012-10-07, 02:25</t>
  </si>
  <si>
    <t>ns3a-6.1</t>
  </si>
  <si>
    <t xml:space="preserve"> 2012-10-07, 03:02</t>
  </si>
  <si>
    <t>ns3a-7.1</t>
  </si>
  <si>
    <t xml:space="preserve"> 2012-10-07, 03:20</t>
  </si>
  <si>
    <t>NS3A-8.2</t>
  </si>
  <si>
    <t xml:space="preserve"> 2013-03-30, 14:19</t>
  </si>
  <si>
    <t>ns3a-9.1</t>
  </si>
  <si>
    <t xml:space="preserve"> 2012-10-07, 03:57</t>
  </si>
  <si>
    <t>ns3a-10.1</t>
  </si>
  <si>
    <t xml:space="preserve"> 2012-10-07, 04:15</t>
  </si>
  <si>
    <t>NS3A-10.2</t>
  </si>
  <si>
    <t xml:space="preserve"> 2013-03-30, 14:40</t>
  </si>
  <si>
    <t>ns3a-106.1</t>
  </si>
  <si>
    <t xml:space="preserve"> 2013-01-20, 22:08</t>
  </si>
  <si>
    <t>NS3A-106.2</t>
  </si>
  <si>
    <t xml:space="preserve"> 2013-03-30, 16:06</t>
  </si>
  <si>
    <t>ns3a-11.1</t>
  </si>
  <si>
    <t xml:space="preserve"> 2012-10-07, 04:51</t>
  </si>
  <si>
    <t>NS3A-11.3</t>
  </si>
  <si>
    <t xml:space="preserve"> 2013-03-30, 15:24</t>
  </si>
  <si>
    <t>NS3A-11.4</t>
  </si>
  <si>
    <t xml:space="preserve"> 2013-03-30, 15:45</t>
  </si>
  <si>
    <t>NS3A-110.1</t>
  </si>
  <si>
    <t xml:space="preserve"> 2013-03-30, 23:10</t>
  </si>
  <si>
    <t>NS3A-112.1</t>
  </si>
  <si>
    <t xml:space="preserve"> 2013-03-31, 00:15</t>
  </si>
  <si>
    <t>NS3A-114.1</t>
  </si>
  <si>
    <t xml:space="preserve"> 2013-03-31, 00:58</t>
  </si>
  <si>
    <t>ns3a-115.1</t>
    <phoneticPr fontId="0" type="noConversion"/>
  </si>
  <si>
    <t xml:space="preserve"> 2012-10-08, 04:27</t>
  </si>
  <si>
    <t>NS3A-115.3</t>
    <phoneticPr fontId="0" type="noConversion"/>
  </si>
  <si>
    <t xml:space="preserve"> 2013-03-31, 01:41</t>
  </si>
  <si>
    <t>ns3a-15.1</t>
  </si>
  <si>
    <t xml:space="preserve"> 2012-10-07, 10:35</t>
  </si>
  <si>
    <t>ns3a-16.1</t>
  </si>
  <si>
    <t xml:space="preserve"> 2012-10-07, 10:53</t>
  </si>
  <si>
    <t>NS3A-16.2</t>
  </si>
  <si>
    <t xml:space="preserve"> 2013-03-30, 17:43</t>
  </si>
  <si>
    <t>NS3A-18.2</t>
  </si>
  <si>
    <t xml:space="preserve"> 2013-03-30, 19:26</t>
  </si>
  <si>
    <t>NS3A-19.2</t>
  </si>
  <si>
    <t xml:space="preserve"> 2013-03-30, 20:13</t>
  </si>
  <si>
    <t>met. overgrowth?</t>
    <phoneticPr fontId="0" type="noConversion"/>
  </si>
  <si>
    <t>ns3a-21.1</t>
  </si>
  <si>
    <t xml:space="preserve"> 2012-10-08, 03:50</t>
  </si>
  <si>
    <t>ns3a-22.1</t>
  </si>
  <si>
    <t xml:space="preserve"> 2012-10-08, 04:09</t>
  </si>
  <si>
    <t>ns3a-3.1</t>
  </si>
  <si>
    <t xml:space="preserve"> 2012-10-07, 01:49</t>
  </si>
  <si>
    <t>NS3A-3.3</t>
  </si>
  <si>
    <t xml:space="preserve"> 2013-03-30, 13:57</t>
  </si>
  <si>
    <t>Pre-Mesozoic domains</t>
  </si>
  <si>
    <t>ns3a-1.1</t>
  </si>
  <si>
    <t xml:space="preserve"> 2012-10-07, 01:13</t>
  </si>
  <si>
    <t>NS3A-101.1</t>
  </si>
  <si>
    <t xml:space="preserve"> 2013-01-20, 18:39</t>
  </si>
  <si>
    <t>NS3A-102.1</t>
  </si>
  <si>
    <t xml:space="preserve"> 2013-01-20, 18:54</t>
  </si>
  <si>
    <t>ns3a-103.1</t>
  </si>
  <si>
    <t xml:space="preserve"> 2013-01-20, 19:40</t>
  </si>
  <si>
    <t>ns3a-104.1</t>
  </si>
  <si>
    <t xml:space="preserve"> 2013-01-20, 19:54</t>
  </si>
  <si>
    <t>ns3a-105.1</t>
  </si>
  <si>
    <t xml:space="preserve"> 2013-01-20, 20:10</t>
  </si>
  <si>
    <t>NS3A-107.1</t>
  </si>
  <si>
    <t xml:space="preserve"> 2013-03-30, 22:03</t>
  </si>
  <si>
    <t>NS3A-109.1</t>
  </si>
  <si>
    <t xml:space="preserve"> 2013-03-30, 22:49</t>
  </si>
  <si>
    <t>ns3a-11.2</t>
  </si>
  <si>
    <t xml:space="preserve"> 2013-01-20, 21:53</t>
  </si>
  <si>
    <t>NS3A-111.1</t>
  </si>
  <si>
    <t xml:space="preserve"> 2013-03-30, 23:54</t>
  </si>
  <si>
    <t>NS3A-113.1</t>
  </si>
  <si>
    <t xml:space="preserve"> 2013-03-31, 00:37</t>
  </si>
  <si>
    <t>NS3A-116.1</t>
  </si>
  <si>
    <t xml:space="preserve"> 2013-03-31, 02:03</t>
  </si>
  <si>
    <t>NS3A-117.1</t>
  </si>
  <si>
    <t xml:space="preserve"> 2013-03-31, 02:26</t>
  </si>
  <si>
    <t>ns3a-12.1</t>
  </si>
  <si>
    <t xml:space="preserve"> 2012-10-07, 05:09</t>
  </si>
  <si>
    <t>ns3a-12.2</t>
  </si>
  <si>
    <t xml:space="preserve"> 2013-01-20, 22:38</t>
  </si>
  <si>
    <t>ns3a-14.1</t>
  </si>
  <si>
    <t xml:space="preserve"> 2012-10-07, 05:45</t>
  </si>
  <si>
    <t>NS3A-15.2</t>
  </si>
  <si>
    <t xml:space="preserve"> 2013-03-30, 17:15</t>
  </si>
  <si>
    <t>ns3a-17.1</t>
  </si>
  <si>
    <t xml:space="preserve"> 2012-10-07, 11:30</t>
  </si>
  <si>
    <t>NS3A-17.2</t>
  </si>
  <si>
    <t xml:space="preserve"> 2013-03-30, 18:19</t>
  </si>
  <si>
    <t>ns3a-18.1</t>
  </si>
  <si>
    <t xml:space="preserve"> 2012-10-07, 11:48</t>
  </si>
  <si>
    <t>ns3a-2.1</t>
  </si>
  <si>
    <t xml:space="preserve"> 2012-10-07, 01:31</t>
  </si>
  <si>
    <t>ns3a-20.1</t>
  </si>
  <si>
    <t xml:space="preserve"> 2012-10-07, 12:43</t>
  </si>
  <si>
    <t>NS3A-20.2</t>
  </si>
  <si>
    <t xml:space="preserve"> 2013-03-30, 20:35</t>
  </si>
  <si>
    <t>NS3A-21.2</t>
  </si>
  <si>
    <t xml:space="preserve"> 2013-03-30, 20:58</t>
  </si>
  <si>
    <t>NS3A-22.2</t>
  </si>
  <si>
    <t xml:space="preserve"> 2013-03-30, 21:20</t>
  </si>
  <si>
    <t>NS3A-3.2</t>
  </si>
  <si>
    <t xml:space="preserve"> 2013-01-20, 19:09</t>
  </si>
  <si>
    <t>ns3a-4.1</t>
  </si>
  <si>
    <t xml:space="preserve"> 2012-10-07, 02:07</t>
  </si>
  <si>
    <t>ns3a-5.2</t>
  </si>
  <si>
    <t xml:space="preserve"> 2013-01-20, 20:40</t>
  </si>
  <si>
    <t>ns3a-6.2</t>
  </si>
  <si>
    <t xml:space="preserve"> 2013-01-20, 20:55</t>
  </si>
  <si>
    <t>ns3a-7.2</t>
  </si>
  <si>
    <t xml:space="preserve"> 2013-01-20, 21:09</t>
  </si>
  <si>
    <t>ns3a-8.1</t>
  </si>
  <si>
    <t xml:space="preserve"> 2012-10-07, 03:39</t>
  </si>
  <si>
    <t>ns3a-9.2</t>
  </si>
  <si>
    <t xml:space="preserve"> 2013-01-20, 21:39</t>
  </si>
  <si>
    <t>ELM89DM- Deadman leucogranite- Deadman Canyon, Northern Snake Range (39.32240,-114.191541)</t>
    <phoneticPr fontId="0" type="noConversion"/>
  </si>
  <si>
    <t>ELM89_DM_1.1</t>
  </si>
  <si>
    <t>ESG29</t>
  </si>
  <si>
    <t xml:space="preserve"> 2012-08-07, 11:14</t>
  </si>
  <si>
    <t>ELM89_DM_10.1</t>
  </si>
  <si>
    <t xml:space="preserve"> 2012-08-07, 14:40</t>
  </si>
  <si>
    <t>ELM89_DM_102</t>
    <phoneticPr fontId="0" type="noConversion"/>
  </si>
  <si>
    <t xml:space="preserve"> 2013-03-31, 17:25</t>
  </si>
  <si>
    <t>ELM89_DM_105</t>
    <phoneticPr fontId="0" type="noConversion"/>
  </si>
  <si>
    <t xml:space="preserve"> 2013-03-31, 22:28</t>
  </si>
  <si>
    <t>ELM89_DM_109</t>
    <phoneticPr fontId="0" type="noConversion"/>
  </si>
  <si>
    <t xml:space="preserve"> 2013-04-01, 00:17</t>
  </si>
  <si>
    <t>ELM89_DM_110</t>
    <phoneticPr fontId="0" type="noConversion"/>
  </si>
  <si>
    <t xml:space="preserve"> 2013-04-01, 00:38</t>
  </si>
  <si>
    <t>ELM89_DM_111</t>
    <phoneticPr fontId="0" type="noConversion"/>
  </si>
  <si>
    <t xml:space="preserve"> 2013-04-01, 00:59</t>
  </si>
  <si>
    <t>ELM89_DM_112</t>
    <phoneticPr fontId="0" type="noConversion"/>
  </si>
  <si>
    <t xml:space="preserve"> 2013-04-01, 01:42</t>
  </si>
  <si>
    <t>ELM89_DM_113</t>
    <phoneticPr fontId="0" type="noConversion"/>
  </si>
  <si>
    <t xml:space="preserve"> 2013-04-01, 02:03</t>
  </si>
  <si>
    <t>ELM89_DM_114</t>
    <phoneticPr fontId="0" type="noConversion"/>
  </si>
  <si>
    <t xml:space="preserve"> 2013-04-01, 02:25</t>
  </si>
  <si>
    <t>ELM89_DM_115</t>
    <phoneticPr fontId="0" type="noConversion"/>
  </si>
  <si>
    <t xml:space="preserve"> 2013-04-01, 03:08</t>
  </si>
  <si>
    <t>ELM89_DM_117</t>
    <phoneticPr fontId="0" type="noConversion"/>
  </si>
  <si>
    <t xml:space="preserve"> 2013-04-01, 03:51</t>
  </si>
  <si>
    <t>ELM89_DM_118</t>
    <phoneticPr fontId="0" type="noConversion"/>
  </si>
  <si>
    <t xml:space="preserve"> 2013-04-01, 04:34</t>
  </si>
  <si>
    <t>ELM89_DM_119</t>
    <phoneticPr fontId="0" type="noConversion"/>
  </si>
  <si>
    <t xml:space="preserve"> 2013-04-01, 04:55</t>
  </si>
  <si>
    <t>ELM89_DM_120</t>
    <phoneticPr fontId="0" type="noConversion"/>
  </si>
  <si>
    <t xml:space="preserve"> 2013-04-01, 05:38</t>
  </si>
  <si>
    <t>ELM89_DM_121</t>
    <phoneticPr fontId="0" type="noConversion"/>
  </si>
  <si>
    <t xml:space="preserve"> 2013-04-01, 06:00</t>
  </si>
  <si>
    <t>ELM89_DM_123</t>
    <phoneticPr fontId="0" type="noConversion"/>
  </si>
  <si>
    <t xml:space="preserve"> 2013-04-01, 07:05</t>
  </si>
  <si>
    <t>ELM89_DM_2.1</t>
  </si>
  <si>
    <t xml:space="preserve"> 2012-08-07, 11:33</t>
  </si>
  <si>
    <t>ELM89_DM_2.2</t>
  </si>
  <si>
    <t xml:space="preserve"> 2013-03-31, 18:30</t>
  </si>
  <si>
    <t>ELM89_DM_3</t>
    <phoneticPr fontId="0" type="noConversion"/>
  </si>
  <si>
    <t xml:space="preserve"> 2012-08-07, 11:52</t>
  </si>
  <si>
    <t>ELM89_DM_4</t>
    <phoneticPr fontId="0" type="noConversion"/>
  </si>
  <si>
    <t xml:space="preserve"> 2012-08-07, 12:11</t>
  </si>
  <si>
    <t>ELM89_DM_6</t>
    <phoneticPr fontId="0" type="noConversion"/>
  </si>
  <si>
    <t xml:space="preserve"> 2012-08-07, 13:25</t>
  </si>
  <si>
    <t>ELM89_DM_7.1</t>
  </si>
  <si>
    <t xml:space="preserve"> 2012-08-07, 13:43</t>
  </si>
  <si>
    <t>ELM89_DM_7.2</t>
  </si>
  <si>
    <t xml:space="preserve"> 2013-03-31, 19:36</t>
  </si>
  <si>
    <t>ELM89_DM_8.1</t>
  </si>
  <si>
    <t xml:space="preserve"> 2012-08-07, 14:02</t>
  </si>
  <si>
    <t>ELM89_DM_9.1</t>
  </si>
  <si>
    <t xml:space="preserve"> 2012-08-07, 14:21</t>
  </si>
  <si>
    <t>ELM89_DM_9.2</t>
  </si>
  <si>
    <t xml:space="preserve"> 2013-03-31, 21:24</t>
  </si>
  <si>
    <t>ELM89_DM-1.2</t>
  </si>
  <si>
    <t xml:space="preserve"> 2013-03-31, 18:08</t>
  </si>
  <si>
    <t>ELM89_DM_10.2</t>
  </si>
  <si>
    <t xml:space="preserve"> 2013-03-31, 21:45</t>
  </si>
  <si>
    <t>ELM89_DM_101</t>
    <phoneticPr fontId="0" type="noConversion"/>
  </si>
  <si>
    <t xml:space="preserve"> 2013-03-31, 17:04</t>
  </si>
  <si>
    <t>ELM89_DM_103</t>
    <phoneticPr fontId="0" type="noConversion"/>
  </si>
  <si>
    <t xml:space="preserve"> 2013-03-31, 19:58</t>
  </si>
  <si>
    <t>ELM89_DM_106</t>
    <phoneticPr fontId="0" type="noConversion"/>
  </si>
  <si>
    <t xml:space="preserve"> 2013-03-31, 22:50</t>
  </si>
  <si>
    <t>ELM89_DM_107</t>
    <phoneticPr fontId="0" type="noConversion"/>
  </si>
  <si>
    <t xml:space="preserve"> 2013-03-31, 23:11</t>
  </si>
  <si>
    <t>ELM89_DM_108</t>
    <phoneticPr fontId="0" type="noConversion"/>
  </si>
  <si>
    <t xml:space="preserve"> 2013-03-31, 23:55</t>
  </si>
  <si>
    <t>ELM89_DM_116</t>
    <phoneticPr fontId="0" type="noConversion"/>
  </si>
  <si>
    <t xml:space="preserve"> 2013-04-01, 03:30</t>
  </si>
  <si>
    <t>ELM89_DM_122</t>
    <phoneticPr fontId="0" type="noConversion"/>
  </si>
  <si>
    <t xml:space="preserve"> 2013-04-01, 06:44</t>
  </si>
  <si>
    <t>ELM89_DM_5.1</t>
  </si>
  <si>
    <t xml:space="preserve"> 2012-08-07, 12:30</t>
  </si>
  <si>
    <t>ELM89_DM_5.2</t>
  </si>
  <si>
    <t xml:space="preserve"> 2013-03-31, 18:53</t>
  </si>
  <si>
    <t>ELM89_DM_8.2</t>
  </si>
  <si>
    <t xml:space="preserve"> 2013-03-31, 21:02</t>
  </si>
  <si>
    <t>TUNG- Tungstonia pluton- Tungstonia Canyon, Kern Mountains (39.68211,-114.1722)</t>
    <phoneticPr fontId="0" type="noConversion"/>
  </si>
  <si>
    <t>TUNG-115TR</t>
    <phoneticPr fontId="0" type="noConversion"/>
  </si>
  <si>
    <t>ESG11</t>
  </si>
  <si>
    <t>2012-08-14; 3:29:50 AM</t>
    <phoneticPr fontId="0" type="noConversion"/>
  </si>
  <si>
    <t>TUNG-116TR</t>
    <phoneticPr fontId="0" type="noConversion"/>
  </si>
  <si>
    <t>2012-08-14; 4:02:08 AM</t>
    <phoneticPr fontId="0" type="noConversion"/>
  </si>
  <si>
    <t>TUNG-3.2R</t>
    <phoneticPr fontId="0" type="noConversion"/>
  </si>
  <si>
    <t xml:space="preserve"> 2011-05-04, 18:04</t>
  </si>
  <si>
    <t>TUNG-105TR</t>
    <phoneticPr fontId="0" type="noConversion"/>
  </si>
  <si>
    <t>2012-08-13; 10:44:30 PM</t>
    <phoneticPr fontId="0" type="noConversion"/>
  </si>
  <si>
    <t>tung-103</t>
    <phoneticPr fontId="0" type="noConversion"/>
  </si>
  <si>
    <t xml:space="preserve"> 2013-12-13, 20:30</t>
  </si>
  <si>
    <t>TUNG-103TR</t>
    <phoneticPr fontId="0" type="noConversion"/>
  </si>
  <si>
    <t>2012-08-13; 6:41:05 PM</t>
    <phoneticPr fontId="0" type="noConversion"/>
  </si>
  <si>
    <t>TUNG-9R</t>
    <phoneticPr fontId="0" type="noConversion"/>
  </si>
  <si>
    <t>2012-08-14; 12:49:12 AM</t>
    <phoneticPr fontId="0" type="noConversion"/>
  </si>
  <si>
    <t>TUNG-8R</t>
    <phoneticPr fontId="0" type="noConversion"/>
  </si>
  <si>
    <t>2012-08-13; 11:17:16 PM</t>
    <phoneticPr fontId="0" type="noConversion"/>
  </si>
  <si>
    <t>TUNG-5R</t>
    <phoneticPr fontId="0" type="noConversion"/>
  </si>
  <si>
    <t>2012-08-13; 10:22:53 PM</t>
    <phoneticPr fontId="0" type="noConversion"/>
  </si>
  <si>
    <t>"Inner rim" domains- magmatic ages</t>
    <phoneticPr fontId="0" type="noConversion"/>
  </si>
  <si>
    <t>TUNG-9.1</t>
  </si>
  <si>
    <t xml:space="preserve"> 2011-05-04, 21:07</t>
  </si>
  <si>
    <t>tung-9.2</t>
    <phoneticPr fontId="0" type="noConversion"/>
  </si>
  <si>
    <t xml:space="preserve"> 2013-12-13, 23:07</t>
  </si>
  <si>
    <t>TUNG-9T</t>
    <phoneticPr fontId="0" type="noConversion"/>
  </si>
  <si>
    <t>2012-08-14; 12:27:28 AM</t>
    <phoneticPr fontId="0" type="noConversion"/>
  </si>
  <si>
    <t>age from wa of .1 and .2, sqrt mswd propogated into err</t>
    <phoneticPr fontId="0" type="noConversion"/>
  </si>
  <si>
    <t>TUNG-28.1</t>
  </si>
  <si>
    <t xml:space="preserve"> 2011-05-05, 08:44</t>
  </si>
  <si>
    <t>TUNG-27.1</t>
  </si>
  <si>
    <t xml:space="preserve"> 2011-05-05, 07:52</t>
  </si>
  <si>
    <t>TUNG-27.1T</t>
    <phoneticPr fontId="0" type="noConversion"/>
  </si>
  <si>
    <t>2012-08-14; 7:15:32 AM</t>
    <phoneticPr fontId="0" type="noConversion"/>
  </si>
  <si>
    <t>age from 27.1</t>
    <phoneticPr fontId="0" type="noConversion"/>
  </si>
  <si>
    <t>TUNG-4.2</t>
  </si>
  <si>
    <t xml:space="preserve"> 2012-01-22, 20:19</t>
  </si>
  <si>
    <t>TUNG-335</t>
    <phoneticPr fontId="0" type="noConversion"/>
  </si>
  <si>
    <t xml:space="preserve"> 2014-03-30, 19:19</t>
  </si>
  <si>
    <t>TUNG-22.1</t>
  </si>
  <si>
    <t xml:space="preserve"> 2011-05-05, 04:58</t>
  </si>
  <si>
    <t>TUNG-25.2</t>
  </si>
  <si>
    <t xml:space="preserve"> 2011-05-05, 06:43</t>
  </si>
  <si>
    <t>TUNG-25.3</t>
  </si>
  <si>
    <t xml:space="preserve"> 2011-05-05, 07:00</t>
  </si>
  <si>
    <t>TUNG-25T</t>
    <phoneticPr fontId="0" type="noConversion"/>
  </si>
  <si>
    <t>2012-08-14; 6:11:01 AM</t>
    <phoneticPr fontId="0" type="noConversion"/>
  </si>
  <si>
    <t>age from .3</t>
    <phoneticPr fontId="0" type="noConversion"/>
  </si>
  <si>
    <t>TUNG-23.1</t>
  </si>
  <si>
    <t xml:space="preserve"> 2011-05-05, 05:34</t>
  </si>
  <si>
    <t>TUNG-14.1</t>
  </si>
  <si>
    <t xml:space="preserve"> 2011-05-05, 00:36</t>
  </si>
  <si>
    <t>TUNG-348</t>
    <phoneticPr fontId="0" type="noConversion"/>
  </si>
  <si>
    <t xml:space="preserve"> 2014-03-31, 00:42</t>
  </si>
  <si>
    <t>TUNG-1.2</t>
  </si>
  <si>
    <t xml:space="preserve"> 2011-05-04, 16:25</t>
  </si>
  <si>
    <t>TUNG-1.2T</t>
    <phoneticPr fontId="0" type="noConversion"/>
  </si>
  <si>
    <t>2012-08-13; 8:22:53 PM</t>
    <phoneticPr fontId="0" type="noConversion"/>
  </si>
  <si>
    <t>age from wa of .2 and .3, sqrt mswd propogated into err</t>
    <phoneticPr fontId="0" type="noConversion"/>
  </si>
  <si>
    <t>tung-1.3</t>
  </si>
  <si>
    <t xml:space="preserve"> 2013-12-13, 22:15</t>
  </si>
  <si>
    <t>TUNG-21.1</t>
    <phoneticPr fontId="0" type="noConversion"/>
  </si>
  <si>
    <t xml:space="preserve"> 2011-05-05, 04:41</t>
  </si>
  <si>
    <t>TUNG-21T</t>
    <phoneticPr fontId="0" type="noConversion"/>
  </si>
  <si>
    <t>2012-08-14; 4:56:02 AM</t>
    <phoneticPr fontId="0" type="noConversion"/>
  </si>
  <si>
    <t>age from 21.1</t>
    <phoneticPr fontId="0" type="noConversion"/>
  </si>
  <si>
    <t>TUNG-16.2</t>
  </si>
  <si>
    <t xml:space="preserve"> 2011-05-05, 02:04</t>
  </si>
  <si>
    <t>TUNG-16.2T</t>
    <phoneticPr fontId="0" type="noConversion"/>
  </si>
  <si>
    <t>2012-08-14; 3:08:21 AM</t>
    <phoneticPr fontId="0" type="noConversion"/>
  </si>
  <si>
    <t>age from 16.2</t>
    <phoneticPr fontId="0" type="noConversion"/>
  </si>
  <si>
    <t>TUNG-15.2</t>
  </si>
  <si>
    <t xml:space="preserve"> 2011-05-05, 01:11</t>
  </si>
  <si>
    <t>TUNG-108.1</t>
  </si>
  <si>
    <t xml:space="preserve"> 2012-01-22, 22:55</t>
  </si>
  <si>
    <t>tung-108.2</t>
  </si>
  <si>
    <t xml:space="preserve"> 2013-12-13, 22:41</t>
  </si>
  <si>
    <t>TUNG-108T</t>
    <phoneticPr fontId="0" type="noConversion"/>
  </si>
  <si>
    <t>2012-08-13; 11:29:48 PM</t>
    <phoneticPr fontId="0" type="noConversion"/>
  </si>
  <si>
    <t>age from wa of .1 and .2</t>
    <phoneticPr fontId="0" type="noConversion"/>
  </si>
  <si>
    <t>TUNG-2.1</t>
  </si>
  <si>
    <t xml:space="preserve"> 2011-05-04, 17:11</t>
  </si>
  <si>
    <t>TUNG-2.1T</t>
    <phoneticPr fontId="0" type="noConversion"/>
  </si>
  <si>
    <t>2012-08-13; 8:12:06 PM</t>
    <phoneticPr fontId="0" type="noConversion"/>
  </si>
  <si>
    <t>age from 2.1</t>
    <phoneticPr fontId="0" type="noConversion"/>
  </si>
  <si>
    <t>tung-205.1</t>
  </si>
  <si>
    <t xml:space="preserve"> 2013-12-14, 02:37</t>
  </si>
  <si>
    <t>TUNG-8.1</t>
  </si>
  <si>
    <t xml:space="preserve"> 2011-05-04, 20:31</t>
  </si>
  <si>
    <t>TUNG-8.1T</t>
    <phoneticPr fontId="0" type="noConversion"/>
  </si>
  <si>
    <t>2012-08-13; 10:55:20 PM</t>
    <phoneticPr fontId="0" type="noConversion"/>
  </si>
  <si>
    <t>age from 8.1</t>
    <phoneticPr fontId="0" type="noConversion"/>
  </si>
  <si>
    <t>TUNG-11.1</t>
  </si>
  <si>
    <t xml:space="preserve"> 2011-05-04, 21:59</t>
  </si>
  <si>
    <t>TUNG-11T</t>
    <phoneticPr fontId="0" type="noConversion"/>
  </si>
  <si>
    <t>2012-08-14; 1:21:22 AM</t>
    <phoneticPr fontId="0" type="noConversion"/>
  </si>
  <si>
    <t>age from 11.1</t>
    <phoneticPr fontId="0" type="noConversion"/>
  </si>
  <si>
    <t>TUNG-17.2</t>
  </si>
  <si>
    <t xml:space="preserve"> 2011-05-05, 02:39</t>
  </si>
  <si>
    <t>TUNG-17.2T</t>
    <phoneticPr fontId="0" type="noConversion"/>
  </si>
  <si>
    <t>2012-08-14; 4:12:58 AM</t>
    <phoneticPr fontId="0" type="noConversion"/>
  </si>
  <si>
    <t>age from 17.2</t>
    <phoneticPr fontId="0" type="noConversion"/>
  </si>
  <si>
    <t>TUNG-13.2</t>
  </si>
  <si>
    <t xml:space="preserve"> 2011-05-05, 00:19</t>
  </si>
  <si>
    <t>TUNG-26.1</t>
  </si>
  <si>
    <t xml:space="preserve"> 2011-05-05, 07:35</t>
  </si>
  <si>
    <t>TUNG-19.1</t>
  </si>
  <si>
    <t xml:space="preserve"> 2011-05-05, 03:32</t>
  </si>
  <si>
    <t>TUNG-19.1T</t>
    <phoneticPr fontId="0" type="noConversion"/>
  </si>
  <si>
    <t>2012-08-14; 4:23:37 AM</t>
    <phoneticPr fontId="0" type="noConversion"/>
  </si>
  <si>
    <t>age from 19.1</t>
    <phoneticPr fontId="0" type="noConversion"/>
  </si>
  <si>
    <t>TUNG-307</t>
    <phoneticPr fontId="0" type="noConversion"/>
  </si>
  <si>
    <t xml:space="preserve"> 2014-03-30, 06:54</t>
  </si>
  <si>
    <t>TUNG-20.1</t>
  </si>
  <si>
    <t xml:space="preserve"> 2011-05-05, 03:49</t>
  </si>
  <si>
    <t>tung-202</t>
    <phoneticPr fontId="0" type="noConversion"/>
  </si>
  <si>
    <t xml:space="preserve"> 2013-12-13, 19:10</t>
  </si>
  <si>
    <t>tung-119.2</t>
  </si>
  <si>
    <t xml:space="preserve"> 2013-12-14, 00:52</t>
  </si>
  <si>
    <t>tung-123.2</t>
  </si>
  <si>
    <t xml:space="preserve"> 2013-12-14, 01:45</t>
  </si>
  <si>
    <t>mixed with dark rim</t>
    <phoneticPr fontId="0" type="noConversion"/>
  </si>
  <si>
    <t>Interior domains with Mesozoic ages</t>
    <phoneticPr fontId="0" type="noConversion"/>
  </si>
  <si>
    <t>TUNG-317</t>
    <phoneticPr fontId="0" type="noConversion"/>
  </si>
  <si>
    <t xml:space="preserve"> 2014-03-30, 12:28</t>
  </si>
  <si>
    <t>mixed analysis?</t>
    <phoneticPr fontId="0" type="noConversion"/>
  </si>
  <si>
    <t>TUNG-322</t>
    <phoneticPr fontId="0" type="noConversion"/>
  </si>
  <si>
    <t xml:space="preserve"> 2014-03-30, 14:29</t>
  </si>
  <si>
    <t>mixed analysis older into younger</t>
    <phoneticPr fontId="0" type="noConversion"/>
  </si>
  <si>
    <t>TUNG-302</t>
    <phoneticPr fontId="0" type="noConversion"/>
  </si>
  <si>
    <t xml:space="preserve"> 2014-03-29, 12:04</t>
  </si>
  <si>
    <t>TUNG-102.2</t>
  </si>
  <si>
    <t xml:space="preserve"> 2012-01-22, 19:21</t>
  </si>
  <si>
    <t>migmatite zircon in metaseds?, low TE, Th/U, high Hf/Yb</t>
    <phoneticPr fontId="0" type="noConversion"/>
  </si>
  <si>
    <t>TUNG-102.2T</t>
    <phoneticPr fontId="0" type="noConversion"/>
  </si>
  <si>
    <t>2012-08-13; 6:52:23 PM</t>
    <phoneticPr fontId="0" type="noConversion"/>
  </si>
  <si>
    <t>migmatite zircon in metaseds?, low TE, Th/U, high Hf/Yb, age from 102.2</t>
    <phoneticPr fontId="0" type="noConversion"/>
  </si>
  <si>
    <t>TUNG-346</t>
    <phoneticPr fontId="0" type="noConversion"/>
  </si>
  <si>
    <t xml:space="preserve"> 2014-03-31, 00:03</t>
  </si>
  <si>
    <t>TUNG-12.1</t>
  </si>
  <si>
    <t xml:space="preserve"> 2011-05-04, 22:34</t>
  </si>
  <si>
    <t>metamorphic overgrowth, low Ti, Th/U, Yb/Gd, TE ppm, hi Hf/Yb</t>
    <phoneticPr fontId="0" type="noConversion"/>
  </si>
  <si>
    <t>TUNG-12.1T</t>
    <phoneticPr fontId="0" type="noConversion"/>
  </si>
  <si>
    <t>2012-08-14; 1:42:40 AM</t>
    <phoneticPr fontId="0" type="noConversion"/>
  </si>
  <si>
    <t>TUNG-24.1</t>
  </si>
  <si>
    <t xml:space="preserve"> 2011-05-05, 06:09</t>
  </si>
  <si>
    <t>appears to be mixed domains in CL, hi Hf/Yb and Th/U consistent with crustal anatexis</t>
    <phoneticPr fontId="0" type="noConversion"/>
  </si>
  <si>
    <t>TUNG-113</t>
    <phoneticPr fontId="0" type="noConversion"/>
  </si>
  <si>
    <t xml:space="preserve"> 2012-01-23, 00:52</t>
  </si>
  <si>
    <t>migmatite zircon?, Low Ti ppm and Th/U, moderate Hf/Yb and Yb/Gd</t>
    <phoneticPr fontId="0" type="noConversion"/>
  </si>
  <si>
    <t>TUNG-113T</t>
    <phoneticPr fontId="0" type="noConversion"/>
  </si>
  <si>
    <t>ESG11</t>
    <phoneticPr fontId="0" type="noConversion"/>
  </si>
  <si>
    <t>2012-08-14; 2:03:58 AM</t>
    <phoneticPr fontId="0" type="noConversion"/>
  </si>
  <si>
    <t>migmatite zircon?, Low Ti ppm and Th/U, moderate Hf/Yb and Yb/Gd, age from 113</t>
    <phoneticPr fontId="0" type="noConversion"/>
  </si>
  <si>
    <t>TUNG-311</t>
    <phoneticPr fontId="0" type="noConversion"/>
  </si>
  <si>
    <t xml:space="preserve"> 2014-03-30, 10:32</t>
  </si>
  <si>
    <t>TUNG-352.1</t>
    <phoneticPr fontId="0" type="noConversion"/>
  </si>
  <si>
    <t xml:space="preserve"> 2014-03-31, 03:21</t>
  </si>
  <si>
    <t>mixed analysis</t>
    <phoneticPr fontId="0" type="noConversion"/>
  </si>
  <si>
    <t>TUNG-5.1</t>
  </si>
  <si>
    <t xml:space="preserve"> 2011-05-04, 19:19</t>
  </si>
  <si>
    <t>mixed analysis? Metamorphic overgrowth primarily</t>
    <phoneticPr fontId="0" type="noConversion"/>
  </si>
  <si>
    <t>TUNG-5.1T</t>
    <phoneticPr fontId="0" type="noConversion"/>
  </si>
  <si>
    <t>2012-08-13; 10:01:35 PM</t>
    <phoneticPr fontId="0" type="noConversion"/>
  </si>
  <si>
    <t>?</t>
    <phoneticPr fontId="0" type="noConversion"/>
  </si>
  <si>
    <t>Metamorphic overgrowth, low Ti, Th/U, Yb/Gd, TE ppm, hi Hf/Yb</t>
    <phoneticPr fontId="0" type="noConversion"/>
  </si>
  <si>
    <t>TUNG-324</t>
    <phoneticPr fontId="0" type="noConversion"/>
  </si>
  <si>
    <t xml:space="preserve"> 2014-03-30, 15:09</t>
  </si>
  <si>
    <t>metamorphic overgrowth?, low Th/U</t>
    <phoneticPr fontId="0" type="noConversion"/>
  </si>
  <si>
    <t>TUNG-16.1</t>
  </si>
  <si>
    <t xml:space="preserve"> 2011-05-05, 01:46</t>
  </si>
  <si>
    <t>TUNG-332</t>
    <phoneticPr fontId="0" type="noConversion"/>
  </si>
  <si>
    <t xml:space="preserve"> 2014-03-30, 18:03</t>
  </si>
  <si>
    <t>tung-112.2</t>
    <phoneticPr fontId="0" type="noConversion"/>
  </si>
  <si>
    <t xml:space="preserve"> 2013-12-14, 00:26</t>
  </si>
  <si>
    <t xml:space="preserve">met growth? Low Ti ppm, Th/U, &amp;Yb/Gd, hi Hf/Yb, same Hf ppm as core, </t>
    <phoneticPr fontId="0" type="noConversion"/>
  </si>
  <si>
    <t>TUNG-111.1</t>
    <phoneticPr fontId="0" type="noConversion"/>
  </si>
  <si>
    <t xml:space="preserve"> 2012-01-23, 00:12</t>
  </si>
  <si>
    <t>primitive magmatic, low Hf, osc zoned, high Th/U</t>
    <phoneticPr fontId="0" type="noConversion"/>
  </si>
  <si>
    <t>tung-111.2</t>
    <phoneticPr fontId="0" type="noConversion"/>
  </si>
  <si>
    <t xml:space="preserve"> 2013-12-14, 00:00</t>
  </si>
  <si>
    <t>primitive magmatic, low Hf, osc zoned, high Th/U, Ti ppm</t>
    <phoneticPr fontId="0" type="noConversion"/>
  </si>
  <si>
    <t>TUNG-111T</t>
    <phoneticPr fontId="0" type="noConversion"/>
  </si>
  <si>
    <t>2012-08-14; 1:10:41 AM</t>
    <phoneticPr fontId="0" type="noConversion"/>
  </si>
  <si>
    <t>primitive magmatic, low Hf, osc zoned, high Th/U, Ti ppm (age from WA of .1 and .2)</t>
    <phoneticPr fontId="0" type="noConversion"/>
  </si>
  <si>
    <t>TUNG-105.1</t>
  </si>
  <si>
    <t xml:space="preserve"> 2012-01-22, 21:37</t>
  </si>
  <si>
    <t>metamorphosed evolved crust, low HREE, low th/U&amp;Yb/Gd, hi Hf/Yb, patchy zoning (age from WA .1 and .2, error prop from sqrt of mswd)</t>
    <phoneticPr fontId="0" type="noConversion"/>
  </si>
  <si>
    <t>tung-105.2</t>
  </si>
  <si>
    <t xml:space="preserve"> 2013-12-13, 20:56</t>
  </si>
  <si>
    <t>TUNG-105T</t>
    <phoneticPr fontId="0" type="noConversion"/>
  </si>
  <si>
    <t>2012-08-13; 10:33:45 PM</t>
    <phoneticPr fontId="0" type="noConversion"/>
  </si>
  <si>
    <t>TUNG-2.2</t>
  </si>
  <si>
    <t xml:space="preserve"> 2011-05-04, 17:28</t>
  </si>
  <si>
    <t>wet crustal melt? Low Ti, Th/U, hi Hf, Hf/Yb, U</t>
    <phoneticPr fontId="0" type="noConversion"/>
  </si>
  <si>
    <t>TUNG-2.2T</t>
    <phoneticPr fontId="0" type="noConversion"/>
  </si>
  <si>
    <t>2012-08-13; 7:54:29 PM</t>
    <phoneticPr fontId="0" type="noConversion"/>
  </si>
  <si>
    <t>wet crustal melt? Low Ti, Th/U, hi Hf, Hf/Yb, U, age from 2.2</t>
    <phoneticPr fontId="0" type="noConversion"/>
  </si>
  <si>
    <t>TUNG-340</t>
    <phoneticPr fontId="0" type="noConversion"/>
  </si>
  <si>
    <t xml:space="preserve"> 2014-03-30, 21:24</t>
  </si>
  <si>
    <t>TUNG-1.1</t>
    <phoneticPr fontId="0" type="noConversion"/>
  </si>
  <si>
    <t xml:space="preserve"> 2011-05-04, 16:06</t>
  </si>
  <si>
    <t>TUNG-10</t>
    <phoneticPr fontId="0" type="noConversion"/>
  </si>
  <si>
    <t xml:space="preserve"> 2011-05-04, 21:24</t>
  </si>
  <si>
    <t>TUNG-101.1</t>
  </si>
  <si>
    <t xml:space="preserve"> 2012-01-22, 17:25</t>
  </si>
  <si>
    <t>TUNG-101.2</t>
  </si>
  <si>
    <t xml:space="preserve"> 2012-01-22, 18:00</t>
  </si>
  <si>
    <t>TUNG-102.1</t>
  </si>
  <si>
    <t xml:space="preserve"> 2012-01-22, 18:56</t>
  </si>
  <si>
    <t>TUNG-104.1</t>
    <phoneticPr fontId="0" type="noConversion"/>
  </si>
  <si>
    <t xml:space="preserve"> 2012-01-22, 20:38</t>
  </si>
  <si>
    <t>TUNG-106</t>
    <phoneticPr fontId="0" type="noConversion"/>
  </si>
  <si>
    <t xml:space="preserve"> 2012-01-22, 21:56</t>
  </si>
  <si>
    <t>TUNG-107.1</t>
    <phoneticPr fontId="0" type="noConversion"/>
  </si>
  <si>
    <t xml:space="preserve"> 2012-01-22, 22:16</t>
  </si>
  <si>
    <t>tung-107.2</t>
    <phoneticPr fontId="0" type="noConversion"/>
  </si>
  <si>
    <t xml:space="preserve"> 2013-12-13, 21:22</t>
  </si>
  <si>
    <t>mixed ages</t>
    <phoneticPr fontId="0" type="noConversion"/>
  </si>
  <si>
    <t>TUNG-109</t>
    <phoneticPr fontId="0" type="noConversion"/>
  </si>
  <si>
    <t xml:space="preserve"> 2012-01-22, 23:14</t>
  </si>
  <si>
    <t>TUNG-11.2</t>
  </si>
  <si>
    <t xml:space="preserve"> 2011-05-04, 22:17</t>
  </si>
  <si>
    <t>TUNG-110</t>
    <phoneticPr fontId="0" type="noConversion"/>
  </si>
  <si>
    <t xml:space="preserve"> 2012-01-22, 23:34</t>
  </si>
  <si>
    <t>TUNG-112.1</t>
  </si>
  <si>
    <t xml:space="preserve"> 2012-01-23, 00:33</t>
  </si>
  <si>
    <t>TUNG-114</t>
    <phoneticPr fontId="0" type="noConversion"/>
  </si>
  <si>
    <t xml:space="preserve"> 2012-01-23, 01:30</t>
  </si>
  <si>
    <t>TUNG-115</t>
    <phoneticPr fontId="0" type="noConversion"/>
  </si>
  <si>
    <t xml:space="preserve"> 2012-01-23, 02:11</t>
  </si>
  <si>
    <t>TUNG-116</t>
    <phoneticPr fontId="0" type="noConversion"/>
  </si>
  <si>
    <t xml:space="preserve"> 2012-01-23, 02:53</t>
  </si>
  <si>
    <t>TUNG-117.1</t>
  </si>
  <si>
    <t xml:space="preserve"> 2012-01-23, 03:33</t>
  </si>
  <si>
    <t>TUNG-118</t>
    <phoneticPr fontId="0" type="noConversion"/>
  </si>
  <si>
    <t xml:space="preserve"> 2012-01-23, 04:52</t>
  </si>
  <si>
    <t>TUNG-119.1</t>
  </si>
  <si>
    <t xml:space="preserve"> 2012-01-23, 05:31</t>
  </si>
  <si>
    <t>TUNG-12.2</t>
  </si>
  <si>
    <t xml:space="preserve"> 2011-05-04, 22:54</t>
  </si>
  <si>
    <t>TUNG-120</t>
    <phoneticPr fontId="0" type="noConversion"/>
  </si>
  <si>
    <t xml:space="preserve"> 2012-01-23, 05:50</t>
  </si>
  <si>
    <t>TUNG-121</t>
    <phoneticPr fontId="0" type="noConversion"/>
  </si>
  <si>
    <t xml:space="preserve"> 2012-01-23, 06:09</t>
  </si>
  <si>
    <t>TUNG-122.1</t>
  </si>
  <si>
    <t xml:space="preserve"> 2012-01-23, 07:08</t>
  </si>
  <si>
    <t>TUNG-123.1</t>
  </si>
  <si>
    <t xml:space="preserve"> 2012-01-23, 07:29</t>
  </si>
  <si>
    <t>TUNG-13.1</t>
  </si>
  <si>
    <t xml:space="preserve"> 2011-05-04, 23:33</t>
  </si>
  <si>
    <t>TUNG-14.2</t>
  </si>
  <si>
    <t xml:space="preserve"> 2012-01-23, 01:52</t>
  </si>
  <si>
    <t>TUNG-15.1</t>
  </si>
  <si>
    <t xml:space="preserve"> 2011-05-05, 00:54</t>
  </si>
  <si>
    <t>TUNG-17.1</t>
  </si>
  <si>
    <t xml:space="preserve"> 2011-05-05, 02:22</t>
  </si>
  <si>
    <t>TUNG-18</t>
    <phoneticPr fontId="0" type="noConversion"/>
  </si>
  <si>
    <t xml:space="preserve"> 2011-05-05, 03:15</t>
  </si>
  <si>
    <t>TUNG-19.2</t>
  </si>
  <si>
    <t xml:space="preserve"> 2012-01-23, 03:12</t>
  </si>
  <si>
    <t>TUNG-20.2</t>
  </si>
  <si>
    <t xml:space="preserve"> 2011-05-05, 04:06</t>
  </si>
  <si>
    <t>tung-201.1</t>
  </si>
  <si>
    <t xml:space="preserve"> 2013-12-13, 17:42</t>
  </si>
  <si>
    <t>TUNG-201.2</t>
    <phoneticPr fontId="0" type="noConversion"/>
  </si>
  <si>
    <t xml:space="preserve"> 2014-03-31, 02:23</t>
  </si>
  <si>
    <t>tung-203.1</t>
  </si>
  <si>
    <t xml:space="preserve"> 2013-12-13, 19:36</t>
  </si>
  <si>
    <t>tung-204</t>
    <phoneticPr fontId="0" type="noConversion"/>
  </si>
  <si>
    <t xml:space="preserve"> 2013-12-14, 02:11</t>
  </si>
  <si>
    <t>tung-206</t>
    <phoneticPr fontId="0" type="noConversion"/>
  </si>
  <si>
    <t xml:space="preserve"> 2013-12-14, 03:31</t>
  </si>
  <si>
    <t>TUNG-22.2</t>
  </si>
  <si>
    <t xml:space="preserve"> 2011-05-05, 05:17</t>
  </si>
  <si>
    <t>TUNG-23.2</t>
  </si>
  <si>
    <t xml:space="preserve"> 2012-01-23, 04:11</t>
  </si>
  <si>
    <t>TUNG-24.2</t>
  </si>
  <si>
    <t xml:space="preserve"> 2012-01-23, 04:32</t>
  </si>
  <si>
    <t>TUNG-25.1</t>
  </si>
  <si>
    <t xml:space="preserve"> 2011-05-05, 06:26</t>
  </si>
  <si>
    <t>TUNG-26.2</t>
  </si>
  <si>
    <t xml:space="preserve"> 2012-01-23, 06:48</t>
  </si>
  <si>
    <t>TUNG-27.2</t>
  </si>
  <si>
    <t xml:space="preserve"> 2011-05-05, 08:10</t>
  </si>
  <si>
    <t>TUNG-28.2</t>
  </si>
  <si>
    <t xml:space="preserve"> 2011-05-05, 09:02</t>
  </si>
  <si>
    <t>TUNG-3.1</t>
  </si>
  <si>
    <t xml:space="preserve"> 2011-05-04, 17:46</t>
  </si>
  <si>
    <t>TUNG-300</t>
    <phoneticPr fontId="0" type="noConversion"/>
  </si>
  <si>
    <t xml:space="preserve"> 2014-03-29, 11:46</t>
  </si>
  <si>
    <t>TUNG-301.3</t>
  </si>
  <si>
    <t xml:space="preserve"> 2014-03-31, 02:01</t>
  </si>
  <si>
    <t>TUNG-303</t>
    <phoneticPr fontId="0" type="noConversion"/>
  </si>
  <si>
    <t xml:space="preserve"> 2014-03-29, 12:26</t>
  </si>
  <si>
    <t>TUNG-304</t>
    <phoneticPr fontId="0" type="noConversion"/>
  </si>
  <si>
    <t xml:space="preserve"> 2014-03-30, 06:00</t>
  </si>
  <si>
    <t>TUNG-305</t>
    <phoneticPr fontId="0" type="noConversion"/>
  </si>
  <si>
    <t xml:space="preserve"> 2014-03-30, 06:19</t>
  </si>
  <si>
    <t>TUNG-306</t>
    <phoneticPr fontId="0" type="noConversion"/>
  </si>
  <si>
    <t xml:space="preserve"> 2014-03-30, 06:36</t>
  </si>
  <si>
    <t>TUNG-308</t>
    <phoneticPr fontId="0" type="noConversion"/>
  </si>
  <si>
    <t xml:space="preserve"> 2014-03-30, 07:30</t>
  </si>
  <si>
    <t>TUNG-309</t>
    <phoneticPr fontId="0" type="noConversion"/>
  </si>
  <si>
    <t xml:space="preserve"> 2014-03-30, 07:47</t>
  </si>
  <si>
    <t>TUNG-312</t>
    <phoneticPr fontId="0" type="noConversion"/>
  </si>
  <si>
    <t xml:space="preserve"> 2014-03-30, 10:51</t>
  </si>
  <si>
    <t>TUNG-314</t>
    <phoneticPr fontId="0" type="noConversion"/>
  </si>
  <si>
    <t xml:space="preserve"> 2014-03-30, 11:10</t>
  </si>
  <si>
    <t>TUNG-315</t>
    <phoneticPr fontId="0" type="noConversion"/>
  </si>
  <si>
    <t xml:space="preserve"> 2014-03-30, 11:29</t>
  </si>
  <si>
    <t>TUNG-316</t>
    <phoneticPr fontId="0" type="noConversion"/>
  </si>
  <si>
    <t xml:space="preserve"> 2014-03-30, 12:09</t>
  </si>
  <si>
    <t>TUNG-318</t>
    <phoneticPr fontId="0" type="noConversion"/>
  </si>
  <si>
    <t xml:space="preserve"> 2014-03-30, 12:50</t>
  </si>
  <si>
    <t>TUNG-319</t>
    <phoneticPr fontId="0" type="noConversion"/>
  </si>
  <si>
    <t xml:space="preserve"> 2014-03-30, 13:12</t>
  </si>
  <si>
    <t>TUNG-320</t>
    <phoneticPr fontId="0" type="noConversion"/>
  </si>
  <si>
    <t xml:space="preserve"> 2014-03-30, 13:50</t>
  </si>
  <si>
    <t>TUNG-321</t>
    <phoneticPr fontId="0" type="noConversion"/>
  </si>
  <si>
    <t xml:space="preserve"> 2014-03-30, 14:10</t>
  </si>
  <si>
    <t>TUNG-323</t>
    <phoneticPr fontId="0" type="noConversion"/>
  </si>
  <si>
    <t xml:space="preserve"> 2014-03-30, 14:50</t>
  </si>
  <si>
    <t>TUNG-325</t>
    <phoneticPr fontId="0" type="noConversion"/>
  </si>
  <si>
    <t xml:space="preserve"> 2014-03-30, 15:28</t>
  </si>
  <si>
    <t>TUNG-326</t>
    <phoneticPr fontId="0" type="noConversion"/>
  </si>
  <si>
    <t xml:space="preserve"> 2014-03-30, 15:47</t>
  </si>
  <si>
    <t>TUNG-327</t>
    <phoneticPr fontId="0" type="noConversion"/>
  </si>
  <si>
    <t xml:space="preserve"> 2014-03-30, 16:07</t>
  </si>
  <si>
    <t>TUNG-328</t>
    <phoneticPr fontId="0" type="noConversion"/>
  </si>
  <si>
    <t xml:space="preserve"> 2014-03-30, 16:26</t>
  </si>
  <si>
    <t>TUNG-329.1</t>
  </si>
  <si>
    <t xml:space="preserve"> 2014-03-30, 17:05</t>
  </si>
  <si>
    <t>TUNG-330</t>
    <phoneticPr fontId="0" type="noConversion"/>
  </si>
  <si>
    <t xml:space="preserve"> 2014-03-30, 17:24</t>
  </si>
  <si>
    <t>TUNG-331</t>
    <phoneticPr fontId="0" type="noConversion"/>
  </si>
  <si>
    <t xml:space="preserve"> 2014-03-30, 17:44</t>
  </si>
  <si>
    <t>TUNG-333</t>
    <phoneticPr fontId="0" type="noConversion"/>
  </si>
  <si>
    <t xml:space="preserve"> 2014-03-30, 18:41</t>
  </si>
  <si>
    <t>TUNG-334</t>
    <phoneticPr fontId="0" type="noConversion"/>
  </si>
  <si>
    <t xml:space="preserve"> 2014-03-30, 19:00</t>
  </si>
  <si>
    <t>TUNG-336</t>
    <phoneticPr fontId="0" type="noConversion"/>
  </si>
  <si>
    <t xml:space="preserve"> 2014-03-30, 19:41</t>
  </si>
  <si>
    <t>TUNG-337</t>
    <phoneticPr fontId="0" type="noConversion"/>
  </si>
  <si>
    <t xml:space="preserve"> 2014-03-30, 20:23</t>
  </si>
  <si>
    <t>TUNG-338</t>
    <phoneticPr fontId="0" type="noConversion"/>
  </si>
  <si>
    <t xml:space="preserve"> 2014-03-30, 20:42</t>
  </si>
  <si>
    <t>TUNG-339</t>
    <phoneticPr fontId="0" type="noConversion"/>
  </si>
  <si>
    <t xml:space="preserve"> 2014-03-30, 21:04</t>
  </si>
  <si>
    <t>TUNG-341</t>
    <phoneticPr fontId="0" type="noConversion"/>
  </si>
  <si>
    <t xml:space="preserve"> 2014-03-30, 22:02</t>
  </si>
  <si>
    <t>TUNG-342</t>
    <phoneticPr fontId="0" type="noConversion"/>
  </si>
  <si>
    <t xml:space="preserve"> 2014-03-30, 22:21</t>
  </si>
  <si>
    <t>TUNG-343</t>
    <phoneticPr fontId="0" type="noConversion"/>
  </si>
  <si>
    <t xml:space="preserve"> 2014-03-30, 22:43</t>
  </si>
  <si>
    <t>TUNG-344</t>
    <phoneticPr fontId="0" type="noConversion"/>
  </si>
  <si>
    <t xml:space="preserve"> 2014-03-30, 23:04</t>
  </si>
  <si>
    <t>TUNG-345</t>
    <phoneticPr fontId="0" type="noConversion"/>
  </si>
  <si>
    <t xml:space="preserve"> 2014-03-30, 23:44</t>
  </si>
  <si>
    <t>TUNG-347</t>
    <phoneticPr fontId="0" type="noConversion"/>
  </si>
  <si>
    <t xml:space="preserve"> 2014-03-31, 00:23</t>
  </si>
  <si>
    <t>TUNG-349</t>
    <phoneticPr fontId="0" type="noConversion"/>
  </si>
  <si>
    <t xml:space="preserve"> 2014-03-31, 01:19</t>
  </si>
  <si>
    <t>TUNG-350</t>
    <phoneticPr fontId="0" type="noConversion"/>
  </si>
  <si>
    <t xml:space="preserve"> 2014-03-31, 01:39</t>
  </si>
  <si>
    <t>TUNG-351</t>
    <phoneticPr fontId="0" type="noConversion"/>
  </si>
  <si>
    <t xml:space="preserve"> 2014-03-31, 03:02</t>
  </si>
  <si>
    <t>TUNG-353</t>
    <phoneticPr fontId="0" type="noConversion"/>
  </si>
  <si>
    <t xml:space="preserve"> 2014-03-31, 03:40</t>
  </si>
  <si>
    <t>TUNG-354</t>
    <phoneticPr fontId="0" type="noConversion"/>
  </si>
  <si>
    <t xml:space="preserve"> 2014-03-31, 04:20</t>
  </si>
  <si>
    <t>TUNG-355</t>
    <phoneticPr fontId="0" type="noConversion"/>
  </si>
  <si>
    <t xml:space="preserve"> 2014-03-31, 04:43</t>
  </si>
  <si>
    <t>TUNG-4.1</t>
  </si>
  <si>
    <t xml:space="preserve"> 2011-05-04, 19:01</t>
  </si>
  <si>
    <t>TUNG-5.2</t>
  </si>
  <si>
    <t xml:space="preserve"> 2012-01-22, 20:58</t>
  </si>
  <si>
    <t>TUNG-6.1</t>
  </si>
  <si>
    <t xml:space="preserve"> 2011-05-04, 19:36</t>
  </si>
  <si>
    <t>TUNG-7.1</t>
  </si>
  <si>
    <t xml:space="preserve"> 2011-05-04, 19:56</t>
  </si>
  <si>
    <t>TUNG-8.2</t>
  </si>
  <si>
    <t xml:space="preserve"> 2011-05-04, 20:50</t>
  </si>
  <si>
    <t>This Supplemental Material accompanies Gottlieb, E.S., Miller, E.L., Valley, J.W.,</t>
  </si>
  <si>
    <t>Fisher, C.M., Vervoort, J.D., and Kitajima, K., 2022, Zircon petrochronology of Cretaceous</t>
  </si>
  <si>
    <t>Cordilleran interior granites of the Snake Range and Kern Mountains, Nevada, USA,</t>
  </si>
  <si>
    <r>
      <t>in</t>
    </r>
    <r>
      <rPr>
        <sz val="12"/>
        <rFont val="Times New Roman"/>
        <family val="1"/>
      </rPr>
      <t xml:space="preserve"> Craddock, J.P., Malone, D.H., Foreman, B.Z., and Konstantinou, A., eds., Tectonic Evolution</t>
    </r>
  </si>
  <si>
    <t>of the Sevier-Laramide Hinterland, Thrust Belt, and Foreland, and Postorogenic Slab Rollback</t>
  </si>
  <si>
    <t>(180–20 Ma): GSA Special Paper 555, https://doi.org/10.1130/2022.2555(02).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</si>
</sst>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dd\ mmm\,\ yyyy\ \ hh:mm"/>
    <numFmt numFmtId="165" formatCode="0.0000"/>
    <numFmt numFmtId="166" formatCode="0.0"/>
    <numFmt numFmtId="167" formatCode="0.000"/>
    <numFmt numFmtId="168" formatCode="[&gt;=100]0;[&gt;0]0.0;0"/>
    <numFmt numFmtId="169" formatCode="[&gt;=1]0;[&gt;0.1]0.0;0.00"/>
    <numFmt numFmtId="170" formatCode="[&gt;0.000001]0.0E+0;[&lt;-0.000001]\-0.0E+0;\-\-\-\ "/>
    <numFmt numFmtId="171" formatCode="0.00000"/>
    <numFmt numFmtId="172" formatCode="m/d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Symbol"/>
      <family val="1"/>
    </font>
    <font>
      <vertAlign val="superscript"/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strike/>
      <sz val="10"/>
      <name val="Arial"/>
      <family val="2"/>
    </font>
    <font>
      <i/>
      <strike/>
      <sz val="10"/>
      <name val="Arial"/>
      <family val="2"/>
    </font>
    <font>
      <b/>
      <strike/>
      <sz val="10"/>
      <name val="Arial"/>
      <family val="2"/>
    </font>
    <font>
      <u/>
      <sz val="10"/>
      <name val="Arial"/>
      <family val="2"/>
    </font>
    <font>
      <sz val="12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3">
    <xf numFmtId="0" fontId="0" fillId="0" borderId="0" xfId="0"/>
    <xf numFmtId="0" fontId="2" fillId="0" borderId="1" xfId="0" applyFont="1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3" xfId="0" applyBorder="1" applyAlignment="1">
      <alignment horizontal="center" wrapText="1"/>
    </xf>
    <xf numFmtId="0" fontId="0" fillId="0" borderId="3" xfId="0" applyBorder="1"/>
    <xf numFmtId="0" fontId="0" fillId="0" borderId="2" xfId="0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left"/>
    </xf>
    <xf numFmtId="0" fontId="0" fillId="0" borderId="2" xfId="0" applyBorder="1" applyAlignment="1">
      <alignment horizontal="center" wrapText="1"/>
    </xf>
    <xf numFmtId="0" fontId="2" fillId="0" borderId="1" xfId="0" applyFont="1" applyFill="1" applyBorder="1"/>
    <xf numFmtId="0" fontId="0" fillId="0" borderId="3" xfId="0" applyFill="1" applyBorder="1" applyAlignment="1">
      <alignment horizontal="center" wrapText="1"/>
    </xf>
    <xf numFmtId="0" fontId="0" fillId="0" borderId="3" xfId="0" applyFill="1" applyBorder="1"/>
    <xf numFmtId="0" fontId="3" fillId="0" borderId="1" xfId="0" applyFont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5" xfId="0" applyBorder="1"/>
    <xf numFmtId="49" fontId="0" fillId="0" borderId="4" xfId="0" applyNumberFormat="1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16" fontId="0" fillId="0" borderId="6" xfId="0" applyNumberForma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6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/>
    <xf numFmtId="49" fontId="0" fillId="0" borderId="0" xfId="0" applyNumberFormat="1" applyBorder="1" applyAlignment="1">
      <alignment horizontal="center" wrapText="1"/>
    </xf>
    <xf numFmtId="16" fontId="0" fillId="0" borderId="0" xfId="0" applyNumberFormat="1" applyBorder="1" applyAlignment="1">
      <alignment horizontal="center" wrapText="1"/>
    </xf>
    <xf numFmtId="49" fontId="1" fillId="0" borderId="0" xfId="0" applyNumberFormat="1" applyFont="1" applyFill="1"/>
    <xf numFmtId="164" fontId="7" fillId="0" borderId="0" xfId="0" applyNumberFormat="1" applyFont="1"/>
    <xf numFmtId="165" fontId="0" fillId="0" borderId="0" xfId="0" applyNumberFormat="1" applyBorder="1" applyAlignment="1">
      <alignment horizontal="right"/>
    </xf>
    <xf numFmtId="166" fontId="0" fillId="0" borderId="0" xfId="0" applyNumberFormat="1" applyBorder="1" applyAlignment="1">
      <alignment horizontal="center" wrapText="1"/>
    </xf>
    <xf numFmtId="166" fontId="0" fillId="0" borderId="0" xfId="0" applyNumberFormat="1" applyFill="1" applyBorder="1" applyAlignment="1">
      <alignment horizontal="center" wrapText="1"/>
    </xf>
    <xf numFmtId="167" fontId="0" fillId="0" borderId="0" xfId="0" applyNumberFormat="1" applyBorder="1" applyAlignment="1">
      <alignment horizontal="center" wrapText="1"/>
    </xf>
    <xf numFmtId="166" fontId="0" fillId="0" borderId="0" xfId="0" applyNumberFormat="1" applyBorder="1"/>
    <xf numFmtId="166" fontId="0" fillId="0" borderId="0" xfId="0" applyNumberFormat="1" applyAlignment="1">
      <alignment horizontal="center" wrapText="1"/>
    </xf>
    <xf numFmtId="1" fontId="0" fillId="0" borderId="0" xfId="0" applyNumberFormat="1" applyBorder="1" applyAlignment="1">
      <alignment horizontal="center" wrapText="1"/>
    </xf>
    <xf numFmtId="168" fontId="0" fillId="0" borderId="0" xfId="0" applyNumberFormat="1" applyFill="1" applyBorder="1" applyAlignment="1">
      <alignment horizontal="center" wrapText="1"/>
    </xf>
    <xf numFmtId="169" fontId="0" fillId="0" borderId="0" xfId="0" applyNumberFormat="1" applyFill="1" applyBorder="1" applyAlignment="1">
      <alignment horizontal="center" wrapText="1"/>
    </xf>
    <xf numFmtId="9" fontId="0" fillId="0" borderId="0" xfId="1" applyFont="1" applyFill="1" applyBorder="1" applyAlignment="1">
      <alignment horizontal="center" wrapText="1"/>
    </xf>
    <xf numFmtId="9" fontId="0" fillId="0" borderId="0" xfId="0" applyNumberFormat="1"/>
    <xf numFmtId="165" fontId="0" fillId="0" borderId="0" xfId="0" applyNumberFormat="1" applyAlignment="1">
      <alignment horizontal="right"/>
    </xf>
    <xf numFmtId="0" fontId="8" fillId="0" borderId="0" xfId="0" applyFont="1" applyFill="1"/>
    <xf numFmtId="0" fontId="7" fillId="0" borderId="0" xfId="0" applyFont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1" fontId="0" fillId="0" borderId="0" xfId="0" applyNumberFormat="1"/>
    <xf numFmtId="1" fontId="1" fillId="0" borderId="0" xfId="0" applyNumberFormat="1" applyFont="1"/>
    <xf numFmtId="0" fontId="0" fillId="0" borderId="0" xfId="1" applyNumberFormat="1" applyFont="1" applyFill="1" applyBorder="1" applyAlignment="1">
      <alignment horizontal="center" wrapText="1"/>
    </xf>
    <xf numFmtId="1" fontId="2" fillId="0" borderId="0" xfId="0" applyNumberFormat="1" applyFont="1"/>
    <xf numFmtId="1" fontId="0" fillId="0" borderId="0" xfId="0" applyNumberFormat="1" applyAlignment="1">
      <alignment horizontal="center" wrapText="1"/>
    </xf>
    <xf numFmtId="2" fontId="0" fillId="0" borderId="0" xfId="0" applyNumberFormat="1" applyAlignment="1">
      <alignment horizontal="center" wrapText="1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165" fontId="1" fillId="0" borderId="0" xfId="0" applyNumberFormat="1" applyFont="1"/>
    <xf numFmtId="166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6" fontId="1" fillId="0" borderId="0" xfId="0" applyNumberFormat="1" applyFont="1"/>
    <xf numFmtId="166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horizontal="center" wrapText="1"/>
    </xf>
    <xf numFmtId="2" fontId="1" fillId="0" borderId="0" xfId="0" applyNumberFormat="1" applyFont="1"/>
    <xf numFmtId="166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8" fillId="0" borderId="0" xfId="0" applyNumberFormat="1" applyFont="1"/>
    <xf numFmtId="0" fontId="0" fillId="0" borderId="0" xfId="0" applyFont="1"/>
    <xf numFmtId="167" fontId="0" fillId="0" borderId="0" xfId="0" applyNumberFormat="1" applyAlignment="1">
      <alignment horizontal="center" wrapText="1"/>
    </xf>
    <xf numFmtId="1" fontId="9" fillId="0" borderId="0" xfId="0" applyNumberFormat="1" applyFont="1"/>
    <xf numFmtId="0" fontId="2" fillId="0" borderId="0" xfId="0" applyFont="1"/>
    <xf numFmtId="1" fontId="10" fillId="0" borderId="0" xfId="0" applyNumberFormat="1" applyFont="1"/>
    <xf numFmtId="1" fontId="2" fillId="0" borderId="0" xfId="0" applyNumberFormat="1" applyFont="1" applyAlignment="1">
      <alignment horizontal="center"/>
    </xf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164" fontId="0" fillId="0" borderId="0" xfId="0" applyNumberFormat="1" applyFill="1" applyAlignment="1">
      <alignment horizontal="left"/>
    </xf>
    <xf numFmtId="170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wrapText="1"/>
    </xf>
    <xf numFmtId="171" fontId="0" fillId="0" borderId="0" xfId="0" applyNumberFormat="1" applyAlignment="1">
      <alignment horizontal="center" wrapText="1"/>
    </xf>
    <xf numFmtId="1" fontId="0" fillId="0" borderId="0" xfId="0" applyNumberFormat="1" applyAlignment="1">
      <alignment horizontal="right" wrapText="1"/>
    </xf>
    <xf numFmtId="168" fontId="0" fillId="0" borderId="0" xfId="0" applyNumberFormat="1" applyFill="1"/>
    <xf numFmtId="169" fontId="0" fillId="0" borderId="0" xfId="0" applyNumberFormat="1" applyFill="1" applyAlignment="1">
      <alignment horizontal="center"/>
    </xf>
    <xf numFmtId="168" fontId="0" fillId="0" borderId="0" xfId="0" applyNumberFormat="1" applyFill="1" applyAlignment="1">
      <alignment horizontal="center" wrapText="1"/>
    </xf>
    <xf numFmtId="169" fontId="0" fillId="0" borderId="0" xfId="0" applyNumberFormat="1" applyFill="1"/>
    <xf numFmtId="168" fontId="2" fillId="0" borderId="0" xfId="0" applyNumberFormat="1" applyFont="1" applyAlignment="1">
      <alignment horizontal="right" wrapText="1"/>
    </xf>
    <xf numFmtId="169" fontId="2" fillId="0" borderId="0" xfId="0" applyNumberFormat="1" applyFont="1" applyAlignment="1">
      <alignment horizontal="right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1" fontId="0" fillId="0" borderId="0" xfId="0" applyNumberFormat="1" applyAlignment="1">
      <alignment horizontal="right"/>
    </xf>
    <xf numFmtId="1" fontId="2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 wrapText="1"/>
    </xf>
    <xf numFmtId="169" fontId="9" fillId="0" borderId="0" xfId="0" applyNumberFormat="1" applyFont="1" applyAlignment="1">
      <alignment horizontal="right" wrapText="1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172" fontId="7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right"/>
    </xf>
    <xf numFmtId="172" fontId="0" fillId="0" borderId="0" xfId="0" applyNumberFormat="1" applyFill="1" applyAlignment="1">
      <alignment horizontal="left"/>
    </xf>
    <xf numFmtId="168" fontId="1" fillId="0" borderId="0" xfId="0" applyNumberFormat="1" applyFont="1" applyFill="1" applyAlignment="1">
      <alignment horizontal="center" wrapText="1"/>
    </xf>
    <xf numFmtId="169" fontId="1" fillId="0" borderId="0" xfId="0" applyNumberFormat="1" applyFont="1" applyFill="1"/>
    <xf numFmtId="165" fontId="0" fillId="0" borderId="0" xfId="0" applyNumberFormat="1" applyFill="1"/>
    <xf numFmtId="0" fontId="8" fillId="0" borderId="0" xfId="0" applyFont="1"/>
    <xf numFmtId="1" fontId="11" fillId="0" borderId="0" xfId="0" applyNumberFormat="1" applyFont="1"/>
    <xf numFmtId="1" fontId="0" fillId="0" borderId="0" xfId="0" applyNumberFormat="1" applyFill="1"/>
    <xf numFmtId="0" fontId="2" fillId="0" borderId="0" xfId="0" applyFont="1" applyAlignment="1">
      <alignment horizontal="center"/>
    </xf>
    <xf numFmtId="2" fontId="0" fillId="0" borderId="0" xfId="0" applyNumberFormat="1" applyFill="1" applyBorder="1" applyAlignment="1">
      <alignment horizontal="center" wrapText="1"/>
    </xf>
    <xf numFmtId="165" fontId="0" fillId="0" borderId="0" xfId="0" applyNumberForma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7" fontId="0" fillId="0" borderId="0" xfId="0" applyNumberFormat="1"/>
    <xf numFmtId="1" fontId="8" fillId="0" borderId="0" xfId="0" applyNumberFormat="1" applyFont="1" applyAlignment="1">
      <alignment horizontal="center"/>
    </xf>
    <xf numFmtId="1" fontId="10" fillId="0" borderId="0" xfId="0" applyNumberFormat="1" applyFont="1" applyAlignment="1">
      <alignment horizontal="center"/>
    </xf>
    <xf numFmtId="49" fontId="1" fillId="0" borderId="0" xfId="0" applyNumberFormat="1" applyFont="1"/>
    <xf numFmtId="168" fontId="8" fillId="0" borderId="0" xfId="0" applyNumberFormat="1" applyFont="1"/>
    <xf numFmtId="169" fontId="8" fillId="0" borderId="0" xfId="0" applyNumberFormat="1" applyFont="1"/>
    <xf numFmtId="164" fontId="0" fillId="0" borderId="0" xfId="0" applyNumberFormat="1"/>
    <xf numFmtId="168" fontId="9" fillId="0" borderId="0" xfId="0" applyNumberFormat="1" applyFont="1"/>
    <xf numFmtId="169" fontId="9" fillId="0" borderId="0" xfId="0" applyNumberFormat="1" applyFont="1"/>
    <xf numFmtId="172" fontId="0" fillId="0" borderId="0" xfId="0" applyNumberFormat="1"/>
    <xf numFmtId="168" fontId="0" fillId="0" borderId="0" xfId="0" applyNumberFormat="1"/>
    <xf numFmtId="169" fontId="0" fillId="0" borderId="0" xfId="0" applyNumberFormat="1"/>
    <xf numFmtId="168" fontId="2" fillId="0" borderId="0" xfId="0" applyNumberFormat="1" applyFont="1"/>
    <xf numFmtId="169" fontId="2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49" fontId="8" fillId="0" borderId="0" xfId="0" applyNumberFormat="1" applyFont="1"/>
    <xf numFmtId="168" fontId="10" fillId="0" borderId="0" xfId="0" applyNumberFormat="1" applyFont="1"/>
    <xf numFmtId="169" fontId="10" fillId="0" borderId="0" xfId="0" applyNumberFormat="1" applyFont="1"/>
    <xf numFmtId="49" fontId="12" fillId="0" borderId="0" xfId="0" applyNumberFormat="1" applyFont="1"/>
    <xf numFmtId="168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center"/>
    </xf>
    <xf numFmtId="164" fontId="1" fillId="0" borderId="0" xfId="0" applyNumberFormat="1" applyFont="1"/>
    <xf numFmtId="165" fontId="1" fillId="0" borderId="0" xfId="0" applyNumberFormat="1" applyFont="1" applyFill="1"/>
    <xf numFmtId="167" fontId="1" fillId="0" borderId="0" xfId="0" applyNumberFormat="1" applyFont="1"/>
    <xf numFmtId="1" fontId="1" fillId="0" borderId="0" xfId="0" applyNumberFormat="1" applyFont="1" applyFill="1"/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Dikes%20paper\Tables\LASS%20data%20tabl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Cretaceous%20ECN%20paper\Data%20files\Users\esgottlieb\Documents\Research%20Topics\Dikes%20paper\TableS1_up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Cretaceous%20ECN%20paper\Data%20files\Users\esgottlieb\Documents\Research%20Topics\Dikes%20paper\Users\esgottlieb\Documents\Research%20Topics\Dikes%20paper\SHRIMP_data_EC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sgottlieb\Documents\Research%20Topics\Cretaceous%20ECN%20paper\Data%20files\Users\esgottlieb\Documents\Geochronology\Goldschmidt%20abstract\ESG32_NS2A_NS3A_SS1_K2A\ESG32_UPb+SQ2_mar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14"/>
      <sheetName val="PlotDat1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9"/>
      <sheetName val="PlotDat4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2"/>
      <sheetName val="PlotDat14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mple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FC338-DEEA-504D-B19D-3F55FFEFB6B6}">
  <sheetPr>
    <pageSetUpPr autoPageBreaks="0" fitToPage="1"/>
  </sheetPr>
  <dimension ref="A1:AY493"/>
  <sheetViews>
    <sheetView zoomScale="150" zoomScaleNormal="75" zoomScalePageLayoutView="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4" sqref="E4"/>
    </sheetView>
  </sheetViews>
  <sheetFormatPr defaultColWidth="10" defaultRowHeight="12.75" x14ac:dyDescent="0.2"/>
  <cols>
    <col min="1" max="1" width="14.28515625" style="107" customWidth="1"/>
    <col min="2" max="3" width="8" style="107" customWidth="1"/>
    <col min="4" max="4" width="8" style="108" customWidth="1"/>
    <col min="5" max="5" width="7.42578125" style="10" customWidth="1"/>
    <col min="6" max="6" width="5.7109375" customWidth="1"/>
    <col min="7" max="7" width="8.140625" style="10" customWidth="1"/>
    <col min="8" max="8" width="6.28515625" customWidth="1"/>
    <col min="9" max="9" width="6.42578125" style="10" customWidth="1"/>
    <col min="10" max="10" width="5" customWidth="1"/>
    <col min="11" max="11" width="7.7109375" style="10" customWidth="1"/>
    <col min="12" max="12" width="5.42578125" customWidth="1"/>
    <col min="13" max="13" width="7.140625" style="10" customWidth="1"/>
    <col min="14" max="14" width="5.85546875" customWidth="1"/>
    <col min="15" max="15" width="7.28515625" style="10" customWidth="1"/>
    <col min="16" max="16" width="5.140625" customWidth="1"/>
    <col min="17" max="21" width="6.140625" customWidth="1"/>
    <col min="22" max="22" width="6.140625" style="108" customWidth="1"/>
    <col min="23" max="27" width="6.140625" customWidth="1"/>
    <col min="28" max="30" width="5.7109375" style="10" customWidth="1"/>
    <col min="31" max="31" width="6.42578125" style="10" customWidth="1"/>
    <col min="32" max="33" width="8" style="10" customWidth="1"/>
    <col min="34" max="34" width="6" style="10" customWidth="1"/>
    <col min="35" max="35" width="6.85546875" style="10" customWidth="1"/>
    <col min="36" max="36" width="6.85546875" style="109" customWidth="1"/>
    <col min="37" max="37" width="5.140625" style="107" customWidth="1"/>
    <col min="38" max="38" width="7" style="110" customWidth="1"/>
    <col min="39" max="39" width="5.7109375" style="109" customWidth="1"/>
    <col min="40" max="40" width="7" style="109" customWidth="1"/>
    <col min="41" max="41" width="6.140625" style="109" customWidth="1"/>
    <col min="42" max="42" width="6.85546875" style="110" customWidth="1"/>
    <col min="43" max="43" width="5.140625" style="109" customWidth="1"/>
    <col min="44" max="44" width="7.140625" style="110" customWidth="1"/>
    <col min="45" max="45" width="7.85546875" style="109" customWidth="1"/>
    <col min="46" max="46" width="6.42578125" style="107" customWidth="1"/>
    <col min="47" max="48" width="7.28515625" style="10" customWidth="1"/>
    <col min="49" max="49" width="12.28515625" hidden="1" customWidth="1"/>
  </cols>
  <sheetData>
    <row r="1" spans="1:50" x14ac:dyDescent="0.2">
      <c r="A1" s="1" t="s">
        <v>0</v>
      </c>
      <c r="B1" s="2"/>
      <c r="C1" s="3"/>
      <c r="D1" s="4" t="s">
        <v>1</v>
      </c>
      <c r="E1" s="5"/>
      <c r="F1" s="6"/>
      <c r="G1" s="5"/>
      <c r="H1" s="6"/>
      <c r="I1" s="5"/>
      <c r="J1" s="6"/>
      <c r="K1" s="5"/>
      <c r="L1" s="6"/>
      <c r="M1" s="5"/>
      <c r="N1" s="6"/>
      <c r="O1" s="5"/>
      <c r="P1" s="6"/>
      <c r="Q1" s="7"/>
      <c r="R1" s="4" t="s">
        <v>2</v>
      </c>
      <c r="U1" s="8"/>
      <c r="V1" s="9"/>
      <c r="AC1" s="11"/>
      <c r="AD1" s="11"/>
      <c r="AE1" s="5"/>
      <c r="AF1" s="5"/>
      <c r="AG1" s="5"/>
      <c r="AH1" s="5"/>
      <c r="AI1" s="12"/>
      <c r="AJ1" s="13" t="s">
        <v>3</v>
      </c>
      <c r="AK1" s="3"/>
      <c r="AL1" s="14"/>
      <c r="AM1" s="15"/>
      <c r="AN1" s="15"/>
      <c r="AO1" s="15"/>
      <c r="AP1" s="14"/>
      <c r="AQ1" s="15"/>
      <c r="AR1" s="14"/>
      <c r="AS1" s="15"/>
      <c r="AT1" s="2"/>
      <c r="AU1" s="16" t="s">
        <v>4</v>
      </c>
      <c r="AV1" s="12"/>
    </row>
    <row r="2" spans="1:50" ht="53.1" customHeight="1" x14ac:dyDescent="0.2">
      <c r="A2" s="17" t="s">
        <v>5</v>
      </c>
      <c r="B2" s="18" t="s">
        <v>6</v>
      </c>
      <c r="C2" s="19" t="s">
        <v>7</v>
      </c>
      <c r="D2" s="20" t="s">
        <v>8</v>
      </c>
      <c r="E2" s="21" t="s">
        <v>9</v>
      </c>
      <c r="F2" s="19" t="s">
        <v>10</v>
      </c>
      <c r="G2" s="21" t="s">
        <v>11</v>
      </c>
      <c r="H2" s="19" t="s">
        <v>10</v>
      </c>
      <c r="I2" s="21" t="s">
        <v>12</v>
      </c>
      <c r="J2" s="19" t="s">
        <v>10</v>
      </c>
      <c r="K2" s="21" t="s">
        <v>13</v>
      </c>
      <c r="L2" s="19" t="s">
        <v>10</v>
      </c>
      <c r="M2" s="21" t="s">
        <v>14</v>
      </c>
      <c r="N2" s="19" t="s">
        <v>10</v>
      </c>
      <c r="O2" s="21" t="s">
        <v>15</v>
      </c>
      <c r="P2" s="19" t="s">
        <v>10</v>
      </c>
      <c r="Q2" s="22" t="s">
        <v>16</v>
      </c>
      <c r="R2" s="21" t="s">
        <v>17</v>
      </c>
      <c r="S2" s="21" t="s">
        <v>18</v>
      </c>
      <c r="T2" s="21" t="s">
        <v>19</v>
      </c>
      <c r="U2" s="21" t="s">
        <v>20</v>
      </c>
      <c r="V2" s="21" t="s">
        <v>21</v>
      </c>
      <c r="W2" s="21" t="s">
        <v>22</v>
      </c>
      <c r="X2" s="21" t="s">
        <v>23</v>
      </c>
      <c r="Y2" s="21" t="s">
        <v>24</v>
      </c>
      <c r="Z2" s="21" t="s">
        <v>25</v>
      </c>
      <c r="AA2" s="21" t="s">
        <v>26</v>
      </c>
      <c r="AB2" s="23" t="s">
        <v>27</v>
      </c>
      <c r="AC2" s="24" t="s">
        <v>28</v>
      </c>
      <c r="AD2" s="24" t="s">
        <v>29</v>
      </c>
      <c r="AE2" s="24" t="s">
        <v>30</v>
      </c>
      <c r="AF2" s="21" t="s">
        <v>31</v>
      </c>
      <c r="AG2" s="21" t="s">
        <v>32</v>
      </c>
      <c r="AH2" s="25" t="s">
        <v>33</v>
      </c>
      <c r="AI2" s="26" t="s">
        <v>34</v>
      </c>
      <c r="AJ2" s="27" t="s">
        <v>35</v>
      </c>
      <c r="AK2" s="19" t="s">
        <v>36</v>
      </c>
      <c r="AL2" s="27" t="s">
        <v>37</v>
      </c>
      <c r="AM2" s="19" t="s">
        <v>36</v>
      </c>
      <c r="AN2" s="27" t="s">
        <v>38</v>
      </c>
      <c r="AO2" s="19" t="s">
        <v>39</v>
      </c>
      <c r="AP2" s="27" t="s">
        <v>40</v>
      </c>
      <c r="AQ2" s="19" t="s">
        <v>36</v>
      </c>
      <c r="AR2" s="27" t="s">
        <v>41</v>
      </c>
      <c r="AS2" s="19" t="s">
        <v>42</v>
      </c>
      <c r="AT2" s="28" t="s">
        <v>43</v>
      </c>
      <c r="AU2" s="29" t="s">
        <v>44</v>
      </c>
      <c r="AV2" s="19" t="s">
        <v>45</v>
      </c>
      <c r="AW2" s="30" t="s">
        <v>46</v>
      </c>
    </row>
    <row r="3" spans="1:50" ht="17.100000000000001" customHeight="1" x14ac:dyDescent="0.2">
      <c r="A3" s="31" t="s">
        <v>47</v>
      </c>
      <c r="B3" s="32"/>
      <c r="C3" s="32"/>
      <c r="D3" s="33"/>
      <c r="E3" s="34"/>
      <c r="F3" s="30"/>
      <c r="G3" s="34"/>
      <c r="H3" s="30"/>
      <c r="I3" s="34"/>
      <c r="J3" s="30"/>
      <c r="K3" s="34"/>
      <c r="L3" s="30"/>
      <c r="M3" s="34"/>
      <c r="N3" s="30"/>
      <c r="O3" s="34"/>
      <c r="P3" s="30"/>
      <c r="Q3" s="35"/>
      <c r="R3" s="35"/>
      <c r="S3" s="35"/>
      <c r="T3" s="35"/>
      <c r="U3" s="35"/>
      <c r="V3" s="33"/>
      <c r="W3" s="35"/>
      <c r="X3" s="35"/>
      <c r="Y3" s="35"/>
      <c r="Z3" s="35"/>
      <c r="AA3" s="35"/>
      <c r="AB3" s="36"/>
      <c r="AC3" s="36"/>
      <c r="AD3" s="36"/>
      <c r="AE3" s="36"/>
      <c r="AF3" s="34"/>
      <c r="AG3" s="34"/>
      <c r="AH3" s="37"/>
      <c r="AI3" s="34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4"/>
      <c r="AV3" s="30"/>
    </row>
    <row r="4" spans="1:50" ht="17.100000000000001" customHeight="1" x14ac:dyDescent="0.2">
      <c r="A4" s="38" t="s">
        <v>48</v>
      </c>
      <c r="B4" t="s">
        <v>49</v>
      </c>
      <c r="C4" s="39" t="s">
        <v>50</v>
      </c>
      <c r="D4" s="40">
        <v>5.522685583371938E-5</v>
      </c>
      <c r="E4" s="41">
        <v>5.6471064568716622</v>
      </c>
      <c r="F4" s="42">
        <v>2.2804188573890638</v>
      </c>
      <c r="G4" s="43">
        <v>7.4503990734250999E-2</v>
      </c>
      <c r="H4" s="42">
        <v>1.8411879548358878</v>
      </c>
      <c r="I4" s="41">
        <v>5.6524091601713264</v>
      </c>
      <c r="J4" s="42">
        <v>2.2823513760568015</v>
      </c>
      <c r="K4" s="43">
        <v>7.3716986322609326E-2</v>
      </c>
      <c r="L4" s="42">
        <v>2.1473682561128635</v>
      </c>
      <c r="M4" s="41">
        <v>1.7981886636552857</v>
      </c>
      <c r="N4" s="42">
        <v>3.1337386986073956</v>
      </c>
      <c r="O4" s="43">
        <v>0.17691571357684405</v>
      </c>
      <c r="P4" s="42">
        <v>2.2823513760568015</v>
      </c>
      <c r="Q4" s="44">
        <v>0.7283157900405216</v>
      </c>
      <c r="R4" s="45" t="s">
        <v>51</v>
      </c>
      <c r="S4" s="45" t="s">
        <v>51</v>
      </c>
      <c r="T4" s="45" t="s">
        <v>51</v>
      </c>
      <c r="U4" s="45" t="s">
        <v>51</v>
      </c>
      <c r="V4" s="45" t="s">
        <v>51</v>
      </c>
      <c r="W4" s="45" t="s">
        <v>51</v>
      </c>
      <c r="X4" s="45" t="s">
        <v>51</v>
      </c>
      <c r="Y4" s="45" t="s">
        <v>51</v>
      </c>
      <c r="Z4" s="45" t="s">
        <v>51</v>
      </c>
      <c r="AA4" s="45" t="s">
        <v>51</v>
      </c>
      <c r="AB4" s="45" t="s">
        <v>51</v>
      </c>
      <c r="AC4" s="45" t="s">
        <v>51</v>
      </c>
      <c r="AD4" s="45" t="s">
        <v>51</v>
      </c>
      <c r="AE4" s="45" t="s">
        <v>51</v>
      </c>
      <c r="AF4" s="46">
        <v>5607.0397139101769</v>
      </c>
      <c r="AG4" s="41">
        <v>11.764487497269032</v>
      </c>
      <c r="AH4" s="46">
        <v>24.22661481831507</v>
      </c>
      <c r="AI4" s="46">
        <v>66.435313307613896</v>
      </c>
      <c r="AJ4" s="47">
        <v>1050.1029136458067</v>
      </c>
      <c r="AK4" s="48">
        <v>22.116772923802934</v>
      </c>
      <c r="AL4" s="47">
        <v>1050.8671110038999</v>
      </c>
      <c r="AM4" s="48">
        <v>23.158481127192026</v>
      </c>
      <c r="AN4" s="47">
        <v>1050.8803370358621</v>
      </c>
      <c r="AO4" s="48">
        <v>23.396591883663906</v>
      </c>
      <c r="AP4" s="47">
        <v>1032.8504723368878</v>
      </c>
      <c r="AQ4" s="48">
        <v>43.392591433555303</v>
      </c>
      <c r="AR4" s="47">
        <v>1035.2705545083495</v>
      </c>
      <c r="AS4" s="48">
        <v>48.202013979784844</v>
      </c>
      <c r="AT4" s="49">
        <v>-1.7443607907975632E-2</v>
      </c>
      <c r="AU4" s="34"/>
      <c r="AV4" s="30"/>
      <c r="AX4" s="50"/>
    </row>
    <row r="5" spans="1:50" ht="17.100000000000001" customHeight="1" x14ac:dyDescent="0.2">
      <c r="A5" s="38" t="s">
        <v>52</v>
      </c>
      <c r="B5" t="s">
        <v>49</v>
      </c>
      <c r="C5" s="39" t="s">
        <v>53</v>
      </c>
      <c r="D5" s="40">
        <v>6.5966860302846362E-5</v>
      </c>
      <c r="E5" s="41">
        <v>5.5908600937453778</v>
      </c>
      <c r="F5" s="42">
        <v>2.9074930478509269</v>
      </c>
      <c r="G5" s="43">
        <v>7.4620140444660116E-2</v>
      </c>
      <c r="H5" s="42">
        <v>2.2328344131955875</v>
      </c>
      <c r="I5" s="41">
        <v>5.5971254989938597</v>
      </c>
      <c r="J5" s="42">
        <v>2.9096520059347291</v>
      </c>
      <c r="K5" s="43">
        <v>7.3680088271537852E-2</v>
      </c>
      <c r="L5" s="42">
        <v>2.5993373350636166</v>
      </c>
      <c r="M5" s="41">
        <v>1.81504069771275</v>
      </c>
      <c r="N5" s="42">
        <v>3.9016188149402313</v>
      </c>
      <c r="O5" s="43">
        <v>0.17866313702984865</v>
      </c>
      <c r="P5" s="42">
        <v>2.9096520059347291</v>
      </c>
      <c r="Q5" s="44">
        <v>0.74575506833034944</v>
      </c>
      <c r="R5" s="45" t="s">
        <v>51</v>
      </c>
      <c r="S5" s="45" t="s">
        <v>51</v>
      </c>
      <c r="T5" s="45" t="s">
        <v>51</v>
      </c>
      <c r="U5" s="45" t="s">
        <v>51</v>
      </c>
      <c r="V5" s="45" t="s">
        <v>51</v>
      </c>
      <c r="W5" s="45" t="s">
        <v>51</v>
      </c>
      <c r="X5" s="45" t="s">
        <v>51</v>
      </c>
      <c r="Y5" s="45" t="s">
        <v>51</v>
      </c>
      <c r="Z5" s="45" t="s">
        <v>51</v>
      </c>
      <c r="AA5" s="45" t="s">
        <v>51</v>
      </c>
      <c r="AB5" s="45" t="s">
        <v>51</v>
      </c>
      <c r="AC5" s="45" t="s">
        <v>51</v>
      </c>
      <c r="AD5" s="45" t="s">
        <v>51</v>
      </c>
      <c r="AE5" s="45" t="s">
        <v>51</v>
      </c>
      <c r="AF5" s="46">
        <v>5930.3796818904157</v>
      </c>
      <c r="AG5" s="41">
        <v>12.052136066768789</v>
      </c>
      <c r="AH5" s="46">
        <v>24.997391647155858</v>
      </c>
      <c r="AI5" s="46">
        <v>67.381806580087002</v>
      </c>
      <c r="AJ5" s="47">
        <v>1059.6671168504799</v>
      </c>
      <c r="AK5" s="48">
        <v>28.43181012537443</v>
      </c>
      <c r="AL5" s="47">
        <v>1060.9136034129676</v>
      </c>
      <c r="AM5" s="48">
        <v>29.798838821747985</v>
      </c>
      <c r="AN5" s="47">
        <v>1062.5710057857912</v>
      </c>
      <c r="AO5" s="48">
        <v>30.138991031369645</v>
      </c>
      <c r="AP5" s="47">
        <v>1031.8386905865377</v>
      </c>
      <c r="AQ5" s="48">
        <v>52.533717801406674</v>
      </c>
      <c r="AR5" s="47">
        <v>1005.0947025158424</v>
      </c>
      <c r="AS5" s="48">
        <v>66.617017617618572</v>
      </c>
      <c r="AT5" s="49">
        <v>-2.8177769540607731E-2</v>
      </c>
      <c r="AU5" s="34"/>
      <c r="AV5" s="30"/>
      <c r="AX5" s="50"/>
    </row>
    <row r="6" spans="1:50" ht="17.100000000000001" customHeight="1" x14ac:dyDescent="0.2">
      <c r="A6" s="38" t="s">
        <v>54</v>
      </c>
      <c r="B6" t="s">
        <v>49</v>
      </c>
      <c r="C6" s="39" t="s">
        <v>55</v>
      </c>
      <c r="D6" s="40">
        <v>-6.7100954621712196E-5</v>
      </c>
      <c r="E6" s="41">
        <v>5.5041844605449937</v>
      </c>
      <c r="F6" s="42">
        <v>1.7278829063791876</v>
      </c>
      <c r="G6" s="43">
        <v>7.5970181059706363E-2</v>
      </c>
      <c r="H6" s="42">
        <v>2.2534129023107385</v>
      </c>
      <c r="I6" s="41">
        <v>5.4979337286490244</v>
      </c>
      <c r="J6" s="42">
        <v>1.7316109112285825</v>
      </c>
      <c r="K6" s="43">
        <v>7.6922643290667655E-2</v>
      </c>
      <c r="L6" s="42">
        <v>2.5438909704759851</v>
      </c>
      <c r="M6" s="41">
        <v>1.9291054749623966</v>
      </c>
      <c r="N6" s="42">
        <v>3.0773133765600038</v>
      </c>
      <c r="O6" s="43">
        <v>0.18188651398053943</v>
      </c>
      <c r="P6" s="42">
        <v>1.7316109112285825</v>
      </c>
      <c r="Q6" s="44">
        <v>0.56270216885232394</v>
      </c>
      <c r="R6" s="45" t="s">
        <v>51</v>
      </c>
      <c r="S6" s="45" t="s">
        <v>51</v>
      </c>
      <c r="T6" s="45" t="s">
        <v>51</v>
      </c>
      <c r="U6" s="45" t="s">
        <v>51</v>
      </c>
      <c r="V6" s="45" t="s">
        <v>51</v>
      </c>
      <c r="W6" s="45" t="s">
        <v>51</v>
      </c>
      <c r="X6" s="45" t="s">
        <v>51</v>
      </c>
      <c r="Y6" s="45" t="s">
        <v>51</v>
      </c>
      <c r="Z6" s="45" t="s">
        <v>51</v>
      </c>
      <c r="AA6" s="45" t="s">
        <v>51</v>
      </c>
      <c r="AB6" s="45" t="s">
        <v>51</v>
      </c>
      <c r="AC6" s="45" t="s">
        <v>51</v>
      </c>
      <c r="AD6" s="45" t="s">
        <v>51</v>
      </c>
      <c r="AE6" s="45" t="s">
        <v>51</v>
      </c>
      <c r="AF6" s="46">
        <v>5952.7751574486147</v>
      </c>
      <c r="AG6" s="41">
        <v>11.672870163271028</v>
      </c>
      <c r="AH6" s="46">
        <v>22.855145960262345</v>
      </c>
      <c r="AI6" s="46">
        <v>64.249630562635701</v>
      </c>
      <c r="AJ6" s="47">
        <v>1077.2725383637519</v>
      </c>
      <c r="AK6" s="48">
        <v>17.178816531825802</v>
      </c>
      <c r="AL6" s="47">
        <v>1075.340903234674</v>
      </c>
      <c r="AM6" s="48">
        <v>18.030322751045347</v>
      </c>
      <c r="AN6" s="47">
        <v>1082.4631844804703</v>
      </c>
      <c r="AO6" s="48">
        <v>18.236370722814964</v>
      </c>
      <c r="AP6" s="47">
        <v>1118.3165974731494</v>
      </c>
      <c r="AQ6" s="48">
        <v>50.75240728741403</v>
      </c>
      <c r="AR6" s="47">
        <v>974.89449086095055</v>
      </c>
      <c r="AS6" s="48">
        <v>66.30203679354014</v>
      </c>
      <c r="AT6" s="49">
        <v>3.842891568951004E-2</v>
      </c>
      <c r="AU6" s="34"/>
      <c r="AV6" s="30"/>
      <c r="AX6" s="50"/>
    </row>
    <row r="7" spans="1:50" ht="17.100000000000001" customHeight="1" x14ac:dyDescent="0.2">
      <c r="A7" s="38" t="s">
        <v>56</v>
      </c>
      <c r="B7" t="s">
        <v>49</v>
      </c>
      <c r="C7" s="39" t="s">
        <v>57</v>
      </c>
      <c r="D7" s="40">
        <v>5.7644593084330642E-5</v>
      </c>
      <c r="E7" s="41">
        <v>5.4389304741910021</v>
      </c>
      <c r="F7" s="42">
        <v>1.6325929693208114</v>
      </c>
      <c r="G7" s="43">
        <v>7.5400798149860906E-2</v>
      </c>
      <c r="H7" s="42">
        <v>2.0803658559409537</v>
      </c>
      <c r="I7" s="41">
        <v>5.4442405318960763</v>
      </c>
      <c r="J7" s="42">
        <v>1.6355096384189185</v>
      </c>
      <c r="K7" s="43">
        <v>7.4580327396042395E-2</v>
      </c>
      <c r="L7" s="42">
        <v>2.3759135907423792</v>
      </c>
      <c r="M7" s="41">
        <v>1.8888099232796016</v>
      </c>
      <c r="N7" s="42">
        <v>2.8844162612278286</v>
      </c>
      <c r="O7" s="43">
        <v>0.18368034882759451</v>
      </c>
      <c r="P7" s="42">
        <v>1.6355096384189185</v>
      </c>
      <c r="Q7" s="44">
        <v>0.56701581543668056</v>
      </c>
      <c r="R7" s="45" t="s">
        <v>51</v>
      </c>
      <c r="S7" s="45" t="s">
        <v>51</v>
      </c>
      <c r="T7" s="45" t="s">
        <v>51</v>
      </c>
      <c r="U7" s="45" t="s">
        <v>51</v>
      </c>
      <c r="V7" s="45" t="s">
        <v>51</v>
      </c>
      <c r="W7" s="45" t="s">
        <v>51</v>
      </c>
      <c r="X7" s="45" t="s">
        <v>51</v>
      </c>
      <c r="Y7" s="45" t="s">
        <v>51</v>
      </c>
      <c r="Z7" s="45" t="s">
        <v>51</v>
      </c>
      <c r="AA7" s="45" t="s">
        <v>51</v>
      </c>
      <c r="AB7" s="45" t="s">
        <v>51</v>
      </c>
      <c r="AC7" s="45" t="s">
        <v>51</v>
      </c>
      <c r="AD7" s="45" t="s">
        <v>51</v>
      </c>
      <c r="AE7" s="45" t="s">
        <v>51</v>
      </c>
      <c r="AF7" s="46">
        <v>5660.5400676481777</v>
      </c>
      <c r="AG7" s="41">
        <v>12.264461731576009</v>
      </c>
      <c r="AH7" s="46">
        <v>24.43717641533491</v>
      </c>
      <c r="AI7" s="46">
        <v>66.705554661418105</v>
      </c>
      <c r="AJ7" s="47">
        <v>1087.0493109392903</v>
      </c>
      <c r="AK7" s="48">
        <v>16.360612978207975</v>
      </c>
      <c r="AL7" s="47">
        <v>1088.481846025164</v>
      </c>
      <c r="AM7" s="48">
        <v>17.234836633077098</v>
      </c>
      <c r="AN7" s="47">
        <v>1088.8749173002595</v>
      </c>
      <c r="AO7" s="48">
        <v>17.466915841642681</v>
      </c>
      <c r="AP7" s="47">
        <v>1056.3372476634609</v>
      </c>
      <c r="AQ7" s="48">
        <v>47.841225463244889</v>
      </c>
      <c r="AR7" s="47">
        <v>1052.1458746398594</v>
      </c>
      <c r="AS7" s="48">
        <v>60.604886689176766</v>
      </c>
      <c r="AT7" s="49">
        <v>-3.0430242266666848E-2</v>
      </c>
      <c r="AU7" s="34"/>
      <c r="AV7" s="30"/>
      <c r="AX7" s="50"/>
    </row>
    <row r="8" spans="1:50" ht="17.100000000000001" customHeight="1" x14ac:dyDescent="0.2">
      <c r="A8" s="38" t="s">
        <v>58</v>
      </c>
      <c r="B8" t="s">
        <v>49</v>
      </c>
      <c r="C8" s="39" t="s">
        <v>59</v>
      </c>
      <c r="D8" s="51">
        <v>0</v>
      </c>
      <c r="E8" s="41">
        <v>5.323820781798605</v>
      </c>
      <c r="F8" s="42">
        <v>2.9720327126996806</v>
      </c>
      <c r="G8" s="43">
        <v>7.3591052042067728E-2</v>
      </c>
      <c r="H8" s="42">
        <v>3.4736516163353852</v>
      </c>
      <c r="I8" s="41">
        <v>5.323820781798605</v>
      </c>
      <c r="J8" s="42">
        <v>2.9720327126996806</v>
      </c>
      <c r="K8" s="43">
        <v>7.3591052042067742E-2</v>
      </c>
      <c r="L8" s="42">
        <v>3.4736516163353848</v>
      </c>
      <c r="M8" s="41">
        <v>1.9059120641796503</v>
      </c>
      <c r="N8" s="42">
        <v>4.5715680020127074</v>
      </c>
      <c r="O8" s="43">
        <v>0.18783502318839496</v>
      </c>
      <c r="P8" s="42">
        <v>2.9720327126996806</v>
      </c>
      <c r="Q8" s="44">
        <v>0.65011232719084455</v>
      </c>
      <c r="R8" s="45" t="s">
        <v>51</v>
      </c>
      <c r="S8" s="45" t="s">
        <v>51</v>
      </c>
      <c r="T8" s="45" t="s">
        <v>51</v>
      </c>
      <c r="U8" s="45" t="s">
        <v>51</v>
      </c>
      <c r="V8" s="45" t="s">
        <v>51</v>
      </c>
      <c r="W8" s="45" t="s">
        <v>51</v>
      </c>
      <c r="X8" s="45" t="s">
        <v>51</v>
      </c>
      <c r="Y8" s="45" t="s">
        <v>51</v>
      </c>
      <c r="Z8" s="45" t="s">
        <v>51</v>
      </c>
      <c r="AA8" s="45" t="s">
        <v>51</v>
      </c>
      <c r="AB8" s="45" t="s">
        <v>51</v>
      </c>
      <c r="AC8" s="45" t="s">
        <v>51</v>
      </c>
      <c r="AD8" s="45" t="s">
        <v>51</v>
      </c>
      <c r="AE8" s="45" t="s">
        <v>51</v>
      </c>
      <c r="AF8" s="46">
        <v>5751.4841183391418</v>
      </c>
      <c r="AG8" s="41">
        <v>12.509872949613129</v>
      </c>
      <c r="AH8" s="46">
        <v>23.979552733752779</v>
      </c>
      <c r="AI8" s="46">
        <v>66.600321586810594</v>
      </c>
      <c r="AJ8" s="47">
        <v>1109.636370199333</v>
      </c>
      <c r="AK8" s="48">
        <v>30.296484498721831</v>
      </c>
      <c r="AL8" s="47">
        <v>1113.4454767713171</v>
      </c>
      <c r="AM8" s="48">
        <v>32.046412616867279</v>
      </c>
      <c r="AN8" s="47">
        <v>1105.814937146514</v>
      </c>
      <c r="AO8" s="48">
        <v>32.074678027600683</v>
      </c>
      <c r="AP8" s="47">
        <v>1029.3945008387161</v>
      </c>
      <c r="AQ8" s="48">
        <v>70.229941515309633</v>
      </c>
      <c r="AR8" s="47">
        <v>1184.1106372265135</v>
      </c>
      <c r="AS8" s="48">
        <v>70.79865505068409</v>
      </c>
      <c r="AT8" s="49">
        <v>-8.1650888812908037E-2</v>
      </c>
      <c r="AU8" s="34"/>
      <c r="AV8" s="30"/>
      <c r="AX8" s="50"/>
    </row>
    <row r="9" spans="1:50" ht="17.100000000000001" customHeight="1" x14ac:dyDescent="0.2">
      <c r="A9" s="38" t="s">
        <v>60</v>
      </c>
      <c r="B9" t="s">
        <v>49</v>
      </c>
      <c r="C9" s="39" t="s">
        <v>61</v>
      </c>
      <c r="D9" s="51">
        <v>0</v>
      </c>
      <c r="E9" s="41">
        <v>5.2969406001089938</v>
      </c>
      <c r="F9" s="42">
        <v>2.9703862900959961</v>
      </c>
      <c r="G9" s="43">
        <v>7.558822375894543E-2</v>
      </c>
      <c r="H9" s="42">
        <v>2.1455742779948683</v>
      </c>
      <c r="I9" s="41">
        <v>5.2969406001089938</v>
      </c>
      <c r="J9" s="42">
        <v>2.9703862900959961</v>
      </c>
      <c r="K9" s="43">
        <v>7.5588223758945444E-2</v>
      </c>
      <c r="L9" s="42">
        <v>2.1455742779948679</v>
      </c>
      <c r="M9" s="41">
        <v>1.9675705428278629</v>
      </c>
      <c r="N9" s="42">
        <v>3.664243945861609</v>
      </c>
      <c r="O9" s="43">
        <v>0.18878822239000062</v>
      </c>
      <c r="P9" s="42">
        <v>2.9703862900959961</v>
      </c>
      <c r="Q9" s="44">
        <v>0.81064097641499699</v>
      </c>
      <c r="R9" s="45" t="s">
        <v>51</v>
      </c>
      <c r="S9" s="45" t="s">
        <v>51</v>
      </c>
      <c r="T9" s="45" t="s">
        <v>51</v>
      </c>
      <c r="U9" s="45" t="s">
        <v>51</v>
      </c>
      <c r="V9" s="45" t="s">
        <v>51</v>
      </c>
      <c r="W9" s="45" t="s">
        <v>51</v>
      </c>
      <c r="X9" s="45" t="s">
        <v>51</v>
      </c>
      <c r="Y9" s="45" t="s">
        <v>51</v>
      </c>
      <c r="Z9" s="45" t="s">
        <v>51</v>
      </c>
      <c r="AA9" s="45" t="s">
        <v>51</v>
      </c>
      <c r="AB9" s="45" t="s">
        <v>51</v>
      </c>
      <c r="AC9" s="45" t="s">
        <v>51</v>
      </c>
      <c r="AD9" s="45" t="s">
        <v>51</v>
      </c>
      <c r="AE9" s="45" t="s">
        <v>51</v>
      </c>
      <c r="AF9" s="46">
        <v>5809.9304984623877</v>
      </c>
      <c r="AG9" s="41">
        <v>12.259392884217242</v>
      </c>
      <c r="AH9" s="46">
        <v>23.273508993481617</v>
      </c>
      <c r="AI9" s="46">
        <v>64.937275901097607</v>
      </c>
      <c r="AJ9" s="47">
        <v>1114.8073346696322</v>
      </c>
      <c r="AK9" s="48">
        <v>30.408958131972955</v>
      </c>
      <c r="AL9" s="47">
        <v>1116.3381861057921</v>
      </c>
      <c r="AM9" s="48">
        <v>32.012994682021926</v>
      </c>
      <c r="AN9" s="47">
        <v>1119.2669906206615</v>
      </c>
      <c r="AO9" s="48">
        <v>32.114414394640534</v>
      </c>
      <c r="AP9" s="47">
        <v>1083.3125602932309</v>
      </c>
      <c r="AQ9" s="48">
        <v>43.028940230718973</v>
      </c>
      <c r="AR9" s="47">
        <v>1027.0095187172276</v>
      </c>
      <c r="AS9" s="48">
        <v>66.995124382730438</v>
      </c>
      <c r="AT9" s="49">
        <v>-3.0485777626008351E-2</v>
      </c>
      <c r="AU9" s="34"/>
      <c r="AV9" s="30"/>
      <c r="AX9" s="50"/>
    </row>
    <row r="10" spans="1:50" ht="17.100000000000001" customHeight="1" x14ac:dyDescent="0.2">
      <c r="A10" s="31" t="s">
        <v>62</v>
      </c>
      <c r="B10" s="32"/>
      <c r="C10" s="32"/>
      <c r="D10" s="33"/>
      <c r="E10" s="34"/>
      <c r="F10" s="30"/>
      <c r="G10" s="34"/>
      <c r="H10" s="30"/>
      <c r="I10" s="34"/>
      <c r="J10" s="30"/>
      <c r="K10" s="34"/>
      <c r="L10" s="30"/>
      <c r="M10" s="34"/>
      <c r="N10" s="30"/>
      <c r="O10" s="34"/>
      <c r="P10" s="30"/>
      <c r="Q10" s="35"/>
      <c r="R10" s="35"/>
      <c r="S10" s="35"/>
      <c r="T10" s="35"/>
      <c r="U10" s="35"/>
      <c r="V10" s="33"/>
      <c r="W10" s="35"/>
      <c r="X10" s="35"/>
      <c r="Y10" s="35"/>
      <c r="Z10" s="35"/>
      <c r="AA10" s="35"/>
      <c r="AB10" s="36"/>
      <c r="AC10" s="36"/>
      <c r="AD10" s="36"/>
      <c r="AE10" s="36"/>
      <c r="AF10" s="34"/>
      <c r="AG10" s="34"/>
      <c r="AH10" s="37"/>
      <c r="AI10" s="34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4"/>
      <c r="AV10" s="30"/>
    </row>
    <row r="11" spans="1:50" ht="15.95" customHeight="1" x14ac:dyDescent="0.2">
      <c r="A11" s="52" t="s">
        <v>63</v>
      </c>
      <c r="B11" s="32"/>
      <c r="C11" s="32"/>
      <c r="D11" s="33"/>
      <c r="E11" s="34"/>
      <c r="F11" s="30"/>
      <c r="G11" s="34"/>
      <c r="H11" s="30"/>
      <c r="I11" s="34"/>
      <c r="J11" s="30"/>
      <c r="K11" s="34"/>
      <c r="L11" s="30"/>
      <c r="M11" s="34"/>
      <c r="N11" s="30"/>
      <c r="O11" s="34"/>
      <c r="P11" s="30"/>
      <c r="Q11" s="35"/>
      <c r="R11" s="35"/>
      <c r="S11" s="35"/>
      <c r="T11" s="35"/>
      <c r="U11" s="35"/>
      <c r="V11" s="33"/>
      <c r="W11" s="35"/>
      <c r="X11" s="35"/>
      <c r="Y11" s="35"/>
      <c r="Z11" s="35"/>
      <c r="AA11" s="35"/>
      <c r="AB11" s="36"/>
      <c r="AC11" s="36"/>
      <c r="AD11" s="36"/>
      <c r="AE11" s="36"/>
      <c r="AF11" s="34"/>
      <c r="AG11" s="34"/>
      <c r="AH11" s="37"/>
      <c r="AI11" s="34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4"/>
      <c r="AV11" s="30"/>
    </row>
    <row r="12" spans="1:50" ht="14.25" x14ac:dyDescent="0.2">
      <c r="A12" t="s">
        <v>64</v>
      </c>
      <c r="B12" t="s">
        <v>49</v>
      </c>
      <c r="C12" s="53" t="s">
        <v>65</v>
      </c>
      <c r="D12" s="54">
        <v>0</v>
      </c>
      <c r="E12">
        <v>66.950338468675284</v>
      </c>
      <c r="F12" s="55">
        <v>3.6602035263485901</v>
      </c>
      <c r="G12">
        <v>5.9715317435088885E-2</v>
      </c>
      <c r="H12" s="55">
        <v>12.838478830221611</v>
      </c>
      <c r="I12">
        <v>66.950338468675284</v>
      </c>
      <c r="J12" s="55">
        <v>3.6602035263485901</v>
      </c>
      <c r="K12">
        <v>5.9715317435088892E-2</v>
      </c>
      <c r="L12" s="55">
        <v>12.838478830221609</v>
      </c>
      <c r="M12">
        <v>0.12297993044205993</v>
      </c>
      <c r="N12" s="55">
        <v>13.350042266912231</v>
      </c>
      <c r="O12">
        <v>1.4936444279036466E-2</v>
      </c>
      <c r="P12" s="55">
        <v>3.6602035263485901</v>
      </c>
      <c r="Q12" s="56">
        <v>0.27417168074593434</v>
      </c>
      <c r="R12" s="45" t="s">
        <v>51</v>
      </c>
      <c r="S12" s="45" t="s">
        <v>51</v>
      </c>
      <c r="T12" s="45" t="s">
        <v>51</v>
      </c>
      <c r="U12" s="45" t="s">
        <v>51</v>
      </c>
      <c r="V12" s="45" t="s">
        <v>51</v>
      </c>
      <c r="W12" s="45" t="s">
        <v>51</v>
      </c>
      <c r="X12" s="45" t="s">
        <v>51</v>
      </c>
      <c r="Y12" s="45" t="s">
        <v>51</v>
      </c>
      <c r="Z12" s="45" t="s">
        <v>51</v>
      </c>
      <c r="AA12" s="45" t="s">
        <v>51</v>
      </c>
      <c r="AB12" s="45" t="s">
        <v>51</v>
      </c>
      <c r="AC12" s="45" t="s">
        <v>51</v>
      </c>
      <c r="AD12" s="45" t="s">
        <v>51</v>
      </c>
      <c r="AE12" s="45" t="s">
        <v>51</v>
      </c>
      <c r="AF12" s="57">
        <v>8187.0021096870696</v>
      </c>
      <c r="AG12" s="55">
        <v>0.3909115695980237</v>
      </c>
      <c r="AH12" s="57">
        <v>14.177376828276321</v>
      </c>
      <c r="AI12" s="57">
        <v>26.171661895908802</v>
      </c>
      <c r="AJ12" s="57">
        <v>95.574498368423917</v>
      </c>
      <c r="AK12" s="57">
        <v>3.4724165402861416</v>
      </c>
      <c r="AL12" s="57">
        <v>94.202434864682601</v>
      </c>
      <c r="AM12" s="57">
        <v>3.5454084474377079</v>
      </c>
      <c r="AN12" s="57">
        <v>97.042061738754413</v>
      </c>
      <c r="AO12" s="57">
        <v>4.1769338801482228</v>
      </c>
      <c r="AP12" s="58">
        <v>592.33122779850351</v>
      </c>
      <c r="AQ12" s="58">
        <v>278.32162146992363</v>
      </c>
      <c r="AR12" s="57">
        <v>79.607376103396518</v>
      </c>
      <c r="AS12" s="57">
        <v>19.09386409213278</v>
      </c>
      <c r="AT12" s="59" t="s">
        <v>66</v>
      </c>
      <c r="AU12" s="60">
        <v>94.202434864682601</v>
      </c>
      <c r="AV12" s="60">
        <v>3.5454084474377079</v>
      </c>
      <c r="AW12">
        <f>(8*(((AI12-(AI12/137.88))/1000000)/238050.78826)*6.022E+23)*(EXP(AU12*0.000000000155125*1000000)-1)+7*((((AI12/137.88)/1000000)/235043.9299)*6.022E+23)*(EXP(AU12*0.00000000098571*1000000)-1)+6*(((AH12/1000000)/232038.0553)*6.022E+23)*(EXP(AU12*0.00000000004948*1000000)-1)</f>
        <v>9102859029351.3789</v>
      </c>
    </row>
    <row r="13" spans="1:50" ht="14.25" x14ac:dyDescent="0.2">
      <c r="A13" t="s">
        <v>67</v>
      </c>
      <c r="B13" t="s">
        <v>68</v>
      </c>
      <c r="C13" s="53" t="s">
        <v>69</v>
      </c>
      <c r="D13" s="54">
        <v>3.1175348431704122E-5</v>
      </c>
      <c r="E13">
        <v>62.209430471416113</v>
      </c>
      <c r="F13" s="55">
        <v>0.88158767887248402</v>
      </c>
      <c r="G13">
        <v>4.7889008244130615E-2</v>
      </c>
      <c r="H13" s="55">
        <v>1.7380512345597006</v>
      </c>
      <c r="I13">
        <v>62.244456363117983</v>
      </c>
      <c r="J13" s="55">
        <v>0.88338379287368785</v>
      </c>
      <c r="K13">
        <v>4.7429673952917639E-2</v>
      </c>
      <c r="L13" s="55">
        <v>2.0055062611802907</v>
      </c>
      <c r="M13">
        <v>0.10506322693988902</v>
      </c>
      <c r="N13" s="55">
        <v>2.191442969631026</v>
      </c>
      <c r="O13">
        <v>1.6065687748419873E-2</v>
      </c>
      <c r="P13" s="55">
        <v>0.88338379287368785</v>
      </c>
      <c r="Q13">
        <v>0.40310599231447192</v>
      </c>
      <c r="R13" s="45" t="s">
        <v>51</v>
      </c>
      <c r="S13" s="45" t="s">
        <v>51</v>
      </c>
      <c r="T13" s="45" t="s">
        <v>51</v>
      </c>
      <c r="U13" s="45" t="s">
        <v>51</v>
      </c>
      <c r="V13" s="61">
        <v>1256.0426187175365</v>
      </c>
      <c r="W13" s="45" t="s">
        <v>51</v>
      </c>
      <c r="X13" s="45">
        <v>12.632531012133704</v>
      </c>
      <c r="Y13" s="62">
        <v>0.19854389076559964</v>
      </c>
      <c r="Z13" s="62">
        <v>0.79414974563128937</v>
      </c>
      <c r="AA13" s="62">
        <v>1.1310194139119749</v>
      </c>
      <c r="AB13" s="63">
        <v>14.561913620069607</v>
      </c>
      <c r="AC13" s="61"/>
      <c r="AD13" s="64">
        <v>224.073846239136</v>
      </c>
      <c r="AE13" s="64">
        <v>429.96648585062428</v>
      </c>
      <c r="AF13" s="57">
        <v>12347.998297687165</v>
      </c>
      <c r="AG13" s="55">
        <v>11.742441498295127</v>
      </c>
      <c r="AH13" s="57">
        <v>103.36640792110248</v>
      </c>
      <c r="AI13" s="57">
        <v>730.490597952862</v>
      </c>
      <c r="AJ13" s="57">
        <v>102.7429515683781</v>
      </c>
      <c r="AK13" s="57">
        <v>0.90042007443818517</v>
      </c>
      <c r="AL13" s="57">
        <v>102.82586894122407</v>
      </c>
      <c r="AM13" s="57">
        <v>0.90762022915959828</v>
      </c>
      <c r="AN13" s="57">
        <v>102.71089920234986</v>
      </c>
      <c r="AO13" s="57">
        <v>0.9210467253745952</v>
      </c>
      <c r="AP13" s="57">
        <v>69.880319504088916</v>
      </c>
      <c r="AQ13" s="57">
        <v>47.70810106090034</v>
      </c>
      <c r="AR13" s="57">
        <v>104.16841965856172</v>
      </c>
      <c r="AS13" s="57">
        <v>3.5739481716887003</v>
      </c>
      <c r="AT13" s="59" t="s">
        <v>66</v>
      </c>
      <c r="AU13" s="60">
        <v>102.82586894122407</v>
      </c>
      <c r="AV13" s="60">
        <v>0.90762022915959828</v>
      </c>
    </row>
    <row r="14" spans="1:50" ht="14.25" x14ac:dyDescent="0.2">
      <c r="A14" t="s">
        <v>70</v>
      </c>
      <c r="B14" t="s">
        <v>68</v>
      </c>
      <c r="C14" s="53" t="s">
        <v>71</v>
      </c>
      <c r="D14" s="54">
        <v>-3.7857031106184448E-5</v>
      </c>
      <c r="E14">
        <v>61.157959054738598</v>
      </c>
      <c r="F14">
        <v>2.8041636621430794</v>
      </c>
      <c r="G14">
        <v>4.8281607480206615E-2</v>
      </c>
      <c r="H14">
        <v>2.3948506013768611</v>
      </c>
      <c r="I14">
        <v>61.116197170856729</v>
      </c>
      <c r="J14">
        <v>2.8049949722259035</v>
      </c>
      <c r="K14">
        <v>4.8838426350401316E-2</v>
      </c>
      <c r="L14">
        <v>2.6259763806413146</v>
      </c>
      <c r="M14">
        <v>0.11018097553367354</v>
      </c>
      <c r="N14">
        <v>3.8423623912768372</v>
      </c>
      <c r="O14">
        <v>1.6362274589899552E-2</v>
      </c>
      <c r="P14">
        <v>2.8049949722259035</v>
      </c>
      <c r="Q14">
        <v>0.73001832898270402</v>
      </c>
      <c r="R14" s="45" t="s">
        <v>51</v>
      </c>
      <c r="S14" s="63">
        <v>7.0074368088237255</v>
      </c>
      <c r="T14" s="63">
        <v>6.8379138819982908</v>
      </c>
      <c r="U14" s="63">
        <v>45.713844344128809</v>
      </c>
      <c r="V14" s="64">
        <v>1795.8028539841644</v>
      </c>
      <c r="W14" s="65">
        <v>2.8199038728759346E-3</v>
      </c>
      <c r="X14" s="63">
        <v>16.051067377893094</v>
      </c>
      <c r="Y14" s="66">
        <v>0.20327193989630402</v>
      </c>
      <c r="Z14" s="66">
        <v>1.2550189166736396</v>
      </c>
      <c r="AA14" s="66">
        <v>1.1803112362027319</v>
      </c>
      <c r="AB14" s="63">
        <v>20.084716705665745</v>
      </c>
      <c r="AC14" s="64">
        <v>139.74926086302148</v>
      </c>
      <c r="AD14" s="64">
        <v>327.42930148324325</v>
      </c>
      <c r="AE14" s="64">
        <v>636.73665696101432</v>
      </c>
      <c r="AF14" s="57">
        <v>14353.244859997918</v>
      </c>
      <c r="AG14" s="55">
        <v>21.6713907164369</v>
      </c>
      <c r="AH14" s="57">
        <v>139.1798106925261</v>
      </c>
      <c r="AI14" s="57">
        <v>1325.37802609509</v>
      </c>
      <c r="AJ14" s="57">
        <v>104.62436795325601</v>
      </c>
      <c r="AK14" s="57">
        <v>2.9110216325656446</v>
      </c>
      <c r="AL14" s="57">
        <v>104.53395947614035</v>
      </c>
      <c r="AM14" s="57">
        <v>2.9189366644172177</v>
      </c>
      <c r="AN14" s="57">
        <v>104.38173892269933</v>
      </c>
      <c r="AO14" s="57">
        <v>2.9583637375470868</v>
      </c>
      <c r="AP14" s="57">
        <v>139.05943004341572</v>
      </c>
      <c r="AQ14" s="57">
        <v>61.668702058083007</v>
      </c>
      <c r="AR14" s="57">
        <v>119.24614983266626</v>
      </c>
      <c r="AS14" s="57">
        <v>7.8334569565671384</v>
      </c>
      <c r="AT14" s="59" t="s">
        <v>66</v>
      </c>
      <c r="AU14" s="60">
        <v>104.53395947614035</v>
      </c>
      <c r="AV14" s="60">
        <v>2.9189366644172177</v>
      </c>
    </row>
    <row r="15" spans="1:50" ht="14.25" x14ac:dyDescent="0.2">
      <c r="A15" t="s">
        <v>72</v>
      </c>
      <c r="B15" t="s">
        <v>68</v>
      </c>
      <c r="C15" s="53" t="s">
        <v>73</v>
      </c>
      <c r="D15" s="54">
        <v>1.6645575441347876E-5</v>
      </c>
      <c r="E15">
        <v>61.641942928622939</v>
      </c>
      <c r="F15" s="55">
        <v>1.5562437027444973</v>
      </c>
      <c r="G15">
        <v>4.9391363821373151E-2</v>
      </c>
      <c r="H15" s="55">
        <v>1.2532841035733595</v>
      </c>
      <c r="I15">
        <v>61.66046897910887</v>
      </c>
      <c r="J15" s="55">
        <v>1.5565338830749751</v>
      </c>
      <c r="K15">
        <v>4.9146625533469775E-2</v>
      </c>
      <c r="L15" s="55">
        <v>1.3548018283896055</v>
      </c>
      <c r="M15">
        <v>0.10989758658583504</v>
      </c>
      <c r="N15" s="55">
        <v>2.0635614173967003</v>
      </c>
      <c r="O15">
        <v>1.6217846159081423E-2</v>
      </c>
      <c r="P15" s="55">
        <v>1.5565338830749751</v>
      </c>
      <c r="Q15">
        <v>0.75429491458443276</v>
      </c>
      <c r="R15" s="45" t="s">
        <v>51</v>
      </c>
      <c r="S15" s="45" t="s">
        <v>51</v>
      </c>
      <c r="T15" s="45" t="s">
        <v>51</v>
      </c>
      <c r="U15" s="45" t="s">
        <v>51</v>
      </c>
      <c r="V15" s="61">
        <v>1897.6869690114013</v>
      </c>
      <c r="W15" s="65">
        <v>1.640965052915384E-2</v>
      </c>
      <c r="X15" s="63">
        <v>10.310957115958034</v>
      </c>
      <c r="Y15" s="66">
        <v>0.17193706702214304</v>
      </c>
      <c r="Z15" s="66">
        <v>1.0973451150008096</v>
      </c>
      <c r="AA15" s="66">
        <v>1.3159971173927769</v>
      </c>
      <c r="AB15" s="63">
        <v>20.363358484341088</v>
      </c>
      <c r="AC15" s="61"/>
      <c r="AD15" s="64">
        <v>330.9881361699056</v>
      </c>
      <c r="AE15" s="64">
        <v>620.92355366660308</v>
      </c>
      <c r="AF15" s="57">
        <v>12659.623180992478</v>
      </c>
      <c r="AG15" s="55">
        <v>22.323688612671233</v>
      </c>
      <c r="AH15" s="57">
        <v>129.69811498594916</v>
      </c>
      <c r="AI15" s="57">
        <v>1376.0755394186299</v>
      </c>
      <c r="AJ15" s="57">
        <v>103.70824614650569</v>
      </c>
      <c r="AK15" s="57">
        <v>1.6013384933547998</v>
      </c>
      <c r="AL15" s="57">
        <v>103.57729020157448</v>
      </c>
      <c r="AM15" s="57">
        <v>1.6050561183973733</v>
      </c>
      <c r="AN15" s="57">
        <v>103.74630536448478</v>
      </c>
      <c r="AO15" s="57">
        <v>1.6259035919658797</v>
      </c>
      <c r="AP15" s="57">
        <v>153.81259103358656</v>
      </c>
      <c r="AQ15" s="57">
        <v>31.729748121724462</v>
      </c>
      <c r="AR15" s="57">
        <v>101.14879489803452</v>
      </c>
      <c r="AS15" s="57">
        <v>3.555605986994701</v>
      </c>
      <c r="AT15" s="59" t="s">
        <v>66</v>
      </c>
      <c r="AU15" s="60">
        <v>103.57729020157448</v>
      </c>
      <c r="AV15" s="60">
        <v>1.6050561183973733</v>
      </c>
    </row>
    <row r="16" spans="1:50" ht="14.25" x14ac:dyDescent="0.2">
      <c r="A16" t="s">
        <v>74</v>
      </c>
      <c r="B16" t="s">
        <v>68</v>
      </c>
      <c r="C16" s="53" t="s">
        <v>75</v>
      </c>
      <c r="D16" s="54">
        <v>5.2121776719715825E-5</v>
      </c>
      <c r="E16">
        <v>61.839107586748234</v>
      </c>
      <c r="F16">
        <v>3.1564834068142122</v>
      </c>
      <c r="G16">
        <v>4.9015700950288781E-2</v>
      </c>
      <c r="H16">
        <v>2.0220046538881311</v>
      </c>
      <c r="I16">
        <v>61.897340485201894</v>
      </c>
      <c r="J16">
        <v>3.1571856824934961</v>
      </c>
      <c r="K16">
        <v>4.824851456059729E-2</v>
      </c>
      <c r="L16">
        <v>2.3439456807425878</v>
      </c>
      <c r="M16">
        <v>0.10747643009323804</v>
      </c>
      <c r="N16">
        <v>3.9321626095589886</v>
      </c>
      <c r="O16">
        <v>1.6155782981323325E-2</v>
      </c>
      <c r="P16">
        <v>3.1571856824934961</v>
      </c>
      <c r="Q16">
        <v>0.80291330648901882</v>
      </c>
      <c r="R16" s="45" t="s">
        <v>51</v>
      </c>
      <c r="S16" s="63">
        <v>9.7478630137182627</v>
      </c>
      <c r="T16" s="63">
        <v>10.040549532266569</v>
      </c>
      <c r="U16" s="63">
        <v>67.172851776737019</v>
      </c>
      <c r="V16" s="64">
        <v>3491.4017922496978</v>
      </c>
      <c r="W16" s="65">
        <v>7.4248332603441911E-3</v>
      </c>
      <c r="X16" s="63">
        <v>17.433348349916443</v>
      </c>
      <c r="Y16" s="66">
        <v>0.14792963272788004</v>
      </c>
      <c r="Z16" s="66">
        <v>1.3821839878477638</v>
      </c>
      <c r="AA16" s="66">
        <v>1.457669886683266</v>
      </c>
      <c r="AB16" s="63">
        <v>29.376617570427793</v>
      </c>
      <c r="AC16" s="64">
        <v>251.16862045133848</v>
      </c>
      <c r="AD16" s="64">
        <v>658.65261151681079</v>
      </c>
      <c r="AE16" s="64">
        <v>1298.3428927556947</v>
      </c>
      <c r="AF16" s="57">
        <v>16100.796375853006</v>
      </c>
      <c r="AG16" s="55">
        <v>31.483439919824477</v>
      </c>
      <c r="AH16" s="57">
        <v>101.34486239058641</v>
      </c>
      <c r="AI16" s="57">
        <v>1946.9078284029499</v>
      </c>
      <c r="AJ16" s="57">
        <v>103.31453414033234</v>
      </c>
      <c r="AK16" s="57">
        <v>3.2358326126639527</v>
      </c>
      <c r="AL16" s="57">
        <v>103.29621389975485</v>
      </c>
      <c r="AM16" s="57">
        <v>3.2452416812310352</v>
      </c>
      <c r="AN16" s="57">
        <v>103.48625328325291</v>
      </c>
      <c r="AO16" s="57">
        <v>3.2649187885206907</v>
      </c>
      <c r="AP16" s="57">
        <v>110.44491921094172</v>
      </c>
      <c r="AQ16" s="57">
        <v>55.338349030918039</v>
      </c>
      <c r="AR16" s="57">
        <v>82.248279960599433</v>
      </c>
      <c r="AS16" s="57">
        <v>10.206095019938266</v>
      </c>
      <c r="AT16" s="59" t="s">
        <v>66</v>
      </c>
      <c r="AU16" s="60">
        <v>103.29621389975485</v>
      </c>
      <c r="AV16" s="60">
        <v>3.2452416812310352</v>
      </c>
    </row>
    <row r="17" spans="1:50" ht="14.25" x14ac:dyDescent="0.2">
      <c r="A17" t="s">
        <v>76</v>
      </c>
      <c r="B17" t="s">
        <v>68</v>
      </c>
      <c r="C17" s="53" t="s">
        <v>77</v>
      </c>
      <c r="D17" s="54">
        <v>2.8873937634891816E-4</v>
      </c>
      <c r="E17">
        <v>64.264558862624156</v>
      </c>
      <c r="F17" s="55">
        <v>2.3635233776043423</v>
      </c>
      <c r="G17">
        <v>5.2808334111443055E-2</v>
      </c>
      <c r="H17" s="55">
        <v>2.9218396720743849</v>
      </c>
      <c r="I17">
        <v>64.601244121674128</v>
      </c>
      <c r="J17" s="55">
        <v>2.3828021161635919</v>
      </c>
      <c r="K17">
        <v>4.8559969448220157E-2</v>
      </c>
      <c r="L17" s="55">
        <v>5.998891669026877</v>
      </c>
      <c r="M17">
        <v>0.10364271893757894</v>
      </c>
      <c r="N17" s="55">
        <v>6.4548003208088289</v>
      </c>
      <c r="O17">
        <v>1.5479578042127731E-2</v>
      </c>
      <c r="P17" s="55">
        <v>2.3828021161635919</v>
      </c>
      <c r="Q17">
        <v>0.36915194858653833</v>
      </c>
      <c r="R17" s="45" t="s">
        <v>51</v>
      </c>
      <c r="S17" s="45" t="s">
        <v>51</v>
      </c>
      <c r="T17" s="45" t="s">
        <v>51</v>
      </c>
      <c r="U17" s="45" t="s">
        <v>51</v>
      </c>
      <c r="V17" s="61">
        <v>376.0407780572599</v>
      </c>
      <c r="W17" s="45" t="s">
        <v>51</v>
      </c>
      <c r="X17" s="45">
        <v>2.3266685379478704</v>
      </c>
      <c r="Y17" s="62">
        <v>8.9182788778825711E-2</v>
      </c>
      <c r="Z17" s="62">
        <v>0.18950726536379978</v>
      </c>
      <c r="AA17" s="62">
        <v>0.24782736234376865</v>
      </c>
      <c r="AB17" s="63">
        <v>3.2841506973000243</v>
      </c>
      <c r="AC17" s="61"/>
      <c r="AD17" s="64">
        <v>72.512813966929301</v>
      </c>
      <c r="AE17" s="64">
        <v>154.89127931620871</v>
      </c>
      <c r="AF17" s="57">
        <v>12501.417628096619</v>
      </c>
      <c r="AG17" s="55">
        <v>3.6984261108615</v>
      </c>
      <c r="AH17" s="57">
        <v>12.661405697381008</v>
      </c>
      <c r="AI17" s="57">
        <v>237.67772250052499</v>
      </c>
      <c r="AJ17" s="57">
        <v>99.023314018217505</v>
      </c>
      <c r="AK17" s="57">
        <v>2.3414997017909549</v>
      </c>
      <c r="AL17" s="57">
        <v>98.957601743981513</v>
      </c>
      <c r="AM17" s="57">
        <v>2.3342383947434953</v>
      </c>
      <c r="AN17" s="57">
        <v>99.469655615302642</v>
      </c>
      <c r="AO17" s="57">
        <v>2.3541110115618564</v>
      </c>
      <c r="AP17" s="57">
        <v>125.61471443121468</v>
      </c>
      <c r="AQ17" s="57">
        <v>141.22976861599426</v>
      </c>
      <c r="AR17" s="57">
        <v>45.522585681050423</v>
      </c>
      <c r="AS17" s="57">
        <v>35.982497015565066</v>
      </c>
      <c r="AT17" s="59" t="s">
        <v>66</v>
      </c>
      <c r="AU17" s="60">
        <v>98.957601743981513</v>
      </c>
      <c r="AV17" s="60">
        <v>2.3342383947434953</v>
      </c>
    </row>
    <row r="18" spans="1:50" ht="14.25" x14ac:dyDescent="0.2">
      <c r="A18" t="s">
        <v>78</v>
      </c>
      <c r="B18" t="s">
        <v>68</v>
      </c>
      <c r="C18" s="53" t="s">
        <v>79</v>
      </c>
      <c r="D18" s="54">
        <v>3.5463719860069485E-4</v>
      </c>
      <c r="E18">
        <v>63.703464967566553</v>
      </c>
      <c r="F18">
        <v>1.1405858444977008</v>
      </c>
      <c r="G18">
        <v>4.6348942786876013E-2</v>
      </c>
      <c r="H18">
        <v>7.7850175695396038</v>
      </c>
      <c r="I18">
        <v>64.113870769120751</v>
      </c>
      <c r="J18">
        <v>1.3099791519947512</v>
      </c>
      <c r="K18">
        <v>4.1083130253010469E-2</v>
      </c>
      <c r="L18">
        <v>15.63873976128906</v>
      </c>
      <c r="M18">
        <v>8.8351271438337556E-2</v>
      </c>
      <c r="N18">
        <v>15.69350906266614</v>
      </c>
      <c r="O18">
        <v>1.5597248894877696E-2</v>
      </c>
      <c r="P18">
        <v>1.3099791519947512</v>
      </c>
      <c r="Q18">
        <v>8.3472673113695675E-2</v>
      </c>
      <c r="R18" s="45" t="s">
        <v>51</v>
      </c>
      <c r="S18" s="63">
        <v>1.9507322600549239</v>
      </c>
      <c r="T18" s="63">
        <v>1.7357048245155267</v>
      </c>
      <c r="U18" s="63">
        <v>11.245127960921772</v>
      </c>
      <c r="V18" s="64">
        <v>295.87847823219937</v>
      </c>
      <c r="W18" s="65">
        <v>8.499755272751609E-3</v>
      </c>
      <c r="X18" s="63">
        <v>2.1087641505782049</v>
      </c>
      <c r="Y18" s="66">
        <v>3.3184308196511164E-2</v>
      </c>
      <c r="Z18" s="66">
        <v>0.17020284869682042</v>
      </c>
      <c r="AA18" s="66">
        <v>0.14338462216738138</v>
      </c>
      <c r="AB18" s="63">
        <v>2.7948388202534762</v>
      </c>
      <c r="AC18" s="64">
        <v>21.025823874167823</v>
      </c>
      <c r="AD18" s="64">
        <v>56.931185778164583</v>
      </c>
      <c r="AE18" s="64">
        <v>138.8364125343879</v>
      </c>
      <c r="AF18" s="57">
        <v>15904.048307186265</v>
      </c>
      <c r="AG18" s="55">
        <v>2.1609590887151797</v>
      </c>
      <c r="AH18" s="57">
        <v>6.4564723072407793</v>
      </c>
      <c r="AI18" s="57">
        <v>137.660581604312</v>
      </c>
      <c r="AJ18" s="57">
        <v>99.770262675970613</v>
      </c>
      <c r="AK18" s="57">
        <v>1.2969077224163001</v>
      </c>
      <c r="AL18" s="57">
        <v>100.61560876125861</v>
      </c>
      <c r="AM18" s="57">
        <v>1.2240573370505372</v>
      </c>
      <c r="AN18" s="57">
        <v>100.12529174229716</v>
      </c>
      <c r="AO18" s="57">
        <v>1.1599734175891687</v>
      </c>
      <c r="AP18" s="57">
        <v>-283.54902741582515</v>
      </c>
      <c r="AQ18" s="57">
        <v>398.39632367617924</v>
      </c>
      <c r="AR18" s="57">
        <v>51.377279636054816</v>
      </c>
      <c r="AS18" s="57">
        <v>88.194357583548495</v>
      </c>
      <c r="AT18" s="59" t="s">
        <v>66</v>
      </c>
      <c r="AU18" s="60">
        <v>100.61560876125861</v>
      </c>
      <c r="AV18" s="60">
        <v>1.2240573370505372</v>
      </c>
    </row>
    <row r="19" spans="1:50" ht="14.25" x14ac:dyDescent="0.2">
      <c r="A19" t="s">
        <v>80</v>
      </c>
      <c r="B19" t="s">
        <v>68</v>
      </c>
      <c r="C19" s="53" t="s">
        <v>81</v>
      </c>
      <c r="D19" s="54">
        <v>-8.390527366063459E-5</v>
      </c>
      <c r="E19">
        <v>61.821505430481928</v>
      </c>
      <c r="F19" s="55">
        <v>2.2561146299885801</v>
      </c>
      <c r="G19">
        <v>4.8985432990276287E-2</v>
      </c>
      <c r="H19" s="55">
        <v>1.644363643891313</v>
      </c>
      <c r="I19">
        <v>61.72801895135823</v>
      </c>
      <c r="J19" s="55">
        <v>2.2578033541441966</v>
      </c>
      <c r="K19">
        <v>5.0217462352567299E-2</v>
      </c>
      <c r="L19" s="55">
        <v>2.1366997340799787</v>
      </c>
      <c r="M19">
        <v>0.11216921953429428</v>
      </c>
      <c r="N19" s="55">
        <v>3.1085626484924243</v>
      </c>
      <c r="O19">
        <v>1.6200098707006966E-2</v>
      </c>
      <c r="P19" s="55">
        <v>2.2578033541441966</v>
      </c>
      <c r="Q19">
        <v>0.72631746869865255</v>
      </c>
      <c r="R19" s="45" t="s">
        <v>51</v>
      </c>
      <c r="S19" s="45" t="s">
        <v>51</v>
      </c>
      <c r="T19" s="45" t="s">
        <v>51</v>
      </c>
      <c r="U19" s="45" t="s">
        <v>51</v>
      </c>
      <c r="V19" s="61">
        <v>1141.7623155433653</v>
      </c>
      <c r="W19" s="45" t="s">
        <v>51</v>
      </c>
      <c r="X19" s="45">
        <v>9.1412170909570687</v>
      </c>
      <c r="Y19" s="62">
        <v>6.4017492085875788E-2</v>
      </c>
      <c r="Z19" s="62">
        <v>0.70641567549896866</v>
      </c>
      <c r="AA19" s="62">
        <v>0.91303843265040197</v>
      </c>
      <c r="AB19" s="63">
        <v>12.192013955396847</v>
      </c>
      <c r="AC19" s="61"/>
      <c r="AD19" s="64">
        <v>193.11750848629174</v>
      </c>
      <c r="AE19" s="64">
        <v>357.78734748489575</v>
      </c>
      <c r="AF19" s="57">
        <v>11487.076830321321</v>
      </c>
      <c r="AG19" s="55">
        <v>13.002330582159294</v>
      </c>
      <c r="AH19" s="57">
        <v>98.566719824175479</v>
      </c>
      <c r="AI19" s="57">
        <v>803.82365069388197</v>
      </c>
      <c r="AJ19" s="57">
        <v>103.59566356767087</v>
      </c>
      <c r="AK19" s="57">
        <v>2.3202925591926786</v>
      </c>
      <c r="AL19" s="57">
        <v>103.32928332480593</v>
      </c>
      <c r="AM19" s="57">
        <v>2.3207976425130519</v>
      </c>
      <c r="AN19" s="57">
        <v>103.40942302664408</v>
      </c>
      <c r="AO19" s="57">
        <v>2.3601600837714702</v>
      </c>
      <c r="AP19" s="57">
        <v>204.06128739540745</v>
      </c>
      <c r="AQ19" s="57">
        <v>49.582766706516345</v>
      </c>
      <c r="AR19" s="57">
        <v>113.17822393633601</v>
      </c>
      <c r="AS19" s="57">
        <v>4.7908859401843271</v>
      </c>
      <c r="AT19" s="59" t="s">
        <v>66</v>
      </c>
      <c r="AU19" s="60">
        <v>103.32928332480593</v>
      </c>
      <c r="AV19" s="60">
        <v>2.3207976425130519</v>
      </c>
    </row>
    <row r="20" spans="1:50" ht="14.25" x14ac:dyDescent="0.2">
      <c r="A20" t="s">
        <v>82</v>
      </c>
      <c r="B20" t="s">
        <v>68</v>
      </c>
      <c r="C20" s="53" t="s">
        <v>83</v>
      </c>
      <c r="D20" s="54">
        <v>3.1366954755821079E-5</v>
      </c>
      <c r="E20">
        <v>63.225099264593659</v>
      </c>
      <c r="F20" s="55">
        <v>1.3860680174622311</v>
      </c>
      <c r="G20">
        <v>4.8887545245139448E-2</v>
      </c>
      <c r="H20" s="55">
        <v>1.2403723549631087</v>
      </c>
      <c r="I20">
        <v>63.260915920883072</v>
      </c>
      <c r="J20" s="55">
        <v>1.3866467281762089</v>
      </c>
      <c r="K20">
        <v>4.8425951912796146E-2</v>
      </c>
      <c r="L20" s="55">
        <v>1.4228776962205472</v>
      </c>
      <c r="M20">
        <v>0.10554653141738969</v>
      </c>
      <c r="N20" s="55">
        <v>1.9867989548929395</v>
      </c>
      <c r="O20">
        <v>1.5807548554160118E-2</v>
      </c>
      <c r="P20" s="55">
        <v>1.3866467281762089</v>
      </c>
      <c r="Q20">
        <v>0.6979300672376938</v>
      </c>
      <c r="R20" s="45" t="s">
        <v>51</v>
      </c>
      <c r="S20" s="45" t="s">
        <v>51</v>
      </c>
      <c r="T20" s="45" t="s">
        <v>51</v>
      </c>
      <c r="U20" s="45" t="s">
        <v>51</v>
      </c>
      <c r="V20" s="61">
        <v>1926.1456491044653</v>
      </c>
      <c r="W20" s="65">
        <v>1.7226965619574E-2</v>
      </c>
      <c r="X20" s="63">
        <v>7.7793351165874096</v>
      </c>
      <c r="Y20" s="66">
        <v>0.10830043956360531</v>
      </c>
      <c r="Z20" s="66">
        <v>0.79671066639653465</v>
      </c>
      <c r="AA20" s="66">
        <v>0.83918657000910846</v>
      </c>
      <c r="AB20" s="63">
        <v>14.788856067636614</v>
      </c>
      <c r="AC20" s="61"/>
      <c r="AD20" s="64">
        <v>346.31718369838001</v>
      </c>
      <c r="AE20" s="64">
        <v>680.37115709534044</v>
      </c>
      <c r="AF20" s="57">
        <v>15867.701001378651</v>
      </c>
      <c r="AG20" s="55">
        <v>25.465722091336566</v>
      </c>
      <c r="AH20" s="57">
        <v>87.795887361949681</v>
      </c>
      <c r="AI20" s="57">
        <v>1610.0728070693101</v>
      </c>
      <c r="AJ20" s="57">
        <v>101.10498307501426</v>
      </c>
      <c r="AK20" s="57">
        <v>1.3910320147161654</v>
      </c>
      <c r="AL20" s="57">
        <v>101.05963653779355</v>
      </c>
      <c r="AM20" s="57">
        <v>1.3953201572114808</v>
      </c>
      <c r="AN20" s="57">
        <v>101.1520442936947</v>
      </c>
      <c r="AO20" s="57">
        <v>1.4036158909662344</v>
      </c>
      <c r="AP20" s="57">
        <v>119.10441972783333</v>
      </c>
      <c r="AQ20" s="57">
        <v>33.538790692373581</v>
      </c>
      <c r="AR20" s="57">
        <v>95.601059848522496</v>
      </c>
      <c r="AS20" s="57">
        <v>6.2394132802784021</v>
      </c>
      <c r="AT20" s="59" t="s">
        <v>66</v>
      </c>
      <c r="AU20" s="60">
        <v>101.05963653779355</v>
      </c>
      <c r="AV20" s="60">
        <v>1.3953201572114808</v>
      </c>
    </row>
    <row r="21" spans="1:50" ht="14.25" x14ac:dyDescent="0.2">
      <c r="A21" t="s">
        <v>84</v>
      </c>
      <c r="B21" t="s">
        <v>68</v>
      </c>
      <c r="C21" s="53" t="s">
        <v>85</v>
      </c>
      <c r="D21" s="54">
        <v>0</v>
      </c>
      <c r="E21">
        <v>62.352603914699337</v>
      </c>
      <c r="F21">
        <v>1.7923100299034866</v>
      </c>
      <c r="G21">
        <v>4.9489184073610658E-2</v>
      </c>
      <c r="H21">
        <v>5.6155172997267684</v>
      </c>
      <c r="I21">
        <v>62.352603914699337</v>
      </c>
      <c r="J21">
        <v>1.7923100299034866</v>
      </c>
      <c r="K21">
        <v>4.9489184073610665E-2</v>
      </c>
      <c r="L21">
        <v>5.6155172997267675</v>
      </c>
      <c r="M21">
        <v>0.10943518428523583</v>
      </c>
      <c r="N21">
        <v>5.8946085355028659</v>
      </c>
      <c r="O21">
        <v>1.6037822596279009E-2</v>
      </c>
      <c r="P21">
        <v>1.7923100299034866</v>
      </c>
      <c r="Q21">
        <v>0.30405921260224716</v>
      </c>
      <c r="R21" s="45" t="s">
        <v>51</v>
      </c>
      <c r="S21" s="45" t="s">
        <v>51</v>
      </c>
      <c r="T21" s="45" t="s">
        <v>51</v>
      </c>
      <c r="U21" s="45" t="s">
        <v>51</v>
      </c>
      <c r="V21" s="61">
        <v>295.30356840411622</v>
      </c>
      <c r="W21" s="45" t="s">
        <v>51</v>
      </c>
      <c r="X21" s="45">
        <v>0.42959907135078484</v>
      </c>
      <c r="Y21" s="62">
        <v>7.2602026718320235E-3</v>
      </c>
      <c r="Z21" s="62">
        <v>1.333494019602138E-2</v>
      </c>
      <c r="AA21" s="62">
        <v>3.8830565004175234E-2</v>
      </c>
      <c r="AB21" s="63">
        <v>0.46351029639772279</v>
      </c>
      <c r="AC21" s="64">
        <v>13.303753762267405</v>
      </c>
      <c r="AD21" s="64">
        <v>63.557350401304987</v>
      </c>
      <c r="AE21" s="64">
        <v>187.5307322013025</v>
      </c>
      <c r="AF21" s="57">
        <v>17908.025231752465</v>
      </c>
      <c r="AG21" s="55">
        <v>3.7093230479862673</v>
      </c>
      <c r="AH21" s="57">
        <v>0.61697409445404949</v>
      </c>
      <c r="AI21" s="57">
        <v>231.28595080275301</v>
      </c>
      <c r="AJ21" s="57">
        <v>102.56615908606206</v>
      </c>
      <c r="AK21" s="57">
        <v>1.8237565753519385</v>
      </c>
      <c r="AL21" s="57">
        <v>102.39088903101262</v>
      </c>
      <c r="AM21" s="57">
        <v>1.8580910882502484</v>
      </c>
      <c r="AN21" s="57">
        <v>102.48409797710541</v>
      </c>
      <c r="AO21" s="57">
        <v>1.8259670868501656</v>
      </c>
      <c r="AP21" s="57">
        <v>170.05584206894181</v>
      </c>
      <c r="AQ21" s="57">
        <v>131.12394421207046</v>
      </c>
      <c r="AR21" s="57">
        <v>299.45493552659769</v>
      </c>
      <c r="AS21" s="57">
        <v>172.56008553299739</v>
      </c>
      <c r="AT21" s="59" t="s">
        <v>66</v>
      </c>
      <c r="AU21" s="60">
        <v>102.39088903101262</v>
      </c>
      <c r="AV21" s="60">
        <v>1.8580910882502484</v>
      </c>
    </row>
    <row r="22" spans="1:50" x14ac:dyDescent="0.2">
      <c r="A22" t="s">
        <v>86</v>
      </c>
      <c r="B22" t="s">
        <v>68</v>
      </c>
      <c r="C22" t="s">
        <v>87</v>
      </c>
      <c r="D22" s="54">
        <v>0</v>
      </c>
      <c r="E22">
        <v>64.039851282320299</v>
      </c>
      <c r="F22">
        <v>2.275613850380771</v>
      </c>
      <c r="G22">
        <v>4.8822169631270999E-2</v>
      </c>
      <c r="H22">
        <v>5.8874282160308669</v>
      </c>
      <c r="I22">
        <v>64.039851282320299</v>
      </c>
      <c r="J22">
        <v>2.275613850380771</v>
      </c>
      <c r="K22">
        <v>4.8822169631270999E-2</v>
      </c>
      <c r="L22">
        <v>5.8874282160308669</v>
      </c>
      <c r="M22">
        <v>0.10511580857805741</v>
      </c>
      <c r="N22">
        <v>6.3119117068413741</v>
      </c>
      <c r="O22">
        <v>1.5615276737472272E-2</v>
      </c>
      <c r="P22">
        <v>2.275613850380771</v>
      </c>
      <c r="Q22">
        <v>0.36052688251552562</v>
      </c>
      <c r="R22" s="45" t="s">
        <v>51</v>
      </c>
      <c r="S22" s="45" t="s">
        <v>51</v>
      </c>
      <c r="T22" s="45" t="s">
        <v>51</v>
      </c>
      <c r="U22" s="45" t="s">
        <v>51</v>
      </c>
      <c r="V22" s="61">
        <v>289.94674038878617</v>
      </c>
      <c r="W22" s="45" t="s">
        <v>51</v>
      </c>
      <c r="X22" s="45">
        <v>1.7069327746624645</v>
      </c>
      <c r="Y22" s="62">
        <v>2.1528364992603122E-2</v>
      </c>
      <c r="Z22" s="62">
        <v>0.1245389060849412</v>
      </c>
      <c r="AA22" s="62">
        <v>0.14636688785505342</v>
      </c>
      <c r="AB22" s="63">
        <v>2.112329921774688</v>
      </c>
      <c r="AC22" s="64">
        <v>20.799802987888441</v>
      </c>
      <c r="AD22" s="64">
        <v>53.604433010050073</v>
      </c>
      <c r="AE22" s="64">
        <v>128.86907742345664</v>
      </c>
      <c r="AF22" s="57">
        <v>12907.99589514559</v>
      </c>
      <c r="AG22" s="55">
        <v>2.8224900207616623</v>
      </c>
      <c r="AH22" s="57">
        <v>6.0927689418902311</v>
      </c>
      <c r="AI22" s="57">
        <v>180.75184117540999</v>
      </c>
      <c r="AJ22" s="57">
        <v>99.884691805085097</v>
      </c>
      <c r="AK22" s="57">
        <v>2.2554709318794037</v>
      </c>
      <c r="AL22" s="57">
        <v>99.78860704122161</v>
      </c>
      <c r="AM22" s="57">
        <v>2.285862173962443</v>
      </c>
      <c r="AN22" s="57">
        <v>99.652633112852811</v>
      </c>
      <c r="AO22" s="57">
        <v>2.274725316684552</v>
      </c>
      <c r="AP22" s="57">
        <v>138.27753416482167</v>
      </c>
      <c r="AQ22" s="57">
        <v>138.28097056956716</v>
      </c>
      <c r="AR22" s="57">
        <v>143.88791412906488</v>
      </c>
      <c r="AS22" s="57">
        <v>34.468504424649112</v>
      </c>
      <c r="AT22" s="59" t="s">
        <v>66</v>
      </c>
      <c r="AU22" s="60">
        <v>99.78860704122161</v>
      </c>
      <c r="AV22" s="60">
        <v>2.285862173962443</v>
      </c>
    </row>
    <row r="23" spans="1:50" s="67" customFormat="1" ht="14.25" x14ac:dyDescent="0.2">
      <c r="A23" s="67" t="s">
        <v>88</v>
      </c>
      <c r="B23" s="67" t="s">
        <v>68</v>
      </c>
      <c r="C23" s="53" t="s">
        <v>89</v>
      </c>
      <c r="D23" s="68">
        <v>0</v>
      </c>
      <c r="E23" s="67">
        <v>64.282540842886235</v>
      </c>
      <c r="F23" s="67">
        <v>1.2443069329021814</v>
      </c>
      <c r="G23" s="67">
        <v>5.7646634480599493E-2</v>
      </c>
      <c r="H23" s="67">
        <v>8.508071969733793</v>
      </c>
      <c r="I23" s="67">
        <v>64.282540842886235</v>
      </c>
      <c r="J23" s="67">
        <v>1.2443069329021814</v>
      </c>
      <c r="K23" s="67">
        <v>5.7646634480599493E-2</v>
      </c>
      <c r="L23" s="67">
        <v>8.5080719697337948</v>
      </c>
      <c r="M23" s="67">
        <v>0.12364660540739424</v>
      </c>
      <c r="N23" s="67">
        <v>8.5985806029506016</v>
      </c>
      <c r="O23" s="67">
        <v>1.5556323488272072E-2</v>
      </c>
      <c r="P23" s="67">
        <v>1.2443069329021814</v>
      </c>
      <c r="Q23" s="67">
        <v>0.14471073661566861</v>
      </c>
      <c r="R23" s="45" t="s">
        <v>51</v>
      </c>
      <c r="S23" s="69">
        <v>3.2276614336760518</v>
      </c>
      <c r="T23" s="69">
        <v>2.8278935381455828</v>
      </c>
      <c r="U23" s="69">
        <v>13.509539976665343</v>
      </c>
      <c r="V23" s="70">
        <v>342.76775894632073</v>
      </c>
      <c r="W23" s="71">
        <v>4.9269665196548839E-3</v>
      </c>
      <c r="X23" s="69">
        <v>3.750134229199618</v>
      </c>
      <c r="Y23" s="72">
        <v>4.1548917054580609E-2</v>
      </c>
      <c r="Z23" s="72">
        <v>0.24750968407042639</v>
      </c>
      <c r="AA23" s="72">
        <v>0.21465689328827287</v>
      </c>
      <c r="AB23" s="69">
        <v>3.6242599112947245</v>
      </c>
      <c r="AC23" s="70">
        <v>26.067320640001512</v>
      </c>
      <c r="AD23" s="70">
        <v>65.773798449173199</v>
      </c>
      <c r="AE23" s="70">
        <v>154.87228953303489</v>
      </c>
      <c r="AF23" s="58">
        <v>16299.09038461079</v>
      </c>
      <c r="AG23" s="73">
        <v>2.7877530425022305</v>
      </c>
      <c r="AH23" s="58">
        <v>13.246383319855497</v>
      </c>
      <c r="AI23" s="58">
        <v>179.20384881453001</v>
      </c>
      <c r="AJ23" s="58">
        <v>99.510487024169748</v>
      </c>
      <c r="AK23" s="58">
        <v>1.2287079754546633</v>
      </c>
      <c r="AL23" s="58">
        <v>98.342837845901087</v>
      </c>
      <c r="AM23" s="58">
        <v>1.3551114391363528</v>
      </c>
      <c r="AN23" s="58">
        <v>98.992827789840604</v>
      </c>
      <c r="AO23" s="58">
        <v>1.2794735718606178</v>
      </c>
      <c r="AP23" s="60">
        <v>515.40161504635978</v>
      </c>
      <c r="AQ23" s="60">
        <v>186.86333166686353</v>
      </c>
      <c r="AR23" s="58">
        <v>143.98821504622208</v>
      </c>
      <c r="AS23" s="58">
        <v>25.998954874167708</v>
      </c>
      <c r="AT23" s="49">
        <v>0.80919183220437663</v>
      </c>
      <c r="AU23" s="60">
        <v>98.342837845901087</v>
      </c>
      <c r="AV23" s="60">
        <v>1.3551114391363528</v>
      </c>
      <c r="AX23"/>
    </row>
    <row r="24" spans="1:50" s="67" customFormat="1" ht="14.25" x14ac:dyDescent="0.2">
      <c r="A24" s="67" t="s">
        <v>90</v>
      </c>
      <c r="B24" s="67" t="s">
        <v>68</v>
      </c>
      <c r="C24" s="53" t="s">
        <v>91</v>
      </c>
      <c r="D24" s="68">
        <v>-8.656632276110289E-4</v>
      </c>
      <c r="E24" s="67">
        <v>66.754973528101715</v>
      </c>
      <c r="F24" s="73">
        <v>3.8324662936328076</v>
      </c>
      <c r="G24" s="67">
        <v>5.086508323756745E-2</v>
      </c>
      <c r="H24" s="73">
        <v>4.5991541836389311</v>
      </c>
      <c r="I24" s="67">
        <v>65.727959616236205</v>
      </c>
      <c r="J24" s="73">
        <v>3.9089312856072591</v>
      </c>
      <c r="K24" s="67">
        <v>6.3370593412675563E-2</v>
      </c>
      <c r="L24" s="73">
        <v>10.374487591966798</v>
      </c>
      <c r="M24" s="67">
        <v>0.13293486471747024</v>
      </c>
      <c r="N24" s="73">
        <v>11.086466370826741</v>
      </c>
      <c r="O24" s="67">
        <v>1.521422551131465E-2</v>
      </c>
      <c r="P24" s="73">
        <v>3.9089312856072591</v>
      </c>
      <c r="Q24" s="67">
        <v>0.35258586053111907</v>
      </c>
      <c r="R24" s="45" t="s">
        <v>51</v>
      </c>
      <c r="S24" s="74" t="s">
        <v>51</v>
      </c>
      <c r="T24" s="74" t="s">
        <v>51</v>
      </c>
      <c r="U24" s="74" t="s">
        <v>51</v>
      </c>
      <c r="V24" s="75">
        <v>280.21253410776279</v>
      </c>
      <c r="W24" s="71">
        <v>3.0003471903447307E-2</v>
      </c>
      <c r="X24" s="69">
        <v>2.5042021385015749</v>
      </c>
      <c r="Y24" s="72">
        <v>5.2395072342693506E-2</v>
      </c>
      <c r="Z24" s="72">
        <v>0.15001048825355384</v>
      </c>
      <c r="AA24" s="72">
        <v>0.21381126128409619</v>
      </c>
      <c r="AB24" s="69">
        <v>2.6505511302693381</v>
      </c>
      <c r="AC24" s="75"/>
      <c r="AD24" s="70">
        <v>48.532058040691453</v>
      </c>
      <c r="AE24" s="70">
        <v>113.26315959455634</v>
      </c>
      <c r="AF24" s="58">
        <v>11649.699360829731</v>
      </c>
      <c r="AG24" s="73">
        <v>1.4878566797992179</v>
      </c>
      <c r="AH24" s="58">
        <v>8.2810326107477259</v>
      </c>
      <c r="AI24" s="58">
        <v>99.321833273606103</v>
      </c>
      <c r="AJ24" s="58">
        <v>97.3385968790449</v>
      </c>
      <c r="AK24" s="58">
        <v>3.7763165877329619</v>
      </c>
      <c r="AL24" s="58">
        <v>95.511520097682038</v>
      </c>
      <c r="AM24" s="58">
        <v>3.6522902522759733</v>
      </c>
      <c r="AN24" s="58">
        <v>95.7808656699236</v>
      </c>
      <c r="AO24" s="58">
        <v>3.6949424344284014</v>
      </c>
      <c r="AP24" s="60">
        <v>719.76729847484194</v>
      </c>
      <c r="AQ24" s="60">
        <v>220.21138982659937</v>
      </c>
      <c r="AR24" s="58">
        <v>215.53345512257403</v>
      </c>
      <c r="AS24" s="58">
        <v>58.081894379660895</v>
      </c>
      <c r="AT24" s="49">
        <v>0.86730222351019959</v>
      </c>
      <c r="AU24" s="60">
        <v>95.511520097682038</v>
      </c>
      <c r="AV24" s="60">
        <v>3.6522902522759733</v>
      </c>
      <c r="AX24"/>
    </row>
    <row r="25" spans="1:50" s="67" customFormat="1" ht="14.25" x14ac:dyDescent="0.2">
      <c r="A25" s="67" t="s">
        <v>92</v>
      </c>
      <c r="B25" s="67" t="s">
        <v>49</v>
      </c>
      <c r="C25" s="53" t="s">
        <v>93</v>
      </c>
      <c r="D25" s="68">
        <v>5.9261428313633728E-4</v>
      </c>
      <c r="E25" s="67">
        <v>70.93588594505816</v>
      </c>
      <c r="F25" s="73">
        <v>1.373195860653895</v>
      </c>
      <c r="G25" s="67">
        <v>5.0518869398407142E-2</v>
      </c>
      <c r="H25" s="73">
        <v>5.8000430954660338</v>
      </c>
      <c r="I25" s="67">
        <v>71.702869151496799</v>
      </c>
      <c r="J25" s="73">
        <v>1.5717373340555725</v>
      </c>
      <c r="K25" s="67">
        <v>4.1726346425502638E-2</v>
      </c>
      <c r="L25" s="73">
        <v>16.651835403805887</v>
      </c>
      <c r="M25" s="67">
        <v>8.0237077166223886E-2</v>
      </c>
      <c r="N25" s="73">
        <v>16.725847678449881</v>
      </c>
      <c r="O25" s="67">
        <v>1.3946443312988752E-2</v>
      </c>
      <c r="P25" s="73">
        <v>1.5717373340555725</v>
      </c>
      <c r="Q25" s="76">
        <v>9.397056366121577E-2</v>
      </c>
      <c r="R25" s="45" t="s">
        <v>51</v>
      </c>
      <c r="S25" s="74" t="s">
        <v>51</v>
      </c>
      <c r="T25" s="74" t="s">
        <v>51</v>
      </c>
      <c r="U25" s="74" t="s">
        <v>51</v>
      </c>
      <c r="V25" s="74" t="s">
        <v>51</v>
      </c>
      <c r="W25" s="74" t="s">
        <v>51</v>
      </c>
      <c r="X25" s="74" t="s">
        <v>51</v>
      </c>
      <c r="Y25" s="74" t="s">
        <v>51</v>
      </c>
      <c r="Z25" s="74" t="s">
        <v>51</v>
      </c>
      <c r="AA25" s="74" t="s">
        <v>51</v>
      </c>
      <c r="AB25" s="74" t="s">
        <v>51</v>
      </c>
      <c r="AC25" s="74" t="s">
        <v>51</v>
      </c>
      <c r="AD25" s="74" t="s">
        <v>51</v>
      </c>
      <c r="AE25" s="74" t="s">
        <v>51</v>
      </c>
      <c r="AF25" s="58">
        <v>6966.4868244566542</v>
      </c>
      <c r="AG25" s="73">
        <v>1.9189482777177063</v>
      </c>
      <c r="AH25" s="58">
        <v>94.109927390875924</v>
      </c>
      <c r="AI25" s="58">
        <v>136.12229616264901</v>
      </c>
      <c r="AJ25" s="58">
        <v>89.28339422103717</v>
      </c>
      <c r="AK25" s="58">
        <v>1.3936272335685247</v>
      </c>
      <c r="AL25" s="58">
        <v>89.946927484184101</v>
      </c>
      <c r="AM25" s="58">
        <v>1.270903003512216</v>
      </c>
      <c r="AN25" s="58">
        <v>90.209169497608798</v>
      </c>
      <c r="AO25" s="58">
        <v>2.1547614116414424</v>
      </c>
      <c r="AP25" s="58">
        <v>-244.12872278146554</v>
      </c>
      <c r="AQ25" s="58">
        <v>420.88487366017551</v>
      </c>
      <c r="AR25" s="58">
        <v>81.601673585114682</v>
      </c>
      <c r="AS25" s="58">
        <v>13.902830935918352</v>
      </c>
      <c r="AT25" s="10" t="s">
        <v>66</v>
      </c>
      <c r="AU25" s="60">
        <v>89.946927484184101</v>
      </c>
      <c r="AV25" s="60">
        <v>1.270903003512216</v>
      </c>
      <c r="AW25" s="67">
        <f>(8*(((AI25-(AI25/137.88))/1000000)/238050.78826)*6.022E+23)*(EXP(AU25*0.000000000155125*1000000)-1)+7*((((AI25/137.88)/1000000)/235043.9299)*6.022E+23)*(EXP(AU25*0.00000000098571*1000000)-1)+6*(((AH25/1000000)/232038.0553)*6.022E+23)*(EXP(AU25*0.00000000004948*1000000)-1)</f>
        <v>46604594824889.898</v>
      </c>
      <c r="AX25"/>
    </row>
    <row r="26" spans="1:50" ht="14.25" x14ac:dyDescent="0.2">
      <c r="A26" t="s">
        <v>94</v>
      </c>
      <c r="B26" t="s">
        <v>68</v>
      </c>
      <c r="C26" s="53" t="s">
        <v>95</v>
      </c>
      <c r="D26" s="54">
        <v>4.5428856336227687E-4</v>
      </c>
      <c r="E26">
        <v>64.402356655433749</v>
      </c>
      <c r="F26" s="55">
        <v>1.2867354423152</v>
      </c>
      <c r="G26">
        <v>4.7643256587081913E-2</v>
      </c>
      <c r="H26" s="55">
        <v>3.0442329137469204</v>
      </c>
      <c r="I26">
        <v>64.934816211290965</v>
      </c>
      <c r="J26" s="55">
        <v>1.3388143261488223</v>
      </c>
      <c r="K26">
        <v>4.0896243340458646E-2</v>
      </c>
      <c r="L26" s="55">
        <v>8.2544889053819972</v>
      </c>
      <c r="M26">
        <v>8.6837452706949522E-2</v>
      </c>
      <c r="N26" s="55">
        <v>8.3623567783834609</v>
      </c>
      <c r="O26">
        <v>1.5400058987556179E-2</v>
      </c>
      <c r="P26" s="55">
        <v>1.3388143261488223</v>
      </c>
      <c r="Q26">
        <v>0.16010012029259896</v>
      </c>
      <c r="R26" s="45" t="s">
        <v>51</v>
      </c>
      <c r="S26" s="45" t="s">
        <v>51</v>
      </c>
      <c r="T26" s="45" t="s">
        <v>51</v>
      </c>
      <c r="U26" s="45" t="s">
        <v>51</v>
      </c>
      <c r="V26" s="61">
        <v>398.54720102839758</v>
      </c>
      <c r="W26" s="65">
        <v>1.6676391529799689E-2</v>
      </c>
      <c r="X26" s="63">
        <v>4.3883541366224277</v>
      </c>
      <c r="Y26" s="66">
        <v>0.11648795091857933</v>
      </c>
      <c r="Z26" s="66">
        <v>0.40646842516250936</v>
      </c>
      <c r="AA26" s="66">
        <v>0.43278895548522056</v>
      </c>
      <c r="AB26" s="63">
        <v>5.4422373548499143</v>
      </c>
      <c r="AC26" s="61"/>
      <c r="AD26" s="64">
        <v>80.515884676205317</v>
      </c>
      <c r="AE26" s="64">
        <v>168.70391207922978</v>
      </c>
      <c r="AF26" s="57">
        <v>12372.541940497633</v>
      </c>
      <c r="AG26" s="55">
        <v>4.3379286521231482</v>
      </c>
      <c r="AH26" s="57">
        <v>32.308698983074457</v>
      </c>
      <c r="AI26" s="57">
        <v>279.37282819986001</v>
      </c>
      <c r="AJ26" s="57">
        <v>98.518495562162272</v>
      </c>
      <c r="AK26" s="57">
        <v>1.3089521068266032</v>
      </c>
      <c r="AL26" s="57">
        <v>99.372661529422089</v>
      </c>
      <c r="AM26" s="57">
        <v>1.2840560435176278</v>
      </c>
      <c r="AN26" s="57">
        <v>99.257533820838802</v>
      </c>
      <c r="AO26" s="57">
        <v>1.2928077851175572</v>
      </c>
      <c r="AP26" s="57">
        <v>-295.17753196350702</v>
      </c>
      <c r="AQ26" s="57">
        <v>210.77291475551937</v>
      </c>
      <c r="AR26" s="57">
        <v>58.12666179572944</v>
      </c>
      <c r="AS26" s="57">
        <v>20.218776396474659</v>
      </c>
      <c r="AT26" s="10" t="s">
        <v>66</v>
      </c>
      <c r="AU26" s="60">
        <v>99.372661529422089</v>
      </c>
      <c r="AV26" s="60">
        <v>1.2840560435176278</v>
      </c>
    </row>
    <row r="27" spans="1:50" ht="14.25" x14ac:dyDescent="0.2">
      <c r="A27" t="s">
        <v>96</v>
      </c>
      <c r="B27" t="s">
        <v>68</v>
      </c>
      <c r="C27" s="53" t="s">
        <v>97</v>
      </c>
      <c r="D27" s="54">
        <v>0</v>
      </c>
      <c r="E27">
        <v>60.853751251475821</v>
      </c>
      <c r="F27">
        <v>0.96659785151139332</v>
      </c>
      <c r="G27">
        <v>4.6176628581816904E-2</v>
      </c>
      <c r="H27">
        <v>5.9243316244263866</v>
      </c>
      <c r="I27">
        <v>60.853751251475821</v>
      </c>
      <c r="J27">
        <v>0.96659785151139332</v>
      </c>
      <c r="K27">
        <v>4.6176628581816898E-2</v>
      </c>
      <c r="L27">
        <v>5.9243316244263875</v>
      </c>
      <c r="M27">
        <v>0.10462516143910693</v>
      </c>
      <c r="N27">
        <v>6.0026674572830574</v>
      </c>
      <c r="O27">
        <v>1.6432840694857707E-2</v>
      </c>
      <c r="P27">
        <v>0.96659785151139332</v>
      </c>
      <c r="Q27">
        <v>0.1610280526765841</v>
      </c>
      <c r="R27" s="45" t="s">
        <v>51</v>
      </c>
      <c r="S27" s="63">
        <v>3.2694735250068603</v>
      </c>
      <c r="T27" s="63">
        <v>3.223598022426339</v>
      </c>
      <c r="U27" s="63">
        <v>17.089609968309773</v>
      </c>
      <c r="V27" s="64">
        <v>554.47771818483739</v>
      </c>
      <c r="W27" s="65">
        <v>2.7058525078576387E-3</v>
      </c>
      <c r="X27" s="63">
        <v>6.9514489769795267</v>
      </c>
      <c r="Y27" s="66">
        <v>0.10689061773777647</v>
      </c>
      <c r="Z27" s="66">
        <v>0.43849454074958333</v>
      </c>
      <c r="AA27" s="66">
        <v>0.42189641106840747</v>
      </c>
      <c r="AB27" s="63">
        <v>6.4899188537003214</v>
      </c>
      <c r="AC27" s="64">
        <v>41.797944408140033</v>
      </c>
      <c r="AD27" s="64">
        <v>104.42298938605231</v>
      </c>
      <c r="AE27" s="64">
        <v>234.57493503996548</v>
      </c>
      <c r="AF27" s="57">
        <v>13910.830472361702</v>
      </c>
      <c r="AG27" s="55">
        <v>4.4190659386345761</v>
      </c>
      <c r="AH27" s="57">
        <v>32.360344282014324</v>
      </c>
      <c r="AI27" s="57">
        <v>268.91673939353802</v>
      </c>
      <c r="AJ27" s="57">
        <v>105.07192741120785</v>
      </c>
      <c r="AK27" s="57">
        <v>1.0073908166131784</v>
      </c>
      <c r="AL27" s="57">
        <v>105.32333515571339</v>
      </c>
      <c r="AM27" s="57">
        <v>1.0713757958497723</v>
      </c>
      <c r="AN27" s="57">
        <v>105.27677764627788</v>
      </c>
      <c r="AO27" s="57">
        <v>1.0475721979348558</v>
      </c>
      <c r="AP27" s="57">
        <v>5.8033037416022974</v>
      </c>
      <c r="AQ27" s="57">
        <v>142.64501211552496</v>
      </c>
      <c r="AR27" s="57">
        <v>94.318061820535718</v>
      </c>
      <c r="AS27" s="57">
        <v>10.964800838114579</v>
      </c>
      <c r="AT27" s="59" t="s">
        <v>66</v>
      </c>
      <c r="AU27" s="60">
        <v>105.32333515571339</v>
      </c>
      <c r="AV27" s="60">
        <v>1.0713757958497723</v>
      </c>
    </row>
    <row r="28" spans="1:50" x14ac:dyDescent="0.2">
      <c r="A28" t="s">
        <v>98</v>
      </c>
      <c r="B28" t="s">
        <v>68</v>
      </c>
      <c r="C28" t="s">
        <v>99</v>
      </c>
      <c r="D28" s="54">
        <v>0</v>
      </c>
      <c r="E28">
        <v>64.880561542384839</v>
      </c>
      <c r="F28">
        <v>3.0457374821996539</v>
      </c>
      <c r="G28">
        <v>3.984052412170673E-2</v>
      </c>
      <c r="H28">
        <v>10.855998968403496</v>
      </c>
      <c r="I28">
        <v>64.880561542384839</v>
      </c>
      <c r="J28">
        <v>3.0457374821996539</v>
      </c>
      <c r="K28">
        <v>3.984052412170673E-2</v>
      </c>
      <c r="L28">
        <v>10.855998968403496</v>
      </c>
      <c r="M28">
        <v>8.4666521610056458E-2</v>
      </c>
      <c r="N28">
        <v>11.275159884119322</v>
      </c>
      <c r="O28">
        <v>1.5412936883210005E-2</v>
      </c>
      <c r="P28">
        <v>3.0457374821996539</v>
      </c>
      <c r="Q28">
        <v>0.27012809694073353</v>
      </c>
      <c r="R28" s="45" t="s">
        <v>51</v>
      </c>
      <c r="S28" s="45" t="s">
        <v>51</v>
      </c>
      <c r="T28" s="45" t="s">
        <v>51</v>
      </c>
      <c r="U28" s="45" t="s">
        <v>51</v>
      </c>
      <c r="V28" s="61">
        <v>210.24605185190956</v>
      </c>
      <c r="W28" s="45" t="s">
        <v>51</v>
      </c>
      <c r="X28" s="45">
        <v>7.2777477530200478</v>
      </c>
      <c r="Y28" s="62">
        <v>0.12367700489830365</v>
      </c>
      <c r="Z28" s="62">
        <v>0.45981070535909685</v>
      </c>
      <c r="AA28" s="62">
        <v>0.29165813185728034</v>
      </c>
      <c r="AB28" s="63">
        <v>4.1893726585162279</v>
      </c>
      <c r="AC28" s="64">
        <v>17.870412743571286</v>
      </c>
      <c r="AD28" s="64">
        <v>36.611487133604768</v>
      </c>
      <c r="AE28" s="64">
        <v>80.375424318977196</v>
      </c>
      <c r="AF28" s="57">
        <v>9916.7919614073671</v>
      </c>
      <c r="AG28" s="55">
        <v>1.0608468464044902</v>
      </c>
      <c r="AH28" s="57">
        <v>20.825361941704507</v>
      </c>
      <c r="AI28" s="57">
        <v>68.828339105191404</v>
      </c>
      <c r="AJ28" s="57">
        <v>98.6002522274472</v>
      </c>
      <c r="AK28" s="57">
        <v>2.9802546973749977</v>
      </c>
      <c r="AL28" s="57">
        <v>99.58227676455995</v>
      </c>
      <c r="AM28" s="57">
        <v>3.0616199522525473</v>
      </c>
      <c r="AN28" s="57">
        <v>99.259369114774159</v>
      </c>
      <c r="AO28" s="57">
        <v>3.2138673245523304</v>
      </c>
      <c r="AP28" s="57">
        <v>-362.41170284768521</v>
      </c>
      <c r="AQ28" s="57">
        <v>280.98260480136935</v>
      </c>
      <c r="AR28" s="57">
        <v>85.244097064677248</v>
      </c>
      <c r="AS28" s="57">
        <v>15.041011051396708</v>
      </c>
      <c r="AT28" s="10" t="s">
        <v>66</v>
      </c>
      <c r="AU28" s="60">
        <v>99.58227676455995</v>
      </c>
      <c r="AV28" s="60">
        <v>3.0616199522525473</v>
      </c>
    </row>
    <row r="29" spans="1:50" ht="14.25" x14ac:dyDescent="0.2">
      <c r="A29" t="s">
        <v>100</v>
      </c>
      <c r="B29" t="s">
        <v>68</v>
      </c>
      <c r="C29" s="53" t="s">
        <v>101</v>
      </c>
      <c r="D29" s="54">
        <v>3.3085809066463184E-4</v>
      </c>
      <c r="E29">
        <v>62.162484935826065</v>
      </c>
      <c r="F29" s="55">
        <v>0.97241479945373688</v>
      </c>
      <c r="G29">
        <v>4.6707956157334043E-2</v>
      </c>
      <c r="H29" s="55">
        <v>2.8627134864435515</v>
      </c>
      <c r="I29">
        <v>62.535948905810507</v>
      </c>
      <c r="J29" s="55">
        <v>1.0177618383298823</v>
      </c>
      <c r="K29">
        <v>4.1799504686692607E-2</v>
      </c>
      <c r="L29" s="55">
        <v>6.726814195232147</v>
      </c>
      <c r="M29">
        <v>9.2160042456246788E-2</v>
      </c>
      <c r="N29" s="55">
        <v>6.8033718387823949</v>
      </c>
      <c r="O29">
        <v>1.5990802370428017E-2</v>
      </c>
      <c r="P29" s="55">
        <v>1.0177618383298823</v>
      </c>
      <c r="Q29">
        <v>0.14959667977107541</v>
      </c>
      <c r="R29" s="45" t="s">
        <v>51</v>
      </c>
      <c r="S29" s="45" t="s">
        <v>51</v>
      </c>
      <c r="T29" s="45" t="s">
        <v>51</v>
      </c>
      <c r="U29" s="45" t="s">
        <v>51</v>
      </c>
      <c r="V29" s="61">
        <v>626.04945321972252</v>
      </c>
      <c r="W29" s="65">
        <v>3.5854200687892392E-2</v>
      </c>
      <c r="X29" s="63">
        <v>8.0301622302168614</v>
      </c>
      <c r="Y29" s="66">
        <v>0.13774684405622423</v>
      </c>
      <c r="Z29" s="66">
        <v>0.52658445228580064</v>
      </c>
      <c r="AA29" s="66">
        <v>0.70549840045526813</v>
      </c>
      <c r="AB29" s="63">
        <v>8.4215926731131905</v>
      </c>
      <c r="AC29" s="61"/>
      <c r="AD29" s="64">
        <v>110.29917216446476</v>
      </c>
      <c r="AE29" s="64">
        <v>240.4589001281598</v>
      </c>
      <c r="AF29" s="57">
        <v>12256.49379659188</v>
      </c>
      <c r="AG29" s="55">
        <v>4.7954211877830826</v>
      </c>
      <c r="AH29" s="57">
        <v>49.845328592219992</v>
      </c>
      <c r="AI29" s="57">
        <v>298.09529734650698</v>
      </c>
      <c r="AJ29" s="57">
        <v>102.26782485287143</v>
      </c>
      <c r="AK29" s="57">
        <v>1.0326302607595601</v>
      </c>
      <c r="AL29" s="57">
        <v>103.05127043621169</v>
      </c>
      <c r="AM29" s="57">
        <v>1.0106778725535972</v>
      </c>
      <c r="AN29" s="57">
        <v>102.99103113217758</v>
      </c>
      <c r="AO29" s="57">
        <v>1.0313870368702165</v>
      </c>
      <c r="AP29" s="57">
        <v>-239.70301314455941</v>
      </c>
      <c r="AQ29" s="57">
        <v>169.87481302783718</v>
      </c>
      <c r="AR29" s="57">
        <v>75.151724004786061</v>
      </c>
      <c r="AS29" s="57">
        <v>12.598265048747162</v>
      </c>
      <c r="AT29" s="10" t="s">
        <v>66</v>
      </c>
      <c r="AU29" s="60">
        <v>103.05127043621169</v>
      </c>
      <c r="AV29" s="60">
        <v>1.0106778725535972</v>
      </c>
    </row>
    <row r="30" spans="1:50" ht="14.25" x14ac:dyDescent="0.2">
      <c r="A30" t="s">
        <v>102</v>
      </c>
      <c r="B30" t="s">
        <v>49</v>
      </c>
      <c r="C30" s="53" t="s">
        <v>103</v>
      </c>
      <c r="D30" s="54">
        <v>0</v>
      </c>
      <c r="E30">
        <v>62.204026674729995</v>
      </c>
      <c r="F30" s="55">
        <v>1.6814398752354629</v>
      </c>
      <c r="G30">
        <v>4.2590821441450238E-2</v>
      </c>
      <c r="H30" s="55">
        <v>9.0577182516467492</v>
      </c>
      <c r="I30">
        <v>62.204026674729995</v>
      </c>
      <c r="J30" s="55">
        <v>1.6814398752354629</v>
      </c>
      <c r="K30">
        <v>4.2590821441450238E-2</v>
      </c>
      <c r="L30" s="55">
        <v>9.0577182516467474</v>
      </c>
      <c r="M30">
        <v>9.4405825061045362E-2</v>
      </c>
      <c r="N30" s="55">
        <v>9.2124643814913316</v>
      </c>
      <c r="O30">
        <v>1.6076129688984329E-2</v>
      </c>
      <c r="P30" s="55">
        <v>1.6814398752354629</v>
      </c>
      <c r="Q30" s="56">
        <v>0.18251792415215484</v>
      </c>
      <c r="R30" s="45" t="s">
        <v>51</v>
      </c>
      <c r="S30" s="45" t="s">
        <v>51</v>
      </c>
      <c r="T30" s="45" t="s">
        <v>51</v>
      </c>
      <c r="U30" s="45" t="s">
        <v>51</v>
      </c>
      <c r="V30" s="45" t="s">
        <v>51</v>
      </c>
      <c r="W30" s="45" t="s">
        <v>51</v>
      </c>
      <c r="X30" s="45" t="s">
        <v>51</v>
      </c>
      <c r="Y30" s="45" t="s">
        <v>51</v>
      </c>
      <c r="Z30" s="45" t="s">
        <v>51</v>
      </c>
      <c r="AA30" s="45" t="s">
        <v>51</v>
      </c>
      <c r="AB30" s="45" t="s">
        <v>51</v>
      </c>
      <c r="AC30" s="45" t="s">
        <v>51</v>
      </c>
      <c r="AD30" s="45" t="s">
        <v>51</v>
      </c>
      <c r="AE30" s="45" t="s">
        <v>51</v>
      </c>
      <c r="AF30" s="57">
        <v>8922.1749977430009</v>
      </c>
      <c r="AG30" s="55">
        <v>1.1669444055461413</v>
      </c>
      <c r="AH30" s="57">
        <v>58.709698553504161</v>
      </c>
      <c r="AI30" s="57">
        <v>72.588640930519105</v>
      </c>
      <c r="AJ30" s="57">
        <v>102.8091999701065</v>
      </c>
      <c r="AK30" s="57">
        <v>1.7149631800941707</v>
      </c>
      <c r="AL30" s="57">
        <v>103.49896993015213</v>
      </c>
      <c r="AM30" s="57">
        <v>1.7971069536685105</v>
      </c>
      <c r="AN30" s="57">
        <v>104.18926861950648</v>
      </c>
      <c r="AO30" s="57">
        <v>2.5501293521919273</v>
      </c>
      <c r="AP30" s="57">
        <v>-192.56272569329303</v>
      </c>
      <c r="AQ30" s="57">
        <v>226.61653971610428</v>
      </c>
      <c r="AR30" s="57">
        <v>93.201839279871677</v>
      </c>
      <c r="AS30" s="57">
        <v>11.353951508294628</v>
      </c>
      <c r="AT30" s="10" t="s">
        <v>66</v>
      </c>
      <c r="AU30" s="60">
        <v>103.49896993015213</v>
      </c>
      <c r="AV30" s="60">
        <v>1.7971069536685105</v>
      </c>
      <c r="AW30">
        <f>(8*(((AI30-(AI30/137.88))/1000000)/238050.78826)*6.022E+23)*(EXP(AU30*0.000000000155125*1000000)-1)+7*((((AI30/137.88)/1000000)/235043.9299)*6.022E+23)*(EXP(AU30*0.00000000098571*1000000)-1)+6*(((AH30/1000000)/232038.0553)*6.022E+23)*(EXP(AU30*0.00000000004948*1000000)-1)</f>
        <v>29311418536230.137</v>
      </c>
    </row>
    <row r="31" spans="1:50" ht="14.25" x14ac:dyDescent="0.2">
      <c r="A31" t="s">
        <v>104</v>
      </c>
      <c r="B31" t="s">
        <v>68</v>
      </c>
      <c r="C31" s="53" t="s">
        <v>105</v>
      </c>
      <c r="D31" s="54">
        <v>2.3594204161419278E-4</v>
      </c>
      <c r="E31">
        <v>64.64931048052658</v>
      </c>
      <c r="F31" s="55">
        <v>1.765890954347682</v>
      </c>
      <c r="G31">
        <v>5.1917954797173781E-2</v>
      </c>
      <c r="H31" s="55">
        <v>2.0517412089017526</v>
      </c>
      <c r="I31">
        <v>64.925813538973827</v>
      </c>
      <c r="J31" s="55">
        <v>1.7762205315176425</v>
      </c>
      <c r="K31">
        <v>4.844593769212676E-2</v>
      </c>
      <c r="L31" s="55">
        <v>3.9035552943674179</v>
      </c>
      <c r="M31">
        <v>0.10288243650548505</v>
      </c>
      <c r="N31" s="55">
        <v>4.2886715090769911</v>
      </c>
      <c r="O31">
        <v>1.5402194373732683E-2</v>
      </c>
      <c r="P31" s="55">
        <v>1.7762205315176425</v>
      </c>
      <c r="Q31">
        <v>0.41416567525823889</v>
      </c>
      <c r="R31" s="45" t="s">
        <v>51</v>
      </c>
      <c r="S31" s="45" t="s">
        <v>51</v>
      </c>
      <c r="T31" s="45" t="s">
        <v>51</v>
      </c>
      <c r="U31" s="45" t="s">
        <v>51</v>
      </c>
      <c r="V31" s="61">
        <v>1628.0975016446885</v>
      </c>
      <c r="W31" s="65">
        <v>1.7195200334632114E-2</v>
      </c>
      <c r="X31" s="63">
        <v>13.549563873469676</v>
      </c>
      <c r="Y31" s="66">
        <v>0.33631341752213634</v>
      </c>
      <c r="Z31" s="66">
        <v>1.2573414316668519</v>
      </c>
      <c r="AA31" s="66">
        <v>1.3497329863042771</v>
      </c>
      <c r="AB31" s="63">
        <v>21.087980687515682</v>
      </c>
      <c r="AC31" s="61"/>
      <c r="AD31" s="64">
        <v>279.91794594073014</v>
      </c>
      <c r="AE31" s="64">
        <v>563.79569417121536</v>
      </c>
      <c r="AF31" s="57">
        <v>12088.032232851896</v>
      </c>
      <c r="AG31" s="55">
        <v>7.4994259669033205</v>
      </c>
      <c r="AH31" s="57">
        <v>65.987021479687996</v>
      </c>
      <c r="AI31" s="57">
        <v>484.83271776005603</v>
      </c>
      <c r="AJ31" s="57">
        <v>98.532052355994438</v>
      </c>
      <c r="AK31" s="57">
        <v>1.7368391242018273</v>
      </c>
      <c r="AL31" s="57">
        <v>98.479171882146346</v>
      </c>
      <c r="AM31" s="57">
        <v>1.734793967126679</v>
      </c>
      <c r="AN31" s="57">
        <v>98.64914711823053</v>
      </c>
      <c r="AO31" s="57">
        <v>1.771726228314938</v>
      </c>
      <c r="AP31" s="57">
        <v>120.07692942435675</v>
      </c>
      <c r="AQ31" s="57">
        <v>91.994477124253521</v>
      </c>
      <c r="AR31" s="57">
        <v>93.117345692793108</v>
      </c>
      <c r="AS31" s="57">
        <v>8.8775674677292979</v>
      </c>
      <c r="AT31" s="59" t="s">
        <v>66</v>
      </c>
      <c r="AU31" s="60">
        <v>98.479171882146346</v>
      </c>
      <c r="AV31" s="60">
        <v>1.734793967126679</v>
      </c>
    </row>
    <row r="32" spans="1:50" ht="14.25" x14ac:dyDescent="0.2">
      <c r="A32" t="s">
        <v>106</v>
      </c>
      <c r="B32" t="s">
        <v>68</v>
      </c>
      <c r="C32" s="53" t="s">
        <v>107</v>
      </c>
      <c r="D32" s="54">
        <v>0</v>
      </c>
      <c r="E32">
        <v>61.579525795062366</v>
      </c>
      <c r="F32" s="55">
        <v>1.6039497360391852</v>
      </c>
      <c r="G32">
        <v>5.0598530609810045E-2</v>
      </c>
      <c r="H32" s="55">
        <v>1.7667263637453277</v>
      </c>
      <c r="I32">
        <v>61.579525795062366</v>
      </c>
      <c r="J32" s="55">
        <v>1.6039497360391852</v>
      </c>
      <c r="K32">
        <v>5.0598530609810038E-2</v>
      </c>
      <c r="L32" s="55">
        <v>1.7667263637453279</v>
      </c>
      <c r="M32">
        <v>0.11329293804077989</v>
      </c>
      <c r="N32" s="55">
        <v>2.3862055234394544</v>
      </c>
      <c r="O32">
        <v>1.6239163700740661E-2</v>
      </c>
      <c r="P32" s="55">
        <v>1.6039497360391852</v>
      </c>
      <c r="Q32">
        <v>0.67217585421027237</v>
      </c>
      <c r="R32" s="45" t="s">
        <v>51</v>
      </c>
      <c r="S32" s="45" t="s">
        <v>51</v>
      </c>
      <c r="T32" s="45" t="s">
        <v>51</v>
      </c>
      <c r="U32" s="45" t="s">
        <v>51</v>
      </c>
      <c r="V32" s="61">
        <v>2492.5976166664727</v>
      </c>
      <c r="W32" s="65">
        <v>1.6634820686897339E-2</v>
      </c>
      <c r="X32" s="63">
        <v>14.07805722438048</v>
      </c>
      <c r="Y32" s="66">
        <v>0.17429635532231422</v>
      </c>
      <c r="Z32" s="66">
        <v>1.3203284140866565</v>
      </c>
      <c r="AA32" s="66">
        <v>1.4614448497251007</v>
      </c>
      <c r="AB32" s="63">
        <v>21.26517608123234</v>
      </c>
      <c r="AC32" s="61"/>
      <c r="AD32" s="64">
        <v>461.6482934504059</v>
      </c>
      <c r="AE32" s="64">
        <v>877.59176636631855</v>
      </c>
      <c r="AF32" s="57">
        <v>12182.643421846678</v>
      </c>
      <c r="AG32" s="55">
        <v>11.299511645337384</v>
      </c>
      <c r="AH32" s="57">
        <v>55.904290630341137</v>
      </c>
      <c r="AI32" s="57">
        <v>695.81856883566104</v>
      </c>
      <c r="AJ32" s="57">
        <v>103.8434733146261</v>
      </c>
      <c r="AK32" s="57">
        <v>1.6522535437001253</v>
      </c>
      <c r="AL32" s="57">
        <v>103.52883815194915</v>
      </c>
      <c r="AM32" s="57">
        <v>1.6553947992796283</v>
      </c>
      <c r="AN32" s="57">
        <v>103.8780844342006</v>
      </c>
      <c r="AO32" s="57">
        <v>1.6743070852939095</v>
      </c>
      <c r="AP32" s="57">
        <v>221.57584188452731</v>
      </c>
      <c r="AQ32" s="57">
        <v>40.866796793662623</v>
      </c>
      <c r="AR32" s="57">
        <v>101.10683498334895</v>
      </c>
      <c r="AS32" s="57">
        <v>4.944456808208515</v>
      </c>
      <c r="AT32" s="59" t="s">
        <v>66</v>
      </c>
      <c r="AU32" s="60">
        <v>103.52883815194915</v>
      </c>
      <c r="AV32" s="60">
        <v>1.6553947992796283</v>
      </c>
    </row>
    <row r="33" spans="1:49" ht="14.25" x14ac:dyDescent="0.2">
      <c r="A33" t="s">
        <v>108</v>
      </c>
      <c r="B33" t="s">
        <v>68</v>
      </c>
      <c r="C33" s="53" t="s">
        <v>109</v>
      </c>
      <c r="D33" s="54">
        <v>8.4170976290233365E-5</v>
      </c>
      <c r="E33">
        <v>58.975645433306731</v>
      </c>
      <c r="F33">
        <v>1.3815068068967571</v>
      </c>
      <c r="G33">
        <v>5.2164977904708622E-2</v>
      </c>
      <c r="H33">
        <v>3.4254400593406675</v>
      </c>
      <c r="I33">
        <v>59.065382649458961</v>
      </c>
      <c r="J33">
        <v>1.3898613015582719</v>
      </c>
      <c r="K33">
        <v>5.0930129823778772E-2</v>
      </c>
      <c r="L33">
        <v>4.2712717774748983</v>
      </c>
      <c r="M33">
        <v>0.11888937284599037</v>
      </c>
      <c r="N33">
        <v>4.4917120382569982</v>
      </c>
      <c r="O33">
        <v>1.6930390613649229E-2</v>
      </c>
      <c r="P33">
        <v>1.3898613015582719</v>
      </c>
      <c r="Q33">
        <v>0.30942796192642957</v>
      </c>
      <c r="R33" s="45" t="s">
        <v>51</v>
      </c>
      <c r="S33" s="63">
        <v>13.218890230056004</v>
      </c>
      <c r="T33" s="63">
        <v>13.11039974706962</v>
      </c>
      <c r="U33" s="63">
        <v>33.821422942457943</v>
      </c>
      <c r="V33" s="64">
        <v>3514.551432543436</v>
      </c>
      <c r="W33" s="65">
        <v>1.4047498570027524E-2</v>
      </c>
      <c r="X33" s="63">
        <v>22.034347776609259</v>
      </c>
      <c r="Y33" s="66">
        <v>0.3111890694264261</v>
      </c>
      <c r="Z33" s="66">
        <v>1.7335117681763883</v>
      </c>
      <c r="AA33" s="66">
        <v>1.5378727564528643</v>
      </c>
      <c r="AB33" s="63">
        <v>28.711338995264377</v>
      </c>
      <c r="AC33" s="64">
        <v>254.57277227623155</v>
      </c>
      <c r="AD33" s="64">
        <v>674.23544800999252</v>
      </c>
      <c r="AE33" s="64">
        <v>1356.9502162667509</v>
      </c>
      <c r="AF33" s="57">
        <v>15397.375040475137</v>
      </c>
      <c r="AG33" s="55">
        <v>15.469956126884206</v>
      </c>
      <c r="AH33" s="57">
        <v>69.903439536449156</v>
      </c>
      <c r="AI33" s="57">
        <v>912.35064740793405</v>
      </c>
      <c r="AJ33" s="57">
        <v>108.22671340068071</v>
      </c>
      <c r="AK33" s="57">
        <v>1.4916448060975567</v>
      </c>
      <c r="AL33" s="57">
        <v>107.8668624674899</v>
      </c>
      <c r="AM33" s="57">
        <v>1.5004574265692332</v>
      </c>
      <c r="AN33" s="57">
        <v>108.46600121815364</v>
      </c>
      <c r="AO33" s="57">
        <v>1.5069341340625393</v>
      </c>
      <c r="AP33" s="57">
        <v>236.66490287246543</v>
      </c>
      <c r="AQ33" s="57">
        <v>98.529993999229816</v>
      </c>
      <c r="AR33" s="57">
        <v>88.349770503711795</v>
      </c>
      <c r="AS33" s="57">
        <v>15.924004578276069</v>
      </c>
      <c r="AT33" s="59" t="s">
        <v>66</v>
      </c>
      <c r="AU33" s="60">
        <v>107.8668624674899</v>
      </c>
      <c r="AV33" s="60">
        <v>1.5004574265692332</v>
      </c>
    </row>
    <row r="34" spans="1:49" ht="14.25" x14ac:dyDescent="0.2">
      <c r="A34" t="s">
        <v>110</v>
      </c>
      <c r="B34" t="s">
        <v>68</v>
      </c>
      <c r="C34" s="53" t="s">
        <v>111</v>
      </c>
      <c r="D34" s="54">
        <v>4.3385211042728505E-5</v>
      </c>
      <c r="E34">
        <v>62.105944990303819</v>
      </c>
      <c r="F34" s="55">
        <v>1.4532962842207757</v>
      </c>
      <c r="G34">
        <v>4.8706604374191137E-2</v>
      </c>
      <c r="H34" s="55">
        <v>1.4587429949807775</v>
      </c>
      <c r="I34">
        <v>62.1546184621725</v>
      </c>
      <c r="J34" s="55">
        <v>1.4543525037831242</v>
      </c>
      <c r="K34">
        <v>4.8067871030894355E-2</v>
      </c>
      <c r="L34" s="55">
        <v>1.7528722532137937</v>
      </c>
      <c r="M34">
        <v>0.10663082200035209</v>
      </c>
      <c r="N34" s="55">
        <v>2.2776528140493766</v>
      </c>
      <c r="O34">
        <v>1.6088908994085504E-2</v>
      </c>
      <c r="P34" s="55">
        <v>1.4543525037831242</v>
      </c>
      <c r="Q34">
        <v>0.63853125235424735</v>
      </c>
      <c r="R34" s="45" t="s">
        <v>51</v>
      </c>
      <c r="S34" s="45" t="s">
        <v>51</v>
      </c>
      <c r="T34" s="45" t="s">
        <v>51</v>
      </c>
      <c r="U34" s="45" t="s">
        <v>51</v>
      </c>
      <c r="V34" s="61">
        <v>3657.6756600141921</v>
      </c>
      <c r="W34" s="45" t="s">
        <v>51</v>
      </c>
      <c r="X34" s="45">
        <v>13.008060833779462</v>
      </c>
      <c r="Y34" s="62">
        <v>0.18179672803834532</v>
      </c>
      <c r="Z34" s="62">
        <v>1.0735226206000421</v>
      </c>
      <c r="AA34" s="62">
        <v>1.6092244613395807</v>
      </c>
      <c r="AB34" s="63">
        <v>26.688449517074275</v>
      </c>
      <c r="AC34" s="61"/>
      <c r="AD34" s="64">
        <v>684.70252089979329</v>
      </c>
      <c r="AE34" s="64">
        <v>1277.9136335191438</v>
      </c>
      <c r="AF34" s="57">
        <v>13834.209744798836</v>
      </c>
      <c r="AG34" s="55">
        <v>17.50719463203777</v>
      </c>
      <c r="AH34" s="57">
        <v>53.118218507220007</v>
      </c>
      <c r="AI34" s="57">
        <v>1087.30086675188</v>
      </c>
      <c r="AJ34" s="57">
        <v>102.89027674494878</v>
      </c>
      <c r="AK34" s="57">
        <v>1.4845087872381009</v>
      </c>
      <c r="AL34" s="57">
        <v>102.89361412782104</v>
      </c>
      <c r="AM34" s="57">
        <v>1.4899384661540922</v>
      </c>
      <c r="AN34" s="57">
        <v>102.90478251637155</v>
      </c>
      <c r="AO34" s="57">
        <v>1.4960736555795262</v>
      </c>
      <c r="AP34" s="57">
        <v>101.5817408163992</v>
      </c>
      <c r="AQ34" s="57">
        <v>41.451993537191072</v>
      </c>
      <c r="AR34" s="57">
        <v>100.99527955300249</v>
      </c>
      <c r="AS34" s="57">
        <v>7.7868337266933763</v>
      </c>
      <c r="AT34" s="59" t="s">
        <v>66</v>
      </c>
      <c r="AU34" s="60">
        <v>102.89361412782104</v>
      </c>
      <c r="AV34" s="60">
        <v>1.4899384661540922</v>
      </c>
    </row>
    <row r="35" spans="1:49" ht="14.25" x14ac:dyDescent="0.2">
      <c r="A35" t="s">
        <v>112</v>
      </c>
      <c r="B35" t="s">
        <v>68</v>
      </c>
      <c r="C35" s="53" t="s">
        <v>113</v>
      </c>
      <c r="D35" s="54">
        <v>-7.3779953081930488E-5</v>
      </c>
      <c r="E35">
        <v>60.016884198684728</v>
      </c>
      <c r="F35">
        <v>1.6102523012336061</v>
      </c>
      <c r="G35">
        <v>4.7081947860679332E-2</v>
      </c>
      <c r="H35">
        <v>3.381428440784457</v>
      </c>
      <c r="I35">
        <v>59.937064322710278</v>
      </c>
      <c r="J35">
        <v>1.615735390502884</v>
      </c>
      <c r="K35">
        <v>4.8168030606786809E-2</v>
      </c>
      <c r="L35">
        <v>3.9957317875576863</v>
      </c>
      <c r="M35">
        <v>0.11080636222530708</v>
      </c>
      <c r="N35">
        <v>4.3100433141933099</v>
      </c>
      <c r="O35">
        <v>1.668416715599963E-2</v>
      </c>
      <c r="P35">
        <v>1.615735390502884</v>
      </c>
      <c r="Q35">
        <v>0.37487683364622831</v>
      </c>
      <c r="R35" s="45" t="s">
        <v>51</v>
      </c>
      <c r="S35" s="63">
        <v>16.203475837931009</v>
      </c>
      <c r="T35" s="63">
        <v>15.824795252673795</v>
      </c>
      <c r="U35" s="63">
        <v>47.690947298034423</v>
      </c>
      <c r="V35" s="64">
        <v>4156.0712828170745</v>
      </c>
      <c r="W35" s="65">
        <v>7.3238360224142218E-3</v>
      </c>
      <c r="X35" s="63">
        <v>20.273457276416117</v>
      </c>
      <c r="Y35" s="66">
        <v>0.254158126351125</v>
      </c>
      <c r="Z35" s="66">
        <v>1.6816769536874052</v>
      </c>
      <c r="AA35" s="66">
        <v>1.5845441455826792</v>
      </c>
      <c r="AB35" s="63">
        <v>31.249526163470389</v>
      </c>
      <c r="AC35" s="64">
        <v>294.6541734155179</v>
      </c>
      <c r="AD35" s="64">
        <v>792.76582317322345</v>
      </c>
      <c r="AE35" s="64">
        <v>1598.7643660516658</v>
      </c>
      <c r="AF35" s="57">
        <v>15687.536996654808</v>
      </c>
      <c r="AG35" s="55">
        <v>17.706825515817588</v>
      </c>
      <c r="AH35" s="57">
        <v>62.710144039898715</v>
      </c>
      <c r="AI35" s="57">
        <v>1062.7084965091401</v>
      </c>
      <c r="AJ35" s="57">
        <v>106.66569153343129</v>
      </c>
      <c r="AK35" s="57">
        <v>1.7092552212094343</v>
      </c>
      <c r="AL35" s="57">
        <v>106.66612785087597</v>
      </c>
      <c r="AM35" s="57">
        <v>1.7204515499314454</v>
      </c>
      <c r="AN35" s="57">
        <v>106.54670069021164</v>
      </c>
      <c r="AO35" s="57">
        <v>1.7194845622685362</v>
      </c>
      <c r="AP35" s="57">
        <v>106.50192846622814</v>
      </c>
      <c r="AQ35" s="57">
        <v>94.404692356783883</v>
      </c>
      <c r="AR35" s="57">
        <v>119.5226809582655</v>
      </c>
      <c r="AS35" s="57">
        <v>19.197447310855384</v>
      </c>
      <c r="AT35" s="59" t="s">
        <v>66</v>
      </c>
      <c r="AU35" s="60">
        <v>106.66612785087597</v>
      </c>
      <c r="AV35" s="60">
        <v>1.7204515499314454</v>
      </c>
    </row>
    <row r="36" spans="1:49" ht="14.25" x14ac:dyDescent="0.2">
      <c r="A36" t="s">
        <v>114</v>
      </c>
      <c r="B36" t="s">
        <v>68</v>
      </c>
      <c r="C36" s="53" t="s">
        <v>115</v>
      </c>
      <c r="D36" s="54">
        <v>-6.2884174887392548E-5</v>
      </c>
      <c r="E36">
        <v>61.683915119177492</v>
      </c>
      <c r="F36" s="55">
        <v>1.195021371926366</v>
      </c>
      <c r="G36">
        <v>4.9470322128546525E-2</v>
      </c>
      <c r="H36" s="55">
        <v>1.407809519242359</v>
      </c>
      <c r="I36">
        <v>61.613979595133443</v>
      </c>
      <c r="J36" s="55">
        <v>1.1968128473428024</v>
      </c>
      <c r="K36">
        <v>5.0393486816312505E-2</v>
      </c>
      <c r="L36" s="55">
        <v>1.7383264152658675</v>
      </c>
      <c r="M36">
        <v>0.11277073819756926</v>
      </c>
      <c r="N36" s="55">
        <v>2.1104832900489563</v>
      </c>
      <c r="O36">
        <v>1.623008295472907E-2</v>
      </c>
      <c r="P36" s="55">
        <v>1.1968128473428024</v>
      </c>
      <c r="Q36">
        <v>0.56707999205008641</v>
      </c>
      <c r="R36" s="45" t="s">
        <v>51</v>
      </c>
      <c r="S36" s="45" t="s">
        <v>51</v>
      </c>
      <c r="T36" s="45" t="s">
        <v>51</v>
      </c>
      <c r="U36" s="45" t="s">
        <v>51</v>
      </c>
      <c r="V36" s="61">
        <v>1432.3673874236733</v>
      </c>
      <c r="W36" s="45" t="s">
        <v>51</v>
      </c>
      <c r="X36" s="45">
        <v>10.128670875186327</v>
      </c>
      <c r="Y36" s="62">
        <v>8.0356946874174703E-2</v>
      </c>
      <c r="Z36" s="62">
        <v>0.83193923860484476</v>
      </c>
      <c r="AA36" s="62">
        <v>1.1396679113131847</v>
      </c>
      <c r="AB36" s="63">
        <v>15.440474519606624</v>
      </c>
      <c r="AC36" s="61"/>
      <c r="AD36" s="64">
        <v>255.5328328697058</v>
      </c>
      <c r="AE36" s="64">
        <v>468.50968975921512</v>
      </c>
      <c r="AF36" s="57">
        <v>12491.232584023324</v>
      </c>
      <c r="AG36" s="55">
        <v>18.250841367242185</v>
      </c>
      <c r="AH36" s="57">
        <v>113.11265856494437</v>
      </c>
      <c r="AI36" s="57">
        <v>1125.7833497505401</v>
      </c>
      <c r="AJ36" s="57">
        <v>103.78587022914776</v>
      </c>
      <c r="AK36" s="57">
        <v>1.2321771212004506</v>
      </c>
      <c r="AL36" s="57">
        <v>103.4972134386899</v>
      </c>
      <c r="AM36" s="57">
        <v>1.2332363249845451</v>
      </c>
      <c r="AN36" s="57">
        <v>103.62368192441785</v>
      </c>
      <c r="AO36" s="57">
        <v>1.2492234567053189</v>
      </c>
      <c r="AP36" s="57">
        <v>212.17508220031323</v>
      </c>
      <c r="AQ36" s="57">
        <v>40.278744067774191</v>
      </c>
      <c r="AR36" s="57">
        <v>114.00618783454081</v>
      </c>
      <c r="AS36" s="57">
        <v>5.2143494501951952</v>
      </c>
      <c r="AT36" s="59" t="s">
        <v>66</v>
      </c>
      <c r="AU36" s="60">
        <v>103.4972134386899</v>
      </c>
      <c r="AV36" s="60">
        <v>1.2332363249845451</v>
      </c>
    </row>
    <row r="37" spans="1:49" ht="14.25" x14ac:dyDescent="0.2">
      <c r="A37" t="s">
        <v>116</v>
      </c>
      <c r="B37" t="s">
        <v>68</v>
      </c>
      <c r="C37" s="53" t="s">
        <v>117</v>
      </c>
      <c r="D37" s="54">
        <v>0</v>
      </c>
      <c r="E37">
        <v>60.040029091415356</v>
      </c>
      <c r="F37">
        <v>1.6883668051372589</v>
      </c>
      <c r="G37">
        <v>5.0481391046549827E-2</v>
      </c>
      <c r="H37">
        <v>5.520535791007255</v>
      </c>
      <c r="I37">
        <v>60.040029091415356</v>
      </c>
      <c r="J37">
        <v>1.6883668051372589</v>
      </c>
      <c r="K37">
        <v>5.0481391046549834E-2</v>
      </c>
      <c r="L37">
        <v>5.520535791007255</v>
      </c>
      <c r="M37">
        <v>0.11592889448638691</v>
      </c>
      <c r="N37">
        <v>5.7729453391212262</v>
      </c>
      <c r="O37">
        <v>1.6655554887847014E-2</v>
      </c>
      <c r="P37">
        <v>1.6883668051372589</v>
      </c>
      <c r="Q37">
        <v>0.29246194203430076</v>
      </c>
      <c r="R37" s="45" t="s">
        <v>51</v>
      </c>
      <c r="S37" s="63">
        <v>7.0603476810290529</v>
      </c>
      <c r="T37" s="63">
        <v>6.5812317582554938</v>
      </c>
      <c r="U37" s="63">
        <v>18.823438305639467</v>
      </c>
      <c r="V37" s="64">
        <v>763.49423174081926</v>
      </c>
      <c r="W37" s="65">
        <v>1.4356535187283434E-2</v>
      </c>
      <c r="X37" s="63">
        <v>18.901453185260245</v>
      </c>
      <c r="Y37" s="66">
        <v>0.37350952222276135</v>
      </c>
      <c r="Z37" s="66">
        <v>1.4150985233283522</v>
      </c>
      <c r="AA37" s="66">
        <v>0.94165483027980812</v>
      </c>
      <c r="AB37" s="63">
        <v>14.517225709530713</v>
      </c>
      <c r="AC37" s="64">
        <v>62.447956518931818</v>
      </c>
      <c r="AD37" s="64">
        <v>134.2715459825335</v>
      </c>
      <c r="AE37" s="64">
        <v>289.66287680372778</v>
      </c>
      <c r="AF37" s="57">
        <v>14043.524157900752</v>
      </c>
      <c r="AG37" s="55">
        <v>5.5942104413331526</v>
      </c>
      <c r="AH37" s="57">
        <v>105.50801976817256</v>
      </c>
      <c r="AI37" s="57">
        <v>335.87655764114203</v>
      </c>
      <c r="AJ37" s="57">
        <v>106.48426928587132</v>
      </c>
      <c r="AK37" s="57">
        <v>1.7830777408284868</v>
      </c>
      <c r="AL37" s="57">
        <v>106.18384983750718</v>
      </c>
      <c r="AM37" s="57">
        <v>1.8191341149527382</v>
      </c>
      <c r="AN37" s="57">
        <v>106.47262782978832</v>
      </c>
      <c r="AO37" s="57">
        <v>1.9167995123574233</v>
      </c>
      <c r="AP37" s="57">
        <v>216.21192411051615</v>
      </c>
      <c r="AQ37" s="57">
        <v>127.82225312966787</v>
      </c>
      <c r="AR37" s="57">
        <v>106.71160787239788</v>
      </c>
      <c r="AS37" s="57">
        <v>7.7999211377403874</v>
      </c>
      <c r="AT37" s="59" t="s">
        <v>66</v>
      </c>
      <c r="AU37" s="60">
        <v>106.18384983750718</v>
      </c>
      <c r="AV37" s="60">
        <v>1.8191341149527382</v>
      </c>
    </row>
    <row r="38" spans="1:49" ht="17.100000000000001" customHeight="1" x14ac:dyDescent="0.2">
      <c r="A38" s="52" t="s">
        <v>118</v>
      </c>
      <c r="B38" s="32"/>
      <c r="C38" s="32"/>
      <c r="D38" s="33"/>
      <c r="E38" s="34"/>
      <c r="F38" s="30"/>
      <c r="G38" s="34"/>
      <c r="H38" s="30"/>
      <c r="I38" s="34"/>
      <c r="J38" s="30"/>
      <c r="K38" s="34"/>
      <c r="L38" s="30"/>
      <c r="M38" s="34"/>
      <c r="N38" s="30"/>
      <c r="O38" s="34"/>
      <c r="P38" s="30"/>
      <c r="Q38" s="35"/>
      <c r="R38" s="45"/>
      <c r="S38" s="77"/>
      <c r="T38" s="77"/>
      <c r="U38" s="77"/>
      <c r="V38" s="78"/>
      <c r="W38" s="79"/>
      <c r="X38" s="77"/>
      <c r="Y38" s="80"/>
      <c r="Z38" s="80"/>
      <c r="AA38" s="80"/>
      <c r="AB38" s="41"/>
      <c r="AC38" s="46"/>
      <c r="AD38" s="46"/>
      <c r="AE38" s="46"/>
      <c r="AF38" s="46">
        <f>COUNTIF(AF12:AF37,"&gt;12309")</f>
        <v>17</v>
      </c>
      <c r="AG38" s="55"/>
      <c r="AH38" s="37"/>
      <c r="AI38" s="34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49"/>
      <c r="AU38" s="34"/>
      <c r="AV38" s="30"/>
    </row>
    <row r="39" spans="1:49" ht="14.25" x14ac:dyDescent="0.2">
      <c r="A39" t="s">
        <v>119</v>
      </c>
      <c r="B39" t="s">
        <v>68</v>
      </c>
      <c r="C39" s="53" t="s">
        <v>120</v>
      </c>
      <c r="D39" s="54">
        <v>-9.1788034189604879E-5</v>
      </c>
      <c r="E39">
        <v>4.5724913382286667</v>
      </c>
      <c r="F39" s="55">
        <v>1.317122811021761</v>
      </c>
      <c r="G39">
        <v>8.6756958505434786E-2</v>
      </c>
      <c r="H39" s="55">
        <v>1.3061544261973874</v>
      </c>
      <c r="I39">
        <v>4.5649282836582747</v>
      </c>
      <c r="J39" s="55">
        <v>1.3205802786846066</v>
      </c>
      <c r="K39">
        <v>8.8042068147530197E-2</v>
      </c>
      <c r="L39" s="55">
        <v>1.5359033261554418</v>
      </c>
      <c r="M39">
        <v>2.6592401023337069</v>
      </c>
      <c r="N39" s="55">
        <v>2.0255693766805574</v>
      </c>
      <c r="O39">
        <v>0.21906149184858889</v>
      </c>
      <c r="P39" s="55">
        <v>1.3205802786846066</v>
      </c>
      <c r="Q39">
        <v>0.65195509662015827</v>
      </c>
      <c r="R39" s="45" t="s">
        <v>51</v>
      </c>
      <c r="S39" s="45" t="s">
        <v>51</v>
      </c>
      <c r="T39" s="45" t="s">
        <v>51</v>
      </c>
      <c r="U39" s="45" t="s">
        <v>51</v>
      </c>
      <c r="V39" s="61">
        <v>889.87506238268406</v>
      </c>
      <c r="W39" s="65">
        <v>3.3140040064481541E-2</v>
      </c>
      <c r="X39" s="63">
        <v>9.6024608405437526</v>
      </c>
      <c r="Y39" s="66">
        <v>0.99540635156969282</v>
      </c>
      <c r="Z39" s="66">
        <v>2.5164565255473335</v>
      </c>
      <c r="AA39" s="66">
        <v>0.76488654777438281</v>
      </c>
      <c r="AB39" s="63">
        <v>22.560050995570275</v>
      </c>
      <c r="AC39" s="61"/>
      <c r="AD39" s="64">
        <v>157.46205878625</v>
      </c>
      <c r="AE39" s="64">
        <v>249.37127163516936</v>
      </c>
      <c r="AF39" s="57">
        <v>8004.3637273517779</v>
      </c>
      <c r="AG39" s="55">
        <v>12.083830083129602</v>
      </c>
      <c r="AH39" s="57">
        <v>21.642612630333698</v>
      </c>
      <c r="AI39" s="57">
        <v>55.253208387737097</v>
      </c>
      <c r="AJ39" s="57">
        <v>1276.914061108057</v>
      </c>
      <c r="AK39" s="57">
        <v>15.29760493433084</v>
      </c>
      <c r="AL39" s="57">
        <v>1269.4994883474399</v>
      </c>
      <c r="AM39" s="57">
        <v>16.293523850058719</v>
      </c>
      <c r="AN39" s="57">
        <v>1274.5973074003703</v>
      </c>
      <c r="AO39" s="57">
        <v>16.160021209651433</v>
      </c>
      <c r="AP39" s="57">
        <v>1382.5661653501113</v>
      </c>
      <c r="AQ39" s="57">
        <v>29.50629810050188</v>
      </c>
      <c r="AR39" s="57">
        <v>1317.6251847836866</v>
      </c>
      <c r="AS39" s="57">
        <v>31.749811716121457</v>
      </c>
      <c r="AT39" s="49">
        <v>8.1780300890004223E-2</v>
      </c>
      <c r="AU39" s="81">
        <v>1382.5661653501113</v>
      </c>
      <c r="AV39" s="81">
        <v>29.50629810050188</v>
      </c>
    </row>
    <row r="40" spans="1:49" ht="14.25" x14ac:dyDescent="0.2">
      <c r="A40" t="s">
        <v>121</v>
      </c>
      <c r="B40" s="82" t="s">
        <v>49</v>
      </c>
      <c r="C40" s="53" t="s">
        <v>122</v>
      </c>
      <c r="D40" s="54">
        <v>-7.9268886162964993E-6</v>
      </c>
      <c r="E40">
        <v>2.2273484685389864</v>
      </c>
      <c r="F40" s="55">
        <v>1.6740686729801093</v>
      </c>
      <c r="G40">
        <v>0.18048534923054368</v>
      </c>
      <c r="H40" s="55">
        <v>0.51993642255336769</v>
      </c>
      <c r="I40">
        <v>2.2270298243555873</v>
      </c>
      <c r="J40" s="55">
        <v>1.6741297989866764</v>
      </c>
      <c r="K40">
        <v>0.18058309153402274</v>
      </c>
      <c r="L40" s="55">
        <v>0.52239147461848578</v>
      </c>
      <c r="M40">
        <v>11.180270864992014</v>
      </c>
      <c r="N40" s="55">
        <v>1.7537398429097872</v>
      </c>
      <c r="O40">
        <v>0.44902856219689818</v>
      </c>
      <c r="P40" s="55">
        <v>1.6741297989866764</v>
      </c>
      <c r="Q40" s="56">
        <v>0.95460555666510793</v>
      </c>
      <c r="R40" s="45" t="s">
        <v>51</v>
      </c>
      <c r="S40" s="45" t="s">
        <v>51</v>
      </c>
      <c r="T40" s="45" t="s">
        <v>51</v>
      </c>
      <c r="U40" s="45" t="s">
        <v>51</v>
      </c>
      <c r="V40" s="45" t="s">
        <v>51</v>
      </c>
      <c r="W40" s="45" t="s">
        <v>51</v>
      </c>
      <c r="X40" s="45" t="s">
        <v>51</v>
      </c>
      <c r="Y40" s="45" t="s">
        <v>51</v>
      </c>
      <c r="Z40" s="45" t="s">
        <v>51</v>
      </c>
      <c r="AA40" s="45" t="s">
        <v>51</v>
      </c>
      <c r="AB40" s="45" t="s">
        <v>51</v>
      </c>
      <c r="AC40" s="45" t="s">
        <v>51</v>
      </c>
      <c r="AD40" s="45" t="s">
        <v>51</v>
      </c>
      <c r="AE40" s="45" t="s">
        <v>51</v>
      </c>
      <c r="AF40" s="57">
        <v>11418.055392166849</v>
      </c>
      <c r="AG40" s="55">
        <v>77.142636941598298</v>
      </c>
      <c r="AH40" s="57">
        <v>78.455468483083735</v>
      </c>
      <c r="AI40" s="57">
        <v>171.82353425092799</v>
      </c>
      <c r="AJ40" s="57">
        <v>2390.9323113962832</v>
      </c>
      <c r="AK40" s="57">
        <v>33.442932561175787</v>
      </c>
      <c r="AL40" s="57">
        <v>2292.5029742077654</v>
      </c>
      <c r="AM40" s="57">
        <v>41.931503110345645</v>
      </c>
      <c r="AN40" s="57">
        <v>2385.0713656525631</v>
      </c>
      <c r="AO40" s="57">
        <v>35.608566261037396</v>
      </c>
      <c r="AP40" s="57">
        <v>2657.5111933535718</v>
      </c>
      <c r="AQ40" s="57">
        <v>8.6597486725534587</v>
      </c>
      <c r="AR40" s="57">
        <v>2490.0177093948132</v>
      </c>
      <c r="AS40" s="57">
        <v>58.22400958366358</v>
      </c>
      <c r="AT40" s="49">
        <v>0.13734964505838806</v>
      </c>
      <c r="AU40" s="81">
        <v>2657.5111933535718</v>
      </c>
      <c r="AV40" s="81">
        <v>8.6597486725534587</v>
      </c>
      <c r="AW40">
        <f>(8*(((AI40-(AI40/137.88))/1000000)/238050.78826)*6.022E+23)*(EXP(AU40*0.000000000155125*1000000)-1)+7*((((AI40/137.88)/1000000)/235043.9299)*6.022E+23)*(EXP(AU40*0.00000000098571*1000000)-1)+6*(((AH40/1000000)/232038.0553)*6.022E+23)*(EXP(AU40*0.00000000004948*1000000)-1)</f>
        <v>2217459967334191</v>
      </c>
    </row>
    <row r="41" spans="1:49" ht="14.25" x14ac:dyDescent="0.2">
      <c r="A41" t="s">
        <v>123</v>
      </c>
      <c r="B41" t="s">
        <v>68</v>
      </c>
      <c r="C41" s="53" t="s">
        <v>124</v>
      </c>
      <c r="D41" s="54">
        <v>0</v>
      </c>
      <c r="E41">
        <v>4.3887931848500727</v>
      </c>
      <c r="F41">
        <v>1.6767791511310093</v>
      </c>
      <c r="G41">
        <v>0.10850543466865778</v>
      </c>
      <c r="H41">
        <v>1.3421490580170992</v>
      </c>
      <c r="I41">
        <v>4.3887931848500727</v>
      </c>
      <c r="J41">
        <v>1.6767791511310093</v>
      </c>
      <c r="K41">
        <v>0.10850543466865778</v>
      </c>
      <c r="L41">
        <v>1.3421490580170992</v>
      </c>
      <c r="M41">
        <v>3.4088481051598278</v>
      </c>
      <c r="N41">
        <v>2.1477784838301677</v>
      </c>
      <c r="O41">
        <v>0.22785306982611017</v>
      </c>
      <c r="P41">
        <v>1.6767791511310093</v>
      </c>
      <c r="Q41">
        <v>0.78070395236513512</v>
      </c>
      <c r="R41" s="45" t="s">
        <v>51</v>
      </c>
      <c r="S41" s="45" t="s">
        <v>51</v>
      </c>
      <c r="T41" s="45" t="s">
        <v>51</v>
      </c>
      <c r="U41" s="45" t="s">
        <v>51</v>
      </c>
      <c r="V41" s="61">
        <v>2870.5920076421908</v>
      </c>
      <c r="W41" s="45" t="s">
        <v>51</v>
      </c>
      <c r="X41" s="45">
        <v>15.50422191629807</v>
      </c>
      <c r="Y41" s="62">
        <v>3.579634869440159</v>
      </c>
      <c r="Z41" s="62">
        <v>7.1965254698586261</v>
      </c>
      <c r="AA41" s="62">
        <v>1.8629007476733361</v>
      </c>
      <c r="AB41" s="63">
        <v>67.05518813087636</v>
      </c>
      <c r="AC41" s="64">
        <v>291.79225705133337</v>
      </c>
      <c r="AD41" s="64">
        <v>503.48615983263306</v>
      </c>
      <c r="AE41" s="64">
        <v>761.062962412312</v>
      </c>
      <c r="AF41" s="57">
        <v>9169.5302125219569</v>
      </c>
      <c r="AG41" s="55">
        <v>95.985879517487419</v>
      </c>
      <c r="AH41" s="57">
        <v>95.423529701578758</v>
      </c>
      <c r="AI41" s="57">
        <v>421.262173868189</v>
      </c>
      <c r="AJ41" s="57">
        <v>1323.2372124904646</v>
      </c>
      <c r="AK41" s="57">
        <v>20.058689449259415</v>
      </c>
      <c r="AL41" s="57">
        <v>1285.1044423944877</v>
      </c>
      <c r="AM41" s="57">
        <v>21.014565554858866</v>
      </c>
      <c r="AN41" s="57">
        <v>1317.4510259648519</v>
      </c>
      <c r="AO41" s="57">
        <v>20.755449927986998</v>
      </c>
      <c r="AP41" s="57">
        <v>1773.6798034585579</v>
      </c>
      <c r="AQ41" s="57">
        <v>24.497420627644434</v>
      </c>
      <c r="AR41" s="57">
        <v>1503.5478055067661</v>
      </c>
      <c r="AS41" s="57">
        <v>38.527031382883379</v>
      </c>
      <c r="AT41" s="49">
        <v>0.27545860313196363</v>
      </c>
      <c r="AU41" s="81">
        <v>1773.6798034585579</v>
      </c>
      <c r="AV41" s="81">
        <v>24.497420627644434</v>
      </c>
    </row>
    <row r="42" spans="1:49" ht="14.25" x14ac:dyDescent="0.2">
      <c r="A42" t="s">
        <v>125</v>
      </c>
      <c r="B42" s="82" t="s">
        <v>68</v>
      </c>
      <c r="C42" s="53" t="s">
        <v>126</v>
      </c>
      <c r="D42" s="54">
        <v>-8.8023130422286033E-6</v>
      </c>
      <c r="E42">
        <v>2.0785403035291461</v>
      </c>
      <c r="F42">
        <v>2.4455310365466039</v>
      </c>
      <c r="G42">
        <v>0.18101749810162304</v>
      </c>
      <c r="H42">
        <v>0.51203992586923797</v>
      </c>
      <c r="I42">
        <v>2.0782101138685305</v>
      </c>
      <c r="J42">
        <v>2.4455826311652276</v>
      </c>
      <c r="K42">
        <v>0.18112594855420003</v>
      </c>
      <c r="L42">
        <v>0.51514250054368815</v>
      </c>
      <c r="M42">
        <v>12.016901284425639</v>
      </c>
      <c r="N42">
        <v>2.4992491275828108</v>
      </c>
      <c r="O42">
        <v>0.48118329967056495</v>
      </c>
      <c r="P42">
        <v>2.4455826311652276</v>
      </c>
      <c r="Q42">
        <v>0.9785269520251918</v>
      </c>
      <c r="R42" s="45" t="s">
        <v>51</v>
      </c>
      <c r="S42" s="45" t="s">
        <v>51</v>
      </c>
      <c r="T42" s="45" t="s">
        <v>51</v>
      </c>
      <c r="U42" s="45" t="s">
        <v>51</v>
      </c>
      <c r="V42" s="61">
        <v>1715.1355367511203</v>
      </c>
      <c r="W42" s="45" t="s">
        <v>51</v>
      </c>
      <c r="X42" s="45">
        <v>12.040299991696827</v>
      </c>
      <c r="Y42" s="62">
        <v>2.3501115516275899</v>
      </c>
      <c r="Z42" s="62">
        <v>4.3276127120944556</v>
      </c>
      <c r="AA42" s="62">
        <v>1.1862635804683841</v>
      </c>
      <c r="AB42" s="63">
        <v>37.136485623469497</v>
      </c>
      <c r="AC42" s="64">
        <v>160.20973909795271</v>
      </c>
      <c r="AD42" s="64">
        <v>302.62440854221478</v>
      </c>
      <c r="AE42" s="64">
        <v>519.92434396230658</v>
      </c>
      <c r="AF42" s="57">
        <v>8903.6427169446433</v>
      </c>
      <c r="AG42" s="55">
        <v>119.72025972296987</v>
      </c>
      <c r="AH42" s="57">
        <v>170.64536171449464</v>
      </c>
      <c r="AI42" s="57">
        <v>248.84338498317001</v>
      </c>
      <c r="AJ42" s="57">
        <v>2532.4176962395868</v>
      </c>
      <c r="AK42" s="57">
        <v>51.215602489381219</v>
      </c>
      <c r="AL42" s="57">
        <v>2474.7598456472733</v>
      </c>
      <c r="AM42" s="57">
        <v>69.999842285256491</v>
      </c>
      <c r="AN42" s="57">
        <v>2528.9476902817937</v>
      </c>
      <c r="AO42" s="57">
        <v>56.149337462178273</v>
      </c>
      <c r="AP42" s="57">
        <v>2662.485851384838</v>
      </c>
      <c r="AQ42" s="57">
        <v>8.5355569715704931</v>
      </c>
      <c r="AR42" s="57">
        <v>2570.9972826453809</v>
      </c>
      <c r="AS42" s="57">
        <v>65.624747206313018</v>
      </c>
      <c r="AT42" s="49">
        <v>7.0507794676138033E-2</v>
      </c>
      <c r="AU42" s="81">
        <v>2662.485851384838</v>
      </c>
      <c r="AV42" s="81">
        <v>8.5355569715704931</v>
      </c>
    </row>
    <row r="43" spans="1:49" ht="14.25" x14ac:dyDescent="0.2">
      <c r="A43" t="s">
        <v>127</v>
      </c>
      <c r="B43" t="s">
        <v>68</v>
      </c>
      <c r="C43" s="53" t="s">
        <v>128</v>
      </c>
      <c r="D43" s="54">
        <v>0</v>
      </c>
      <c r="E43">
        <v>2.1936797710798417</v>
      </c>
      <c r="F43">
        <v>1.952010125654984</v>
      </c>
      <c r="G43">
        <v>0.19544330748556321</v>
      </c>
      <c r="H43">
        <v>0.79817471501870407</v>
      </c>
      <c r="I43">
        <v>2.1936797710798417</v>
      </c>
      <c r="J43">
        <v>1.952010125654984</v>
      </c>
      <c r="K43">
        <v>0.19544330748556324</v>
      </c>
      <c r="L43">
        <v>0.79817471501870407</v>
      </c>
      <c r="M43">
        <v>12.284255701936116</v>
      </c>
      <c r="N43">
        <v>2.1088922225554287</v>
      </c>
      <c r="O43">
        <v>0.45585504921155778</v>
      </c>
      <c r="P43">
        <v>1.952010125654984</v>
      </c>
      <c r="Q43">
        <v>0.9256092391908276</v>
      </c>
      <c r="R43" s="45" t="s">
        <v>51</v>
      </c>
      <c r="S43" s="45" t="s">
        <v>51</v>
      </c>
      <c r="T43" s="45" t="s">
        <v>51</v>
      </c>
      <c r="U43" s="45" t="s">
        <v>51</v>
      </c>
      <c r="V43" s="61">
        <v>444.93156225927942</v>
      </c>
      <c r="W43" s="45" t="s">
        <v>51</v>
      </c>
      <c r="X43" s="45">
        <v>11.423650661432342</v>
      </c>
      <c r="Y43" s="62">
        <v>1.2901334425413036</v>
      </c>
      <c r="Z43" s="62">
        <v>1.5332792778997553</v>
      </c>
      <c r="AA43" s="62">
        <v>0.79549126903566869</v>
      </c>
      <c r="AB43" s="63">
        <v>10.148857513268387</v>
      </c>
      <c r="AC43" s="64">
        <v>36.665716736131749</v>
      </c>
      <c r="AD43" s="64">
        <v>78.295225688716556</v>
      </c>
      <c r="AE43" s="64">
        <v>186.73968619303636</v>
      </c>
      <c r="AF43" s="57">
        <v>8565.1475228218624</v>
      </c>
      <c r="AG43" s="55">
        <v>60.290412303548706</v>
      </c>
      <c r="AH43" s="57">
        <v>108.27622844861956</v>
      </c>
      <c r="AI43" s="57">
        <v>132.257857860358</v>
      </c>
      <c r="AJ43" s="57">
        <v>2421.2305605525453</v>
      </c>
      <c r="AK43" s="57">
        <v>39.401150583711328</v>
      </c>
      <c r="AL43" s="57">
        <v>2275.3687539760781</v>
      </c>
      <c r="AM43" s="57">
        <v>48.488146439796047</v>
      </c>
      <c r="AN43" s="57">
        <v>2433.0087829498939</v>
      </c>
      <c r="AO43" s="57">
        <v>44.126099528902294</v>
      </c>
      <c r="AP43" s="57">
        <v>2787.8047491943344</v>
      </c>
      <c r="AQ43" s="57">
        <v>13.072241868335462</v>
      </c>
      <c r="AR43" s="57">
        <v>2314.366999700072</v>
      </c>
      <c r="AS43" s="57">
        <v>57.417189468879194</v>
      </c>
      <c r="AT43" s="49">
        <v>0.18381344510097003</v>
      </c>
      <c r="AU43" s="81">
        <v>2787.8047491943344</v>
      </c>
      <c r="AV43" s="81">
        <v>13.072241868335462</v>
      </c>
    </row>
    <row r="44" spans="1:49" ht="14.25" x14ac:dyDescent="0.2">
      <c r="A44" t="s">
        <v>129</v>
      </c>
      <c r="B44" s="82" t="s">
        <v>68</v>
      </c>
      <c r="C44" s="53" t="s">
        <v>130</v>
      </c>
      <c r="D44" s="54">
        <v>-2.4963726092940396E-5</v>
      </c>
      <c r="E44">
        <v>4.3021694176590755</v>
      </c>
      <c r="F44">
        <v>2.2915418807420758</v>
      </c>
      <c r="G44">
        <v>8.9521560940940714E-2</v>
      </c>
      <c r="H44">
        <v>1.173807321257363</v>
      </c>
      <c r="I44">
        <v>4.3002317536312846</v>
      </c>
      <c r="J44">
        <v>2.2919844571166204</v>
      </c>
      <c r="K44">
        <v>8.9870250322280909E-2</v>
      </c>
      <c r="L44">
        <v>1.231391794255265</v>
      </c>
      <c r="M44">
        <v>2.8815447223216237</v>
      </c>
      <c r="N44">
        <v>2.6018298373689563</v>
      </c>
      <c r="O44">
        <v>0.23254560621193512</v>
      </c>
      <c r="P44">
        <v>2.2919844571166204</v>
      </c>
      <c r="Q44">
        <v>0.88091251172457141</v>
      </c>
      <c r="R44" s="45" t="s">
        <v>51</v>
      </c>
      <c r="S44" s="45" t="s">
        <v>51</v>
      </c>
      <c r="T44" s="45" t="s">
        <v>51</v>
      </c>
      <c r="U44" s="45" t="s">
        <v>51</v>
      </c>
      <c r="V44" s="61">
        <v>2447.8117879992274</v>
      </c>
      <c r="W44" s="45" t="s">
        <v>51</v>
      </c>
      <c r="X44" s="45">
        <v>42.689525075878265</v>
      </c>
      <c r="Y44" s="62">
        <v>5.2450509284264273</v>
      </c>
      <c r="Z44" s="62">
        <v>9.9050512322442508</v>
      </c>
      <c r="AA44" s="62">
        <v>0.43520348972915057</v>
      </c>
      <c r="AB44" s="63">
        <v>79.479763694405619</v>
      </c>
      <c r="AC44" s="64">
        <v>291.94184731113376</v>
      </c>
      <c r="AD44" s="64">
        <v>430.17925492935558</v>
      </c>
      <c r="AE44" s="64">
        <v>622.77434720881456</v>
      </c>
      <c r="AF44" s="57">
        <v>7706.1932813908643</v>
      </c>
      <c r="AG44" s="55">
        <v>48.518288755005294</v>
      </c>
      <c r="AH44" s="57">
        <v>121.36833575735795</v>
      </c>
      <c r="AI44" s="57">
        <v>208.73389807893599</v>
      </c>
      <c r="AJ44" s="57">
        <v>1347.8267800923488</v>
      </c>
      <c r="AK44" s="57">
        <v>27.876292577984628</v>
      </c>
      <c r="AL44" s="57">
        <v>1342.1016736513084</v>
      </c>
      <c r="AM44" s="57">
        <v>29.891812526718326</v>
      </c>
      <c r="AN44" s="57">
        <v>1340.3549890187051</v>
      </c>
      <c r="AO44" s="57">
        <v>30.522952838271276</v>
      </c>
      <c r="AP44" s="57">
        <v>1421.9422886145978</v>
      </c>
      <c r="AQ44" s="57">
        <v>23.528761478447578</v>
      </c>
      <c r="AR44" s="57">
        <v>1434.4293084161902</v>
      </c>
      <c r="AS44" s="57">
        <v>44.020285871564283</v>
      </c>
      <c r="AT44" s="49">
        <v>5.6148984106154112E-2</v>
      </c>
      <c r="AU44" s="81">
        <v>1421.9422886145978</v>
      </c>
      <c r="AV44" s="81">
        <v>23.528761478447578</v>
      </c>
    </row>
    <row r="45" spans="1:49" ht="14.25" x14ac:dyDescent="0.2">
      <c r="A45" t="s">
        <v>131</v>
      </c>
      <c r="B45" s="82" t="s">
        <v>68</v>
      </c>
      <c r="C45" s="53" t="s">
        <v>132</v>
      </c>
      <c r="D45" s="54">
        <v>-4.2526385528009364E-5</v>
      </c>
      <c r="E45">
        <v>5.2310832641197074</v>
      </c>
      <c r="F45" s="55">
        <v>1.2019775731362288</v>
      </c>
      <c r="G45">
        <v>7.8315525199530694E-2</v>
      </c>
      <c r="H45" s="55">
        <v>1.1488068010643993</v>
      </c>
      <c r="I45">
        <v>5.2270709578727095</v>
      </c>
      <c r="J45" s="55">
        <v>1.2032005981124454</v>
      </c>
      <c r="K45">
        <v>7.8917934044399521E-2</v>
      </c>
      <c r="L45" s="55">
        <v>1.2603935090997207</v>
      </c>
      <c r="M45">
        <v>2.0817021298808216</v>
      </c>
      <c r="N45" s="55">
        <v>1.7424934654336164</v>
      </c>
      <c r="O45">
        <v>0.19131173233718174</v>
      </c>
      <c r="P45" s="55">
        <v>1.2032005981124454</v>
      </c>
      <c r="Q45">
        <v>0.69050508479986239</v>
      </c>
      <c r="R45" s="45" t="s">
        <v>51</v>
      </c>
      <c r="S45" s="45" t="s">
        <v>51</v>
      </c>
      <c r="T45" s="45" t="s">
        <v>51</v>
      </c>
      <c r="U45" s="45" t="s">
        <v>51</v>
      </c>
      <c r="V45" s="61">
        <v>1107.3899058947868</v>
      </c>
      <c r="W45" s="65">
        <v>0.11352044915470685</v>
      </c>
      <c r="X45" s="63">
        <v>8.5882378182263217</v>
      </c>
      <c r="Y45" s="66">
        <v>3.1491966412868044</v>
      </c>
      <c r="Z45" s="66">
        <v>4.1149277966778177</v>
      </c>
      <c r="AA45" s="66">
        <v>1.6386414113365309</v>
      </c>
      <c r="AB45" s="63">
        <v>30.945284908235582</v>
      </c>
      <c r="AC45" s="61"/>
      <c r="AD45" s="64">
        <v>177.02355358100115</v>
      </c>
      <c r="AE45" s="64">
        <v>283.14730284187692</v>
      </c>
      <c r="AF45" s="57">
        <v>8797.3917237074529</v>
      </c>
      <c r="AG45" s="55">
        <v>17.897506549520912</v>
      </c>
      <c r="AH45" s="57">
        <v>84.893317715474325</v>
      </c>
      <c r="AI45" s="57">
        <v>93.623346980671698</v>
      </c>
      <c r="AJ45" s="57">
        <v>1128.4770096558229</v>
      </c>
      <c r="AK45" s="57">
        <v>12.455823054000437</v>
      </c>
      <c r="AL45" s="57">
        <v>1126.2541360180546</v>
      </c>
      <c r="AM45" s="57">
        <v>13.146451364302315</v>
      </c>
      <c r="AN45" s="57">
        <v>1130.9510542146659</v>
      </c>
      <c r="AO45" s="57">
        <v>14.586072150041231</v>
      </c>
      <c r="AP45" s="57">
        <v>1169.2155158153832</v>
      </c>
      <c r="AQ45" s="57">
        <v>24.958327115850647</v>
      </c>
      <c r="AR45" s="57">
        <v>1111.3843194122398</v>
      </c>
      <c r="AS45" s="57">
        <v>22.779450040524186</v>
      </c>
      <c r="AT45" s="49">
        <v>3.6743764700529459E-2</v>
      </c>
      <c r="AU45" s="81">
        <v>1169.2155158153832</v>
      </c>
      <c r="AV45" s="81">
        <v>24.958327115850647</v>
      </c>
    </row>
    <row r="46" spans="1:49" ht="14.25" x14ac:dyDescent="0.2">
      <c r="A46" t="s">
        <v>133</v>
      </c>
      <c r="B46" s="82" t="s">
        <v>49</v>
      </c>
      <c r="C46" s="53" t="s">
        <v>134</v>
      </c>
      <c r="D46" s="54">
        <v>2.0264232530536788E-5</v>
      </c>
      <c r="E46">
        <v>4.0583708018999198</v>
      </c>
      <c r="F46" s="55">
        <v>1.1969170473755162</v>
      </c>
      <c r="G46">
        <v>9.0698834220218724E-2</v>
      </c>
      <c r="H46" s="55">
        <v>0.80691203130628608</v>
      </c>
      <c r="I46">
        <v>4.0598557728985956</v>
      </c>
      <c r="J46" s="55">
        <v>1.1971966631852358</v>
      </c>
      <c r="K46">
        <v>9.0415986235848234E-2</v>
      </c>
      <c r="L46" s="55">
        <v>0.83942487319543246</v>
      </c>
      <c r="M46">
        <v>3.0706894233580293</v>
      </c>
      <c r="N46" s="55">
        <v>1.4621607189639005</v>
      </c>
      <c r="O46">
        <v>0.24631416876320089</v>
      </c>
      <c r="P46" s="55">
        <v>1.1971966631852358</v>
      </c>
      <c r="Q46" s="56">
        <v>0.81878595674050081</v>
      </c>
      <c r="R46" s="45" t="s">
        <v>51</v>
      </c>
      <c r="S46" s="45" t="s">
        <v>51</v>
      </c>
      <c r="T46" s="45" t="s">
        <v>51</v>
      </c>
      <c r="U46" s="45" t="s">
        <v>51</v>
      </c>
      <c r="V46" s="45" t="s">
        <v>51</v>
      </c>
      <c r="W46" s="45" t="s">
        <v>51</v>
      </c>
      <c r="X46" s="45" t="s">
        <v>51</v>
      </c>
      <c r="Y46" s="45" t="s">
        <v>51</v>
      </c>
      <c r="Z46" s="45" t="s">
        <v>51</v>
      </c>
      <c r="AA46" s="45" t="s">
        <v>51</v>
      </c>
      <c r="AB46" s="45" t="s">
        <v>51</v>
      </c>
      <c r="AC46" s="45" t="s">
        <v>51</v>
      </c>
      <c r="AD46" s="45" t="s">
        <v>51</v>
      </c>
      <c r="AE46" s="45" t="s">
        <v>51</v>
      </c>
      <c r="AF46" s="57">
        <v>11385.00188431025</v>
      </c>
      <c r="AG46" s="55">
        <v>69.16949406165142</v>
      </c>
      <c r="AH46" s="57">
        <v>69.321632376587019</v>
      </c>
      <c r="AI46" s="57">
        <v>280.71545508199603</v>
      </c>
      <c r="AJ46" s="57">
        <v>1419.4393582425207</v>
      </c>
      <c r="AK46" s="57">
        <v>15.252659156156897</v>
      </c>
      <c r="AL46" s="57">
        <v>1418.2558931342012</v>
      </c>
      <c r="AM46" s="57">
        <v>16.563604781100828</v>
      </c>
      <c r="AN46" s="57">
        <v>1421.0588455912771</v>
      </c>
      <c r="AO46" s="57">
        <v>15.83975169049342</v>
      </c>
      <c r="AP46" s="57">
        <v>1433.5010581780805</v>
      </c>
      <c r="AQ46" s="57">
        <v>16.014010638260508</v>
      </c>
      <c r="AR46" s="57">
        <v>1372.4891541622917</v>
      </c>
      <c r="AS46" s="57">
        <v>41.539058893456719</v>
      </c>
      <c r="AT46" s="49">
        <v>1.0634917188868531E-2</v>
      </c>
      <c r="AU46" s="81">
        <v>1433.5010581780805</v>
      </c>
      <c r="AV46" s="81">
        <v>16.014010638260508</v>
      </c>
      <c r="AW46">
        <f>(8*(((AI46-(AI46/137.88))/1000000)/238050.78826)*6.022E+23)*(EXP(AU46*0.000000000155125*1000000)-1)+7*((((AI46/137.88)/1000000)/235043.9299)*6.022E+23)*(EXP(AU46*0.00000000098571*1000000)-1)+6*(((AH46/1000000)/232038.0553)*6.022E+23)*(EXP(AU46*0.00000000004948*1000000)-1)</f>
        <v>1597361600095373</v>
      </c>
    </row>
    <row r="47" spans="1:49" ht="14.25" x14ac:dyDescent="0.2">
      <c r="A47" t="s">
        <v>135</v>
      </c>
      <c r="B47" s="82" t="s">
        <v>49</v>
      </c>
      <c r="C47" s="53" t="s">
        <v>136</v>
      </c>
      <c r="D47" s="54">
        <v>2.8047052718359366E-5</v>
      </c>
      <c r="E47">
        <v>5.3928299255057777</v>
      </c>
      <c r="F47" s="55">
        <v>1.4005875246359201</v>
      </c>
      <c r="G47">
        <v>7.8627312251474984E-2</v>
      </c>
      <c r="H47" s="55">
        <v>2.7244912335835902</v>
      </c>
      <c r="I47">
        <v>5.3955614247085952</v>
      </c>
      <c r="J47" s="55">
        <v>1.4015030957156713</v>
      </c>
      <c r="K47">
        <v>7.8229662411553394E-2</v>
      </c>
      <c r="L47" s="55">
        <v>2.7865300268903979</v>
      </c>
      <c r="M47">
        <v>1.9991072298630224</v>
      </c>
      <c r="N47" s="55">
        <v>3.119128166341103</v>
      </c>
      <c r="O47">
        <v>0.18533752491827266</v>
      </c>
      <c r="P47" s="55">
        <v>1.4015030957156713</v>
      </c>
      <c r="Q47" s="56">
        <v>0.44932526686125446</v>
      </c>
      <c r="R47" s="45" t="s">
        <v>51</v>
      </c>
      <c r="S47" s="45" t="s">
        <v>51</v>
      </c>
      <c r="T47" s="45" t="s">
        <v>51</v>
      </c>
      <c r="U47" s="45" t="s">
        <v>51</v>
      </c>
      <c r="V47" s="45" t="s">
        <v>51</v>
      </c>
      <c r="W47" s="45" t="s">
        <v>51</v>
      </c>
      <c r="X47" s="45" t="s">
        <v>51</v>
      </c>
      <c r="Y47" s="45" t="s">
        <v>51</v>
      </c>
      <c r="Z47" s="45" t="s">
        <v>51</v>
      </c>
      <c r="AA47" s="45" t="s">
        <v>51</v>
      </c>
      <c r="AB47" s="45" t="s">
        <v>51</v>
      </c>
      <c r="AC47" s="45" t="s">
        <v>51</v>
      </c>
      <c r="AD47" s="45" t="s">
        <v>51</v>
      </c>
      <c r="AE47" s="45" t="s">
        <v>51</v>
      </c>
      <c r="AF47" s="57">
        <v>9109.4024876106014</v>
      </c>
      <c r="AG47" s="55">
        <v>19.935872719980111</v>
      </c>
      <c r="AH47" s="57">
        <v>23.864549792432932</v>
      </c>
      <c r="AI47" s="57">
        <v>107.510770995383</v>
      </c>
      <c r="AJ47" s="57">
        <v>1096.068107558825</v>
      </c>
      <c r="AK47" s="57">
        <v>14.126468080800123</v>
      </c>
      <c r="AL47" s="57">
        <v>1093.1642355801353</v>
      </c>
      <c r="AM47" s="57">
        <v>15.077733298083359</v>
      </c>
      <c r="AN47" s="57">
        <v>1096.1263880298102</v>
      </c>
      <c r="AO47" s="57">
        <v>14.677856138281793</v>
      </c>
      <c r="AP47" s="57">
        <v>1151.8476846541816</v>
      </c>
      <c r="AQ47" s="57">
        <v>55.31932169325578</v>
      </c>
      <c r="AR47" s="57">
        <v>1094.2573791218558</v>
      </c>
      <c r="AS47" s="57">
        <v>55.346480115760833</v>
      </c>
      <c r="AT47" s="49">
        <v>5.0947230138041109E-2</v>
      </c>
      <c r="AU47" s="81">
        <v>1151.8476846541816</v>
      </c>
      <c r="AV47" s="81">
        <v>55.31932169325578</v>
      </c>
      <c r="AW47">
        <f>(8*(((AI47-(AI47/137.88))/1000000)/238050.78826)*6.022E+23)*(EXP(AU47*0.000000000155125*1000000)-1)+7*((((AI47/137.88)/1000000)/235043.9299)*6.022E+23)*(EXP(AU47*0.00000000098571*1000000)-1)+6*(((AH47/1000000)/232038.0553)*6.022E+23)*(EXP(AU47*0.00000000004948*1000000)-1)</f>
        <v>473911894587231.13</v>
      </c>
    </row>
    <row r="48" spans="1:49" ht="14.25" x14ac:dyDescent="0.2">
      <c r="A48" t="s">
        <v>137</v>
      </c>
      <c r="B48" s="82" t="s">
        <v>68</v>
      </c>
      <c r="C48" s="53" t="s">
        <v>138</v>
      </c>
      <c r="D48" s="54">
        <v>-4.2822788967184151E-5</v>
      </c>
      <c r="E48">
        <v>4.798108604362513</v>
      </c>
      <c r="F48">
        <v>1.7408408921268008</v>
      </c>
      <c r="G48">
        <v>0.10242158257238375</v>
      </c>
      <c r="H48">
        <v>1.0208494685317051</v>
      </c>
      <c r="I48">
        <v>4.7944027643172227</v>
      </c>
      <c r="J48">
        <v>1.7416973729240481</v>
      </c>
      <c r="K48">
        <v>0.10300956846831341</v>
      </c>
      <c r="L48">
        <v>1.0914862643490575</v>
      </c>
      <c r="M48">
        <v>2.9624042865396847</v>
      </c>
      <c r="N48">
        <v>2.0554444784798229</v>
      </c>
      <c r="O48">
        <v>0.20857655252549717</v>
      </c>
      <c r="P48">
        <v>1.7416973729240481</v>
      </c>
      <c r="Q48">
        <v>0.84735802458268417</v>
      </c>
      <c r="R48" s="45" t="s">
        <v>51</v>
      </c>
      <c r="S48" s="45" t="s">
        <v>51</v>
      </c>
      <c r="T48" s="45" t="s">
        <v>51</v>
      </c>
      <c r="U48" s="45" t="s">
        <v>51</v>
      </c>
      <c r="V48" s="61">
        <v>962.76186119794386</v>
      </c>
      <c r="W48" s="45" t="s">
        <v>51</v>
      </c>
      <c r="X48" s="45">
        <v>5.535618502631551</v>
      </c>
      <c r="Y48" s="62">
        <v>0.60451335760920555</v>
      </c>
      <c r="Z48" s="62">
        <v>1.4301680933070884</v>
      </c>
      <c r="AA48" s="62">
        <v>0.31809503786556081</v>
      </c>
      <c r="AB48" s="63">
        <v>18.095059719319249</v>
      </c>
      <c r="AC48" s="64">
        <v>90.856706351606377</v>
      </c>
      <c r="AD48" s="64">
        <v>177.07168321645443</v>
      </c>
      <c r="AE48" s="64">
        <v>331.28716683043939</v>
      </c>
      <c r="AF48" s="57">
        <v>11079.049212942424</v>
      </c>
      <c r="AG48" s="55">
        <v>54.263523613097597</v>
      </c>
      <c r="AH48" s="57">
        <v>91.560468814058993</v>
      </c>
      <c r="AI48" s="57">
        <v>260.36227955103197</v>
      </c>
      <c r="AJ48" s="57">
        <v>1221.2297452514979</v>
      </c>
      <c r="AK48" s="57">
        <v>19.376807416469624</v>
      </c>
      <c r="AL48" s="57">
        <v>1188.0292030707863</v>
      </c>
      <c r="AM48" s="57">
        <v>20.06687997135753</v>
      </c>
      <c r="AN48" s="57">
        <v>1224.632963316493</v>
      </c>
      <c r="AO48" s="57">
        <v>20.467931844607239</v>
      </c>
      <c r="AP48" s="57">
        <v>1678.2399847968129</v>
      </c>
      <c r="AQ48" s="57">
        <v>20.162348422160537</v>
      </c>
      <c r="AR48" s="57">
        <v>1154.4300428976901</v>
      </c>
      <c r="AS48" s="57">
        <v>49.207102926748682</v>
      </c>
      <c r="AT48" s="49">
        <v>0.29209814220066815</v>
      </c>
      <c r="AU48" s="81">
        <v>1678.2399847968129</v>
      </c>
      <c r="AV48" s="81">
        <v>20.162348422160537</v>
      </c>
    </row>
    <row r="49" spans="1:49" ht="14.25" x14ac:dyDescent="0.2">
      <c r="A49" s="67" t="s">
        <v>139</v>
      </c>
      <c r="B49" s="82" t="s">
        <v>49</v>
      </c>
      <c r="C49" s="53" t="s">
        <v>140</v>
      </c>
      <c r="D49" s="54">
        <v>0</v>
      </c>
      <c r="E49">
        <v>6.5520430046293159</v>
      </c>
      <c r="F49" s="55">
        <v>1.2007349320100451</v>
      </c>
      <c r="G49">
        <v>7.6620499494683025E-2</v>
      </c>
      <c r="H49" s="55">
        <v>1.0711902517238086</v>
      </c>
      <c r="I49">
        <v>6.5520430046293159</v>
      </c>
      <c r="J49" s="55">
        <v>1.2007349320100451</v>
      </c>
      <c r="K49">
        <v>7.6620499494683025E-2</v>
      </c>
      <c r="L49" s="55">
        <v>1.0711902517238083</v>
      </c>
      <c r="M49">
        <v>1.6123878403824035</v>
      </c>
      <c r="N49" s="55">
        <v>1.6091031453381985</v>
      </c>
      <c r="O49">
        <v>0.15262415086309028</v>
      </c>
      <c r="P49" s="55">
        <v>1.2007349320100451</v>
      </c>
      <c r="Q49" s="56">
        <v>0.74621377472832962</v>
      </c>
      <c r="R49" s="45" t="s">
        <v>51</v>
      </c>
      <c r="S49" s="45" t="s">
        <v>51</v>
      </c>
      <c r="T49" s="45" t="s">
        <v>51</v>
      </c>
      <c r="U49" s="45" t="s">
        <v>51</v>
      </c>
      <c r="V49" s="61">
        <v>501.63553258508011</v>
      </c>
      <c r="W49" s="83">
        <v>1.6460153187492034E-2</v>
      </c>
      <c r="X49" s="45">
        <v>9.0228574461920878</v>
      </c>
      <c r="Y49" s="62">
        <v>0.31043920296633454</v>
      </c>
      <c r="Z49" s="62">
        <v>0.91555408389638693</v>
      </c>
      <c r="AA49" s="62">
        <v>6.3026128915224411E-2</v>
      </c>
      <c r="AB49" s="45">
        <v>7.8693244634838857</v>
      </c>
      <c r="AC49" s="61"/>
      <c r="AD49" s="61">
        <v>90.223621762743932</v>
      </c>
      <c r="AE49" s="61">
        <v>174.15002169697172</v>
      </c>
      <c r="AF49" s="57">
        <v>12308.578497047982</v>
      </c>
      <c r="AG49" s="55">
        <v>39.294625555845371</v>
      </c>
      <c r="AH49" s="57">
        <v>59.322970986239028</v>
      </c>
      <c r="AI49" s="57">
        <v>257.46007649270501</v>
      </c>
      <c r="AJ49" s="57">
        <v>915.65649107861066</v>
      </c>
      <c r="AK49" s="57">
        <v>10.249457914793499</v>
      </c>
      <c r="AL49" s="57">
        <v>907.82283230621169</v>
      </c>
      <c r="AM49" s="57">
        <v>10.585906623436701</v>
      </c>
      <c r="AN49" s="57">
        <v>913.89267739921297</v>
      </c>
      <c r="AO49" s="57">
        <v>10.677312329056463</v>
      </c>
      <c r="AP49" s="57">
        <v>1110.4601812797821</v>
      </c>
      <c r="AQ49" s="57">
        <v>21.395873309384541</v>
      </c>
      <c r="AR49" s="57">
        <v>967.52001331569875</v>
      </c>
      <c r="AS49" s="57">
        <v>37.52872585729947</v>
      </c>
      <c r="AT49" s="49">
        <v>0.18248051788766986</v>
      </c>
      <c r="AU49" s="81">
        <v>1110.4601812797821</v>
      </c>
      <c r="AV49" s="81">
        <v>21.395873309384541</v>
      </c>
      <c r="AW49">
        <f>(8*(((AI49-(AI49/137.88))/1000000)/238050.78826)*6.022E+23)*(EXP(AU49*0.000000000155125*1000000)-1)+7*((((AI49/137.88)/1000000)/235043.9299)*6.022E+23)*(EXP(AU49*0.00000000098571*1000000)-1)+6*(((AH49/1000000)/232038.0553)*6.022E+23)*(EXP(AU49*0.00000000004948*1000000)-1)</f>
        <v>1091133258971220</v>
      </c>
    </row>
    <row r="50" spans="1:49" ht="14.25" x14ac:dyDescent="0.2">
      <c r="A50" s="67" t="s">
        <v>141</v>
      </c>
      <c r="B50" t="s">
        <v>68</v>
      </c>
      <c r="C50" s="53" t="s">
        <v>142</v>
      </c>
      <c r="D50" s="54">
        <v>-2.0818013530961802E-5</v>
      </c>
      <c r="E50">
        <v>5.5999809329784584</v>
      </c>
      <c r="F50" s="55">
        <v>1.1915257720653176</v>
      </c>
      <c r="G50">
        <v>7.6248005462297597E-2</v>
      </c>
      <c r="H50" s="55">
        <v>1.137794992127549</v>
      </c>
      <c r="I50">
        <v>5.5978774457526512</v>
      </c>
      <c r="J50" s="55">
        <v>1.1921177004006154</v>
      </c>
      <c r="K50">
        <v>7.6543795802775261E-2</v>
      </c>
      <c r="L50" s="55">
        <v>1.197015460914606</v>
      </c>
      <c r="M50">
        <v>1.8853321937753951</v>
      </c>
      <c r="N50" s="55">
        <v>1.6893758093677849</v>
      </c>
      <c r="O50">
        <v>0.17863913772509304</v>
      </c>
      <c r="P50" s="55">
        <v>1.1921177004006154</v>
      </c>
      <c r="Q50">
        <v>0.70565571839621732</v>
      </c>
      <c r="R50" s="45" t="s">
        <v>51</v>
      </c>
      <c r="S50" s="45" t="s">
        <v>51</v>
      </c>
      <c r="T50" s="45" t="s">
        <v>51</v>
      </c>
      <c r="U50" s="45" t="s">
        <v>51</v>
      </c>
      <c r="V50" s="45" t="s">
        <v>51</v>
      </c>
      <c r="W50" s="45" t="s">
        <v>51</v>
      </c>
      <c r="X50" s="45" t="s">
        <v>51</v>
      </c>
      <c r="Y50" s="45" t="s">
        <v>51</v>
      </c>
      <c r="Z50" s="45" t="s">
        <v>51</v>
      </c>
      <c r="AA50" s="45" t="s">
        <v>51</v>
      </c>
      <c r="AB50" s="45" t="s">
        <v>51</v>
      </c>
      <c r="AC50" s="45" t="s">
        <v>51</v>
      </c>
      <c r="AD50" s="45" t="s">
        <v>51</v>
      </c>
      <c r="AE50" s="45" t="s">
        <v>51</v>
      </c>
      <c r="AF50" s="57">
        <v>10008.961810415518</v>
      </c>
      <c r="AG50" s="55">
        <v>17.982444590708639</v>
      </c>
      <c r="AH50" s="57">
        <v>32.745308311424871</v>
      </c>
      <c r="AI50" s="57">
        <v>100.70134683630999</v>
      </c>
      <c r="AJ50" s="57">
        <v>1059.5358570963119</v>
      </c>
      <c r="AK50" s="57">
        <v>11.64751014821505</v>
      </c>
      <c r="AL50" s="57">
        <v>1057.1411468060053</v>
      </c>
      <c r="AM50" s="57">
        <v>12.226927933863641</v>
      </c>
      <c r="AN50" s="57">
        <v>1057.9255659378573</v>
      </c>
      <c r="AO50" s="57">
        <v>12.213499832251269</v>
      </c>
      <c r="AP50" s="57">
        <v>1108.4593218373664</v>
      </c>
      <c r="AQ50" s="57">
        <v>23.916190536166066</v>
      </c>
      <c r="AR50" s="57">
        <v>1093.1414012183409</v>
      </c>
      <c r="AS50" s="57">
        <v>15.324226698427129</v>
      </c>
      <c r="AT50" s="49">
        <v>4.6296850069605447E-2</v>
      </c>
      <c r="AU50" s="81">
        <v>1108.4593218373664</v>
      </c>
      <c r="AV50" s="81">
        <v>23.916190536166066</v>
      </c>
      <c r="AW50">
        <f>(8*(((AI50-(AI50/137.88))/1000000)/238050.78826)*6.022E+23)*(EXP(AU50*0.000000000155125*1000000)-1)+7*((((AI50/137.88)/1000000)/235043.9299)*6.022E+23)*(EXP(AU50*0.00000000098571*1000000)-1)+6*(((AH50/1000000)/232038.0553)*6.022E+23)*(EXP(AU50*0.00000000004948*1000000)-1)</f>
        <v>434295361560942.19</v>
      </c>
    </row>
    <row r="51" spans="1:49" ht="14.25" x14ac:dyDescent="0.2">
      <c r="A51" s="67" t="s">
        <v>143</v>
      </c>
      <c r="B51" s="82" t="s">
        <v>49</v>
      </c>
      <c r="C51" s="53" t="s">
        <v>144</v>
      </c>
      <c r="D51" s="54">
        <v>-1.315581234872465E-5</v>
      </c>
      <c r="E51">
        <v>7.6069606526756122</v>
      </c>
      <c r="F51" s="55">
        <v>1.1491665016184793</v>
      </c>
      <c r="G51">
        <v>7.4088235521494697E-2</v>
      </c>
      <c r="H51" s="55">
        <v>1.0032805553290249</v>
      </c>
      <c r="I51">
        <v>7.605154714286722</v>
      </c>
      <c r="J51" s="55">
        <v>1.1494117052117796</v>
      </c>
      <c r="K51">
        <v>7.427569694979419E-2</v>
      </c>
      <c r="L51" s="55">
        <v>1.0318385222193747</v>
      </c>
      <c r="M51">
        <v>1.3466041757439942</v>
      </c>
      <c r="N51" s="55">
        <v>1.5446158111367738</v>
      </c>
      <c r="O51">
        <v>0.13148976418868144</v>
      </c>
      <c r="P51" s="55">
        <v>1.1494117052117796</v>
      </c>
      <c r="Q51" s="56">
        <v>0.74414083872795511</v>
      </c>
      <c r="R51" s="45" t="s">
        <v>51</v>
      </c>
      <c r="S51" s="45" t="s">
        <v>51</v>
      </c>
      <c r="T51" s="45" t="s">
        <v>51</v>
      </c>
      <c r="U51" s="45" t="s">
        <v>51</v>
      </c>
      <c r="V51" s="61">
        <v>1064.5251571969777</v>
      </c>
      <c r="W51" s="83">
        <v>3.2894996805140783E-2</v>
      </c>
      <c r="X51" s="45">
        <v>19.740310094331527</v>
      </c>
      <c r="Y51" s="62">
        <v>0.32168944180996495</v>
      </c>
      <c r="Z51" s="62">
        <v>1.4390901923794965</v>
      </c>
      <c r="AA51" s="62">
        <v>0.27990077150303172</v>
      </c>
      <c r="AB51" s="45">
        <v>18.940234912275599</v>
      </c>
      <c r="AC51" s="61"/>
      <c r="AD51" s="61">
        <v>196.29231617034037</v>
      </c>
      <c r="AE51" s="61">
        <v>329.25923295566554</v>
      </c>
      <c r="AF51" s="57">
        <v>10774.321892941303</v>
      </c>
      <c r="AG51" s="55">
        <v>49.934095422615165</v>
      </c>
      <c r="AH51" s="57">
        <v>56.011691890086496</v>
      </c>
      <c r="AI51" s="57">
        <v>379.84669910678298</v>
      </c>
      <c r="AJ51" s="57">
        <v>796.35867731639007</v>
      </c>
      <c r="AK51" s="57">
        <v>8.6106341647292641</v>
      </c>
      <c r="AL51" s="57">
        <v>788.07515362452023</v>
      </c>
      <c r="AM51" s="57">
        <v>8.8083909368883493</v>
      </c>
      <c r="AN51" s="57">
        <v>795.61170125632214</v>
      </c>
      <c r="AO51" s="57">
        <v>8.8238268841693497</v>
      </c>
      <c r="AP51" s="57">
        <v>1048.0905814861394</v>
      </c>
      <c r="AQ51" s="57">
        <v>20.802818006924365</v>
      </c>
      <c r="AR51" s="57">
        <v>830.67127866760836</v>
      </c>
      <c r="AS51" s="57">
        <v>34.084613866120748</v>
      </c>
      <c r="AT51" s="49">
        <v>0.2480848816453731</v>
      </c>
      <c r="AU51" s="81">
        <v>1048.0905814861394</v>
      </c>
      <c r="AV51" s="81">
        <v>20.802818006924365</v>
      </c>
      <c r="AW51">
        <f>(8*(((AI51-(AI51/137.88))/1000000)/238050.78826)*6.022E+23)*(EXP(AU51*0.000000000155125*1000000)-1)+7*((((AI51/137.88)/1000000)/235043.9299)*6.022E+23)*(EXP(AU51*0.00000000098571*1000000)-1)+6*(((AH51/1000000)/232038.0553)*6.022E+23)*(EXP(AU51*0.00000000004948*1000000)-1)</f>
        <v>1483166939769743.3</v>
      </c>
    </row>
    <row r="52" spans="1:49" ht="14.25" x14ac:dyDescent="0.2">
      <c r="A52" s="67" t="s">
        <v>145</v>
      </c>
      <c r="B52" t="s">
        <v>68</v>
      </c>
      <c r="C52" s="53" t="s">
        <v>146</v>
      </c>
      <c r="D52" s="54">
        <v>3.0909810064735632E-5</v>
      </c>
      <c r="E52">
        <v>5.3562017298017341</v>
      </c>
      <c r="F52" s="55">
        <v>1.7139285604694618</v>
      </c>
      <c r="G52">
        <v>7.9638932911900037E-2</v>
      </c>
      <c r="H52" s="55">
        <v>0.78684534294590736</v>
      </c>
      <c r="I52">
        <v>5.3591917411604308</v>
      </c>
      <c r="J52" s="55">
        <v>1.7142315691446424</v>
      </c>
      <c r="K52">
        <v>7.9201237091267473E-2</v>
      </c>
      <c r="L52" s="55">
        <v>0.85358327740218598</v>
      </c>
      <c r="M52">
        <v>2.0376704356876365</v>
      </c>
      <c r="N52" s="55">
        <v>1.9149919801693061</v>
      </c>
      <c r="O52">
        <v>0.18659530173545705</v>
      </c>
      <c r="P52" s="55">
        <v>1.7142315691446424</v>
      </c>
      <c r="Q52">
        <v>0.89516383718384329</v>
      </c>
      <c r="R52" s="45" t="s">
        <v>51</v>
      </c>
      <c r="S52" s="45" t="s">
        <v>51</v>
      </c>
      <c r="T52" s="45" t="s">
        <v>51</v>
      </c>
      <c r="U52" s="45" t="s">
        <v>51</v>
      </c>
      <c r="V52" s="45" t="s">
        <v>51</v>
      </c>
      <c r="W52" s="45" t="s">
        <v>51</v>
      </c>
      <c r="X52" s="45" t="s">
        <v>51</v>
      </c>
      <c r="Y52" s="45" t="s">
        <v>51</v>
      </c>
      <c r="Z52" s="45" t="s">
        <v>51</v>
      </c>
      <c r="AA52" s="45" t="s">
        <v>51</v>
      </c>
      <c r="AB52" s="45" t="s">
        <v>51</v>
      </c>
      <c r="AC52" s="45" t="s">
        <v>51</v>
      </c>
      <c r="AD52" s="45" t="s">
        <v>51</v>
      </c>
      <c r="AE52" s="45" t="s">
        <v>51</v>
      </c>
      <c r="AF52" s="57">
        <v>11715.24681838666</v>
      </c>
      <c r="AG52" s="55">
        <v>36.471003728949725</v>
      </c>
      <c r="AH52" s="57">
        <v>90.59054287835113</v>
      </c>
      <c r="AI52" s="57">
        <v>195.346053260606</v>
      </c>
      <c r="AJ52" s="57">
        <v>1102.9048535080335</v>
      </c>
      <c r="AK52" s="57">
        <v>17.377439065456183</v>
      </c>
      <c r="AL52" s="57">
        <v>1099.0188017314003</v>
      </c>
      <c r="AM52" s="57">
        <v>18.227545247705674</v>
      </c>
      <c r="AN52" s="57">
        <v>1100.1206135494804</v>
      </c>
      <c r="AO52" s="57">
        <v>18.609342471724723</v>
      </c>
      <c r="AP52" s="57">
        <v>1176.3077283507384</v>
      </c>
      <c r="AQ52" s="57">
        <v>16.885187593159493</v>
      </c>
      <c r="AR52" s="57">
        <v>1143.00167709073</v>
      </c>
      <c r="AS52" s="57">
        <v>10.449996325062232</v>
      </c>
      <c r="AT52" s="49">
        <v>6.5704683184987914E-2</v>
      </c>
      <c r="AU52" s="81">
        <v>1176.3077283507384</v>
      </c>
      <c r="AV52" s="81">
        <v>16.885187593159493</v>
      </c>
    </row>
    <row r="53" spans="1:49" ht="14.25" x14ac:dyDescent="0.2">
      <c r="A53" t="s">
        <v>147</v>
      </c>
      <c r="B53" t="s">
        <v>68</v>
      </c>
      <c r="C53" s="53" t="s">
        <v>148</v>
      </c>
      <c r="D53" s="54">
        <v>-4.409794678810127E-5</v>
      </c>
      <c r="E53">
        <v>4.192211023943341</v>
      </c>
      <c r="F53">
        <v>2.8724670903058964</v>
      </c>
      <c r="G53">
        <v>8.8491637302926307E-2</v>
      </c>
      <c r="H53">
        <v>1.5589092156689717</v>
      </c>
      <c r="I53">
        <v>4.1888768122981306</v>
      </c>
      <c r="J53">
        <v>2.8735679764886948</v>
      </c>
      <c r="K53">
        <v>8.9108197025371705E-2</v>
      </c>
      <c r="L53">
        <v>1.6943673151923486</v>
      </c>
      <c r="M53">
        <v>2.9330626696366586</v>
      </c>
      <c r="N53">
        <v>3.3359067004779162</v>
      </c>
      <c r="O53">
        <v>0.23872747870362249</v>
      </c>
      <c r="P53">
        <v>2.8735679764886948</v>
      </c>
      <c r="Q53">
        <v>0.86140537925626492</v>
      </c>
      <c r="R53" s="45" t="s">
        <v>51</v>
      </c>
      <c r="S53" s="45" t="s">
        <v>51</v>
      </c>
      <c r="T53" s="45" t="s">
        <v>51</v>
      </c>
      <c r="U53" s="45" t="s">
        <v>51</v>
      </c>
      <c r="V53" s="61">
        <v>1366.9763157292866</v>
      </c>
      <c r="W53" s="45" t="s">
        <v>51</v>
      </c>
      <c r="X53" s="45">
        <v>21.779208631986517</v>
      </c>
      <c r="Y53" s="62">
        <v>5.4013626015737328</v>
      </c>
      <c r="Z53" s="62">
        <v>8.0597736439140935</v>
      </c>
      <c r="AA53" s="62">
        <v>2.4358412618444052</v>
      </c>
      <c r="AB53" s="63">
        <v>49.72084266220687</v>
      </c>
      <c r="AC53" s="64">
        <v>156.15336696128776</v>
      </c>
      <c r="AD53" s="64">
        <v>223.86892600486604</v>
      </c>
      <c r="AE53" s="64">
        <v>333.00126309846701</v>
      </c>
      <c r="AF53" s="57">
        <v>9442.3388463779738</v>
      </c>
      <c r="AG53" s="55">
        <v>27.703546640104122</v>
      </c>
      <c r="AH53" s="57">
        <v>88.449667964222897</v>
      </c>
      <c r="AI53" s="57">
        <v>116.139113626973</v>
      </c>
      <c r="AJ53" s="57">
        <v>1380.0781681464675</v>
      </c>
      <c r="AK53" s="57">
        <v>35.699844160865737</v>
      </c>
      <c r="AL53" s="57">
        <v>1378.0389997461386</v>
      </c>
      <c r="AM53" s="57">
        <v>38.521919245947885</v>
      </c>
      <c r="AN53" s="57">
        <v>1375.9090597815389</v>
      </c>
      <c r="AO53" s="57">
        <v>40.226374550975279</v>
      </c>
      <c r="AP53" s="57">
        <v>1405.6529384072071</v>
      </c>
      <c r="AQ53" s="57">
        <v>32.447310411571031</v>
      </c>
      <c r="AR53" s="57">
        <v>1416.1822492993499</v>
      </c>
      <c r="AS53" s="57">
        <v>51.836158125050908</v>
      </c>
      <c r="AT53" s="49">
        <v>1.9644919386970973E-2</v>
      </c>
      <c r="AU53" s="81">
        <v>1405.6529384072071</v>
      </c>
      <c r="AV53" s="81">
        <v>32.447310411571031</v>
      </c>
    </row>
    <row r="54" spans="1:49" ht="14.25" x14ac:dyDescent="0.2">
      <c r="A54" t="s">
        <v>149</v>
      </c>
      <c r="B54" s="82" t="s">
        <v>68</v>
      </c>
      <c r="C54" s="53" t="s">
        <v>150</v>
      </c>
      <c r="D54" s="54">
        <v>7.4534213598990371E-5</v>
      </c>
      <c r="E54">
        <v>5.5075670282389479</v>
      </c>
      <c r="F54" s="55">
        <v>2.1859795426628437</v>
      </c>
      <c r="G54">
        <v>7.7434080467630811E-2</v>
      </c>
      <c r="H54" s="55">
        <v>1.5139690372071242</v>
      </c>
      <c r="I54">
        <v>5.5149865743702486</v>
      </c>
      <c r="J54" s="55">
        <v>2.1880541526306527</v>
      </c>
      <c r="K54">
        <v>7.6374842403274357E-2</v>
      </c>
      <c r="L54" s="55">
        <v>1.8239610434972078</v>
      </c>
      <c r="M54">
        <v>1.9094449512356142</v>
      </c>
      <c r="N54" s="55">
        <v>2.8485812017633738</v>
      </c>
      <c r="O54">
        <v>0.18132410415055072</v>
      </c>
      <c r="P54" s="55">
        <v>2.1880541526306527</v>
      </c>
      <c r="Q54">
        <v>0.76812068803802003</v>
      </c>
      <c r="R54" s="45" t="s">
        <v>51</v>
      </c>
      <c r="S54" s="45" t="s">
        <v>51</v>
      </c>
      <c r="T54" s="45" t="s">
        <v>51</v>
      </c>
      <c r="U54" s="45" t="s">
        <v>51</v>
      </c>
      <c r="V54" s="61">
        <v>969.42330804703624</v>
      </c>
      <c r="W54" s="65">
        <v>9.7958453405720014E-2</v>
      </c>
      <c r="X54" s="63">
        <v>9.4017812717385958</v>
      </c>
      <c r="Y54" s="66">
        <v>3.3072543028652936</v>
      </c>
      <c r="Z54" s="66">
        <v>4.9283089446911124</v>
      </c>
      <c r="AA54" s="66">
        <v>0.65639721417713126</v>
      </c>
      <c r="AB54" s="63">
        <v>32.409309968955867</v>
      </c>
      <c r="AC54" s="61"/>
      <c r="AD54" s="64">
        <v>163.70642207597749</v>
      </c>
      <c r="AE54" s="64">
        <v>247.39197661312198</v>
      </c>
      <c r="AF54" s="57">
        <v>8477.7260636176925</v>
      </c>
      <c r="AG54" s="55">
        <v>9.5079927536581916</v>
      </c>
      <c r="AH54" s="57">
        <v>37.89192605805161</v>
      </c>
      <c r="AI54" s="57">
        <v>52.365907394782703</v>
      </c>
      <c r="AJ54" s="57">
        <v>1074.2042322679438</v>
      </c>
      <c r="AK54" s="57">
        <v>21.65024157721917</v>
      </c>
      <c r="AL54" s="57">
        <v>1072.7175409233821</v>
      </c>
      <c r="AM54" s="57">
        <v>22.718190836070008</v>
      </c>
      <c r="AN54" s="57">
        <v>1067.2620691788009</v>
      </c>
      <c r="AO54" s="57">
        <v>24.242722217967536</v>
      </c>
      <c r="AP54" s="57">
        <v>1104.042893348103</v>
      </c>
      <c r="AQ54" s="57">
        <v>36.466360211544909</v>
      </c>
      <c r="AR54" s="57">
        <v>1135.5235643039689</v>
      </c>
      <c r="AS54" s="57">
        <v>22.020668559889732</v>
      </c>
      <c r="AT54" s="49">
        <v>2.8373311049287347E-2</v>
      </c>
      <c r="AU54" s="81">
        <v>1104.042893348103</v>
      </c>
      <c r="AV54" s="81">
        <v>36.466360211544909</v>
      </c>
    </row>
    <row r="55" spans="1:49" ht="14.25" x14ac:dyDescent="0.2">
      <c r="A55" t="s">
        <v>151</v>
      </c>
      <c r="B55" s="82" t="s">
        <v>68</v>
      </c>
      <c r="C55" s="53" t="s">
        <v>152</v>
      </c>
      <c r="D55" s="54">
        <v>0</v>
      </c>
      <c r="E55">
        <v>5.9190414968538771</v>
      </c>
      <c r="F55">
        <v>2.6747409204403039</v>
      </c>
      <c r="G55">
        <v>7.0538368697951048E-2</v>
      </c>
      <c r="H55">
        <v>7.1079024581766124</v>
      </c>
      <c r="I55">
        <v>5.9190414968538771</v>
      </c>
      <c r="J55">
        <v>2.6747409204403039</v>
      </c>
      <c r="K55">
        <v>7.0538368697951048E-2</v>
      </c>
      <c r="L55">
        <v>7.1079024581766141</v>
      </c>
      <c r="M55">
        <v>1.643142775944892</v>
      </c>
      <c r="N55">
        <v>7.5945056683388552</v>
      </c>
      <c r="O55">
        <v>0.16894627289427278</v>
      </c>
      <c r="P55">
        <v>2.6747409204403039</v>
      </c>
      <c r="Q55">
        <v>0.35219420950479707</v>
      </c>
      <c r="R55" s="45" t="s">
        <v>51</v>
      </c>
      <c r="S55" s="45" t="s">
        <v>51</v>
      </c>
      <c r="T55" s="45" t="s">
        <v>51</v>
      </c>
      <c r="U55" s="45" t="s">
        <v>51</v>
      </c>
      <c r="V55" s="61">
        <v>486.5035497850717</v>
      </c>
      <c r="W55" s="45" t="s">
        <v>51</v>
      </c>
      <c r="X55" s="45">
        <v>29.843342228026291</v>
      </c>
      <c r="Y55" s="62">
        <v>1.5594113452071441</v>
      </c>
      <c r="Z55" s="62">
        <v>2.7353748224817567</v>
      </c>
      <c r="AA55" s="62">
        <v>1.2404998863207413</v>
      </c>
      <c r="AB55" s="63">
        <v>14.877218954084643</v>
      </c>
      <c r="AC55" s="64">
        <v>53.442974713104519</v>
      </c>
      <c r="AD55" s="64">
        <v>82.813866426265747</v>
      </c>
      <c r="AE55" s="64">
        <v>153.34505985387153</v>
      </c>
      <c r="AF55" s="57">
        <v>8619.9910805317886</v>
      </c>
      <c r="AG55" s="55">
        <v>6.5417075204561437</v>
      </c>
      <c r="AH55" s="57">
        <v>33.534923525821824</v>
      </c>
      <c r="AI55" s="57">
        <v>38.720638273860999</v>
      </c>
      <c r="AJ55" s="57">
        <v>1006.3027980570812</v>
      </c>
      <c r="AK55" s="57">
        <v>24.920341655473209</v>
      </c>
      <c r="AL55" s="57">
        <v>1009.0310768322904</v>
      </c>
      <c r="AM55" s="57">
        <v>26.808369779451034</v>
      </c>
      <c r="AN55" s="57">
        <v>998.96448316713452</v>
      </c>
      <c r="AO55" s="57">
        <v>29.38872397337817</v>
      </c>
      <c r="AP55" s="84">
        <v>943.17408609276742</v>
      </c>
      <c r="AQ55" s="84">
        <v>145.61436885339515</v>
      </c>
      <c r="AR55" s="57">
        <v>1058.8475846049816</v>
      </c>
      <c r="AS55" s="57">
        <v>53.212764374049627</v>
      </c>
      <c r="AT55" s="49">
        <v>-6.9824851753873901E-2</v>
      </c>
      <c r="AU55" s="81">
        <v>1009.0310768322904</v>
      </c>
      <c r="AV55" s="81">
        <v>26.808369779451034</v>
      </c>
      <c r="AW55" s="85"/>
    </row>
    <row r="56" spans="1:49" ht="14.25" x14ac:dyDescent="0.2">
      <c r="A56" t="s">
        <v>153</v>
      </c>
      <c r="B56" s="82" t="s">
        <v>68</v>
      </c>
      <c r="C56" s="53" t="s">
        <v>154</v>
      </c>
      <c r="D56" s="54">
        <v>-1.204483527850749E-4</v>
      </c>
      <c r="E56">
        <v>6.8475052466071471</v>
      </c>
      <c r="F56">
        <v>2.076698721314997</v>
      </c>
      <c r="G56">
        <v>7.4932728431119575E-2</v>
      </c>
      <c r="H56">
        <v>1.9376304021488064</v>
      </c>
      <c r="I56">
        <v>6.832650430721011</v>
      </c>
      <c r="J56">
        <v>2.0823568671483659</v>
      </c>
      <c r="K56">
        <v>7.6643887329901142E-2</v>
      </c>
      <c r="L56">
        <v>2.4606349745351146</v>
      </c>
      <c r="M56">
        <v>1.5466412766460853</v>
      </c>
      <c r="N56">
        <v>3.2234972623015179</v>
      </c>
      <c r="O56">
        <v>0.14635608979844672</v>
      </c>
      <c r="P56">
        <v>2.0823568671483659</v>
      </c>
      <c r="Q56">
        <v>0.6459930621010056</v>
      </c>
      <c r="R56" s="45" t="s">
        <v>51</v>
      </c>
      <c r="S56" s="45" t="s">
        <v>51</v>
      </c>
      <c r="T56" s="45" t="s">
        <v>51</v>
      </c>
      <c r="U56" s="45" t="s">
        <v>51</v>
      </c>
      <c r="V56" s="61">
        <v>711.50942825631478</v>
      </c>
      <c r="W56" s="45" t="s">
        <v>51</v>
      </c>
      <c r="X56" s="45">
        <v>3.8658831147902712</v>
      </c>
      <c r="Y56" s="62">
        <v>1.097983968534596</v>
      </c>
      <c r="Z56" s="62">
        <v>2.4379353759393041</v>
      </c>
      <c r="AA56" s="62">
        <v>0.31127381429230688</v>
      </c>
      <c r="AB56" s="63">
        <v>22.244919313280267</v>
      </c>
      <c r="AC56" s="64">
        <v>76.827703191250379</v>
      </c>
      <c r="AD56" s="64">
        <v>120.14023507015578</v>
      </c>
      <c r="AE56" s="64">
        <v>195.61709174753139</v>
      </c>
      <c r="AF56" s="57">
        <v>10729.196343662081</v>
      </c>
      <c r="AG56" s="55">
        <v>19.172214827346576</v>
      </c>
      <c r="AH56" s="57">
        <v>50.394430693362629</v>
      </c>
      <c r="AI56" s="57">
        <v>131.28184161933501</v>
      </c>
      <c r="AJ56" s="57">
        <v>880.50471626257672</v>
      </c>
      <c r="AK56" s="57">
        <v>17.138176865332404</v>
      </c>
      <c r="AL56" s="57">
        <v>871.69392606432837</v>
      </c>
      <c r="AM56" s="57">
        <v>17.591200518346504</v>
      </c>
      <c r="AN56" s="57">
        <v>877.92392237681599</v>
      </c>
      <c r="AO56" s="57">
        <v>18.183104507557676</v>
      </c>
      <c r="AP56" s="57">
        <v>1111.0697498388895</v>
      </c>
      <c r="AQ56" s="57">
        <v>49.14409709497945</v>
      </c>
      <c r="AR56" s="57">
        <v>924.83338455512819</v>
      </c>
      <c r="AS56" s="57">
        <v>44.827180642665091</v>
      </c>
      <c r="AT56" s="49">
        <v>0.2154462614154258</v>
      </c>
      <c r="AU56" s="81">
        <v>1111.0697498388895</v>
      </c>
      <c r="AV56" s="81">
        <v>49.14409709497945</v>
      </c>
    </row>
    <row r="57" spans="1:49" ht="14.25" x14ac:dyDescent="0.2">
      <c r="A57" t="s">
        <v>155</v>
      </c>
      <c r="B57" s="82" t="s">
        <v>68</v>
      </c>
      <c r="C57" s="53" t="s">
        <v>156</v>
      </c>
      <c r="D57" s="54">
        <v>-1.7031489230121421E-5</v>
      </c>
      <c r="E57">
        <v>5.6747042874448237</v>
      </c>
      <c r="F57" s="55">
        <v>2.610869850423041</v>
      </c>
      <c r="G57">
        <v>7.591311222965233E-2</v>
      </c>
      <c r="H57" s="55">
        <v>0.73311848296749516</v>
      </c>
      <c r="I57">
        <v>5.6729603151715047</v>
      </c>
      <c r="J57" s="55">
        <v>2.6109602867729489</v>
      </c>
      <c r="K57">
        <v>7.6155221631841352E-2</v>
      </c>
      <c r="L57" s="55">
        <v>0.76434748580893275</v>
      </c>
      <c r="M57">
        <v>1.8509352040621214</v>
      </c>
      <c r="N57" s="55">
        <v>2.7205405158107676</v>
      </c>
      <c r="O57">
        <v>0.17627480970132048</v>
      </c>
      <c r="P57" s="55">
        <v>2.6109602867729489</v>
      </c>
      <c r="Q57">
        <v>0.95972115526272106</v>
      </c>
      <c r="R57" s="45" t="s">
        <v>51</v>
      </c>
      <c r="S57" s="45" t="s">
        <v>51</v>
      </c>
      <c r="T57" s="45" t="s">
        <v>51</v>
      </c>
      <c r="U57" s="45" t="s">
        <v>51</v>
      </c>
      <c r="V57" s="61">
        <v>1394.6024337152314</v>
      </c>
      <c r="W57" s="65">
        <v>9.6343076362207528E-2</v>
      </c>
      <c r="X57" s="63">
        <v>47.363216341648133</v>
      </c>
      <c r="Y57" s="66">
        <v>1.1440588212366694</v>
      </c>
      <c r="Z57" s="66">
        <v>2.7095249122975806</v>
      </c>
      <c r="AA57" s="66">
        <v>0.36206736412743873</v>
      </c>
      <c r="AB57" s="63">
        <v>25.266255437763203</v>
      </c>
      <c r="AC57" s="61"/>
      <c r="AD57" s="64">
        <v>249.63758657698008</v>
      </c>
      <c r="AE57" s="64">
        <v>470.61228288926623</v>
      </c>
      <c r="AF57" s="57">
        <v>10861.260588653735</v>
      </c>
      <c r="AG57" s="55">
        <v>39.75658284424545</v>
      </c>
      <c r="AH57" s="57">
        <v>107.25193048590472</v>
      </c>
      <c r="AI57" s="57">
        <v>225.60685112039499</v>
      </c>
      <c r="AJ57" s="57">
        <v>1046.5914836159554</v>
      </c>
      <c r="AK57" s="57">
        <v>25.22318525305014</v>
      </c>
      <c r="AL57" s="57">
        <v>1044.1122935078031</v>
      </c>
      <c r="AM57" s="57">
        <v>26.35900309400828</v>
      </c>
      <c r="AN57" s="57">
        <v>1045.7630114906567</v>
      </c>
      <c r="AO57" s="57">
        <v>27.138789620782461</v>
      </c>
      <c r="AP57" s="57">
        <v>1098.283047078781</v>
      </c>
      <c r="AQ57" s="57">
        <v>15.294643977818378</v>
      </c>
      <c r="AR57" s="57">
        <v>1058.1489129613501</v>
      </c>
      <c r="AS57" s="57">
        <v>34.796492952919913</v>
      </c>
      <c r="AT57" s="49">
        <v>4.932312641541866E-2</v>
      </c>
      <c r="AU57" s="81">
        <v>1098.283047078781</v>
      </c>
      <c r="AV57" s="81">
        <v>15.294643977818378</v>
      </c>
    </row>
    <row r="58" spans="1:49" ht="14.25" x14ac:dyDescent="0.2">
      <c r="A58" t="s">
        <v>157</v>
      </c>
      <c r="B58" s="82" t="s">
        <v>49</v>
      </c>
      <c r="C58" s="53" t="s">
        <v>158</v>
      </c>
      <c r="D58" s="54">
        <v>0</v>
      </c>
      <c r="E58">
        <v>3.6904083853896612</v>
      </c>
      <c r="F58" s="55">
        <v>2.6615309755435961</v>
      </c>
      <c r="G58">
        <v>0.16866788062415466</v>
      </c>
      <c r="H58" s="55">
        <v>0.87217654418167079</v>
      </c>
      <c r="I58">
        <v>3.6904083853896612</v>
      </c>
      <c r="J58" s="55">
        <v>2.6615309755435961</v>
      </c>
      <c r="K58">
        <v>0.16866788062415469</v>
      </c>
      <c r="L58" s="55">
        <v>0.87217654418167068</v>
      </c>
      <c r="M58">
        <v>6.301721910379551</v>
      </c>
      <c r="N58" s="55">
        <v>2.8007925767537176</v>
      </c>
      <c r="O58">
        <v>0.27097272051489024</v>
      </c>
      <c r="P58" s="55">
        <v>2.6615309755435961</v>
      </c>
      <c r="Q58" s="56">
        <v>0.95027778837819765</v>
      </c>
      <c r="R58" s="45" t="s">
        <v>51</v>
      </c>
      <c r="S58" s="45" t="s">
        <v>51</v>
      </c>
      <c r="T58" s="45" t="s">
        <v>51</v>
      </c>
      <c r="U58" s="45" t="s">
        <v>51</v>
      </c>
      <c r="V58" s="45" t="s">
        <v>51</v>
      </c>
      <c r="W58" s="45" t="s">
        <v>51</v>
      </c>
      <c r="X58" s="45" t="s">
        <v>51</v>
      </c>
      <c r="Y58" s="45" t="s">
        <v>51</v>
      </c>
      <c r="Z58" s="45" t="s">
        <v>51</v>
      </c>
      <c r="AA58" s="45" t="s">
        <v>51</v>
      </c>
      <c r="AB58" s="45" t="s">
        <v>51</v>
      </c>
      <c r="AC58" s="45" t="s">
        <v>51</v>
      </c>
      <c r="AD58" s="45" t="s">
        <v>51</v>
      </c>
      <c r="AE58" s="45" t="s">
        <v>51</v>
      </c>
      <c r="AF58" s="57">
        <v>8383.4397685726854</v>
      </c>
      <c r="AG58" s="55">
        <v>26.085614244759377</v>
      </c>
      <c r="AH58" s="57">
        <v>87.107247078372723</v>
      </c>
      <c r="AI58" s="57">
        <v>96.266569546900001</v>
      </c>
      <c r="AJ58" s="57">
        <v>1545.7374953582953</v>
      </c>
      <c r="AK58" s="57">
        <v>36.579610168522954</v>
      </c>
      <c r="AL58" s="57">
        <v>1402.7868613635426</v>
      </c>
      <c r="AM58" s="57">
        <v>36.410263594734715</v>
      </c>
      <c r="AN58" s="57">
        <v>1524.5377089536144</v>
      </c>
      <c r="AO58" s="57">
        <v>51.701520532832376</v>
      </c>
      <c r="AP58" s="57">
        <v>2543.7377679918222</v>
      </c>
      <c r="AQ58" s="57">
        <v>14.61787522229679</v>
      </c>
      <c r="AR58" s="57">
        <v>1699.3430662915243</v>
      </c>
      <c r="AS58" s="57">
        <v>219.71748792204818</v>
      </c>
      <c r="AT58" s="49">
        <v>0.44853322578491023</v>
      </c>
      <c r="AU58" s="81">
        <v>2543.7377679918222</v>
      </c>
      <c r="AV58" s="81">
        <v>14.61787522229679</v>
      </c>
      <c r="AW58">
        <f>(8*(((AI58-(AI58/137.88))/1000000)/238050.78826)*6.022E+23)*(EXP(AU58*0.000000000155125*1000000)-1)+7*((((AI58/137.88)/1000000)/235043.9299)*6.022E+23)*(EXP(AU58*0.00000000098571*1000000)-1)+6*(((AH58/1000000)/232038.0553)*6.022E+23)*(EXP(AU58*0.00000000004948*1000000)-1)</f>
        <v>1258770115304203.3</v>
      </c>
    </row>
    <row r="59" spans="1:49" ht="14.25" x14ac:dyDescent="0.2">
      <c r="A59" t="s">
        <v>159</v>
      </c>
      <c r="B59" s="82" t="s">
        <v>68</v>
      </c>
      <c r="C59" s="53" t="s">
        <v>160</v>
      </c>
      <c r="D59" s="54">
        <v>-5.0709503257447053E-5</v>
      </c>
      <c r="E59">
        <v>3.9708979941240079</v>
      </c>
      <c r="F59" s="55">
        <v>1.616836890350569</v>
      </c>
      <c r="G59">
        <v>9.2598142108225659E-2</v>
      </c>
      <c r="H59" s="55">
        <v>0.82143030220278423</v>
      </c>
      <c r="I59">
        <v>3.96726672896567</v>
      </c>
      <c r="J59" s="55">
        <v>1.6174832952415017</v>
      </c>
      <c r="K59">
        <v>9.3303302141933914E-2</v>
      </c>
      <c r="L59" s="55">
        <v>0.89772598971983797</v>
      </c>
      <c r="M59">
        <v>3.2427008765009027</v>
      </c>
      <c r="N59" s="55">
        <v>1.8499092310175029</v>
      </c>
      <c r="O59">
        <v>0.2520627092448397</v>
      </c>
      <c r="P59" s="55">
        <v>1.6174832952415017</v>
      </c>
      <c r="Q59">
        <v>0.8743581945108948</v>
      </c>
      <c r="R59" s="45" t="s">
        <v>51</v>
      </c>
      <c r="S59" s="45" t="s">
        <v>51</v>
      </c>
      <c r="T59" s="45" t="s">
        <v>51</v>
      </c>
      <c r="U59" s="45" t="s">
        <v>51</v>
      </c>
      <c r="V59" s="61">
        <v>716.42161955952076</v>
      </c>
      <c r="W59" s="65">
        <v>0.25136764290586561</v>
      </c>
      <c r="X59" s="63">
        <v>23.936230819486369</v>
      </c>
      <c r="Y59" s="66">
        <v>5.8528452427320294</v>
      </c>
      <c r="Z59" s="66">
        <v>6.5666788827332052</v>
      </c>
      <c r="AA59" s="66">
        <v>2.6308054396340159</v>
      </c>
      <c r="AB59" s="63">
        <v>33.335409542636818</v>
      </c>
      <c r="AC59" s="61"/>
      <c r="AD59" s="64">
        <v>115.2834751096142</v>
      </c>
      <c r="AE59" s="64">
        <v>191.59471541323992</v>
      </c>
      <c r="AF59" s="57">
        <v>9524.3634356235198</v>
      </c>
      <c r="AG59" s="55">
        <v>30.08654273542264</v>
      </c>
      <c r="AH59" s="57">
        <v>78.706972637687258</v>
      </c>
      <c r="AI59" s="57">
        <v>119.470592198216</v>
      </c>
      <c r="AJ59" s="57">
        <v>1449.1046490239733</v>
      </c>
      <c r="AK59" s="57">
        <v>20.991357667527499</v>
      </c>
      <c r="AL59" s="57">
        <v>1445.188164290601</v>
      </c>
      <c r="AM59" s="57">
        <v>22.795416128667704</v>
      </c>
      <c r="AN59" s="57">
        <v>1448.4366817501943</v>
      </c>
      <c r="AO59" s="57">
        <v>23.184297283020328</v>
      </c>
      <c r="AP59" s="57">
        <v>1493.2274293739613</v>
      </c>
      <c r="AQ59" s="57">
        <v>16.988656048886494</v>
      </c>
      <c r="AR59" s="57">
        <v>1455.9599124431552</v>
      </c>
      <c r="AS59" s="57">
        <v>30.102443465819935</v>
      </c>
      <c r="AT59" s="49">
        <v>3.217143225362587E-2</v>
      </c>
      <c r="AU59" s="81">
        <v>1493.2274293739613</v>
      </c>
      <c r="AV59" s="81">
        <v>16.988656048886494</v>
      </c>
    </row>
    <row r="60" spans="1:49" ht="14.25" x14ac:dyDescent="0.2">
      <c r="A60" t="s">
        <v>161</v>
      </c>
      <c r="B60" t="s">
        <v>68</v>
      </c>
      <c r="C60" s="53" t="s">
        <v>162</v>
      </c>
      <c r="D60" s="54">
        <v>-2.3906337607533279E-4</v>
      </c>
      <c r="E60">
        <v>5.4493623236648201</v>
      </c>
      <c r="F60">
        <v>2.9335888373314387</v>
      </c>
      <c r="G60">
        <v>7.2604465820219649E-2</v>
      </c>
      <c r="H60">
        <v>4.0381625202508058</v>
      </c>
      <c r="I60">
        <v>5.4259488446963058</v>
      </c>
      <c r="J60">
        <v>2.9648898357896267</v>
      </c>
      <c r="K60">
        <v>7.6003501604182969E-2</v>
      </c>
      <c r="L60">
        <v>5.8809030771049065</v>
      </c>
      <c r="M60">
        <v>1.9313419829654299</v>
      </c>
      <c r="N60">
        <v>6.5860149362623375</v>
      </c>
      <c r="O60">
        <v>0.18429956282714838</v>
      </c>
      <c r="P60">
        <v>2.9648898357896267</v>
      </c>
      <c r="Q60">
        <v>0.45017964041731223</v>
      </c>
      <c r="R60" s="45" t="s">
        <v>51</v>
      </c>
      <c r="S60" s="45" t="s">
        <v>51</v>
      </c>
      <c r="T60" s="45" t="s">
        <v>51</v>
      </c>
      <c r="U60" s="45" t="s">
        <v>51</v>
      </c>
      <c r="V60" s="61">
        <v>696.67349358044487</v>
      </c>
      <c r="W60" s="45" t="s">
        <v>51</v>
      </c>
      <c r="X60" s="45">
        <v>4.9027911801605093</v>
      </c>
      <c r="Y60" s="62">
        <v>1.2183489048610545</v>
      </c>
      <c r="Z60" s="62">
        <v>3.0717358463883206</v>
      </c>
      <c r="AA60" s="62">
        <v>0.13286140575017366</v>
      </c>
      <c r="AB60" s="63">
        <v>26.315263374786262</v>
      </c>
      <c r="AC60" s="64">
        <v>87.02623810299724</v>
      </c>
      <c r="AD60" s="64">
        <v>129.17047844304699</v>
      </c>
      <c r="AE60" s="64">
        <v>201.90895842963533</v>
      </c>
      <c r="AF60" s="57">
        <v>8884.1449990619603</v>
      </c>
      <c r="AG60" s="55">
        <v>5.5587271841198591</v>
      </c>
      <c r="AH60" s="57">
        <v>13.974733040935361</v>
      </c>
      <c r="AI60" s="57">
        <v>30.291518484674199</v>
      </c>
      <c r="AJ60" s="57">
        <v>1090.420716228519</v>
      </c>
      <c r="AK60" s="57">
        <v>29.743324056503415</v>
      </c>
      <c r="AL60" s="57">
        <v>1090.2244613695796</v>
      </c>
      <c r="AM60" s="57">
        <v>31.160262547082592</v>
      </c>
      <c r="AN60" s="57">
        <v>1089.0956007500704</v>
      </c>
      <c r="AO60" s="57">
        <v>31.793913897274887</v>
      </c>
      <c r="AP60" s="84">
        <v>1094.2913861164243</v>
      </c>
      <c r="AQ60" s="84">
        <v>117.74716144006155</v>
      </c>
      <c r="AR60" s="57">
        <v>1109.6016666209575</v>
      </c>
      <c r="AS60" s="57">
        <v>106.57063230697176</v>
      </c>
      <c r="AT60" s="49">
        <v>3.716491602184689E-3</v>
      </c>
      <c r="AU60" s="81">
        <v>1090.2244613695796</v>
      </c>
      <c r="AV60" s="81">
        <v>31.160262547082592</v>
      </c>
      <c r="AW60" s="85"/>
    </row>
    <row r="61" spans="1:49" ht="14.25" x14ac:dyDescent="0.2">
      <c r="A61" t="s">
        <v>163</v>
      </c>
      <c r="B61" t="s">
        <v>68</v>
      </c>
      <c r="C61" s="53" t="s">
        <v>164</v>
      </c>
      <c r="D61" s="54">
        <v>0</v>
      </c>
      <c r="E61">
        <v>5.2346798707324549</v>
      </c>
      <c r="F61">
        <v>2.2614342524683995</v>
      </c>
      <c r="G61">
        <v>7.9825044896885772E-2</v>
      </c>
      <c r="H61">
        <v>1.0410496067322261</v>
      </c>
      <c r="I61">
        <v>5.2346798707324549</v>
      </c>
      <c r="J61">
        <v>2.2614342524683995</v>
      </c>
      <c r="K61">
        <v>7.9825044896885786E-2</v>
      </c>
      <c r="L61">
        <v>1.0410496067322257</v>
      </c>
      <c r="M61">
        <v>2.102569299780805</v>
      </c>
      <c r="N61">
        <v>2.4895520002431422</v>
      </c>
      <c r="O61">
        <v>0.19103364956300117</v>
      </c>
      <c r="P61">
        <v>2.2614342524683995</v>
      </c>
      <c r="Q61">
        <v>0.90836996063851505</v>
      </c>
      <c r="R61" s="45" t="s">
        <v>51</v>
      </c>
      <c r="S61" s="45" t="s">
        <v>51</v>
      </c>
      <c r="T61" s="45" t="s">
        <v>51</v>
      </c>
      <c r="U61" s="45" t="s">
        <v>51</v>
      </c>
      <c r="V61" s="61">
        <v>990.85986394376937</v>
      </c>
      <c r="W61" s="45" t="s">
        <v>51</v>
      </c>
      <c r="X61" s="45">
        <v>18.761331750105395</v>
      </c>
      <c r="Y61" s="62">
        <v>0.99868099888652362</v>
      </c>
      <c r="Z61" s="62">
        <v>2.3693523691621245</v>
      </c>
      <c r="AA61" s="62">
        <v>0.27853860389062129</v>
      </c>
      <c r="AB61" s="63">
        <v>22.016571059174911</v>
      </c>
      <c r="AC61" s="64">
        <v>99.634437466924041</v>
      </c>
      <c r="AD61" s="64">
        <v>181.20640091322258</v>
      </c>
      <c r="AE61" s="64">
        <v>301.83894950399213</v>
      </c>
      <c r="AF61" s="57">
        <v>9509.5256587511467</v>
      </c>
      <c r="AG61" s="55">
        <v>58.857829675218383</v>
      </c>
      <c r="AH61" s="57">
        <v>91.731203486566471</v>
      </c>
      <c r="AI61" s="57">
        <v>308.10189623586501</v>
      </c>
      <c r="AJ61" s="57">
        <v>1126.9720752655035</v>
      </c>
      <c r="AK61" s="57">
        <v>23.382342220101322</v>
      </c>
      <c r="AL61" s="57">
        <v>1123.4146961743354</v>
      </c>
      <c r="AM61" s="57">
        <v>24.587031941971318</v>
      </c>
      <c r="AN61" s="57">
        <v>1124.6450592141111</v>
      </c>
      <c r="AO61" s="57">
        <v>24.457701662562773</v>
      </c>
      <c r="AP61" s="57">
        <v>1191.8095976586146</v>
      </c>
      <c r="AQ61" s="57">
        <v>20.547177300516779</v>
      </c>
      <c r="AR61" s="57">
        <v>1180.606045776052</v>
      </c>
      <c r="AS61" s="57">
        <v>37.1172669194478</v>
      </c>
      <c r="AT61" s="49">
        <v>5.7387439754341067E-2</v>
      </c>
      <c r="AU61" s="81">
        <v>1191.8095976586146</v>
      </c>
      <c r="AV61" s="81">
        <v>20.547177300516779</v>
      </c>
    </row>
    <row r="62" spans="1:49" ht="14.25" x14ac:dyDescent="0.2">
      <c r="A62" t="s">
        <v>165</v>
      </c>
      <c r="B62" s="82" t="s">
        <v>49</v>
      </c>
      <c r="C62" s="53" t="s">
        <v>166</v>
      </c>
      <c r="D62" s="54">
        <v>1.530819971252764E-5</v>
      </c>
      <c r="E62">
        <v>3.5681315849965087</v>
      </c>
      <c r="F62" s="55">
        <v>1.1783629352783462</v>
      </c>
      <c r="G62">
        <v>9.9936082426087341E-2</v>
      </c>
      <c r="H62" s="55">
        <v>0.66550953230888554</v>
      </c>
      <c r="I62">
        <v>3.5691177786544537</v>
      </c>
      <c r="J62" s="55">
        <v>1.1785249956306076</v>
      </c>
      <c r="K62">
        <v>9.9724982902249501E-2</v>
      </c>
      <c r="L62" s="55">
        <v>0.68369804744596896</v>
      </c>
      <c r="M62">
        <v>3.8525152419447188</v>
      </c>
      <c r="N62" s="55">
        <v>1.3624845633648677</v>
      </c>
      <c r="O62">
        <v>0.28018128344786564</v>
      </c>
      <c r="P62" s="55">
        <v>1.1785249956306076</v>
      </c>
      <c r="Q62" s="56">
        <v>0.86498227379549664</v>
      </c>
      <c r="R62" s="45" t="s">
        <v>51</v>
      </c>
      <c r="S62" s="45" t="s">
        <v>51</v>
      </c>
      <c r="T62" s="45" t="s">
        <v>51</v>
      </c>
      <c r="U62" s="45" t="s">
        <v>51</v>
      </c>
      <c r="V62" s="45" t="s">
        <v>51</v>
      </c>
      <c r="W62" s="45" t="s">
        <v>51</v>
      </c>
      <c r="X62" s="45" t="s">
        <v>51</v>
      </c>
      <c r="Y62" s="45" t="s">
        <v>51</v>
      </c>
      <c r="Z62" s="45" t="s">
        <v>51</v>
      </c>
      <c r="AA62" s="45" t="s">
        <v>51</v>
      </c>
      <c r="AB62" s="45" t="s">
        <v>51</v>
      </c>
      <c r="AC62" s="45" t="s">
        <v>51</v>
      </c>
      <c r="AD62" s="45" t="s">
        <v>51</v>
      </c>
      <c r="AE62" s="45" t="s">
        <v>51</v>
      </c>
      <c r="AF62" s="57">
        <v>9293.171461722628</v>
      </c>
      <c r="AG62" s="55">
        <v>88.668312403707091</v>
      </c>
      <c r="AH62" s="57">
        <v>225.0544365653432</v>
      </c>
      <c r="AI62" s="57">
        <v>316.38020607600498</v>
      </c>
      <c r="AJ62" s="57">
        <v>1592.2752335014723</v>
      </c>
      <c r="AK62" s="57">
        <v>16.62741171019449</v>
      </c>
      <c r="AL62" s="57">
        <v>1589.4698823055492</v>
      </c>
      <c r="AM62" s="57">
        <v>18.426740854876254</v>
      </c>
      <c r="AN62" s="57">
        <v>1593.3791210156935</v>
      </c>
      <c r="AO62" s="57">
        <v>18.616647508050406</v>
      </c>
      <c r="AP62" s="57">
        <v>1618.1485925877782</v>
      </c>
      <c r="AQ62" s="57">
        <v>12.727291205087695</v>
      </c>
      <c r="AR62" s="57">
        <v>1581.690317361848</v>
      </c>
      <c r="AS62" s="57">
        <v>29.631361083278794</v>
      </c>
      <c r="AT62" s="49">
        <v>1.7723162392871139E-2</v>
      </c>
      <c r="AU62" s="81">
        <v>1618.1485925877782</v>
      </c>
      <c r="AV62" s="81">
        <v>12.727291205087695</v>
      </c>
      <c r="AW62">
        <f>(8*(((AI62-(AI62/137.88))/1000000)/238050.78826)*6.022E+23)*(EXP(AU62*0.000000000155125*1000000)-1)+7*((((AI62/137.88)/1000000)/235043.9299)*6.022E+23)*(EXP(AU62*0.00000000098571*1000000)-1)+6*(((AH62/1000000)/232038.0553)*6.022E+23)*(EXP(AU62*0.00000000004948*1000000)-1)</f>
        <v>2267453842402302</v>
      </c>
    </row>
    <row r="63" spans="1:49" ht="14.25" x14ac:dyDescent="0.2">
      <c r="A63" t="s">
        <v>167</v>
      </c>
      <c r="B63" t="s">
        <v>68</v>
      </c>
      <c r="C63" s="53" t="s">
        <v>168</v>
      </c>
      <c r="D63" s="54">
        <v>1.4975004229712893E-5</v>
      </c>
      <c r="E63">
        <v>3.4292299500866332</v>
      </c>
      <c r="F63" s="55">
        <v>1.6213646205487389</v>
      </c>
      <c r="G63">
        <v>0.10342517846196307</v>
      </c>
      <c r="H63" s="55">
        <v>0.48766112515650151</v>
      </c>
      <c r="I63">
        <v>3.430157117529685</v>
      </c>
      <c r="J63" s="55">
        <v>1.621439762735567</v>
      </c>
      <c r="K63">
        <v>0.10321961828770092</v>
      </c>
      <c r="L63" s="55">
        <v>0.50211343344262183</v>
      </c>
      <c r="M63">
        <v>4.1490580407458664</v>
      </c>
      <c r="N63" s="55">
        <v>1.6974053152454514</v>
      </c>
      <c r="O63">
        <v>0.29153183534641569</v>
      </c>
      <c r="P63" s="55">
        <v>1.621439762735567</v>
      </c>
      <c r="Q63">
        <v>0.95524607362331759</v>
      </c>
      <c r="R63" s="45" t="s">
        <v>51</v>
      </c>
      <c r="S63" s="45" t="s">
        <v>51</v>
      </c>
      <c r="T63" s="45" t="s">
        <v>51</v>
      </c>
      <c r="U63" s="45" t="s">
        <v>51</v>
      </c>
      <c r="V63" s="61">
        <v>1265.658245180254</v>
      </c>
      <c r="W63" s="65">
        <v>6.7386897290649714E-2</v>
      </c>
      <c r="X63" s="63">
        <v>59.909288409977002</v>
      </c>
      <c r="Y63" s="66">
        <v>0.9649576299974183</v>
      </c>
      <c r="Z63" s="66">
        <v>2.2636748927272814</v>
      </c>
      <c r="AA63" s="66">
        <v>0.70240209170436552</v>
      </c>
      <c r="AB63" s="63">
        <v>23.847251101272178</v>
      </c>
      <c r="AC63" s="61"/>
      <c r="AD63" s="64">
        <v>236.52904556520025</v>
      </c>
      <c r="AE63" s="64">
        <v>460.7197897061846</v>
      </c>
      <c r="AF63" s="57">
        <v>11279.246969994656</v>
      </c>
      <c r="AG63" s="55">
        <v>75.261951164236095</v>
      </c>
      <c r="AH63" s="57">
        <v>146.14038832937572</v>
      </c>
      <c r="AI63" s="57">
        <v>258.09053703435598</v>
      </c>
      <c r="AJ63" s="57">
        <v>1649.1795851757761</v>
      </c>
      <c r="AK63" s="57">
        <v>23.593908759078101</v>
      </c>
      <c r="AL63" s="57">
        <v>1645.3117225929661</v>
      </c>
      <c r="AM63" s="57">
        <v>26.295732547869136</v>
      </c>
      <c r="AN63" s="57">
        <v>1649.066456328077</v>
      </c>
      <c r="AO63" s="57">
        <v>25.686796299088893</v>
      </c>
      <c r="AP63" s="57">
        <v>1682.0020061788148</v>
      </c>
      <c r="AQ63" s="57">
        <v>9.2707934638057736</v>
      </c>
      <c r="AR63" s="57">
        <v>1650.5864782942658</v>
      </c>
      <c r="AS63" s="57">
        <v>37.606512351886607</v>
      </c>
      <c r="AT63" s="49">
        <v>2.1813460061918664E-2</v>
      </c>
      <c r="AU63" s="81">
        <v>1682.0020061788148</v>
      </c>
      <c r="AV63" s="81">
        <v>9.2707934638057736</v>
      </c>
    </row>
    <row r="64" spans="1:49" ht="14.25" x14ac:dyDescent="0.2">
      <c r="A64" t="s">
        <v>169</v>
      </c>
      <c r="B64" s="82" t="s">
        <v>49</v>
      </c>
      <c r="C64" s="53" t="s">
        <v>170</v>
      </c>
      <c r="D64" s="54">
        <v>7.1388778746110377E-5</v>
      </c>
      <c r="E64">
        <v>8.8677723868746234</v>
      </c>
      <c r="F64" s="55">
        <v>1.5289896170320814</v>
      </c>
      <c r="G64">
        <v>6.283787293351302E-2</v>
      </c>
      <c r="H64" s="55">
        <v>2.5685763828708801</v>
      </c>
      <c r="I64">
        <v>8.8792138528835753</v>
      </c>
      <c r="J64" s="55">
        <v>1.5344239061433971</v>
      </c>
      <c r="K64">
        <v>6.1804561219103146E-2</v>
      </c>
      <c r="L64" s="55">
        <v>3.1048694578984959</v>
      </c>
      <c r="M64">
        <v>0.95972605706782232</v>
      </c>
      <c r="N64" s="55">
        <v>3.4633323655599764</v>
      </c>
      <c r="O64">
        <v>0.11262258309898057</v>
      </c>
      <c r="P64" s="55">
        <v>1.5344239061433971</v>
      </c>
      <c r="Q64" s="56">
        <v>0.44304841239090847</v>
      </c>
      <c r="R64" s="45" t="s">
        <v>51</v>
      </c>
      <c r="S64" s="45" t="s">
        <v>51</v>
      </c>
      <c r="T64" s="45" t="s">
        <v>51</v>
      </c>
      <c r="U64" s="45" t="s">
        <v>51</v>
      </c>
      <c r="V64" s="45" t="s">
        <v>51</v>
      </c>
      <c r="W64" s="45" t="s">
        <v>51</v>
      </c>
      <c r="X64" s="45" t="s">
        <v>51</v>
      </c>
      <c r="Y64" s="45" t="s">
        <v>51</v>
      </c>
      <c r="Z64" s="45" t="s">
        <v>51</v>
      </c>
      <c r="AA64" s="45" t="s">
        <v>51</v>
      </c>
      <c r="AB64" s="45" t="s">
        <v>51</v>
      </c>
      <c r="AC64" s="45" t="s">
        <v>51</v>
      </c>
      <c r="AD64" s="45" t="s">
        <v>51</v>
      </c>
      <c r="AE64" s="45" t="s">
        <v>51</v>
      </c>
      <c r="AF64" s="57">
        <v>9602.5966811130183</v>
      </c>
      <c r="AG64" s="55">
        <v>9.9251187028949364</v>
      </c>
      <c r="AH64" s="57">
        <v>47.350830517473199</v>
      </c>
      <c r="AI64" s="57">
        <v>88.013693569984596</v>
      </c>
      <c r="AJ64" s="57">
        <v>687.96078029572323</v>
      </c>
      <c r="AK64" s="57">
        <v>10.012468782671496</v>
      </c>
      <c r="AL64" s="57">
        <v>688.48295945442499</v>
      </c>
      <c r="AM64" s="57">
        <v>10.316627288875896</v>
      </c>
      <c r="AN64" s="57">
        <v>686.86026959770606</v>
      </c>
      <c r="AO64" s="57">
        <v>11.254617985895658</v>
      </c>
      <c r="AP64" s="57">
        <v>666.42103820278203</v>
      </c>
      <c r="AQ64" s="57">
        <v>66.484191496182035</v>
      </c>
      <c r="AR64" s="57">
        <v>700.86852769918062</v>
      </c>
      <c r="AS64" s="57">
        <v>36.390258007634756</v>
      </c>
      <c r="AT64" s="49">
        <v>-3.3105079202091221E-2</v>
      </c>
      <c r="AU64" s="81">
        <v>688.48295945442499</v>
      </c>
      <c r="AV64" s="81">
        <v>10.316627288875896</v>
      </c>
      <c r="AW64">
        <f>(8*(((AI64-(AI64/137.88))/1000000)/238050.78826)*6.022E+23)*(EXP(AU64*0.000000000155125*1000000)-1)+7*((((AI64/137.88)/1000000)/235043.9299)*6.022E+23)*(EXP(AU64*0.00000000098571*1000000)-1)+6*(((AH64/1000000)/232038.0553)*6.022E+23)*(EXP(AU64*0.00000000004948*1000000)-1)</f>
        <v>235976406820082.5</v>
      </c>
    </row>
    <row r="65" spans="1:49" ht="14.25" x14ac:dyDescent="0.2">
      <c r="A65" t="s">
        <v>171</v>
      </c>
      <c r="B65" t="s">
        <v>68</v>
      </c>
      <c r="C65" s="53" t="s">
        <v>172</v>
      </c>
      <c r="D65" s="54">
        <v>-2.6410329160032978E-4</v>
      </c>
      <c r="E65">
        <v>21.611076957155547</v>
      </c>
      <c r="F65">
        <v>2.0184839304186086</v>
      </c>
      <c r="G65">
        <v>6.4080719010666976E-2</v>
      </c>
      <c r="H65">
        <v>4.4654562569832201</v>
      </c>
      <c r="I65">
        <v>21.508544340844573</v>
      </c>
      <c r="J65">
        <v>2.0735014368162292</v>
      </c>
      <c r="K65">
        <v>6.7874527084078193E-2</v>
      </c>
      <c r="L65">
        <v>6.9682070690428484</v>
      </c>
      <c r="M65">
        <v>0.43510800387271681</v>
      </c>
      <c r="N65">
        <v>7.2701662955903341</v>
      </c>
      <c r="O65">
        <v>4.6493151007946508E-2</v>
      </c>
      <c r="P65">
        <v>2.0735014368162292</v>
      </c>
      <c r="Q65">
        <v>0.28520687870288419</v>
      </c>
      <c r="R65" s="45" t="s">
        <v>51</v>
      </c>
      <c r="S65" s="45" t="s">
        <v>51</v>
      </c>
      <c r="T65" s="45" t="s">
        <v>51</v>
      </c>
      <c r="U65" s="45" t="s">
        <v>51</v>
      </c>
      <c r="V65" s="61">
        <v>707.35909129514516</v>
      </c>
      <c r="W65" s="45" t="s">
        <v>51</v>
      </c>
      <c r="X65" s="45">
        <v>3.2045616580831222</v>
      </c>
      <c r="Y65" s="62">
        <v>2.6731791201740092</v>
      </c>
      <c r="Z65" s="62">
        <v>4.04507929145867</v>
      </c>
      <c r="AA65" s="62">
        <v>0.78668500287867404</v>
      </c>
      <c r="AB65" s="63">
        <v>26.054272220832779</v>
      </c>
      <c r="AC65" s="64">
        <v>80.387520445886352</v>
      </c>
      <c r="AD65" s="64">
        <v>130.3888447669342</v>
      </c>
      <c r="AE65" s="64">
        <v>241.99152751462671</v>
      </c>
      <c r="AF65" s="57">
        <v>8240.6249311404317</v>
      </c>
      <c r="AG65" s="55">
        <v>4.8954830131578957</v>
      </c>
      <c r="AH65" s="57">
        <v>24.988607727105222</v>
      </c>
      <c r="AI65" s="57">
        <v>105.796660139803</v>
      </c>
      <c r="AJ65" s="57">
        <v>292.95547601853838</v>
      </c>
      <c r="AK65" s="57">
        <v>5.9384777915934048</v>
      </c>
      <c r="AL65" s="57">
        <v>287.37525730466911</v>
      </c>
      <c r="AM65" s="57">
        <v>5.8075105411394254</v>
      </c>
      <c r="AN65" s="57">
        <v>273.11911889635383</v>
      </c>
      <c r="AO65" s="57">
        <v>6.3416966026990726</v>
      </c>
      <c r="AP65" s="57">
        <v>863.82237434976878</v>
      </c>
      <c r="AQ65" s="57">
        <v>144.53161024681702</v>
      </c>
      <c r="AR65" s="57">
        <v>816.7851114662119</v>
      </c>
      <c r="AS65" s="57">
        <v>67.886406744577016</v>
      </c>
      <c r="AT65" s="49">
        <v>0.66732135466971776</v>
      </c>
      <c r="AU65" s="86">
        <v>863.82237434976878</v>
      </c>
      <c r="AV65" s="86">
        <v>144.53161024681702</v>
      </c>
    </row>
    <row r="66" spans="1:49" ht="14.25" x14ac:dyDescent="0.2">
      <c r="A66" t="s">
        <v>173</v>
      </c>
      <c r="B66" s="82" t="s">
        <v>49</v>
      </c>
      <c r="C66" s="53" t="s">
        <v>174</v>
      </c>
      <c r="D66" s="54">
        <v>0</v>
      </c>
      <c r="E66">
        <v>5.1509239259510959</v>
      </c>
      <c r="F66" s="55">
        <v>1.2321793471663312</v>
      </c>
      <c r="G66">
        <v>7.8841630278886812E-2</v>
      </c>
      <c r="H66" s="55">
        <v>1.0579761329860027</v>
      </c>
      <c r="I66">
        <v>5.1509239259510959</v>
      </c>
      <c r="J66" s="55">
        <v>1.2321793471663312</v>
      </c>
      <c r="K66">
        <v>7.8841630278886812E-2</v>
      </c>
      <c r="L66" s="55">
        <v>1.0579761329860027</v>
      </c>
      <c r="M66">
        <v>2.1104338054935821</v>
      </c>
      <c r="N66" s="55">
        <v>1.6240626347377314</v>
      </c>
      <c r="O66">
        <v>0.19413992797716464</v>
      </c>
      <c r="P66" s="55">
        <v>1.2321793471663312</v>
      </c>
      <c r="Q66" s="56">
        <v>0.75870186334612322</v>
      </c>
      <c r="R66" s="45" t="s">
        <v>51</v>
      </c>
      <c r="S66" s="45" t="s">
        <v>51</v>
      </c>
      <c r="T66" s="45" t="s">
        <v>51</v>
      </c>
      <c r="U66" s="45" t="s">
        <v>51</v>
      </c>
      <c r="V66" s="45" t="s">
        <v>51</v>
      </c>
      <c r="W66" s="45" t="s">
        <v>51</v>
      </c>
      <c r="X66" s="45" t="s">
        <v>51</v>
      </c>
      <c r="Y66" s="45" t="s">
        <v>51</v>
      </c>
      <c r="Z66" s="45" t="s">
        <v>51</v>
      </c>
      <c r="AA66" s="45" t="s">
        <v>51</v>
      </c>
      <c r="AB66" s="45" t="s">
        <v>51</v>
      </c>
      <c r="AC66" s="45" t="s">
        <v>51</v>
      </c>
      <c r="AD66" s="45" t="s">
        <v>51</v>
      </c>
      <c r="AE66" s="45" t="s">
        <v>51</v>
      </c>
      <c r="AF66" s="57">
        <v>7815.6314436309876</v>
      </c>
      <c r="AG66" s="55">
        <v>47.805716867833993</v>
      </c>
      <c r="AH66" s="57">
        <v>94.487420383581437</v>
      </c>
      <c r="AI66" s="57">
        <v>246.24361081177</v>
      </c>
      <c r="AJ66" s="57">
        <v>1143.7627765645998</v>
      </c>
      <c r="AK66" s="57">
        <v>12.913732171137747</v>
      </c>
      <c r="AL66" s="57">
        <v>1142.4543392627397</v>
      </c>
      <c r="AM66" s="57">
        <v>13.660938879161924</v>
      </c>
      <c r="AN66" s="57">
        <v>1143.671111930943</v>
      </c>
      <c r="AO66" s="57">
        <v>13.768683416164237</v>
      </c>
      <c r="AP66" s="57">
        <v>1167.2997149385767</v>
      </c>
      <c r="AQ66" s="57">
        <v>20.955918493590048</v>
      </c>
      <c r="AR66" s="57">
        <v>1145.3922746152814</v>
      </c>
      <c r="AS66" s="57">
        <v>32.97753987463215</v>
      </c>
      <c r="AT66" s="49">
        <v>2.1284487058359593E-2</v>
      </c>
      <c r="AU66" s="81">
        <v>1167.2997149385767</v>
      </c>
      <c r="AV66" s="81">
        <v>20.955918493590048</v>
      </c>
      <c r="AW66">
        <f>(8*(((AI66-(AI66/137.88))/1000000)/238050.78826)*6.022E+23)*(EXP(AU66*0.000000000155125*1000000)-1)+7*((((AI66/137.88)/1000000)/235043.9299)*6.022E+23)*(EXP(AU66*0.00000000098571*1000000)-1)+6*(((AH66/1000000)/232038.0553)*6.022E+23)*(EXP(AU66*0.00000000004948*1000000)-1)</f>
        <v>1138741868259285</v>
      </c>
    </row>
    <row r="67" spans="1:49" ht="14.25" x14ac:dyDescent="0.2">
      <c r="A67" t="s">
        <v>175</v>
      </c>
      <c r="B67" t="s">
        <v>68</v>
      </c>
      <c r="C67" s="53" t="s">
        <v>176</v>
      </c>
      <c r="D67" s="54">
        <v>-1.1816426397393446E-4</v>
      </c>
      <c r="E67">
        <v>4.0007012978857093</v>
      </c>
      <c r="F67">
        <v>2.2154321837148263</v>
      </c>
      <c r="G67">
        <v>9.0072183916745499E-2</v>
      </c>
      <c r="H67">
        <v>1.7768481695334681</v>
      </c>
      <c r="I67">
        <v>3.9921865031604522</v>
      </c>
      <c r="J67">
        <v>2.220538244489219</v>
      </c>
      <c r="K67">
        <v>9.171874110259233E-2</v>
      </c>
      <c r="L67">
        <v>2.153269894656046</v>
      </c>
      <c r="M67">
        <v>3.1677327733095542</v>
      </c>
      <c r="N67">
        <v>3.09311515053535</v>
      </c>
      <c r="O67">
        <v>0.2504892993371779</v>
      </c>
      <c r="P67">
        <v>2.220538244489219</v>
      </c>
      <c r="Q67">
        <v>0.71789705084367539</v>
      </c>
      <c r="R67" s="45" t="s">
        <v>51</v>
      </c>
      <c r="S67" s="45" t="s">
        <v>51</v>
      </c>
      <c r="T67" s="45" t="s">
        <v>51</v>
      </c>
      <c r="U67" s="45" t="s">
        <v>51</v>
      </c>
      <c r="V67" s="61">
        <v>434.29002855197717</v>
      </c>
      <c r="W67" s="83"/>
      <c r="X67" s="45">
        <v>30.034693548470912</v>
      </c>
      <c r="Y67" s="62">
        <v>1.8653666983755948</v>
      </c>
      <c r="Z67" s="62">
        <v>3.1324285148578856</v>
      </c>
      <c r="AA67" s="62">
        <v>1.228084505094778</v>
      </c>
      <c r="AB67" s="63">
        <v>17.013845742227364</v>
      </c>
      <c r="AC67" s="64">
        <v>44.908160378067635</v>
      </c>
      <c r="AD67" s="64">
        <v>67.549770464378867</v>
      </c>
      <c r="AE67" s="64">
        <v>119.10067102588438</v>
      </c>
      <c r="AF67" s="57">
        <v>9674.8400985476455</v>
      </c>
      <c r="AG67" s="55">
        <v>27.758268882149999</v>
      </c>
      <c r="AH67" s="57">
        <v>80.574822090839191</v>
      </c>
      <c r="AI67" s="57">
        <v>111.052542343878</v>
      </c>
      <c r="AJ67" s="57">
        <v>1440.9986410411586</v>
      </c>
      <c r="AK67" s="57">
        <v>28.67382703377244</v>
      </c>
      <c r="AL67" s="57">
        <v>1439.2806784818085</v>
      </c>
      <c r="AM67" s="57">
        <v>31.176903770123097</v>
      </c>
      <c r="AN67" s="57">
        <v>1446.4777932456241</v>
      </c>
      <c r="AO67" s="57">
        <v>32.04202628578637</v>
      </c>
      <c r="AP67" s="57">
        <v>1460.7419919333418</v>
      </c>
      <c r="AQ67" s="57">
        <v>40.927192123352334</v>
      </c>
      <c r="AR67" s="57">
        <v>1390.4268829921025</v>
      </c>
      <c r="AS67" s="57">
        <v>53.056511183054901</v>
      </c>
      <c r="AT67" s="49">
        <v>1.4692063054289578E-2</v>
      </c>
      <c r="AU67" s="81">
        <v>1460.7419919333418</v>
      </c>
      <c r="AV67" s="81">
        <v>40.927192123352334</v>
      </c>
    </row>
    <row r="68" spans="1:49" ht="14.25" x14ac:dyDescent="0.2">
      <c r="A68" t="s">
        <v>177</v>
      </c>
      <c r="B68" s="82" t="s">
        <v>49</v>
      </c>
      <c r="C68" s="53" t="s">
        <v>178</v>
      </c>
      <c r="D68" s="54">
        <v>2.2375057187362757E-21</v>
      </c>
      <c r="E68">
        <v>5.1746876077157173</v>
      </c>
      <c r="F68" s="55">
        <v>1.5170078989567559</v>
      </c>
      <c r="G68">
        <v>7.6600669995980752E-2</v>
      </c>
      <c r="H68" s="55">
        <v>1.7351947324854196</v>
      </c>
      <c r="I68">
        <v>5.1746876077157173</v>
      </c>
      <c r="J68" s="55">
        <v>1.5170078989567559</v>
      </c>
      <c r="K68">
        <v>7.6600669995980752E-2</v>
      </c>
      <c r="L68" s="55">
        <v>1.7351947324854198</v>
      </c>
      <c r="M68">
        <v>2.0410314940167216</v>
      </c>
      <c r="N68" s="55">
        <v>2.3048240117506453</v>
      </c>
      <c r="O68">
        <v>0.19324838054164856</v>
      </c>
      <c r="P68" s="55">
        <v>1.5170078989567559</v>
      </c>
      <c r="Q68" s="56">
        <v>0.65818817021283194</v>
      </c>
      <c r="R68" s="45" t="s">
        <v>51</v>
      </c>
      <c r="S68" s="45" t="s">
        <v>51</v>
      </c>
      <c r="T68" s="45" t="s">
        <v>51</v>
      </c>
      <c r="U68" s="45" t="s">
        <v>51</v>
      </c>
      <c r="V68" s="45" t="s">
        <v>51</v>
      </c>
      <c r="W68" s="45" t="s">
        <v>51</v>
      </c>
      <c r="X68" s="45" t="s">
        <v>51</v>
      </c>
      <c r="Y68" s="45" t="s">
        <v>51</v>
      </c>
      <c r="Z68" s="45" t="s">
        <v>51</v>
      </c>
      <c r="AA68" s="45" t="s">
        <v>51</v>
      </c>
      <c r="AB68" s="45" t="s">
        <v>51</v>
      </c>
      <c r="AC68" s="45" t="s">
        <v>51</v>
      </c>
      <c r="AD68" s="45" t="s">
        <v>51</v>
      </c>
      <c r="AE68" s="45" t="s">
        <v>51</v>
      </c>
      <c r="AF68" s="57">
        <v>8588.1659019838517</v>
      </c>
      <c r="AG68" s="55">
        <v>16.53031976577201</v>
      </c>
      <c r="AH68" s="57">
        <v>46.275683585076152</v>
      </c>
      <c r="AI68" s="57">
        <v>85.539240843518598</v>
      </c>
      <c r="AJ68" s="57">
        <v>1138.9480723298536</v>
      </c>
      <c r="AK68" s="57">
        <v>15.837661523134638</v>
      </c>
      <c r="AL68" s="57">
        <v>1140.5211010564365</v>
      </c>
      <c r="AM68" s="57">
        <v>16.831301630602727</v>
      </c>
      <c r="AN68" s="57">
        <v>1140.1196513980576</v>
      </c>
      <c r="AO68" s="57">
        <v>17.501566018005526</v>
      </c>
      <c r="AP68" s="57">
        <v>1109.9431664403285</v>
      </c>
      <c r="AQ68" s="57">
        <v>34.661305146901846</v>
      </c>
      <c r="AR68" s="57">
        <v>1124.5636990283217</v>
      </c>
      <c r="AS68" s="57">
        <v>44.398255939594634</v>
      </c>
      <c r="AT68" s="49">
        <v>-2.7549099395939108E-2</v>
      </c>
      <c r="AU68" s="81">
        <v>1109.9431664403285</v>
      </c>
      <c r="AV68" s="81">
        <v>34.661305146901846</v>
      </c>
      <c r="AW68">
        <f>(8*(((AI68-(AI68/137.88))/1000000)/238050.78826)*6.022E+23)*(EXP(AU68*0.000000000155125*1000000)-1)+7*((((AI68/137.88)/1000000)/235043.9299)*6.022E+23)*(EXP(AU68*0.00000000098571*1000000)-1)+6*(((AH68/1000000)/232038.0553)*6.022E+23)*(EXP(AU68*0.00000000004948*1000000)-1)</f>
        <v>385686635567855.13</v>
      </c>
    </row>
    <row r="69" spans="1:49" ht="14.25" x14ac:dyDescent="0.2">
      <c r="A69" t="s">
        <v>179</v>
      </c>
      <c r="B69" s="82" t="s">
        <v>49</v>
      </c>
      <c r="C69" s="53" t="s">
        <v>180</v>
      </c>
      <c r="D69" s="54">
        <v>1.5408285623380686E-4</v>
      </c>
      <c r="E69">
        <v>5.1431863197314289</v>
      </c>
      <c r="F69" s="55">
        <v>2.5350679244957766</v>
      </c>
      <c r="G69">
        <v>7.4876934987704771E-2</v>
      </c>
      <c r="H69" s="55">
        <v>3.4290875630516862</v>
      </c>
      <c r="I69">
        <v>5.1575304204115584</v>
      </c>
      <c r="J69" s="55">
        <v>2.5503641644967439</v>
      </c>
      <c r="K69">
        <v>7.267691196352527E-2</v>
      </c>
      <c r="L69" s="55">
        <v>4.6654436064917419</v>
      </c>
      <c r="M69">
        <v>1.9429245791498864</v>
      </c>
      <c r="N69" s="55">
        <v>5.3170218559738727</v>
      </c>
      <c r="O69">
        <v>0.19389124609762406</v>
      </c>
      <c r="P69" s="55">
        <v>2.5503641644967439</v>
      </c>
      <c r="Q69" s="56">
        <v>0.47966027478922518</v>
      </c>
      <c r="R69" s="45" t="s">
        <v>51</v>
      </c>
      <c r="S69" s="45" t="s">
        <v>51</v>
      </c>
      <c r="T69" s="45" t="s">
        <v>51</v>
      </c>
      <c r="U69" s="45" t="s">
        <v>51</v>
      </c>
      <c r="V69" s="45" t="s">
        <v>51</v>
      </c>
      <c r="W69" s="45" t="s">
        <v>51</v>
      </c>
      <c r="X69" s="45" t="s">
        <v>51</v>
      </c>
      <c r="Y69" s="45" t="s">
        <v>51</v>
      </c>
      <c r="Z69" s="45" t="s">
        <v>51</v>
      </c>
      <c r="AA69" s="45" t="s">
        <v>51</v>
      </c>
      <c r="AB69" s="45" t="s">
        <v>51</v>
      </c>
      <c r="AC69" s="45" t="s">
        <v>51</v>
      </c>
      <c r="AD69" s="45" t="s">
        <v>51</v>
      </c>
      <c r="AE69" s="45" t="s">
        <v>51</v>
      </c>
      <c r="AF69" s="57">
        <v>10637.429745550442</v>
      </c>
      <c r="AG69" s="55">
        <v>3.8017055440920382</v>
      </c>
      <c r="AH69" s="57">
        <v>14.353412264732135</v>
      </c>
      <c r="AI69" s="57">
        <v>19.552879946021299</v>
      </c>
      <c r="AJ69" s="57">
        <v>1142.4201589151289</v>
      </c>
      <c r="AK69" s="57">
        <v>26.700158337928478</v>
      </c>
      <c r="AL69" s="57">
        <v>1149.7036796380512</v>
      </c>
      <c r="AM69" s="57">
        <v>28.41244509746473</v>
      </c>
      <c r="AN69" s="57">
        <v>1150.402637657226</v>
      </c>
      <c r="AO69" s="57">
        <v>30.766041667141238</v>
      </c>
      <c r="AP69" s="57">
        <v>1004.0742149142222</v>
      </c>
      <c r="AQ69" s="57">
        <v>94.688674208191628</v>
      </c>
      <c r="AR69" s="57">
        <v>1072.1160370903613</v>
      </c>
      <c r="AS69" s="57">
        <v>77.505313701770831</v>
      </c>
      <c r="AT69" s="49">
        <v>-0.14503854651448253</v>
      </c>
      <c r="AU69" s="81">
        <v>1004.0742149142222</v>
      </c>
      <c r="AV69" s="81">
        <v>94.688674208191628</v>
      </c>
      <c r="AW69">
        <f>(8*(((AI69-(AI69/137.88))/1000000)/238050.78826)*6.022E+23)*(EXP(AU69*0.000000000155125*1000000)-1)+7*((((AI69/137.88)/1000000)/235043.9299)*6.022E+23)*(EXP(AU69*0.00000000098571*1000000)-1)+6*(((AH69/1000000)/232038.0553)*6.022E+23)*(EXP(AU69*0.00000000004948*1000000)-1)</f>
        <v>81893365818329.219</v>
      </c>
    </row>
    <row r="70" spans="1:49" ht="14.25" x14ac:dyDescent="0.2">
      <c r="A70" t="s">
        <v>181</v>
      </c>
      <c r="B70" s="82" t="s">
        <v>68</v>
      </c>
      <c r="C70" s="53" t="s">
        <v>182</v>
      </c>
      <c r="D70" s="54">
        <v>4.8316658583739792E-5</v>
      </c>
      <c r="E70">
        <v>5.0337464656703954</v>
      </c>
      <c r="F70">
        <v>1.9583905120717158</v>
      </c>
      <c r="G70">
        <v>8.1833725528760184E-2</v>
      </c>
      <c r="H70">
        <v>1.6861959690902892</v>
      </c>
      <c r="I70">
        <v>5.038140306867521</v>
      </c>
      <c r="J70">
        <v>1.9603348549944659</v>
      </c>
      <c r="K70">
        <v>8.1151242092723702E-2</v>
      </c>
      <c r="L70">
        <v>1.8986494366146716</v>
      </c>
      <c r="M70">
        <v>2.2208856002864326</v>
      </c>
      <c r="N70">
        <v>2.7290625545896496</v>
      </c>
      <c r="O70">
        <v>0.19848593709009923</v>
      </c>
      <c r="P70">
        <v>1.9603348549944659</v>
      </c>
      <c r="Q70">
        <v>0.7183180362420194</v>
      </c>
      <c r="R70" s="45" t="s">
        <v>51</v>
      </c>
      <c r="S70" s="45" t="s">
        <v>51</v>
      </c>
      <c r="T70" s="45" t="s">
        <v>51</v>
      </c>
      <c r="U70" s="45" t="s">
        <v>51</v>
      </c>
      <c r="V70" s="61">
        <v>824.58481575806309</v>
      </c>
      <c r="W70" s="45" t="s">
        <v>51</v>
      </c>
      <c r="X70" s="45">
        <v>17.425721688419095</v>
      </c>
      <c r="Y70" s="62">
        <v>0.57952093969423724</v>
      </c>
      <c r="Z70" s="62">
        <v>1.983422141382625</v>
      </c>
      <c r="AA70" s="62">
        <v>0.18509539697822575</v>
      </c>
      <c r="AB70" s="63">
        <v>18.442914828646213</v>
      </c>
      <c r="AC70" s="64">
        <v>77.604917811480746</v>
      </c>
      <c r="AD70" s="64">
        <v>148.27321278755838</v>
      </c>
      <c r="AE70" s="64">
        <v>275.63112356357414</v>
      </c>
      <c r="AF70" s="57">
        <v>11764.878797992867</v>
      </c>
      <c r="AG70" s="55">
        <v>23.117473310380394</v>
      </c>
      <c r="AH70" s="57">
        <v>51.102361520697741</v>
      </c>
      <c r="AI70" s="57">
        <v>116.367499571357</v>
      </c>
      <c r="AJ70" s="57">
        <v>1167.1815701187982</v>
      </c>
      <c r="AK70" s="57">
        <v>20.928845254805193</v>
      </c>
      <c r="AL70" s="57">
        <v>1163.8531938912149</v>
      </c>
      <c r="AM70" s="57">
        <v>22.1304124202168</v>
      </c>
      <c r="AN70" s="57">
        <v>1170.2261942505586</v>
      </c>
      <c r="AO70" s="57">
        <v>22.438111443566886</v>
      </c>
      <c r="AP70" s="57">
        <v>1224.2545036706845</v>
      </c>
      <c r="AQ70" s="57">
        <v>37.298270957852438</v>
      </c>
      <c r="AR70" s="57">
        <v>1120.2454852391884</v>
      </c>
      <c r="AS70" s="57">
        <v>43.92930585259807</v>
      </c>
      <c r="AT70" s="49">
        <v>4.9337216729338711E-2</v>
      </c>
      <c r="AU70" s="81">
        <v>1224.2545036706845</v>
      </c>
      <c r="AV70" s="81">
        <v>37.298270957852438</v>
      </c>
    </row>
    <row r="71" spans="1:49" x14ac:dyDescent="0.2">
      <c r="A71"/>
      <c r="B71" s="82"/>
      <c r="C71" s="82"/>
      <c r="D71" s="54"/>
      <c r="E71"/>
      <c r="G71"/>
      <c r="I71"/>
      <c r="K71"/>
      <c r="M71"/>
      <c r="O71"/>
      <c r="S71" s="63"/>
      <c r="T71" s="63"/>
      <c r="U71" s="63"/>
      <c r="V71" s="64"/>
      <c r="W71" s="65"/>
      <c r="X71" s="63"/>
      <c r="Y71" s="66"/>
      <c r="Z71" s="66"/>
      <c r="AA71" s="66"/>
      <c r="AB71" s="63"/>
      <c r="AC71" s="64"/>
      <c r="AD71" s="64"/>
      <c r="AE71" s="64"/>
      <c r="AF71" s="57">
        <f>MAX(AF39:AF70)</f>
        <v>12308.578497047982</v>
      </c>
      <c r="AG71" s="55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49"/>
      <c r="AU71" s="87"/>
      <c r="AV71" s="87"/>
    </row>
    <row r="72" spans="1:49" ht="17.100000000000001" customHeight="1" x14ac:dyDescent="0.2">
      <c r="A72" s="31" t="s">
        <v>183</v>
      </c>
      <c r="B72" s="32"/>
      <c r="C72" s="32"/>
      <c r="D72" s="33"/>
      <c r="E72" s="34"/>
      <c r="F72" s="30"/>
      <c r="G72" s="34"/>
      <c r="H72" s="30"/>
      <c r="I72" s="34"/>
      <c r="J72" s="30"/>
      <c r="K72" s="34"/>
      <c r="L72" s="30"/>
      <c r="M72" s="34"/>
      <c r="N72" s="30"/>
      <c r="O72" s="34"/>
      <c r="P72" s="30"/>
      <c r="Q72" s="35"/>
      <c r="R72" s="35"/>
      <c r="S72" s="77"/>
      <c r="T72" s="77"/>
      <c r="U72" s="77"/>
      <c r="V72" s="78"/>
      <c r="W72" s="79"/>
      <c r="X72" s="77"/>
      <c r="Y72" s="80"/>
      <c r="Z72" s="80"/>
      <c r="AA72" s="80"/>
      <c r="AB72" s="41"/>
      <c r="AC72" s="46"/>
      <c r="AD72" s="46"/>
      <c r="AE72" s="46"/>
      <c r="AF72" s="46"/>
      <c r="AG72" s="55"/>
      <c r="AH72" s="37"/>
      <c r="AI72" s="34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49"/>
      <c r="AU72" s="34"/>
      <c r="AV72" s="30"/>
    </row>
    <row r="73" spans="1:49" ht="17.100000000000001" customHeight="1" x14ac:dyDescent="0.2">
      <c r="A73" s="52" t="s">
        <v>63</v>
      </c>
      <c r="B73" s="32"/>
      <c r="C73" s="32"/>
      <c r="D73" s="33"/>
      <c r="E73" s="34"/>
      <c r="F73" s="30"/>
      <c r="G73" s="34"/>
      <c r="H73" s="30"/>
      <c r="I73" s="34"/>
      <c r="J73" s="30"/>
      <c r="K73" s="34"/>
      <c r="L73" s="30"/>
      <c r="M73" s="34"/>
      <c r="N73" s="30"/>
      <c r="O73" s="34"/>
      <c r="P73" s="30"/>
      <c r="Q73" s="35"/>
      <c r="R73" s="35"/>
      <c r="S73" s="77"/>
      <c r="T73" s="77"/>
      <c r="U73" s="77"/>
      <c r="V73" s="78"/>
      <c r="W73" s="79"/>
      <c r="X73" s="77"/>
      <c r="Y73" s="80"/>
      <c r="Z73" s="80"/>
      <c r="AA73" s="80"/>
      <c r="AB73" s="41"/>
      <c r="AC73" s="46"/>
      <c r="AD73" s="46"/>
      <c r="AE73" s="46"/>
      <c r="AF73" s="46"/>
      <c r="AG73" s="55"/>
      <c r="AH73" s="37"/>
      <c r="AI73" s="34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49"/>
      <c r="AU73" s="34"/>
      <c r="AV73" s="30"/>
    </row>
    <row r="74" spans="1:49" x14ac:dyDescent="0.2">
      <c r="A74" s="88" t="s">
        <v>184</v>
      </c>
      <c r="B74" s="89" t="s">
        <v>185</v>
      </c>
      <c r="C74" s="90" t="s">
        <v>186</v>
      </c>
      <c r="D74" s="91">
        <v>1.0000000000000001E-32</v>
      </c>
      <c r="E74" s="45">
        <v>66.271162777375395</v>
      </c>
      <c r="F74" s="55">
        <v>1.2688336563723468</v>
      </c>
      <c r="G74" s="92">
        <v>4.074731557991592E-2</v>
      </c>
      <c r="H74" s="55">
        <v>8.7504285906078874</v>
      </c>
      <c r="I74" s="45">
        <v>66.271162777375395</v>
      </c>
      <c r="J74" s="55">
        <v>1.2688336563723468</v>
      </c>
      <c r="K74" s="92">
        <v>4.074731557991592E-2</v>
      </c>
      <c r="L74" s="55">
        <v>8.7504285906078891</v>
      </c>
      <c r="M74" s="83">
        <v>8.477653985085716E-2</v>
      </c>
      <c r="N74" s="55">
        <v>8.8419420585565458</v>
      </c>
      <c r="O74" s="93">
        <v>1.5089519454476728E-2</v>
      </c>
      <c r="P74" s="55">
        <v>1.2688336563723468</v>
      </c>
      <c r="Q74" s="55">
        <v>0.14350169317661021</v>
      </c>
      <c r="R74" s="45" t="s">
        <v>187</v>
      </c>
      <c r="S74" s="55">
        <v>1.9628440256017068</v>
      </c>
      <c r="T74" s="55">
        <v>2.0023139436614854</v>
      </c>
      <c r="U74" s="57">
        <v>11.015852660535179</v>
      </c>
      <c r="V74" s="64">
        <v>222.16466145813098</v>
      </c>
      <c r="W74" s="54">
        <v>2.4718006110411635E-3</v>
      </c>
      <c r="X74" s="55">
        <v>3.0001802639026454</v>
      </c>
      <c r="Y74" s="56">
        <v>5.3867650070772231E-2</v>
      </c>
      <c r="Z74" s="55">
        <v>0.17801456084470108</v>
      </c>
      <c r="AA74" s="56">
        <v>0.24740469161250281</v>
      </c>
      <c r="AB74" s="45">
        <v>3.0197663731541304</v>
      </c>
      <c r="AC74" s="61">
        <v>17.49599504000291</v>
      </c>
      <c r="AD74" s="61">
        <v>40.120981707932273</v>
      </c>
      <c r="AE74" s="61">
        <v>92.351390277469307</v>
      </c>
      <c r="AF74" s="94">
        <v>12823.570754304961</v>
      </c>
      <c r="AG74" s="61">
        <v>1.4045487597471578</v>
      </c>
      <c r="AH74" s="61">
        <v>12.737894086739171</v>
      </c>
      <c r="AI74" s="61">
        <v>107.407101649381</v>
      </c>
      <c r="AJ74" s="95">
        <v>96.546688873753311</v>
      </c>
      <c r="AK74" s="96">
        <v>1.2158890882037208</v>
      </c>
      <c r="AL74" s="97">
        <v>97.396642804731513</v>
      </c>
      <c r="AM74" s="98">
        <v>1.2991684147604419</v>
      </c>
      <c r="AN74" s="95">
        <v>96.622384839420775</v>
      </c>
      <c r="AO74" s="98">
        <v>1.2848437646601552</v>
      </c>
      <c r="AP74" s="97">
        <v>-304.50179956169899</v>
      </c>
      <c r="AQ74" s="98">
        <v>223.85463682722482</v>
      </c>
      <c r="AR74" s="97">
        <v>92.518116438443641</v>
      </c>
      <c r="AS74" s="98">
        <v>18.16065889624991</v>
      </c>
      <c r="AT74" s="10" t="s">
        <v>66</v>
      </c>
      <c r="AU74" s="99">
        <v>97.396642804731513</v>
      </c>
      <c r="AV74" s="100">
        <v>1.2991684147604419</v>
      </c>
    </row>
    <row r="75" spans="1:49" x14ac:dyDescent="0.2">
      <c r="A75" s="88" t="s">
        <v>188</v>
      </c>
      <c r="B75" s="89" t="s">
        <v>185</v>
      </c>
      <c r="C75" s="90" t="s">
        <v>189</v>
      </c>
      <c r="D75" s="91">
        <v>3.72324891992345E-4</v>
      </c>
      <c r="E75" s="45">
        <v>65.576630819964748</v>
      </c>
      <c r="F75" s="55">
        <v>1.1381402515870058</v>
      </c>
      <c r="G75" s="92">
        <v>4.5273461613340185E-2</v>
      </c>
      <c r="H75" s="55">
        <v>6.7779800408314568</v>
      </c>
      <c r="I75" s="45">
        <v>66.020318010257824</v>
      </c>
      <c r="J75" s="55">
        <v>1.3240948416159743</v>
      </c>
      <c r="K75" s="92">
        <v>3.9735960652187104E-2</v>
      </c>
      <c r="L75" s="55">
        <v>16.041377300234981</v>
      </c>
      <c r="M75" s="83">
        <v>8.2986486885329711E-2</v>
      </c>
      <c r="N75" s="55">
        <v>16.095931561673844</v>
      </c>
      <c r="O75" s="93">
        <v>1.5146852213656806E-2</v>
      </c>
      <c r="P75" s="55">
        <v>1.3240948416159743</v>
      </c>
      <c r="Q75" s="55">
        <v>8.2262703251596042E-2</v>
      </c>
      <c r="R75" s="45" t="s">
        <v>187</v>
      </c>
      <c r="S75" s="55">
        <v>2.5618105730093039</v>
      </c>
      <c r="T75" s="55">
        <v>2.5369902217168061</v>
      </c>
      <c r="U75" s="57">
        <v>13.292084730615898</v>
      </c>
      <c r="V75" s="64">
        <v>272.14669444492421</v>
      </c>
      <c r="W75" s="54">
        <v>2.1175583638687982E-3</v>
      </c>
      <c r="X75" s="55">
        <v>4.0691071509302512</v>
      </c>
      <c r="Y75" s="56">
        <v>4.9697514503769871E-2</v>
      </c>
      <c r="Z75" s="55">
        <v>0.22246864123149243</v>
      </c>
      <c r="AA75" s="56">
        <v>0.24120647501830428</v>
      </c>
      <c r="AB75" s="45">
        <v>3.4632091001155896</v>
      </c>
      <c r="AC75" s="61">
        <v>22.597838234856322</v>
      </c>
      <c r="AD75" s="61">
        <v>50.994946164489029</v>
      </c>
      <c r="AE75" s="61">
        <v>111.93017591989252</v>
      </c>
      <c r="AF75" s="94">
        <v>13445.411231873566</v>
      </c>
      <c r="AG75" s="61">
        <v>1.7496657358960319</v>
      </c>
      <c r="AH75" s="61">
        <v>18.749605140121631</v>
      </c>
      <c r="AI75" s="61">
        <v>133.12684392084799</v>
      </c>
      <c r="AJ75" s="95">
        <v>96.91077526008209</v>
      </c>
      <c r="AK75" s="96">
        <v>1.2735934443264014</v>
      </c>
      <c r="AL75" s="97">
        <v>97.884316264353501</v>
      </c>
      <c r="AM75" s="98">
        <v>1.1669147973628309</v>
      </c>
      <c r="AN75" s="95">
        <v>97.967869234984931</v>
      </c>
      <c r="AO75" s="98">
        <v>1.1677801254378892</v>
      </c>
      <c r="AP75" s="97">
        <v>-369.21837421269271</v>
      </c>
      <c r="AQ75" s="98">
        <v>415.7677512237322</v>
      </c>
      <c r="AR75" s="97">
        <v>49.645284394865904</v>
      </c>
      <c r="AS75" s="98">
        <v>31.00028428452638</v>
      </c>
      <c r="AT75" s="10" t="s">
        <v>66</v>
      </c>
      <c r="AU75" s="99">
        <v>97.884316264353501</v>
      </c>
      <c r="AV75" s="100">
        <v>1.1669147973628309</v>
      </c>
    </row>
    <row r="76" spans="1:49" x14ac:dyDescent="0.2">
      <c r="A76" s="88" t="s">
        <v>190</v>
      </c>
      <c r="B76" s="89" t="s">
        <v>185</v>
      </c>
      <c r="C76" s="90" t="s">
        <v>191</v>
      </c>
      <c r="D76" s="91">
        <v>-5.0891974006938418E-4</v>
      </c>
      <c r="E76" s="45">
        <v>65.461551864518725</v>
      </c>
      <c r="F76" s="55">
        <v>1.2814166146151607</v>
      </c>
      <c r="G76" s="92">
        <v>4.2910105234439298E-2</v>
      </c>
      <c r="H76" s="55">
        <v>8.5602432385182095</v>
      </c>
      <c r="I76" s="45">
        <v>64.865695500787794</v>
      </c>
      <c r="J76" s="55">
        <v>1.5718695290261846</v>
      </c>
      <c r="K76" s="92">
        <v>5.0381360736484124E-2</v>
      </c>
      <c r="L76" s="55">
        <v>16.376006169443144</v>
      </c>
      <c r="M76" s="83">
        <v>0.10709176807118431</v>
      </c>
      <c r="N76" s="55">
        <v>16.451272044371553</v>
      </c>
      <c r="O76" s="93">
        <v>1.5416469248955404E-2</v>
      </c>
      <c r="P76" s="55">
        <v>1.5718695290261846</v>
      </c>
      <c r="Q76" s="55">
        <v>9.5546990213681723E-2</v>
      </c>
      <c r="R76" s="45" t="s">
        <v>187</v>
      </c>
      <c r="S76" s="55">
        <v>13.206377576535003</v>
      </c>
      <c r="T76" s="55">
        <v>13.533554805988921</v>
      </c>
      <c r="U76" s="57">
        <v>5.6288512617429074</v>
      </c>
      <c r="V76" s="64">
        <v>857.72460934909702</v>
      </c>
      <c r="W76" s="54">
        <v>1.7743165438748154E-2</v>
      </c>
      <c r="X76" s="55">
        <v>20.14224244876419</v>
      </c>
      <c r="Y76" s="56">
        <v>1.1111760503539132</v>
      </c>
      <c r="Z76" s="55">
        <v>2.7184622072691593</v>
      </c>
      <c r="AA76" s="56">
        <v>2.1672251668494038</v>
      </c>
      <c r="AB76" s="45">
        <v>21.743338350735002</v>
      </c>
      <c r="AC76" s="61">
        <v>82.79001885078867</v>
      </c>
      <c r="AD76" s="61">
        <v>145.04134189940584</v>
      </c>
      <c r="AE76" s="61">
        <v>263.39218709909835</v>
      </c>
      <c r="AF76" s="94">
        <v>7405.2242698185064</v>
      </c>
      <c r="AG76" s="61">
        <v>1.0839754479882184</v>
      </c>
      <c r="AH76" s="61">
        <v>53.504735624430573</v>
      </c>
      <c r="AI76" s="61">
        <v>82.0937362232428</v>
      </c>
      <c r="AJ76" s="95">
        <v>98.622677639023166</v>
      </c>
      <c r="AK76" s="96">
        <v>1.5384217759033085</v>
      </c>
      <c r="AL76" s="97">
        <v>98.337193400351936</v>
      </c>
      <c r="AM76" s="98">
        <v>1.3278392593480699</v>
      </c>
      <c r="AN76" s="95">
        <v>96.34601096382633</v>
      </c>
      <c r="AO76" s="98">
        <v>1.694058138009181</v>
      </c>
      <c r="AP76" s="97">
        <v>211.6174280624459</v>
      </c>
      <c r="AQ76" s="98">
        <v>379.48684031782739</v>
      </c>
      <c r="AR76" s="97">
        <v>118.79884558329825</v>
      </c>
      <c r="AS76" s="98">
        <v>12.830417386278711</v>
      </c>
      <c r="AT76" s="59" t="s">
        <v>66</v>
      </c>
      <c r="AU76" s="99">
        <v>98.337193400351936</v>
      </c>
      <c r="AV76" s="100">
        <v>1.3278392593480699</v>
      </c>
    </row>
    <row r="77" spans="1:49" x14ac:dyDescent="0.2">
      <c r="A77" s="88" t="s">
        <v>192</v>
      </c>
      <c r="B77" s="89" t="s">
        <v>185</v>
      </c>
      <c r="C77" s="90" t="s">
        <v>193</v>
      </c>
      <c r="D77" s="91">
        <v>1.5036809659627463E-20</v>
      </c>
      <c r="E77" s="45">
        <v>65.156751147843252</v>
      </c>
      <c r="F77" s="55">
        <v>2.4474574206199695</v>
      </c>
      <c r="G77" s="92">
        <v>4.3291484396168388E-2</v>
      </c>
      <c r="H77" s="55">
        <v>5.970400340988987</v>
      </c>
      <c r="I77" s="45">
        <v>65.156751147843252</v>
      </c>
      <c r="J77" s="55">
        <v>2.4474574206199695</v>
      </c>
      <c r="K77" s="92">
        <v>4.3291484396168388E-2</v>
      </c>
      <c r="L77" s="55">
        <v>5.970400340988987</v>
      </c>
      <c r="M77" s="83">
        <v>9.161030535423309E-2</v>
      </c>
      <c r="N77" s="55">
        <v>6.4525753042819396</v>
      </c>
      <c r="O77" s="93">
        <v>1.534760377678992E-2</v>
      </c>
      <c r="P77" s="55">
        <v>2.4474574206199695</v>
      </c>
      <c r="Q77" s="55">
        <v>0.37929931929594574</v>
      </c>
      <c r="R77" s="45" t="s">
        <v>187</v>
      </c>
      <c r="S77" s="55">
        <v>15.515186113201068</v>
      </c>
      <c r="T77" s="55">
        <v>15.340842444356326</v>
      </c>
      <c r="U77" s="57">
        <v>12.156145902223182</v>
      </c>
      <c r="V77" s="64">
        <v>1010.7411084861199</v>
      </c>
      <c r="W77" s="54">
        <v>3.5134768655902628E-2</v>
      </c>
      <c r="X77" s="55">
        <v>30.941537158235093</v>
      </c>
      <c r="Y77" s="56">
        <v>1.2202798162444344</v>
      </c>
      <c r="Z77" s="55">
        <v>3.2130423282813512</v>
      </c>
      <c r="AA77" s="56">
        <v>2.5907812503627565</v>
      </c>
      <c r="AB77" s="45">
        <v>26.568383142548225</v>
      </c>
      <c r="AC77" s="61">
        <v>98.276839949795118</v>
      </c>
      <c r="AD77" s="61">
        <v>173.15486617717488</v>
      </c>
      <c r="AE77" s="61">
        <v>322.16441221566583</v>
      </c>
      <c r="AF77" s="94">
        <v>8081.197942011996</v>
      </c>
      <c r="AG77" s="61">
        <v>2.7698929300050565</v>
      </c>
      <c r="AH77" s="61">
        <v>138.76088107707326</v>
      </c>
      <c r="AI77" s="61">
        <v>208.89308842610399</v>
      </c>
      <c r="AJ77" s="95">
        <v>98.185467465284134</v>
      </c>
      <c r="AK77" s="96">
        <v>2.3848396350569918</v>
      </c>
      <c r="AL77" s="97">
        <v>98.749153392670721</v>
      </c>
      <c r="AM77" s="98">
        <v>2.4241252596327278</v>
      </c>
      <c r="AN77" s="95">
        <v>98.13488322332843</v>
      </c>
      <c r="AO77" s="98">
        <v>2.7948072961794241</v>
      </c>
      <c r="AP77" s="97">
        <v>-151.90127237461209</v>
      </c>
      <c r="AQ77" s="98">
        <v>148.18790972738077</v>
      </c>
      <c r="AR77" s="97">
        <v>98.625019893858294</v>
      </c>
      <c r="AS77" s="98">
        <v>7.4565336627912107</v>
      </c>
      <c r="AT77" s="10" t="s">
        <v>66</v>
      </c>
      <c r="AU77" s="99">
        <v>98.749153392670721</v>
      </c>
      <c r="AV77" s="100">
        <v>2.4241252596327278</v>
      </c>
    </row>
    <row r="78" spans="1:49" x14ac:dyDescent="0.2">
      <c r="A78" s="88" t="s">
        <v>194</v>
      </c>
      <c r="B78" s="89" t="s">
        <v>185</v>
      </c>
      <c r="C78" s="90" t="s">
        <v>195</v>
      </c>
      <c r="D78" s="91">
        <v>8.0833679736500326E-5</v>
      </c>
      <c r="E78" s="45">
        <v>64.474486986237224</v>
      </c>
      <c r="F78" s="55">
        <v>0.76822824501939668</v>
      </c>
      <c r="G78" s="92">
        <v>4.7948864075956943E-2</v>
      </c>
      <c r="H78" s="55">
        <v>3.1780685765241676</v>
      </c>
      <c r="I78" s="45">
        <v>64.568695807503445</v>
      </c>
      <c r="J78" s="55">
        <v>0.78200125631000961</v>
      </c>
      <c r="K78" s="92">
        <v>4.6756887548352645E-2</v>
      </c>
      <c r="L78" s="55">
        <v>4.1437842466069883</v>
      </c>
      <c r="M78" s="83">
        <v>9.9844662719944299E-2</v>
      </c>
      <c r="N78" s="55">
        <v>4.2169270621269561</v>
      </c>
      <c r="O78" s="93">
        <v>1.5487381113926594E-2</v>
      </c>
      <c r="P78" s="55">
        <v>0.78200125631000961</v>
      </c>
      <c r="Q78" s="55">
        <v>0.18544339154767825</v>
      </c>
      <c r="R78" s="45" t="s">
        <v>187</v>
      </c>
      <c r="S78" s="55">
        <v>3.8357065392790402</v>
      </c>
      <c r="T78" s="55">
        <v>3.6969236712595559</v>
      </c>
      <c r="U78" s="57">
        <v>34.899105863297244</v>
      </c>
      <c r="V78" s="64">
        <v>892.29260239479424</v>
      </c>
      <c r="W78" s="54">
        <v>7.2841955610971967E-2</v>
      </c>
      <c r="X78" s="55">
        <v>10.826897780127934</v>
      </c>
      <c r="Y78" s="56">
        <v>0.17449936599414645</v>
      </c>
      <c r="Z78" s="55">
        <v>1.2353401083262154</v>
      </c>
      <c r="AA78" s="56">
        <v>1.1999378482128544</v>
      </c>
      <c r="AB78" s="45">
        <v>15.892384709628526</v>
      </c>
      <c r="AC78" s="61">
        <v>75.968759322829413</v>
      </c>
      <c r="AD78" s="61">
        <v>154.38396226905414</v>
      </c>
      <c r="AE78" s="61">
        <v>305.12078946999003</v>
      </c>
      <c r="AF78" s="94">
        <v>12023.588084222514</v>
      </c>
      <c r="AG78" s="61">
        <v>10.305018474025752</v>
      </c>
      <c r="AH78" s="61">
        <v>195.30920730476717</v>
      </c>
      <c r="AI78" s="61">
        <v>773.402606622485</v>
      </c>
      <c r="AJ78" s="95">
        <v>99.072848878922272</v>
      </c>
      <c r="AK78" s="96">
        <v>0.76882785710810719</v>
      </c>
      <c r="AL78" s="97">
        <v>99.225090666363485</v>
      </c>
      <c r="AM78" s="98">
        <v>0.78039259139070505</v>
      </c>
      <c r="AN78" s="95">
        <v>98.898834048102458</v>
      </c>
      <c r="AO78" s="98">
        <v>0.81857493699461736</v>
      </c>
      <c r="AP78" s="97">
        <v>35.785849362019341</v>
      </c>
      <c r="AQ78" s="98">
        <v>99.208794298967163</v>
      </c>
      <c r="AR78" s="97">
        <v>103.33090336582163</v>
      </c>
      <c r="AS78" s="98">
        <v>6.433764104832135</v>
      </c>
      <c r="AT78" s="59" t="s">
        <v>66</v>
      </c>
      <c r="AU78" s="99">
        <v>99.225090666363485</v>
      </c>
      <c r="AV78" s="100">
        <v>0.78039259139070505</v>
      </c>
    </row>
    <row r="79" spans="1:49" x14ac:dyDescent="0.2">
      <c r="A79" s="88" t="s">
        <v>196</v>
      </c>
      <c r="B79" s="89" t="s">
        <v>185</v>
      </c>
      <c r="C79" s="90" t="s">
        <v>197</v>
      </c>
      <c r="D79" s="91">
        <v>1.063186801478984E-4</v>
      </c>
      <c r="E79" s="45">
        <v>64.004461470695418</v>
      </c>
      <c r="F79" s="55">
        <v>1.2000118152525185</v>
      </c>
      <c r="G79" s="92">
        <v>4.4868096231173535E-2</v>
      </c>
      <c r="H79" s="55">
        <v>3.6258148192315613</v>
      </c>
      <c r="I79" s="45">
        <v>64.127525538163866</v>
      </c>
      <c r="J79" s="55">
        <v>1.2153187609157947</v>
      </c>
      <c r="K79" s="92">
        <v>4.3293670820892645E-2</v>
      </c>
      <c r="L79" s="55">
        <v>5.2393749494966038</v>
      </c>
      <c r="M79" s="83">
        <v>9.3085321516611183E-2</v>
      </c>
      <c r="N79" s="55">
        <v>5.3784802269829388</v>
      </c>
      <c r="O79" s="93">
        <v>1.5593927749557021E-2</v>
      </c>
      <c r="P79" s="55">
        <v>1.2153187609157947</v>
      </c>
      <c r="Q79" s="55">
        <v>0.22595951079614332</v>
      </c>
      <c r="R79" s="45" t="s">
        <v>187</v>
      </c>
      <c r="S79" s="55">
        <v>5.2120895989926206</v>
      </c>
      <c r="T79" s="55">
        <v>5.1076842575836796</v>
      </c>
      <c r="U79" s="57">
        <v>16.832942819052629</v>
      </c>
      <c r="V79" s="64">
        <v>1721.3223941859085</v>
      </c>
      <c r="W79" s="54">
        <v>1.4442916551487793E-2</v>
      </c>
      <c r="X79" s="55">
        <v>15.186099496037352</v>
      </c>
      <c r="Y79" s="56">
        <v>0.24218847397972723</v>
      </c>
      <c r="Z79" s="55">
        <v>1.6590136402866731</v>
      </c>
      <c r="AA79" s="56">
        <v>1.674826214791322</v>
      </c>
      <c r="AB79" s="45">
        <v>23.370028433781332</v>
      </c>
      <c r="AC79" s="61">
        <v>147.46872341750722</v>
      </c>
      <c r="AD79" s="61">
        <v>305.61345236952775</v>
      </c>
      <c r="AE79" s="61">
        <v>609.23704233668332</v>
      </c>
      <c r="AF79" s="94">
        <v>13414.459892022716</v>
      </c>
      <c r="AG79" s="61">
        <v>8.6715014534441988</v>
      </c>
      <c r="AH79" s="61">
        <v>89.987286470767586</v>
      </c>
      <c r="AI79" s="61">
        <v>643.61264949400095</v>
      </c>
      <c r="AJ79" s="95">
        <v>99.749181963782846</v>
      </c>
      <c r="AK79" s="96">
        <v>1.2029396221360369</v>
      </c>
      <c r="AL79" s="97">
        <v>100.32541281500957</v>
      </c>
      <c r="AM79" s="98">
        <v>1.2138678875728723</v>
      </c>
      <c r="AN79" s="95">
        <v>99.436734195361851</v>
      </c>
      <c r="AO79" s="98">
        <v>1.2340546386405438</v>
      </c>
      <c r="AP79" s="97">
        <v>-151.77592215900333</v>
      </c>
      <c r="AQ79" s="98">
        <v>130.04035904053524</v>
      </c>
      <c r="AR79" s="97">
        <v>113.80656451571438</v>
      </c>
      <c r="AS79" s="98">
        <v>12.297742322460245</v>
      </c>
      <c r="AT79" s="10" t="s">
        <v>66</v>
      </c>
      <c r="AU79" s="99">
        <v>100.32541281500957</v>
      </c>
      <c r="AV79" s="100">
        <v>1.2138678875728723</v>
      </c>
    </row>
    <row r="80" spans="1:49" x14ac:dyDescent="0.2">
      <c r="A80" s="88" t="s">
        <v>198</v>
      </c>
      <c r="B80" s="89" t="s">
        <v>185</v>
      </c>
      <c r="C80" s="90" t="s">
        <v>199</v>
      </c>
      <c r="D80" s="91">
        <v>1.0000000000000001E-32</v>
      </c>
      <c r="E80" s="45">
        <v>64.237118792673556</v>
      </c>
      <c r="F80" s="55">
        <v>3.3268317958936944</v>
      </c>
      <c r="G80" s="92">
        <v>4.0555127370006896E-2</v>
      </c>
      <c r="H80" s="55">
        <v>10.321915042347589</v>
      </c>
      <c r="I80" s="45">
        <v>64.237118792673556</v>
      </c>
      <c r="J80" s="55">
        <v>3.3268317958936944</v>
      </c>
      <c r="K80" s="92">
        <v>4.0555127370006903E-2</v>
      </c>
      <c r="L80" s="55">
        <v>10.321915042347587</v>
      </c>
      <c r="M80" s="83">
        <v>8.7048439700790375E-2</v>
      </c>
      <c r="N80" s="55">
        <v>10.844802438938695</v>
      </c>
      <c r="O80" s="93">
        <v>1.5567323360618304E-2</v>
      </c>
      <c r="P80" s="55">
        <v>3.3268317958936944</v>
      </c>
      <c r="Q80" s="55">
        <v>0.30676739522230229</v>
      </c>
      <c r="R80" s="45" t="s">
        <v>187</v>
      </c>
      <c r="S80" s="55">
        <v>12.254838443147934</v>
      </c>
      <c r="T80" s="55">
        <v>12.365130397112621</v>
      </c>
      <c r="U80" s="57">
        <v>5.5541215196936191</v>
      </c>
      <c r="V80" s="64">
        <v>743.77466400294747</v>
      </c>
      <c r="W80" s="54">
        <v>2.2266813244109934E-2</v>
      </c>
      <c r="X80" s="55">
        <v>17.354973837231999</v>
      </c>
      <c r="Y80" s="56">
        <v>1.1866446414030201</v>
      </c>
      <c r="Z80" s="55">
        <v>2.6406790634974517</v>
      </c>
      <c r="AA80" s="56">
        <v>2.0257865827192254</v>
      </c>
      <c r="AB80" s="45">
        <v>19.867408050221744</v>
      </c>
      <c r="AC80" s="61">
        <v>71.69261857011638</v>
      </c>
      <c r="AD80" s="61">
        <v>127.8086245923072</v>
      </c>
      <c r="AE80" s="61">
        <v>244.92561389216223</v>
      </c>
      <c r="AF80" s="94">
        <v>7667.3674828985731</v>
      </c>
      <c r="AG80" s="61">
        <v>0.96423509483417025</v>
      </c>
      <c r="AH80" s="61">
        <v>49.07748296282022</v>
      </c>
      <c r="AI80" s="61">
        <v>71.450581207836606</v>
      </c>
      <c r="AJ80" s="95">
        <v>99.580310181618003</v>
      </c>
      <c r="AK80" s="96">
        <v>3.2874130659731238</v>
      </c>
      <c r="AL80" s="97">
        <v>100.48770916831339</v>
      </c>
      <c r="AM80" s="98">
        <v>3.3640206325325543</v>
      </c>
      <c r="AN80" s="95">
        <v>99.626415195136289</v>
      </c>
      <c r="AO80" s="98">
        <v>3.8534551475315282</v>
      </c>
      <c r="AP80" s="97">
        <v>-316.61109190819934</v>
      </c>
      <c r="AQ80" s="98">
        <v>264.69986158447114</v>
      </c>
      <c r="AR80" s="97">
        <v>99.195060324571884</v>
      </c>
      <c r="AS80" s="98">
        <v>9.5510194352783859</v>
      </c>
      <c r="AT80" s="10" t="s">
        <v>66</v>
      </c>
      <c r="AU80" s="99">
        <v>100.48770916831339</v>
      </c>
      <c r="AV80" s="100">
        <v>3.3640206325325543</v>
      </c>
    </row>
    <row r="81" spans="1:49" x14ac:dyDescent="0.2">
      <c r="A81" s="88" t="s">
        <v>200</v>
      </c>
      <c r="B81" s="89" t="s">
        <v>185</v>
      </c>
      <c r="C81" s="90" t="s">
        <v>201</v>
      </c>
      <c r="D81" s="91">
        <v>1.4984125416010917E-4</v>
      </c>
      <c r="E81" s="45">
        <v>63.816904050760058</v>
      </c>
      <c r="F81" s="55">
        <v>2.3462596518638099</v>
      </c>
      <c r="G81" s="92">
        <v>4.556202979389893E-2</v>
      </c>
      <c r="H81" s="55">
        <v>4.2694638294403173</v>
      </c>
      <c r="I81" s="45">
        <v>63.989973549680997</v>
      </c>
      <c r="J81" s="55">
        <v>2.3618822263258443</v>
      </c>
      <c r="K81" s="92">
        <v>4.3343232248788013E-2</v>
      </c>
      <c r="L81" s="55">
        <v>6.8265346466528136</v>
      </c>
      <c r="M81" s="83">
        <v>9.3392207106056599E-2</v>
      </c>
      <c r="N81" s="55">
        <v>7.2235768794265063</v>
      </c>
      <c r="O81" s="93">
        <v>1.5627448247397896E-2</v>
      </c>
      <c r="P81" s="55">
        <v>2.3618822263258443</v>
      </c>
      <c r="Q81" s="55">
        <v>0.32696851791703485</v>
      </c>
      <c r="R81" s="45" t="s">
        <v>187</v>
      </c>
      <c r="S81" s="55">
        <v>3.4252963143255859</v>
      </c>
      <c r="T81" s="55">
        <v>3.3837924698171795</v>
      </c>
      <c r="U81" s="57">
        <v>18.914981703509756</v>
      </c>
      <c r="V81" s="64">
        <v>558.16120922802736</v>
      </c>
      <c r="W81" s="54">
        <v>2.2940280341368175E-3</v>
      </c>
      <c r="X81" s="55">
        <v>7.8426373654202024</v>
      </c>
      <c r="Y81" s="56">
        <v>0.12263357735137059</v>
      </c>
      <c r="Z81" s="55">
        <v>0.72231274294106806</v>
      </c>
      <c r="AA81" s="56">
        <v>0.57049148778954395</v>
      </c>
      <c r="AB81" s="45">
        <v>9.1045271196794424</v>
      </c>
      <c r="AC81" s="61">
        <v>46.777220520956888</v>
      </c>
      <c r="AD81" s="61">
        <v>98.934777405841359</v>
      </c>
      <c r="AE81" s="61">
        <v>214.43012002512816</v>
      </c>
      <c r="AF81" s="94">
        <v>12489.430503448153</v>
      </c>
      <c r="AG81" s="61">
        <v>4.5870932138926586</v>
      </c>
      <c r="AH81" s="61">
        <v>62.358241596564689</v>
      </c>
      <c r="AI81" s="61">
        <v>339.749843643806</v>
      </c>
      <c r="AJ81" s="95">
        <v>99.961947559150033</v>
      </c>
      <c r="AK81" s="96">
        <v>2.3427723152747824</v>
      </c>
      <c r="AL81" s="97">
        <v>100.5338881412587</v>
      </c>
      <c r="AM81" s="98">
        <v>2.3583342170040735</v>
      </c>
      <c r="AN81" s="95">
        <v>100.28158137261597</v>
      </c>
      <c r="AO81" s="98">
        <v>2.4191134893970472</v>
      </c>
      <c r="AP81" s="97">
        <v>-148.93702822834729</v>
      </c>
      <c r="AQ81" s="98">
        <v>169.33943841945296</v>
      </c>
      <c r="AR81" s="97">
        <v>89.076909518070565</v>
      </c>
      <c r="AS81" s="98">
        <v>12.930756435619237</v>
      </c>
      <c r="AT81" s="10" t="s">
        <v>66</v>
      </c>
      <c r="AU81" s="99">
        <v>100.5338881412587</v>
      </c>
      <c r="AV81" s="100">
        <v>2.3583342170040735</v>
      </c>
    </row>
    <row r="82" spans="1:49" ht="14.25" x14ac:dyDescent="0.2">
      <c r="A82" s="101" t="s">
        <v>202</v>
      </c>
      <c r="B82" s="101" t="s">
        <v>49</v>
      </c>
      <c r="C82" s="102" t="s">
        <v>203</v>
      </c>
      <c r="D82" s="54">
        <v>0</v>
      </c>
      <c r="E82">
        <v>63.573521802449939</v>
      </c>
      <c r="F82">
        <v>2.6043547909028115</v>
      </c>
      <c r="G82">
        <v>4.2602066273243699E-2</v>
      </c>
      <c r="H82">
        <v>15.321805077219194</v>
      </c>
      <c r="I82">
        <v>63.573521802449939</v>
      </c>
      <c r="J82">
        <v>2.6043547909028115</v>
      </c>
      <c r="K82">
        <v>4.2602066273243699E-2</v>
      </c>
      <c r="L82">
        <v>15.321805077219196</v>
      </c>
      <c r="M82">
        <v>9.2396531310752011E-2</v>
      </c>
      <c r="N82">
        <v>15.541569248348068</v>
      </c>
      <c r="O82">
        <v>1.5729819139286113E-2</v>
      </c>
      <c r="P82">
        <v>2.6043547909028115</v>
      </c>
      <c r="Q82">
        <v>0.16757347660884575</v>
      </c>
      <c r="R82" s="45" t="s">
        <v>187</v>
      </c>
      <c r="S82" s="45" t="s">
        <v>51</v>
      </c>
      <c r="T82" s="45" t="s">
        <v>51</v>
      </c>
      <c r="U82" s="45" t="s">
        <v>51</v>
      </c>
      <c r="V82" s="45" t="s">
        <v>51</v>
      </c>
      <c r="W82" s="45" t="s">
        <v>51</v>
      </c>
      <c r="X82" s="45" t="s">
        <v>51</v>
      </c>
      <c r="Y82" s="45" t="s">
        <v>51</v>
      </c>
      <c r="Z82" s="45" t="s">
        <v>51</v>
      </c>
      <c r="AA82" s="45" t="s">
        <v>51</v>
      </c>
      <c r="AB82" s="45" t="s">
        <v>51</v>
      </c>
      <c r="AC82" s="45" t="s">
        <v>51</v>
      </c>
      <c r="AD82" s="45" t="s">
        <v>51</v>
      </c>
      <c r="AE82" s="45" t="s">
        <v>51</v>
      </c>
      <c r="AF82" s="103">
        <v>8333.0018215002492</v>
      </c>
      <c r="AG82" s="55">
        <v>0.41741711459485564</v>
      </c>
      <c r="AH82" s="57">
        <v>20.945129982551741</v>
      </c>
      <c r="AI82" s="57">
        <v>26.536676035411801</v>
      </c>
      <c r="AJ82" s="57">
        <v>100.6116857223543</v>
      </c>
      <c r="AK82" s="57">
        <v>2.5999433189794154</v>
      </c>
      <c r="AL82" s="57">
        <v>101.27989116802992</v>
      </c>
      <c r="AM82" s="57">
        <v>2.7431494199795954</v>
      </c>
      <c r="AN82" s="57">
        <v>96.822170098580301</v>
      </c>
      <c r="AO82" s="57">
        <v>4.4019120267331369</v>
      </c>
      <c r="AP82" s="57">
        <v>-191.90229965123362</v>
      </c>
      <c r="AQ82" s="57">
        <v>383.28892812516955</v>
      </c>
      <c r="AR82" s="57">
        <v>127.69612432802147</v>
      </c>
      <c r="AS82" s="57">
        <v>23.228651086158969</v>
      </c>
      <c r="AT82" s="10" t="s">
        <v>66</v>
      </c>
      <c r="AU82" s="104">
        <v>101.27989116802992</v>
      </c>
      <c r="AV82" s="104">
        <v>2.7431494199795954</v>
      </c>
      <c r="AW82">
        <f>(8*(((AI82-(AI82/137.88))/1000000)/238050.78826)*6.022E+23)*(EXP(AU82*0.000000000155125*1000000)-1)+7*((((AI82/137.88)/1000000)/235043.9299)*6.022E+23)*(EXP(AU82*0.00000000098571*1000000)-1)+6*(((AH82/1000000)/232038.0553)*6.022E+23)*(EXP(AU82*0.00000000004948*1000000)-1)</f>
        <v>10443352687995.166</v>
      </c>
    </row>
    <row r="83" spans="1:49" x14ac:dyDescent="0.2">
      <c r="A83" s="88" t="s">
        <v>204</v>
      </c>
      <c r="B83" s="89" t="s">
        <v>185</v>
      </c>
      <c r="C83" s="90" t="s">
        <v>205</v>
      </c>
      <c r="D83" s="91">
        <v>1.7699960712841298E-4</v>
      </c>
      <c r="E83" s="45">
        <v>63.366436180159262</v>
      </c>
      <c r="F83" s="55">
        <v>0.97383965097198899</v>
      </c>
      <c r="G83" s="92">
        <v>4.4589047414436395E-2</v>
      </c>
      <c r="H83" s="55">
        <v>4.7865590946785543</v>
      </c>
      <c r="I83" s="45">
        <v>63.569530844986716</v>
      </c>
      <c r="J83" s="55">
        <v>1.0252308541505866</v>
      </c>
      <c r="K83" s="92">
        <v>4.1963690939724747E-2</v>
      </c>
      <c r="L83" s="55">
        <v>8.0888323057848677</v>
      </c>
      <c r="M83" s="83">
        <v>9.1017719178677015E-2</v>
      </c>
      <c r="N83" s="55">
        <v>8.1535456321413502</v>
      </c>
      <c r="O83" s="93">
        <v>1.5730806672751511E-2</v>
      </c>
      <c r="P83" s="55">
        <v>1.0252308541505866</v>
      </c>
      <c r="Q83" s="55">
        <v>0.12574049381769783</v>
      </c>
      <c r="R83" s="45" t="s">
        <v>187</v>
      </c>
      <c r="S83" s="55">
        <v>3.0916468481804982</v>
      </c>
      <c r="T83" s="55">
        <v>3.2832331892288558</v>
      </c>
      <c r="U83" s="57">
        <v>15.379976307964176</v>
      </c>
      <c r="V83" s="64">
        <v>441.73208323275588</v>
      </c>
      <c r="W83" s="54">
        <v>5.7499948100031952E-3</v>
      </c>
      <c r="X83" s="55">
        <v>6.1477940019204658</v>
      </c>
      <c r="Y83" s="56">
        <v>0.11033749983789576</v>
      </c>
      <c r="Z83" s="55">
        <v>0.55771924922083993</v>
      </c>
      <c r="AA83" s="56">
        <v>0.51548621307943887</v>
      </c>
      <c r="AB83" s="45">
        <v>6.8336438831308115</v>
      </c>
      <c r="AC83" s="61">
        <v>36.383930894629188</v>
      </c>
      <c r="AD83" s="61">
        <v>81.584419478862628</v>
      </c>
      <c r="AE83" s="61">
        <v>177.54564956743226</v>
      </c>
      <c r="AF83" s="94">
        <v>12940.813055405768</v>
      </c>
      <c r="AG83" s="61">
        <v>3.7907271371564746</v>
      </c>
      <c r="AH83" s="61">
        <v>38.362366881278746</v>
      </c>
      <c r="AI83" s="61">
        <v>278.44704438861601</v>
      </c>
      <c r="AJ83" s="95">
        <v>100.61795318297457</v>
      </c>
      <c r="AK83" s="96">
        <v>1.0235574940138288</v>
      </c>
      <c r="AL83" s="97">
        <v>101.36453802289425</v>
      </c>
      <c r="AM83" s="98">
        <v>1.0164060235427954</v>
      </c>
      <c r="AN83" s="95">
        <v>100.96255535500025</v>
      </c>
      <c r="AO83" s="98">
        <v>1.023417518934115</v>
      </c>
      <c r="AP83" s="97">
        <v>-229.81275639129171</v>
      </c>
      <c r="AQ83" s="98">
        <v>203.87011946536475</v>
      </c>
      <c r="AR83" s="97">
        <v>84.866366794578113</v>
      </c>
      <c r="AS83" s="98">
        <v>17.471484852089834</v>
      </c>
      <c r="AT83" s="10" t="s">
        <v>66</v>
      </c>
      <c r="AU83" s="99">
        <v>101.36453802289425</v>
      </c>
      <c r="AV83" s="100">
        <v>1.0164060235427954</v>
      </c>
    </row>
    <row r="84" spans="1:49" x14ac:dyDescent="0.2">
      <c r="A84" s="88" t="s">
        <v>206</v>
      </c>
      <c r="B84" s="89" t="s">
        <v>185</v>
      </c>
      <c r="C84" s="90" t="s">
        <v>207</v>
      </c>
      <c r="D84" s="91">
        <v>1.9723376982718502E-4</v>
      </c>
      <c r="E84" s="45">
        <v>62.840188327800909</v>
      </c>
      <c r="F84" s="55">
        <v>2.0495716964219928</v>
      </c>
      <c r="G84" s="92">
        <v>4.4185863832487286E-2</v>
      </c>
      <c r="H84" s="55">
        <v>3.558677190183448</v>
      </c>
      <c r="I84" s="45">
        <v>63.064703056540971</v>
      </c>
      <c r="J84" s="55">
        <v>2.0650846316821756</v>
      </c>
      <c r="K84" s="92">
        <v>4.1257870248259568E-2</v>
      </c>
      <c r="L84" s="55">
        <v>6.324127464000739</v>
      </c>
      <c r="M84" s="83">
        <v>9.0203154444885844E-2</v>
      </c>
      <c r="N84" s="55">
        <v>6.6527560241555772</v>
      </c>
      <c r="O84" s="93">
        <v>1.5856730493180076E-2</v>
      </c>
      <c r="P84" s="55">
        <v>2.0650846316821756</v>
      </c>
      <c r="Q84" s="55">
        <v>0.31041039595981473</v>
      </c>
      <c r="R84" s="45" t="s">
        <v>187</v>
      </c>
      <c r="S84" s="55">
        <v>6.7789662853367467</v>
      </c>
      <c r="T84" s="55">
        <v>6.8828183030762746</v>
      </c>
      <c r="U84" s="57">
        <v>19.188437746616923</v>
      </c>
      <c r="V84" s="64">
        <v>1699.7592927017472</v>
      </c>
      <c r="W84" s="54">
        <v>3.39388792427716E-3</v>
      </c>
      <c r="X84" s="55">
        <v>12.684549347239816</v>
      </c>
      <c r="Y84" s="56">
        <v>0.18929497834923034</v>
      </c>
      <c r="Z84" s="55">
        <v>1.4586415244723474</v>
      </c>
      <c r="AA84" s="56">
        <v>1.6005908758858225</v>
      </c>
      <c r="AB84" s="45">
        <v>21.584634118813643</v>
      </c>
      <c r="AC84" s="61">
        <v>139.65569542965645</v>
      </c>
      <c r="AD84" s="61">
        <v>306.91946237099665</v>
      </c>
      <c r="AE84" s="61">
        <v>622.98219137164119</v>
      </c>
      <c r="AF84" s="94">
        <v>12003.383232592318</v>
      </c>
      <c r="AG84" s="61">
        <v>6.1762765109184059</v>
      </c>
      <c r="AH84" s="61">
        <v>63.154161730629461</v>
      </c>
      <c r="AI84" s="61">
        <v>449.67797920602197</v>
      </c>
      <c r="AJ84" s="95">
        <v>101.41708892097783</v>
      </c>
      <c r="AK84" s="96">
        <v>2.0779602841812714</v>
      </c>
      <c r="AL84" s="97">
        <v>102.25888237950514</v>
      </c>
      <c r="AM84" s="98">
        <v>2.0937209838533923</v>
      </c>
      <c r="AN84" s="95">
        <v>101.95559756264217</v>
      </c>
      <c r="AO84" s="98">
        <v>2.1369671577954779</v>
      </c>
      <c r="AP84" s="97">
        <v>-272.7483365305531</v>
      </c>
      <c r="AQ84" s="98">
        <v>160.7596022212706</v>
      </c>
      <c r="AR84" s="97">
        <v>77.272610337231811</v>
      </c>
      <c r="AS84" s="98">
        <v>16.103961015739475</v>
      </c>
      <c r="AT84" s="10" t="s">
        <v>66</v>
      </c>
      <c r="AU84" s="99">
        <v>102.25888237950514</v>
      </c>
      <c r="AV84" s="100">
        <v>2.0937209838533923</v>
      </c>
    </row>
    <row r="85" spans="1:49" ht="14.25" x14ac:dyDescent="0.2">
      <c r="A85" s="101" t="s">
        <v>208</v>
      </c>
      <c r="B85" s="101" t="s">
        <v>49</v>
      </c>
      <c r="C85" s="102" t="s">
        <v>209</v>
      </c>
      <c r="D85" s="54">
        <v>1.3357590066993106E-5</v>
      </c>
      <c r="E85">
        <v>61.318715472942102</v>
      </c>
      <c r="F85">
        <v>1.1142668668863596</v>
      </c>
      <c r="G85">
        <v>4.8901027649488248E-2</v>
      </c>
      <c r="H85">
        <v>1.2334005421629479</v>
      </c>
      <c r="I85">
        <v>61.33350325662154</v>
      </c>
      <c r="J85">
        <v>1.1145278136709658</v>
      </c>
      <c r="K85">
        <v>4.8704525700695167E-2</v>
      </c>
      <c r="L85">
        <v>1.3027562510906432</v>
      </c>
      <c r="M85">
        <v>0.10948958802360373</v>
      </c>
      <c r="N85">
        <v>1.7144521274161988</v>
      </c>
      <c r="O85">
        <v>1.6304302655205667E-2</v>
      </c>
      <c r="P85">
        <v>1.1145278136709658</v>
      </c>
      <c r="Q85">
        <v>0.65007811874609667</v>
      </c>
      <c r="R85" s="45" t="s">
        <v>187</v>
      </c>
      <c r="S85" s="45" t="s">
        <v>51</v>
      </c>
      <c r="T85" s="45" t="s">
        <v>51</v>
      </c>
      <c r="U85" s="45" t="s">
        <v>51</v>
      </c>
      <c r="V85" s="45" t="s">
        <v>51</v>
      </c>
      <c r="W85" s="45" t="s">
        <v>51</v>
      </c>
      <c r="X85" s="45" t="s">
        <v>51</v>
      </c>
      <c r="Y85" s="45" t="s">
        <v>51</v>
      </c>
      <c r="Z85" s="45" t="s">
        <v>51</v>
      </c>
      <c r="AA85" s="45" t="s">
        <v>51</v>
      </c>
      <c r="AB85" s="45" t="s">
        <v>51</v>
      </c>
      <c r="AC85" s="45" t="s">
        <v>51</v>
      </c>
      <c r="AD85" s="45" t="s">
        <v>51</v>
      </c>
      <c r="AE85" s="45" t="s">
        <v>51</v>
      </c>
      <c r="AF85" s="103">
        <v>16932.172980701973</v>
      </c>
      <c r="AG85" s="55">
        <v>44.814257787524099</v>
      </c>
      <c r="AH85" s="57">
        <v>152.68263806830237</v>
      </c>
      <c r="AI85" s="57">
        <v>2747.9527224042699</v>
      </c>
      <c r="AJ85" s="57">
        <v>104.2566626874151</v>
      </c>
      <c r="AK85" s="57">
        <v>1.1526237944347673</v>
      </c>
      <c r="AL85" s="57">
        <v>104.18264099615544</v>
      </c>
      <c r="AM85" s="57">
        <v>1.1570655222469899</v>
      </c>
      <c r="AN85" s="57">
        <v>104.22083431393384</v>
      </c>
      <c r="AO85" s="57">
        <v>1.1635165827059433</v>
      </c>
      <c r="AP85" s="57">
        <v>132.60808603659166</v>
      </c>
      <c r="AQ85" s="57">
        <v>30.630608263915168</v>
      </c>
      <c r="AR85" s="57">
        <v>108.37325682648347</v>
      </c>
      <c r="AS85" s="57">
        <v>5.7389636460731559</v>
      </c>
      <c r="AT85" s="59" t="s">
        <v>66</v>
      </c>
      <c r="AU85" s="104">
        <v>104.18264099615544</v>
      </c>
      <c r="AV85" s="104">
        <v>1.1570655222469899</v>
      </c>
      <c r="AW85">
        <f>(8*(((AI85-(AI85/137.88))/1000000)/238050.78826)*6.022E+23)*(EXP(AU85*0.000000000155125*1000000)-1)+7*((((AI85/137.88)/1000000)/235043.9299)*6.022E+23)*(EXP(AU85*0.00000000098571*1000000)-1)+6*(((AH85/1000000)/232038.0553)*6.022E+23)*(EXP(AU85*0.00000000004948*1000000)-1)</f>
        <v>950443356456131.63</v>
      </c>
    </row>
    <row r="86" spans="1:49" x14ac:dyDescent="0.2">
      <c r="A86" s="88" t="s">
        <v>210</v>
      </c>
      <c r="B86" s="89" t="s">
        <v>185</v>
      </c>
      <c r="C86" s="90" t="s">
        <v>211</v>
      </c>
      <c r="D86" s="91">
        <v>-1.1937421292942895E-5</v>
      </c>
      <c r="E86" s="45">
        <v>59.265249581936956</v>
      </c>
      <c r="F86" s="55">
        <v>0.87027852436776121</v>
      </c>
      <c r="G86" s="92">
        <v>4.7141918315054827E-2</v>
      </c>
      <c r="H86" s="55">
        <v>1.185087229922118</v>
      </c>
      <c r="I86" s="45">
        <v>59.252482422628724</v>
      </c>
      <c r="J86" s="55">
        <v>0.870545109630114</v>
      </c>
      <c r="K86" s="92">
        <v>4.7317827119304143E-2</v>
      </c>
      <c r="L86" s="55">
        <v>1.2375601960064468</v>
      </c>
      <c r="M86" s="83">
        <v>0.11010816317660387</v>
      </c>
      <c r="N86" s="55">
        <v>1.513077667087986</v>
      </c>
      <c r="O86" s="93">
        <v>1.6876930030835242E-2</v>
      </c>
      <c r="P86" s="55">
        <v>0.870545109630114</v>
      </c>
      <c r="Q86" s="55">
        <v>0.57534727302236466</v>
      </c>
      <c r="R86" s="45" t="s">
        <v>187</v>
      </c>
      <c r="S86" s="55">
        <v>6.2436496425261172</v>
      </c>
      <c r="T86" s="55">
        <v>6.3113313035783056</v>
      </c>
      <c r="U86" s="57">
        <v>139.93658255827984</v>
      </c>
      <c r="V86" s="64">
        <v>3198.0824497989634</v>
      </c>
      <c r="W86" s="54">
        <v>4.5325869187047138E-3</v>
      </c>
      <c r="X86" s="55">
        <v>20.682586454140921</v>
      </c>
      <c r="Y86" s="56">
        <v>0.24592763166260412</v>
      </c>
      <c r="Z86" s="55">
        <v>2.7090794292453104</v>
      </c>
      <c r="AA86" s="56">
        <v>2.8539478940048939</v>
      </c>
      <c r="AB86" s="45">
        <v>45.237806752057168</v>
      </c>
      <c r="AC86" s="61">
        <v>291.24717585530772</v>
      </c>
      <c r="AD86" s="61">
        <v>581.52717555283357</v>
      </c>
      <c r="AE86" s="61">
        <v>1043.6403510737264</v>
      </c>
      <c r="AF86" s="94">
        <v>15418.163448871888</v>
      </c>
      <c r="AG86" s="61">
        <v>45.355725491629549</v>
      </c>
      <c r="AH86" s="61">
        <v>494.39570877880891</v>
      </c>
      <c r="AI86" s="61">
        <v>3125.19182985422</v>
      </c>
      <c r="AJ86" s="95">
        <v>107.88781299864452</v>
      </c>
      <c r="AK86" s="96">
        <v>0.93139636994931274</v>
      </c>
      <c r="AL86" s="97">
        <v>108.00337287745307</v>
      </c>
      <c r="AM86" s="98">
        <v>0.93748862579251391</v>
      </c>
      <c r="AN86" s="95">
        <v>107.88520170002165</v>
      </c>
      <c r="AO86" s="98">
        <v>0.95823024816333036</v>
      </c>
      <c r="AP86" s="97">
        <v>64.26100885655994</v>
      </c>
      <c r="AQ86" s="98">
        <v>29.470817111609211</v>
      </c>
      <c r="AR86" s="97">
        <v>107.99188455552373</v>
      </c>
      <c r="AS86" s="98">
        <v>3.569610523709676</v>
      </c>
      <c r="AT86" s="59" t="s">
        <v>66</v>
      </c>
      <c r="AU86" s="105">
        <v>108.00337287745307</v>
      </c>
      <c r="AV86" s="106">
        <v>0.93748862579251391</v>
      </c>
    </row>
    <row r="87" spans="1:49" x14ac:dyDescent="0.2">
      <c r="A87" s="52" t="s">
        <v>118</v>
      </c>
      <c r="R87" s="45"/>
      <c r="S87" s="63"/>
      <c r="T87" s="63"/>
      <c r="U87" s="63"/>
      <c r="V87" s="64"/>
      <c r="W87" s="65"/>
      <c r="X87" s="63"/>
      <c r="Y87" s="66"/>
      <c r="Z87" s="66"/>
      <c r="AA87" s="66"/>
      <c r="AB87" s="45"/>
      <c r="AC87" s="61"/>
      <c r="AD87" s="61"/>
      <c r="AE87" s="61"/>
      <c r="AF87" s="61"/>
      <c r="AG87" s="55"/>
      <c r="AT87" s="49"/>
    </row>
    <row r="88" spans="1:49" ht="14.25" x14ac:dyDescent="0.2">
      <c r="A88" t="s">
        <v>212</v>
      </c>
      <c r="B88" t="s">
        <v>49</v>
      </c>
      <c r="C88" s="53" t="s">
        <v>213</v>
      </c>
      <c r="D88" s="54">
        <v>2.6737557802150242E-5</v>
      </c>
      <c r="E88">
        <v>5.4247955304557722</v>
      </c>
      <c r="F88">
        <v>3.009926825979325</v>
      </c>
      <c r="G88">
        <v>7.5160416940850988E-2</v>
      </c>
      <c r="H88">
        <v>1.4227006856584103</v>
      </c>
      <c r="I88">
        <v>5.4274148709856398</v>
      </c>
      <c r="J88">
        <v>3.0103140912783073</v>
      </c>
      <c r="K88">
        <v>7.4779668048544037E-2</v>
      </c>
      <c r="L88">
        <v>1.5186226896393473</v>
      </c>
      <c r="M88">
        <v>1.8997295905372356</v>
      </c>
      <c r="N88">
        <v>3.3716770013802013</v>
      </c>
      <c r="O88">
        <v>0.18424978074661097</v>
      </c>
      <c r="P88">
        <v>3.0103140912783073</v>
      </c>
      <c r="Q88">
        <v>0.89282398344978786</v>
      </c>
      <c r="R88" s="45" t="s">
        <v>187</v>
      </c>
      <c r="S88" s="45" t="s">
        <v>51</v>
      </c>
      <c r="T88" s="45" t="s">
        <v>51</v>
      </c>
      <c r="U88" s="45" t="s">
        <v>51</v>
      </c>
      <c r="V88" s="45" t="s">
        <v>51</v>
      </c>
      <c r="W88" s="45" t="s">
        <v>51</v>
      </c>
      <c r="X88" s="45" t="s">
        <v>51</v>
      </c>
      <c r="Y88" s="45" t="s">
        <v>51</v>
      </c>
      <c r="Z88" s="45" t="s">
        <v>51</v>
      </c>
      <c r="AA88" s="45" t="s">
        <v>51</v>
      </c>
      <c r="AB88" s="45" t="s">
        <v>51</v>
      </c>
      <c r="AC88" s="45" t="s">
        <v>51</v>
      </c>
      <c r="AD88" s="45" t="s">
        <v>51</v>
      </c>
      <c r="AE88" s="45" t="s">
        <v>51</v>
      </c>
      <c r="AF88" s="57">
        <v>10523.59890915209</v>
      </c>
      <c r="AG88" s="55">
        <v>23.805412788759458</v>
      </c>
      <c r="AH88" s="57">
        <v>64.742512084396168</v>
      </c>
      <c r="AI88" s="57">
        <v>129.139496897117</v>
      </c>
      <c r="AJ88" s="57">
        <v>1090.1497352494578</v>
      </c>
      <c r="AK88" s="57">
        <v>30.19212520141836</v>
      </c>
      <c r="AL88" s="57">
        <v>1091.5765606359996</v>
      </c>
      <c r="AM88" s="57">
        <v>31.790661078208529</v>
      </c>
      <c r="AN88" s="57">
        <v>1093.2632549842237</v>
      </c>
      <c r="AO88" s="57">
        <v>32.63977886290477</v>
      </c>
      <c r="AP88" s="57">
        <v>1061.7098937824089</v>
      </c>
      <c r="AQ88" s="57">
        <v>30.554214984034232</v>
      </c>
      <c r="AR88" s="57">
        <v>1048.8412757377666</v>
      </c>
      <c r="AS88" s="57">
        <v>45.004532164114615</v>
      </c>
      <c r="AT88" s="49">
        <v>-2.8130722929583702E-2</v>
      </c>
      <c r="AU88" s="81">
        <v>1061.7098937824089</v>
      </c>
      <c r="AV88" s="81">
        <v>30.554214984034232</v>
      </c>
      <c r="AW88">
        <f t="shared" ref="AW88:AW93" si="0">(8*(((AI88-(AI88/137.88))/1000000)/238050.78826)*6.022E+23)*(EXP(AU88*0.000000000155125*1000000)-1)+7*((((AI88/137.88)/1000000)/235043.9299)*6.022E+23)*(EXP(AU88*0.00000000098571*1000000)-1)+6*(((AH88/1000000)/232038.0553)*6.022E+23)*(EXP(AU88*0.00000000004948*1000000)-1)</f>
        <v>549931549620771.31</v>
      </c>
    </row>
    <row r="89" spans="1:49" ht="14.25" x14ac:dyDescent="0.2">
      <c r="A89" t="s">
        <v>214</v>
      </c>
      <c r="B89" t="s">
        <v>49</v>
      </c>
      <c r="C89" s="53" t="s">
        <v>215</v>
      </c>
      <c r="D89" s="54">
        <v>-1.5875787011648501E-5</v>
      </c>
      <c r="E89">
        <v>5.7051371825017476</v>
      </c>
      <c r="F89">
        <v>1.2944968340692675</v>
      </c>
      <c r="G89">
        <v>7.5264960588209334E-2</v>
      </c>
      <c r="H89">
        <v>1.2126006155599138</v>
      </c>
      <c r="I89">
        <v>5.7035027984003062</v>
      </c>
      <c r="J89">
        <v>1.2948137872056784</v>
      </c>
      <c r="K89">
        <v>7.5490831609351411E-2</v>
      </c>
      <c r="L89">
        <v>1.2450899870593262</v>
      </c>
      <c r="M89">
        <v>1.8249619979526885</v>
      </c>
      <c r="N89">
        <v>1.7963273141087914</v>
      </c>
      <c r="O89">
        <v>0.17533085111845229</v>
      </c>
      <c r="P89">
        <v>1.2948137872056784</v>
      </c>
      <c r="Q89">
        <v>0.72081172347372113</v>
      </c>
      <c r="R89" s="45" t="s">
        <v>187</v>
      </c>
      <c r="S89" s="45" t="s">
        <v>51</v>
      </c>
      <c r="T89" s="45" t="s">
        <v>51</v>
      </c>
      <c r="U89" s="45" t="s">
        <v>51</v>
      </c>
      <c r="V89" s="45" t="s">
        <v>51</v>
      </c>
      <c r="W89" s="45" t="s">
        <v>51</v>
      </c>
      <c r="X89" s="45" t="s">
        <v>51</v>
      </c>
      <c r="Y89" s="45" t="s">
        <v>51</v>
      </c>
      <c r="Z89" s="45" t="s">
        <v>51</v>
      </c>
      <c r="AA89" s="45" t="s">
        <v>51</v>
      </c>
      <c r="AB89" s="45" t="s">
        <v>51</v>
      </c>
      <c r="AC89" s="45" t="s">
        <v>51</v>
      </c>
      <c r="AD89" s="45" t="s">
        <v>51</v>
      </c>
      <c r="AE89" s="45" t="s">
        <v>51</v>
      </c>
      <c r="AF89" s="57">
        <v>11740.714458390432</v>
      </c>
      <c r="AG89" s="55">
        <v>39.464056671925611</v>
      </c>
      <c r="AH89" s="57">
        <v>58.339541329559211</v>
      </c>
      <c r="AI89" s="57">
        <v>225.14785709135899</v>
      </c>
      <c r="AJ89" s="57">
        <v>1041.4161700639045</v>
      </c>
      <c r="AK89" s="57">
        <v>12.451558852228224</v>
      </c>
      <c r="AL89" s="57">
        <v>1039.5543704621318</v>
      </c>
      <c r="AM89" s="57">
        <v>13.05926088998061</v>
      </c>
      <c r="AN89" s="57">
        <v>1038.6332798811666</v>
      </c>
      <c r="AO89" s="57">
        <v>13.000378409746025</v>
      </c>
      <c r="AP89" s="57">
        <v>1080.7264283637974</v>
      </c>
      <c r="AQ89" s="57">
        <v>24.979602768135859</v>
      </c>
      <c r="AR89" s="57">
        <v>1114.8317935490682</v>
      </c>
      <c r="AS89" s="57">
        <v>38.657737192848778</v>
      </c>
      <c r="AT89" s="49">
        <v>3.8096651308878772E-2</v>
      </c>
      <c r="AU89" s="81">
        <v>1080.7264283637974</v>
      </c>
      <c r="AV89" s="81">
        <v>24.979602768135859</v>
      </c>
      <c r="AW89">
        <f t="shared" si="0"/>
        <v>931207674740649.13</v>
      </c>
    </row>
    <row r="90" spans="1:49" ht="14.25" x14ac:dyDescent="0.2">
      <c r="A90" t="s">
        <v>216</v>
      </c>
      <c r="B90" t="s">
        <v>49</v>
      </c>
      <c r="C90" s="53" t="s">
        <v>217</v>
      </c>
      <c r="D90" s="54">
        <v>3.8130014807115335E-5</v>
      </c>
      <c r="E90">
        <v>18.600883943474656</v>
      </c>
      <c r="F90">
        <v>2.5165067729084569</v>
      </c>
      <c r="G90">
        <v>7.6220821649827381E-2</v>
      </c>
      <c r="H90">
        <v>1.6852933527626064</v>
      </c>
      <c r="I90">
        <v>18.613694758719266</v>
      </c>
      <c r="J90">
        <v>2.5174490627160426</v>
      </c>
      <c r="K90">
        <v>7.5678460174551446E-2</v>
      </c>
      <c r="L90">
        <v>1.843736769459891</v>
      </c>
      <c r="M90">
        <v>0.56058435598764023</v>
      </c>
      <c r="N90">
        <v>3.1204030282045743</v>
      </c>
      <c r="O90">
        <v>5.3723885180375977E-2</v>
      </c>
      <c r="P90">
        <v>2.5174490627160426</v>
      </c>
      <c r="Q90">
        <v>0.80677048444108812</v>
      </c>
      <c r="R90" s="45" t="s">
        <v>187</v>
      </c>
      <c r="S90" s="45" t="s">
        <v>51</v>
      </c>
      <c r="T90" s="45" t="s">
        <v>51</v>
      </c>
      <c r="U90" s="45" t="s">
        <v>51</v>
      </c>
      <c r="V90" s="45" t="s">
        <v>51</v>
      </c>
      <c r="W90" s="45" t="s">
        <v>51</v>
      </c>
      <c r="X90" s="45" t="s">
        <v>51</v>
      </c>
      <c r="Y90" s="45" t="s">
        <v>51</v>
      </c>
      <c r="Z90" s="45" t="s">
        <v>51</v>
      </c>
      <c r="AA90" s="45" t="s">
        <v>51</v>
      </c>
      <c r="AB90" s="45" t="s">
        <v>51</v>
      </c>
      <c r="AC90" s="45" t="s">
        <v>51</v>
      </c>
      <c r="AD90" s="45" t="s">
        <v>51</v>
      </c>
      <c r="AE90" s="45" t="s">
        <v>51</v>
      </c>
      <c r="AF90" s="57">
        <v>11489.293177485324</v>
      </c>
      <c r="AG90" s="55">
        <v>14.149773807616446</v>
      </c>
      <c r="AH90" s="57">
        <v>52.176843211061346</v>
      </c>
      <c r="AI90" s="57">
        <v>263.19830042189102</v>
      </c>
      <c r="AJ90" s="57">
        <v>337.34373750109103</v>
      </c>
      <c r="AK90" s="57">
        <v>8.2740756090439618</v>
      </c>
      <c r="AL90" s="57">
        <v>328.14611491655421</v>
      </c>
      <c r="AM90" s="57">
        <v>8.1431295257176135</v>
      </c>
      <c r="AN90" s="57">
        <v>337.14715349991974</v>
      </c>
      <c r="AO90" s="57">
        <v>8.5606279766439801</v>
      </c>
      <c r="AP90" s="57">
        <v>1085.7048191500219</v>
      </c>
      <c r="AQ90" s="57">
        <v>36.962470453727434</v>
      </c>
      <c r="AR90" s="57">
        <v>343.69303633030751</v>
      </c>
      <c r="AS90" s="57">
        <v>22.866049392866721</v>
      </c>
      <c r="AT90" s="49">
        <v>0.69775752199989893</v>
      </c>
      <c r="AU90" s="81">
        <v>1085.7048191500219</v>
      </c>
      <c r="AV90" s="81">
        <v>36.962470453727434</v>
      </c>
      <c r="AW90">
        <f t="shared" si="0"/>
        <v>1080409888155609.3</v>
      </c>
    </row>
    <row r="91" spans="1:49" ht="14.25" x14ac:dyDescent="0.2">
      <c r="A91" t="s">
        <v>218</v>
      </c>
      <c r="B91" t="s">
        <v>49</v>
      </c>
      <c r="C91" s="53" t="s">
        <v>219</v>
      </c>
      <c r="D91" s="54">
        <v>5.3324706365150589E-5</v>
      </c>
      <c r="E91">
        <v>5.4593804056121025</v>
      </c>
      <c r="F91">
        <v>2.2227405248923682</v>
      </c>
      <c r="G91">
        <v>7.7632352569446048E-2</v>
      </c>
      <c r="H91">
        <v>1.7781859949120005</v>
      </c>
      <c r="I91">
        <v>5.4646401816241301</v>
      </c>
      <c r="J91">
        <v>2.2248275825186701</v>
      </c>
      <c r="K91">
        <v>7.687501343942181E-2</v>
      </c>
      <c r="L91">
        <v>2.0501691979935512</v>
      </c>
      <c r="M91">
        <v>1.9396568668272729</v>
      </c>
      <c r="N91">
        <v>3.0254010498341195</v>
      </c>
      <c r="O91">
        <v>0.18299466511311874</v>
      </c>
      <c r="P91">
        <v>2.2248275825186701</v>
      </c>
      <c r="Q91">
        <v>0.73538269666451517</v>
      </c>
      <c r="R91" s="45" t="s">
        <v>187</v>
      </c>
      <c r="S91" s="45" t="s">
        <v>51</v>
      </c>
      <c r="T91" s="45" t="s">
        <v>51</v>
      </c>
      <c r="U91" s="45" t="s">
        <v>51</v>
      </c>
      <c r="V91" s="45" t="s">
        <v>51</v>
      </c>
      <c r="W91" s="45" t="s">
        <v>51</v>
      </c>
      <c r="X91" s="45" t="s">
        <v>51</v>
      </c>
      <c r="Y91" s="45" t="s">
        <v>51</v>
      </c>
      <c r="Z91" s="45" t="s">
        <v>51</v>
      </c>
      <c r="AA91" s="45" t="s">
        <v>51</v>
      </c>
      <c r="AB91" s="45" t="s">
        <v>51</v>
      </c>
      <c r="AC91" s="45" t="s">
        <v>51</v>
      </c>
      <c r="AD91" s="45" t="s">
        <v>51</v>
      </c>
      <c r="AE91" s="45" t="s">
        <v>51</v>
      </c>
      <c r="AF91" s="57">
        <v>10708.374373072176</v>
      </c>
      <c r="AG91" s="55">
        <v>13.014449981849474</v>
      </c>
      <c r="AH91" s="57">
        <v>26.20185862958807</v>
      </c>
      <c r="AI91" s="57">
        <v>71.050833220727796</v>
      </c>
      <c r="AJ91" s="57">
        <v>1083.3139426955897</v>
      </c>
      <c r="AK91" s="57">
        <v>22.185550437081417</v>
      </c>
      <c r="AL91" s="57">
        <v>1081.6042716890249</v>
      </c>
      <c r="AM91" s="57">
        <v>23.31031079710101</v>
      </c>
      <c r="AN91" s="57">
        <v>1085.6698946662025</v>
      </c>
      <c r="AO91" s="57">
        <v>23.512581273046543</v>
      </c>
      <c r="AP91" s="57">
        <v>1117.0807713501399</v>
      </c>
      <c r="AQ91" s="57">
        <v>40.909791587030817</v>
      </c>
      <c r="AR91" s="57">
        <v>1040.0087931604764</v>
      </c>
      <c r="AS91" s="57">
        <v>47.90027277236058</v>
      </c>
      <c r="AT91" s="49">
        <v>3.1758222476819593E-2</v>
      </c>
      <c r="AU91" s="81">
        <v>1117.0807713501399</v>
      </c>
      <c r="AV91" s="81">
        <v>40.909791587030817</v>
      </c>
      <c r="AW91">
        <f t="shared" si="0"/>
        <v>311829132751554.38</v>
      </c>
    </row>
    <row r="92" spans="1:49" ht="14.25" x14ac:dyDescent="0.2">
      <c r="A92" t="s">
        <v>220</v>
      </c>
      <c r="B92" t="s">
        <v>49</v>
      </c>
      <c r="C92" s="53" t="s">
        <v>221</v>
      </c>
      <c r="D92" s="54">
        <v>0</v>
      </c>
      <c r="E92">
        <v>4.3573528005813627</v>
      </c>
      <c r="F92">
        <v>1.723805709687569</v>
      </c>
      <c r="G92">
        <v>9.2140767077806787E-2</v>
      </c>
      <c r="H92">
        <v>0.61435004679042104</v>
      </c>
      <c r="I92">
        <v>4.3573528005813627</v>
      </c>
      <c r="J92">
        <v>1.723805709687569</v>
      </c>
      <c r="K92">
        <v>9.2140767077806787E-2</v>
      </c>
      <c r="L92">
        <v>0.61435004679042116</v>
      </c>
      <c r="M92">
        <v>2.9156163262687764</v>
      </c>
      <c r="N92">
        <v>1.8300087717666427</v>
      </c>
      <c r="O92">
        <v>0.2294971386908535</v>
      </c>
      <c r="P92">
        <v>1.723805709687569</v>
      </c>
      <c r="Q92">
        <v>0.94196581802362178</v>
      </c>
      <c r="R92" s="45" t="s">
        <v>187</v>
      </c>
      <c r="S92" s="45" t="s">
        <v>51</v>
      </c>
      <c r="T92" s="45" t="s">
        <v>51</v>
      </c>
      <c r="U92" s="45" t="s">
        <v>51</v>
      </c>
      <c r="V92" s="45" t="s">
        <v>51</v>
      </c>
      <c r="W92" s="45" t="s">
        <v>51</v>
      </c>
      <c r="X92" s="45" t="s">
        <v>51</v>
      </c>
      <c r="Y92" s="45" t="s">
        <v>51</v>
      </c>
      <c r="Z92" s="45" t="s">
        <v>51</v>
      </c>
      <c r="AA92" s="45" t="s">
        <v>51</v>
      </c>
      <c r="AB92" s="45" t="s">
        <v>51</v>
      </c>
      <c r="AC92" s="45" t="s">
        <v>51</v>
      </c>
      <c r="AD92" s="45" t="s">
        <v>51</v>
      </c>
      <c r="AE92" s="45" t="s">
        <v>51</v>
      </c>
      <c r="AF92" s="57">
        <v>13733.245973543328</v>
      </c>
      <c r="AG92" s="55">
        <v>104.32878032705274</v>
      </c>
      <c r="AH92" s="57">
        <v>61.992526640351848</v>
      </c>
      <c r="AI92" s="57">
        <v>454.59730313932101</v>
      </c>
      <c r="AJ92" s="57">
        <v>1331.8630488817514</v>
      </c>
      <c r="AK92" s="57">
        <v>20.742269527084957</v>
      </c>
      <c r="AL92" s="57">
        <v>1321.2619104728938</v>
      </c>
      <c r="AM92" s="57">
        <v>22.105529961311383</v>
      </c>
      <c r="AN92" s="57">
        <v>1332.815171538052</v>
      </c>
      <c r="AO92" s="57">
        <v>21.147160674732188</v>
      </c>
      <c r="AP92" s="57">
        <v>1469.4624959753569</v>
      </c>
      <c r="AQ92" s="57">
        <v>11.663211445525885</v>
      </c>
      <c r="AR92" s="57">
        <v>1281.5753048414074</v>
      </c>
      <c r="AS92" s="57">
        <v>41.912096040780959</v>
      </c>
      <c r="AT92" s="49">
        <v>0.10085360184990286</v>
      </c>
      <c r="AU92" s="81">
        <v>1469.4624959753569</v>
      </c>
      <c r="AV92" s="81">
        <v>11.663211445525885</v>
      </c>
      <c r="AW92">
        <f t="shared" si="0"/>
        <v>2603695737288151</v>
      </c>
    </row>
    <row r="93" spans="1:49" ht="14.25" x14ac:dyDescent="0.2">
      <c r="A93" t="s">
        <v>222</v>
      </c>
      <c r="B93" t="s">
        <v>49</v>
      </c>
      <c r="C93" s="53" t="s">
        <v>223</v>
      </c>
      <c r="D93" s="54">
        <v>4.6024476352998095E-5</v>
      </c>
      <c r="E93">
        <v>3.666662660748357</v>
      </c>
      <c r="F93">
        <v>1.1933772553444828</v>
      </c>
      <c r="G93">
        <v>0.10608539993888397</v>
      </c>
      <c r="H93">
        <v>0.63871878331801679</v>
      </c>
      <c r="I93">
        <v>3.669711243265358</v>
      </c>
      <c r="J93">
        <v>1.1939563890778284</v>
      </c>
      <c r="K93">
        <v>0.10545548463147052</v>
      </c>
      <c r="L93">
        <v>0.69643161355988004</v>
      </c>
      <c r="M93">
        <v>3.9622197107936721</v>
      </c>
      <c r="N93">
        <v>1.3822260493079215</v>
      </c>
      <c r="O93">
        <v>0.27250100449597953</v>
      </c>
      <c r="P93">
        <v>1.1939563890778284</v>
      </c>
      <c r="Q93">
        <v>0.86379242358776309</v>
      </c>
      <c r="R93" s="45" t="s">
        <v>187</v>
      </c>
      <c r="S93" s="45" t="s">
        <v>51</v>
      </c>
      <c r="T93" s="45" t="s">
        <v>51</v>
      </c>
      <c r="U93" s="45" t="s">
        <v>51</v>
      </c>
      <c r="V93" s="45" t="s">
        <v>51</v>
      </c>
      <c r="W93" s="45" t="s">
        <v>51</v>
      </c>
      <c r="X93" s="45" t="s">
        <v>51</v>
      </c>
      <c r="Y93" s="45" t="s">
        <v>51</v>
      </c>
      <c r="Z93" s="45" t="s">
        <v>51</v>
      </c>
      <c r="AA93" s="45" t="s">
        <v>51</v>
      </c>
      <c r="AB93" s="45" t="s">
        <v>51</v>
      </c>
      <c r="AC93" s="45" t="s">
        <v>51</v>
      </c>
      <c r="AD93" s="45" t="s">
        <v>51</v>
      </c>
      <c r="AE93" s="45" t="s">
        <v>51</v>
      </c>
      <c r="AF93" s="57">
        <v>12334.230864561798</v>
      </c>
      <c r="AG93" s="55">
        <v>65.920474848213857</v>
      </c>
      <c r="AH93" s="57">
        <v>119.95837109845797</v>
      </c>
      <c r="AI93" s="57">
        <v>241.70814370474699</v>
      </c>
      <c r="AJ93" s="57">
        <v>1553.4843437874767</v>
      </c>
      <c r="AK93" s="57">
        <v>16.482255536621889</v>
      </c>
      <c r="AL93" s="57">
        <v>1535.4137903521919</v>
      </c>
      <c r="AM93" s="57">
        <v>17.970597318807567</v>
      </c>
      <c r="AN93" s="57">
        <v>1556.7586808500928</v>
      </c>
      <c r="AO93" s="57">
        <v>17.744666114310501</v>
      </c>
      <c r="AP93" s="57">
        <v>1721.4705526040623</v>
      </c>
      <c r="AQ93" s="57">
        <v>12.794607699356428</v>
      </c>
      <c r="AR93" s="57">
        <v>1507.1970683355369</v>
      </c>
      <c r="AS93" s="57">
        <v>27.240236455758431</v>
      </c>
      <c r="AT93" s="49">
        <v>0.10808013065946612</v>
      </c>
      <c r="AU93" s="81">
        <v>1721.4705526040623</v>
      </c>
      <c r="AV93" s="81">
        <v>12.794607699356428</v>
      </c>
      <c r="AW93">
        <f t="shared" si="0"/>
        <v>1792651847125903.3</v>
      </c>
    </row>
    <row r="94" spans="1:49" x14ac:dyDescent="0.2">
      <c r="A94" t="s">
        <v>224</v>
      </c>
      <c r="B94" s="82" t="s">
        <v>225</v>
      </c>
      <c r="C94" s="82" t="s">
        <v>226</v>
      </c>
      <c r="D94" s="54">
        <v>3.5149658046796211E-5</v>
      </c>
      <c r="E94">
        <v>4.9302841369831665</v>
      </c>
      <c r="F94">
        <v>0.99065220989064529</v>
      </c>
      <c r="G94">
        <v>7.9955647459532098E-2</v>
      </c>
      <c r="H94">
        <v>1.1325811625326501</v>
      </c>
      <c r="I94">
        <v>4.933414148139768</v>
      </c>
      <c r="J94">
        <v>0.99166881320790068</v>
      </c>
      <c r="K94">
        <v>7.9458076572764158E-2</v>
      </c>
      <c r="L94">
        <v>1.2234477648743438</v>
      </c>
      <c r="M94">
        <v>2.2207094861443486</v>
      </c>
      <c r="N94">
        <v>1.5748750643988219</v>
      </c>
      <c r="O94">
        <v>0.20269938220716133</v>
      </c>
      <c r="P94">
        <v>0.99166881320790068</v>
      </c>
      <c r="Q94">
        <v>0.62968094144436215</v>
      </c>
      <c r="R94" s="45" t="s">
        <v>187</v>
      </c>
      <c r="S94" s="63">
        <v>5.6810845254870364</v>
      </c>
      <c r="T94" s="63">
        <v>5.7765260368368789</v>
      </c>
      <c r="U94" s="63">
        <v>27.239195668649725</v>
      </c>
      <c r="V94" s="64">
        <v>2238.8983969343449</v>
      </c>
      <c r="W94" s="45" t="s">
        <v>51</v>
      </c>
      <c r="X94" s="45">
        <v>21.659975478253831</v>
      </c>
      <c r="Y94" s="62">
        <v>0.29282988898602047</v>
      </c>
      <c r="Z94" s="62">
        <v>1.6428507798892082</v>
      </c>
      <c r="AA94" s="62">
        <v>1.0139067775498807</v>
      </c>
      <c r="AB94" s="63">
        <v>27.307033971301674</v>
      </c>
      <c r="AC94" s="64">
        <v>188.67390316667027</v>
      </c>
      <c r="AD94" s="64">
        <v>425.26288565708683</v>
      </c>
      <c r="AE94" s="64">
        <v>862.35864714218496</v>
      </c>
      <c r="AF94" s="57">
        <v>11684.099048712245</v>
      </c>
      <c r="AG94" s="55">
        <v>39.283387667917339</v>
      </c>
      <c r="AH94" s="57">
        <v>100.48905290700557</v>
      </c>
      <c r="AI94" s="57">
        <v>193.678263066093</v>
      </c>
      <c r="AJ94" s="57">
        <v>1189.8050969392275</v>
      </c>
      <c r="AK94" s="57">
        <v>10.774080052081015</v>
      </c>
      <c r="AL94" s="57">
        <v>1190.2248725944974</v>
      </c>
      <c r="AM94" s="57">
        <v>11.482640322875133</v>
      </c>
      <c r="AN94" s="57">
        <v>1189.9809932287553</v>
      </c>
      <c r="AO94" s="57">
        <v>16.939522315389869</v>
      </c>
      <c r="AP94" s="57">
        <v>1182.7092626830126</v>
      </c>
      <c r="AQ94" s="57">
        <v>24.179124124850201</v>
      </c>
      <c r="AR94" s="57">
        <v>1187.5390228238452</v>
      </c>
      <c r="AS94" s="57">
        <v>158.18419148668605</v>
      </c>
      <c r="AT94" s="49">
        <v>-6.3545709403131949E-3</v>
      </c>
      <c r="AU94" s="81">
        <v>1182.7092626830126</v>
      </c>
      <c r="AV94" s="81">
        <v>24.179124124850201</v>
      </c>
    </row>
    <row r="95" spans="1:49" x14ac:dyDescent="0.2">
      <c r="A95" t="s">
        <v>227</v>
      </c>
      <c r="B95" t="s">
        <v>225</v>
      </c>
      <c r="C95" t="s">
        <v>228</v>
      </c>
      <c r="D95" s="54">
        <v>6.5502174477054763E-5</v>
      </c>
      <c r="E95">
        <v>3.2918484822975786</v>
      </c>
      <c r="F95">
        <v>1.1774170809954196</v>
      </c>
      <c r="G95">
        <v>0.10715698449768138</v>
      </c>
      <c r="H95">
        <v>1.0904344808929638</v>
      </c>
      <c r="I95">
        <v>3.2957450886780184</v>
      </c>
      <c r="J95">
        <v>1.1793988849717596</v>
      </c>
      <c r="K95">
        <v>0.10626144001226288</v>
      </c>
      <c r="L95">
        <v>1.2038949692058727</v>
      </c>
      <c r="M95">
        <v>4.4455280838384592</v>
      </c>
      <c r="N95">
        <v>1.6853322600460239</v>
      </c>
      <c r="O95">
        <v>0.30342152475181799</v>
      </c>
      <c r="P95">
        <v>1.1793988849717596</v>
      </c>
      <c r="Q95">
        <v>0.69980199924467834</v>
      </c>
      <c r="R95" s="45" t="s">
        <v>187</v>
      </c>
      <c r="S95" s="63">
        <v>27.684781322991466</v>
      </c>
      <c r="T95" s="63">
        <v>27.19971229791139</v>
      </c>
      <c r="U95" s="63">
        <v>17.693688449325119</v>
      </c>
      <c r="V95" s="64">
        <v>1080.9141945449808</v>
      </c>
      <c r="W95" s="65">
        <v>2.297397844051224E-2</v>
      </c>
      <c r="X95" s="63">
        <v>6.947410965499591</v>
      </c>
      <c r="Y95" s="66">
        <v>1.0645096318333578</v>
      </c>
      <c r="Z95" s="66">
        <v>3.0979276301834564</v>
      </c>
      <c r="AA95" s="66">
        <v>0.59680297100279067</v>
      </c>
      <c r="AB95" s="63">
        <v>27.824848006075047</v>
      </c>
      <c r="AC95" s="64">
        <v>111.01625343519491</v>
      </c>
      <c r="AD95" s="64">
        <v>190.53661089303671</v>
      </c>
      <c r="AE95" s="64">
        <v>323.44410337759547</v>
      </c>
      <c r="AF95" s="57">
        <v>8955.2418985803088</v>
      </c>
      <c r="AG95" s="55">
        <v>36.035080053287743</v>
      </c>
      <c r="AH95" s="57">
        <v>52.43952504182041</v>
      </c>
      <c r="AI95" s="57">
        <v>118.622023582887</v>
      </c>
      <c r="AJ95" s="57">
        <v>1708.2530158898244</v>
      </c>
      <c r="AK95" s="57">
        <v>17.698661213595933</v>
      </c>
      <c r="AL95" s="57">
        <v>1704.775269312416</v>
      </c>
      <c r="AM95" s="57">
        <v>20.032194737917582</v>
      </c>
      <c r="AN95" s="57">
        <v>1706.7709200726611</v>
      </c>
      <c r="AO95" s="57">
        <v>19.373460491881424</v>
      </c>
      <c r="AP95" s="57">
        <v>1735.445656027289</v>
      </c>
      <c r="AQ95" s="57">
        <v>22.078814323298381</v>
      </c>
      <c r="AR95" s="57">
        <v>1732.3210670800518</v>
      </c>
      <c r="AS95" s="57">
        <v>77.629562843933513</v>
      </c>
      <c r="AT95" s="49">
        <v>1.7672916814394792E-2</v>
      </c>
      <c r="AU95" s="81">
        <v>1735.445656027289</v>
      </c>
      <c r="AV95" s="81">
        <v>22.078814323298381</v>
      </c>
    </row>
    <row r="96" spans="1:49" x14ac:dyDescent="0.2">
      <c r="A96" t="s">
        <v>229</v>
      </c>
      <c r="B96" s="82" t="s">
        <v>225</v>
      </c>
      <c r="C96" s="82" t="s">
        <v>230</v>
      </c>
      <c r="D96" s="54">
        <v>0</v>
      </c>
      <c r="E96">
        <v>4.5460414074983344</v>
      </c>
      <c r="F96">
        <v>2.1073368451079082</v>
      </c>
      <c r="G96">
        <v>8.6956610500226503E-2</v>
      </c>
      <c r="H96">
        <v>0.88932170585808223</v>
      </c>
      <c r="I96">
        <v>4.5460414074983344</v>
      </c>
      <c r="J96">
        <v>2.1073368451079082</v>
      </c>
      <c r="K96">
        <v>8.6956610500226517E-2</v>
      </c>
      <c r="L96">
        <v>0.88932170585808212</v>
      </c>
      <c r="M96">
        <v>2.6373665308009238</v>
      </c>
      <c r="N96">
        <v>2.2873044561797364</v>
      </c>
      <c r="O96">
        <v>0.21997159954385356</v>
      </c>
      <c r="P96">
        <v>2.1073368451079082</v>
      </c>
      <c r="Q96">
        <v>0.92131890855823773</v>
      </c>
      <c r="R96" s="45" t="s">
        <v>187</v>
      </c>
      <c r="S96" s="63">
        <v>9.5932533792686723</v>
      </c>
      <c r="T96" s="63">
        <v>9.5337458094543397</v>
      </c>
      <c r="U96" s="63">
        <v>64.598224232620069</v>
      </c>
      <c r="V96" s="64">
        <v>3020.8709941113693</v>
      </c>
      <c r="W96" s="65">
        <v>2.8901325208531635E-2</v>
      </c>
      <c r="X96" s="63">
        <v>26.479195854978542</v>
      </c>
      <c r="Y96" s="66">
        <v>2.7029125612272602</v>
      </c>
      <c r="Z96" s="66">
        <v>6.3681960527752377</v>
      </c>
      <c r="AA96" s="66">
        <v>0.30228241331534239</v>
      </c>
      <c r="AB96" s="63">
        <v>64.187939295481613</v>
      </c>
      <c r="AC96" s="64">
        <v>300.87101895433693</v>
      </c>
      <c r="AD96" s="64">
        <v>539.69166381352431</v>
      </c>
      <c r="AE96" s="64">
        <v>824.39366548647479</v>
      </c>
      <c r="AF96" s="57">
        <v>8907.6998965498515</v>
      </c>
      <c r="AG96" s="55">
        <v>66.784549894809388</v>
      </c>
      <c r="AH96" s="57">
        <v>137.89698997516987</v>
      </c>
      <c r="AI96" s="57">
        <v>303.60532920294202</v>
      </c>
      <c r="AJ96" s="57">
        <v>1281.7249277149947</v>
      </c>
      <c r="AK96" s="57">
        <v>24.494527044861726</v>
      </c>
      <c r="AL96" s="57">
        <v>1276.3353212326842</v>
      </c>
      <c r="AM96" s="57">
        <v>26.08278075284403</v>
      </c>
      <c r="AN96" s="57">
        <v>1279.7828104248802</v>
      </c>
      <c r="AO96" s="57">
        <v>26.232610745967154</v>
      </c>
      <c r="AP96" s="57">
        <v>1358.6945736920775</v>
      </c>
      <c r="AQ96" s="57">
        <v>17.141363738821536</v>
      </c>
      <c r="AR96" s="57">
        <v>1310.9248900510997</v>
      </c>
      <c r="AS96" s="57">
        <v>34.683161116990206</v>
      </c>
      <c r="AT96" s="49">
        <v>6.0616457925192553E-2</v>
      </c>
      <c r="AU96" s="81">
        <v>1358.6945736920775</v>
      </c>
      <c r="AV96" s="81">
        <v>17.141363738821536</v>
      </c>
    </row>
    <row r="97" spans="1:49" x14ac:dyDescent="0.2">
      <c r="A97" t="s">
        <v>231</v>
      </c>
      <c r="B97" t="s">
        <v>225</v>
      </c>
      <c r="C97" t="s">
        <v>232</v>
      </c>
      <c r="D97" s="54">
        <v>-2.0668447564353362E-5</v>
      </c>
      <c r="E97">
        <v>3.3300454288026917</v>
      </c>
      <c r="F97">
        <v>1.119490176571351</v>
      </c>
      <c r="G97">
        <v>0.10294818784225798</v>
      </c>
      <c r="H97">
        <v>1.0859678757250211</v>
      </c>
      <c r="I97">
        <v>3.3288035671069749</v>
      </c>
      <c r="J97">
        <v>1.1201111598614211</v>
      </c>
      <c r="K97">
        <v>0.10323189668285003</v>
      </c>
      <c r="L97">
        <v>1.1168941307595166</v>
      </c>
      <c r="M97">
        <v>4.2758948155663123</v>
      </c>
      <c r="N97">
        <v>1.5818032462260134</v>
      </c>
      <c r="O97">
        <v>0.30040823372136932</v>
      </c>
      <c r="P97">
        <v>1.1201111598614211</v>
      </c>
      <c r="Q97">
        <v>0.70812293661292425</v>
      </c>
      <c r="R97" s="45" t="s">
        <v>187</v>
      </c>
      <c r="S97" s="63">
        <v>15.210824278487289</v>
      </c>
      <c r="T97" s="63">
        <v>15.688212598892976</v>
      </c>
      <c r="U97" s="63">
        <v>16.831159746634562</v>
      </c>
      <c r="V97" s="64">
        <v>974.69094913534514</v>
      </c>
      <c r="W97" s="65">
        <v>1.551879485093745E-2</v>
      </c>
      <c r="X97" s="63">
        <v>49.165295371784033</v>
      </c>
      <c r="Y97" s="66">
        <v>1.3809175606902231</v>
      </c>
      <c r="Z97" s="66">
        <v>3.423662340819575</v>
      </c>
      <c r="AA97" s="66">
        <v>1.2785490512534283</v>
      </c>
      <c r="AB97" s="63">
        <v>26.685938715986836</v>
      </c>
      <c r="AC97" s="64">
        <v>97.48709695400062</v>
      </c>
      <c r="AD97" s="64">
        <v>173.3488561428789</v>
      </c>
      <c r="AE97" s="64">
        <v>321.68255205079993</v>
      </c>
      <c r="AF97" s="57">
        <v>9741.5859283601676</v>
      </c>
      <c r="AG97" s="55">
        <v>42.021855625557372</v>
      </c>
      <c r="AH97" s="57">
        <v>80.20913128671404</v>
      </c>
      <c r="AI97" s="57">
        <v>139.93468823569401</v>
      </c>
      <c r="AJ97" s="57">
        <v>1693.3327388311391</v>
      </c>
      <c r="AK97" s="57">
        <v>16.680591656639731</v>
      </c>
      <c r="AL97" s="57">
        <v>1694.7065886494368</v>
      </c>
      <c r="AM97" s="57">
        <v>18.918497328308408</v>
      </c>
      <c r="AN97" s="57">
        <v>1688.6222858309054</v>
      </c>
      <c r="AO97" s="57">
        <v>18.285423406682611</v>
      </c>
      <c r="AP97" s="57">
        <v>1682.2216214479997</v>
      </c>
      <c r="AQ97" s="57">
        <v>20.621248300249921</v>
      </c>
      <c r="AR97" s="57">
        <v>1751.0779070648839</v>
      </c>
      <c r="AS97" s="57">
        <v>37.701697925675468</v>
      </c>
      <c r="AT97" s="49">
        <v>-7.4217136685536065E-3</v>
      </c>
      <c r="AU97" s="81">
        <v>1682.2216214479997</v>
      </c>
      <c r="AV97" s="81">
        <v>20.621248300249921</v>
      </c>
    </row>
    <row r="98" spans="1:49" x14ac:dyDescent="0.2">
      <c r="A98" t="s">
        <v>233</v>
      </c>
      <c r="B98" s="82" t="s">
        <v>225</v>
      </c>
      <c r="C98" s="82" t="s">
        <v>234</v>
      </c>
      <c r="D98" s="54">
        <v>1.2458008477339694E-4</v>
      </c>
      <c r="E98">
        <v>5.5159133280143786</v>
      </c>
      <c r="F98">
        <v>2.1939813029201711</v>
      </c>
      <c r="G98">
        <v>7.4734642629406461E-2</v>
      </c>
      <c r="H98">
        <v>4.8604828711462194</v>
      </c>
      <c r="I98">
        <v>5.5283447539431343</v>
      </c>
      <c r="J98">
        <v>2.1978366944339784</v>
      </c>
      <c r="K98">
        <v>7.2956494226339735E-2</v>
      </c>
      <c r="L98">
        <v>5.185646317375304</v>
      </c>
      <c r="M98">
        <v>1.819575636405977</v>
      </c>
      <c r="N98">
        <v>5.6321766542171359</v>
      </c>
      <c r="O98">
        <v>0.18088596940101145</v>
      </c>
      <c r="P98">
        <v>2.1978366944339784</v>
      </c>
      <c r="Q98">
        <v>0.3902286503723798</v>
      </c>
      <c r="R98" s="45" t="s">
        <v>187</v>
      </c>
      <c r="S98" s="63">
        <v>33.832981936072912</v>
      </c>
      <c r="T98" s="63">
        <v>34.503970188381345</v>
      </c>
      <c r="U98" s="63">
        <v>20.983925385443349</v>
      </c>
      <c r="V98" s="64">
        <v>2615.4585812162518</v>
      </c>
      <c r="W98" s="65">
        <v>0.14359548253157048</v>
      </c>
      <c r="X98" s="63">
        <v>8.5936727178109074</v>
      </c>
      <c r="Y98" s="66">
        <v>5.8278877064196584</v>
      </c>
      <c r="Z98" s="66">
        <v>12.988135012133171</v>
      </c>
      <c r="AA98" s="66">
        <v>1.1046756232048938</v>
      </c>
      <c r="AB98" s="63">
        <v>92.548518547591442</v>
      </c>
      <c r="AC98" s="64">
        <v>299.59282875002833</v>
      </c>
      <c r="AD98" s="64">
        <v>447.52287300237822</v>
      </c>
      <c r="AE98" s="64">
        <v>663.58979292522315</v>
      </c>
      <c r="AF98" s="57">
        <v>7850.0740015081074</v>
      </c>
      <c r="AG98" s="55">
        <v>17.642763905973201</v>
      </c>
      <c r="AH98" s="57">
        <v>79.630599152383823</v>
      </c>
      <c r="AI98" s="57">
        <v>97.315956571968599</v>
      </c>
      <c r="AJ98" s="57">
        <v>1071.8129139621615</v>
      </c>
      <c r="AK98" s="57">
        <v>21.702538960440162</v>
      </c>
      <c r="AL98" s="57">
        <v>1074.7029731998855</v>
      </c>
      <c r="AM98" s="57">
        <v>23.287060803143163</v>
      </c>
      <c r="AN98" s="57">
        <v>1071.2435722204618</v>
      </c>
      <c r="AO98" s="57">
        <v>25.406649625085141</v>
      </c>
      <c r="AP98" s="84">
        <v>1011.8622316329879</v>
      </c>
      <c r="AQ98" s="84">
        <v>105.12197073124182</v>
      </c>
      <c r="AR98" s="57">
        <v>1076.2072807685686</v>
      </c>
      <c r="AS98" s="57">
        <v>51.272386569361153</v>
      </c>
      <c r="AT98" s="49">
        <v>-6.2104048952872186E-2</v>
      </c>
      <c r="AU98" s="81">
        <v>1074.7029731998855</v>
      </c>
      <c r="AV98" s="81">
        <v>23.287060803143163</v>
      </c>
      <c r="AW98" s="85"/>
    </row>
    <row r="99" spans="1:49" x14ac:dyDescent="0.2">
      <c r="A99" t="s">
        <v>235</v>
      </c>
      <c r="B99" t="s">
        <v>225</v>
      </c>
      <c r="C99" t="s">
        <v>236</v>
      </c>
      <c r="D99" s="54">
        <v>0</v>
      </c>
      <c r="E99">
        <v>4.0201828604892418</v>
      </c>
      <c r="F99">
        <v>1.0921520586581697</v>
      </c>
      <c r="G99">
        <v>9.0161609617087871E-2</v>
      </c>
      <c r="H99">
        <v>1.1877083781952871</v>
      </c>
      <c r="I99">
        <v>4.0201828604892418</v>
      </c>
      <c r="J99">
        <v>1.0921520586581697</v>
      </c>
      <c r="K99">
        <v>9.0161609617087871E-2</v>
      </c>
      <c r="L99">
        <v>1.1877083781952871</v>
      </c>
      <c r="M99">
        <v>3.0922679801911319</v>
      </c>
      <c r="N99">
        <v>1.6135201612829502</v>
      </c>
      <c r="O99">
        <v>0.24874490407590652</v>
      </c>
      <c r="P99">
        <v>1.0921520586581697</v>
      </c>
      <c r="Q99">
        <v>0.67687537154154442</v>
      </c>
      <c r="R99" s="45" t="s">
        <v>187</v>
      </c>
      <c r="S99" s="63">
        <v>19.277625870344227</v>
      </c>
      <c r="T99" s="63">
        <v>19.972540912343074</v>
      </c>
      <c r="U99" s="63">
        <v>13.462521522965316</v>
      </c>
      <c r="V99" s="64">
        <v>1083.3433331170859</v>
      </c>
      <c r="W99" s="65">
        <v>1.7823819753823127E-2</v>
      </c>
      <c r="X99" s="63">
        <v>12.273040577757905</v>
      </c>
      <c r="Y99" s="66">
        <v>1.4706008917552456</v>
      </c>
      <c r="Z99" s="66">
        <v>3.9817506240990945</v>
      </c>
      <c r="AA99" s="66">
        <v>0.86725782184549105</v>
      </c>
      <c r="AB99" s="63">
        <v>32.901147669943391</v>
      </c>
      <c r="AC99" s="64">
        <v>114.85753259324868</v>
      </c>
      <c r="AD99" s="64">
        <v>192.6601436733209</v>
      </c>
      <c r="AE99" s="64">
        <v>331.58413491126328</v>
      </c>
      <c r="AF99" s="57">
        <v>9705.4590302615707</v>
      </c>
      <c r="AG99" s="55">
        <v>36.10780013655711</v>
      </c>
      <c r="AH99" s="57">
        <v>56.556069799398323</v>
      </c>
      <c r="AI99" s="57">
        <v>145.15995923895801</v>
      </c>
      <c r="AJ99" s="57">
        <v>1431.9998075887493</v>
      </c>
      <c r="AK99" s="57">
        <v>14.024318865687375</v>
      </c>
      <c r="AL99" s="57">
        <v>1432.3300638521773</v>
      </c>
      <c r="AM99" s="57">
        <v>15.34647417759</v>
      </c>
      <c r="AN99" s="57">
        <v>1432.1079068312113</v>
      </c>
      <c r="AO99" s="57">
        <v>14.933895802594188</v>
      </c>
      <c r="AP99" s="57">
        <v>1428.124294914446</v>
      </c>
      <c r="AQ99" s="57">
        <v>22.674945659254622</v>
      </c>
      <c r="AR99" s="57">
        <v>1430.0591665365221</v>
      </c>
      <c r="AS99" s="57">
        <v>35.529133626237204</v>
      </c>
      <c r="AT99" s="49">
        <v>-2.9449600099291898E-3</v>
      </c>
      <c r="AU99" s="81">
        <v>1428.124294914446</v>
      </c>
      <c r="AV99" s="81">
        <v>22.674945659254622</v>
      </c>
    </row>
    <row r="100" spans="1:49" x14ac:dyDescent="0.2">
      <c r="A100" t="s">
        <v>237</v>
      </c>
      <c r="B100" s="82" t="s">
        <v>225</v>
      </c>
      <c r="C100" s="82" t="s">
        <v>238</v>
      </c>
      <c r="D100" s="54">
        <v>2.6162103886512356E-5</v>
      </c>
      <c r="E100">
        <v>8.0590357726085813</v>
      </c>
      <c r="F100">
        <v>6.4655145439110502</v>
      </c>
      <c r="G100">
        <v>8.3963028399069314E-2</v>
      </c>
      <c r="H100">
        <v>1.3330215455248167</v>
      </c>
      <c r="I100">
        <v>8.0628432566279358</v>
      </c>
      <c r="J100">
        <v>6.4656871582245286</v>
      </c>
      <c r="K100">
        <v>8.3594636758339239E-2</v>
      </c>
      <c r="L100">
        <v>1.4102230024750355</v>
      </c>
      <c r="M100">
        <v>1.4295240710235835</v>
      </c>
      <c r="N100">
        <v>6.6176913908657964</v>
      </c>
      <c r="O100">
        <v>0.12402572742288714</v>
      </c>
      <c r="P100">
        <v>6.4656871582245286</v>
      </c>
      <c r="Q100">
        <v>0.97703062538530061</v>
      </c>
      <c r="R100" s="45" t="s">
        <v>187</v>
      </c>
      <c r="S100" s="63">
        <v>8.3579921678979741</v>
      </c>
      <c r="T100" s="63">
        <v>8.6274071021225147</v>
      </c>
      <c r="U100" s="63">
        <v>27.891459195996404</v>
      </c>
      <c r="V100" s="64">
        <v>952.48022870295074</v>
      </c>
      <c r="W100" s="65">
        <v>2.2535894587495275E-2</v>
      </c>
      <c r="X100" s="63">
        <v>27.398133779884688</v>
      </c>
      <c r="Y100" s="66">
        <v>0.62233918683977174</v>
      </c>
      <c r="Z100" s="66">
        <v>1.7107736798245394</v>
      </c>
      <c r="AA100" s="66">
        <v>0.66688619847918507</v>
      </c>
      <c r="AB100" s="63">
        <v>17.616564873123163</v>
      </c>
      <c r="AC100" s="64">
        <v>88.253259748506835</v>
      </c>
      <c r="AD100" s="64">
        <v>178.49823386016658</v>
      </c>
      <c r="AE100" s="64">
        <v>362.15795465247328</v>
      </c>
      <c r="AF100" s="57">
        <v>12248.764575317145</v>
      </c>
      <c r="AG100" s="55">
        <v>30.110736085163165</v>
      </c>
      <c r="AH100" s="57">
        <v>79.011044820439665</v>
      </c>
      <c r="AI100" s="57">
        <v>242.66349924990601</v>
      </c>
      <c r="AJ100" s="57">
        <v>753.69308864345544</v>
      </c>
      <c r="AK100" s="57">
        <v>45.990531021697457</v>
      </c>
      <c r="AL100" s="57">
        <v>736.12021670736533</v>
      </c>
      <c r="AM100" s="57">
        <v>46.200335502768851</v>
      </c>
      <c r="AN100" s="57">
        <v>727.69375825519148</v>
      </c>
      <c r="AO100" s="57">
        <v>48.824183880819874</v>
      </c>
      <c r="AP100" s="57">
        <v>1282.2880062075337</v>
      </c>
      <c r="AQ100" s="57">
        <v>27.474592337959425</v>
      </c>
      <c r="AR100" s="57">
        <v>1270.3161882403087</v>
      </c>
      <c r="AS100" s="57">
        <v>110.5523430358011</v>
      </c>
      <c r="AT100" s="49">
        <v>0.42593222962094296</v>
      </c>
      <c r="AU100" s="81">
        <v>1282.2880062075337</v>
      </c>
      <c r="AV100" s="81">
        <v>27.474592337959425</v>
      </c>
    </row>
    <row r="101" spans="1:49" x14ac:dyDescent="0.2">
      <c r="A101"/>
      <c r="B101" s="82"/>
      <c r="C101" s="82"/>
      <c r="D101" s="54"/>
      <c r="E101"/>
      <c r="G101"/>
      <c r="I101"/>
      <c r="K101"/>
      <c r="M101"/>
      <c r="O101"/>
      <c r="R101" s="45"/>
      <c r="S101" s="63"/>
      <c r="T101" s="63"/>
      <c r="U101" s="63"/>
      <c r="V101" s="64"/>
      <c r="W101" s="65"/>
      <c r="X101" s="63"/>
      <c r="Y101" s="66"/>
      <c r="Z101" s="66"/>
      <c r="AA101" s="66"/>
      <c r="AB101" s="63"/>
      <c r="AC101" s="64"/>
      <c r="AD101" s="64"/>
      <c r="AE101" s="64"/>
      <c r="AF101" s="57"/>
      <c r="AG101" s="55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49"/>
      <c r="AU101" s="87"/>
      <c r="AV101" s="87"/>
    </row>
    <row r="102" spans="1:49" ht="17.100000000000001" customHeight="1" x14ac:dyDescent="0.2">
      <c r="A102" s="31" t="s">
        <v>239</v>
      </c>
      <c r="B102" s="32"/>
      <c r="C102" s="32"/>
      <c r="D102" s="33"/>
      <c r="E102" s="34"/>
      <c r="F102" s="30"/>
      <c r="G102" s="34"/>
      <c r="H102" s="30"/>
      <c r="I102" s="34"/>
      <c r="J102" s="30"/>
      <c r="K102" s="34"/>
      <c r="L102" s="30"/>
      <c r="M102" s="34"/>
      <c r="N102" s="30"/>
      <c r="O102" s="34"/>
      <c r="P102" s="30"/>
      <c r="Q102" s="35"/>
      <c r="R102" s="45"/>
      <c r="S102" s="77"/>
      <c r="T102" s="77"/>
      <c r="U102" s="77"/>
      <c r="V102" s="78"/>
      <c r="W102" s="79"/>
      <c r="X102" s="77"/>
      <c r="Y102" s="80"/>
      <c r="Z102" s="80"/>
      <c r="AA102" s="80"/>
      <c r="AB102" s="41"/>
      <c r="AC102" s="46"/>
      <c r="AD102" s="46"/>
      <c r="AE102" s="46"/>
      <c r="AF102" s="46"/>
      <c r="AG102" s="55"/>
      <c r="AH102" s="37"/>
      <c r="AI102" s="34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49"/>
      <c r="AU102" s="34"/>
      <c r="AV102" s="30"/>
    </row>
    <row r="103" spans="1:49" ht="17.100000000000001" customHeight="1" x14ac:dyDescent="0.2">
      <c r="A103" s="52" t="s">
        <v>63</v>
      </c>
      <c r="B103" s="32"/>
      <c r="C103" s="32"/>
      <c r="D103" s="33"/>
      <c r="E103" s="34"/>
      <c r="F103" s="30"/>
      <c r="G103" s="34"/>
      <c r="H103" s="30"/>
      <c r="I103" s="34"/>
      <c r="J103" s="30"/>
      <c r="K103" s="34"/>
      <c r="L103" s="30"/>
      <c r="M103" s="34"/>
      <c r="N103" s="30"/>
      <c r="O103" s="34"/>
      <c r="P103" s="30"/>
      <c r="Q103" s="35"/>
      <c r="R103" s="45"/>
      <c r="S103" s="77"/>
      <c r="T103" s="77"/>
      <c r="U103" s="77"/>
      <c r="V103" s="78"/>
      <c r="W103" s="79"/>
      <c r="X103" s="77"/>
      <c r="Y103" s="80"/>
      <c r="Z103" s="80"/>
      <c r="AA103" s="80"/>
      <c r="AB103" s="41"/>
      <c r="AC103" s="46"/>
      <c r="AD103" s="46"/>
      <c r="AE103" s="46"/>
      <c r="AF103" s="46"/>
      <c r="AG103" s="55"/>
      <c r="AH103" s="37"/>
      <c r="AI103" s="34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49"/>
      <c r="AU103" s="34"/>
      <c r="AV103" s="30"/>
    </row>
    <row r="104" spans="1:49" ht="14.25" x14ac:dyDescent="0.2">
      <c r="A104" s="101" t="s">
        <v>240</v>
      </c>
      <c r="B104" s="101" t="s">
        <v>49</v>
      </c>
      <c r="C104" s="111" t="s">
        <v>241</v>
      </c>
      <c r="D104" s="54">
        <v>-3.4885520038043736E-4</v>
      </c>
      <c r="E104">
        <v>66.762981795136653</v>
      </c>
      <c r="F104">
        <v>1.4327786999267018</v>
      </c>
      <c r="G104">
        <v>5.1746635754818811E-2</v>
      </c>
      <c r="H104">
        <v>6.1517157582996012</v>
      </c>
      <c r="I104">
        <v>66.345216821089949</v>
      </c>
      <c r="J104">
        <v>1.5634806470235583</v>
      </c>
      <c r="K104">
        <v>5.6827455142571585E-2</v>
      </c>
      <c r="L104">
        <v>10.485249205687138</v>
      </c>
      <c r="M104">
        <v>0.11809999108431653</v>
      </c>
      <c r="N104">
        <v>10.601175530995606</v>
      </c>
      <c r="O104">
        <v>1.5072676643693146E-2</v>
      </c>
      <c r="P104">
        <v>1.5634806470235583</v>
      </c>
      <c r="Q104">
        <v>0.14748181863909995</v>
      </c>
      <c r="R104" s="45" t="s">
        <v>187</v>
      </c>
      <c r="S104" s="45" t="s">
        <v>51</v>
      </c>
      <c r="T104" s="45" t="s">
        <v>51</v>
      </c>
      <c r="U104" s="45" t="s">
        <v>51</v>
      </c>
      <c r="V104" s="45" t="s">
        <v>51</v>
      </c>
      <c r="W104" s="45" t="s">
        <v>51</v>
      </c>
      <c r="X104" s="45" t="s">
        <v>51</v>
      </c>
      <c r="Y104" s="45" t="s">
        <v>51</v>
      </c>
      <c r="Z104" s="45" t="s">
        <v>51</v>
      </c>
      <c r="AA104" s="45" t="s">
        <v>51</v>
      </c>
      <c r="AB104" s="45" t="s">
        <v>51</v>
      </c>
      <c r="AC104" s="45" t="s">
        <v>51</v>
      </c>
      <c r="AD104" s="45" t="s">
        <v>51</v>
      </c>
      <c r="AE104" s="45" t="s">
        <v>51</v>
      </c>
      <c r="AF104" s="103">
        <v>9342.163199173785</v>
      </c>
      <c r="AG104" s="55">
        <v>1.8464901341959103</v>
      </c>
      <c r="AH104" s="57">
        <v>54.667390309337954</v>
      </c>
      <c r="AI104" s="57">
        <v>123.277187214221</v>
      </c>
      <c r="AJ104" s="57">
        <v>96.439726253216548</v>
      </c>
      <c r="AK104" s="57">
        <v>1.4965938625165662</v>
      </c>
      <c r="AL104" s="58">
        <v>95.397067626878226</v>
      </c>
      <c r="AM104" s="58">
        <v>1.40995645072585</v>
      </c>
      <c r="AN104" s="57">
        <v>96.28165669722901</v>
      </c>
      <c r="AO104" s="57">
        <v>1.6956328515869343</v>
      </c>
      <c r="AP104" s="57">
        <v>483.88252220644364</v>
      </c>
      <c r="AQ104" s="57">
        <v>231.53605065257037</v>
      </c>
      <c r="AR104" s="57">
        <v>98.57299390876598</v>
      </c>
      <c r="AS104" s="57">
        <v>15.368111726538995</v>
      </c>
      <c r="AT104" s="59" t="s">
        <v>66</v>
      </c>
      <c r="AU104" s="112">
        <v>95.397067626878226</v>
      </c>
      <c r="AV104" s="112">
        <v>1.40995645072585</v>
      </c>
      <c r="AW104">
        <f>(8*(((AI104-(AI104/137.88))/1000000)/238050.78826)*6.022E+23)*(EXP(AU104*0.000000000155125*1000000)-1)+7*((((AI104/137.88)/1000000)/235043.9299)*6.022E+23)*(EXP(AU104*0.00000000098571*1000000)-1)+6*(((AH104/1000000)/232038.0553)*6.022E+23)*(EXP(AU104*0.00000000004948*1000000)-1)</f>
        <v>42533338856897.258</v>
      </c>
    </row>
    <row r="105" spans="1:49" x14ac:dyDescent="0.2">
      <c r="A105" s="88" t="s">
        <v>242</v>
      </c>
      <c r="B105" s="89" t="s">
        <v>185</v>
      </c>
      <c r="C105" s="113" t="s">
        <v>243</v>
      </c>
      <c r="D105" s="91">
        <v>6.8146316742654628E-5</v>
      </c>
      <c r="E105" s="45">
        <v>66.904089455707577</v>
      </c>
      <c r="F105" s="55">
        <v>3.1321149578661815</v>
      </c>
      <c r="G105" s="92">
        <v>4.9534848320189291E-2</v>
      </c>
      <c r="H105" s="55">
        <v>2.7660774700946553</v>
      </c>
      <c r="I105" s="45">
        <v>66.986485580570076</v>
      </c>
      <c r="J105" s="55">
        <v>3.1345353602951063</v>
      </c>
      <c r="K105" s="92">
        <v>4.853214376966087E-2</v>
      </c>
      <c r="L105" s="55">
        <v>3.5027893724602435</v>
      </c>
      <c r="M105" s="83">
        <v>9.9894955302772176E-2</v>
      </c>
      <c r="N105" s="55">
        <v>4.7005154305417181</v>
      </c>
      <c r="O105" s="93">
        <v>1.492838430517778E-2</v>
      </c>
      <c r="P105" s="55">
        <v>3.1345353602951063</v>
      </c>
      <c r="Q105" s="55">
        <v>0.66684928634174534</v>
      </c>
      <c r="R105" s="45" t="s">
        <v>187</v>
      </c>
      <c r="S105" s="55">
        <v>5.3353438859030016</v>
      </c>
      <c r="T105" s="55">
        <v>5.5268724977507322</v>
      </c>
      <c r="U105" s="57">
        <v>31.071434741129327</v>
      </c>
      <c r="V105" s="64">
        <v>1415.1392838473744</v>
      </c>
      <c r="W105" s="54">
        <v>1.0646772519842092E-2</v>
      </c>
      <c r="X105" s="55">
        <v>10.095366295396831</v>
      </c>
      <c r="Y105" s="56">
        <v>0.13108996446256432</v>
      </c>
      <c r="Z105" s="55">
        <v>0.84657685455596843</v>
      </c>
      <c r="AA105" s="56">
        <v>1.0503769812421695</v>
      </c>
      <c r="AB105" s="45">
        <v>14.862628807496476</v>
      </c>
      <c r="AC105" s="61">
        <v>116.26626904322104</v>
      </c>
      <c r="AD105" s="61">
        <v>266.26467732181374</v>
      </c>
      <c r="AE105" s="61">
        <v>508.6132260705748</v>
      </c>
      <c r="AF105" s="94">
        <v>10985.07959208222</v>
      </c>
      <c r="AG105" s="61">
        <v>9.0189819516471861</v>
      </c>
      <c r="AH105" s="61">
        <v>61.789268161801196</v>
      </c>
      <c r="AI105" s="61">
        <v>703.82551063938502</v>
      </c>
      <c r="AJ105" s="95">
        <v>95.523304880996321</v>
      </c>
      <c r="AK105" s="96">
        <v>2.9721367457638164</v>
      </c>
      <c r="AL105" s="97">
        <v>95.454889819673724</v>
      </c>
      <c r="AM105" s="98">
        <v>2.9790183790387093</v>
      </c>
      <c r="AN105" s="95">
        <v>95.657982279313657</v>
      </c>
      <c r="AO105" s="98">
        <v>3.0172401822632078</v>
      </c>
      <c r="AP105" s="97">
        <v>124.26512586679299</v>
      </c>
      <c r="AQ105" s="98">
        <v>82.48556355866171</v>
      </c>
      <c r="AR105" s="97">
        <v>85.792783787091096</v>
      </c>
      <c r="AS105" s="98">
        <v>11.915819445281315</v>
      </c>
      <c r="AT105" s="59" t="s">
        <v>66</v>
      </c>
      <c r="AU105" s="99">
        <v>95.454889819673724</v>
      </c>
      <c r="AV105" s="100">
        <v>2.9790183790387093</v>
      </c>
    </row>
    <row r="106" spans="1:49" x14ac:dyDescent="0.2">
      <c r="A106" s="88" t="s">
        <v>244</v>
      </c>
      <c r="B106" s="89" t="s">
        <v>185</v>
      </c>
      <c r="C106" s="113" t="s">
        <v>245</v>
      </c>
      <c r="D106" s="91">
        <v>-9.9827160638351489E-5</v>
      </c>
      <c r="E106" s="45">
        <v>65.803261489180002</v>
      </c>
      <c r="F106" s="55">
        <v>0.81864931385649331</v>
      </c>
      <c r="G106" s="92">
        <v>4.8639001058944073E-2</v>
      </c>
      <c r="H106" s="55">
        <v>3.425071620305336</v>
      </c>
      <c r="I106" s="45">
        <v>65.684905155887861</v>
      </c>
      <c r="J106" s="55">
        <v>0.83817620323792552</v>
      </c>
      <c r="K106" s="92">
        <v>5.010502324151523E-2</v>
      </c>
      <c r="L106" s="55">
        <v>4.4210277842599641</v>
      </c>
      <c r="M106" s="83">
        <v>0.10517607642341031</v>
      </c>
      <c r="N106" s="55">
        <v>4.4997806631960309</v>
      </c>
      <c r="O106" s="93">
        <v>1.5224197974051E-2</v>
      </c>
      <c r="P106" s="55">
        <v>0.83817620323792552</v>
      </c>
      <c r="Q106" s="55">
        <v>0.18627045760105992</v>
      </c>
      <c r="R106" s="45" t="s">
        <v>187</v>
      </c>
      <c r="S106" s="55">
        <v>4.8859366616598727</v>
      </c>
      <c r="T106" s="55">
        <v>4.9533809091246601</v>
      </c>
      <c r="U106" s="57">
        <v>28.46826635925418</v>
      </c>
      <c r="V106" s="64">
        <v>931.80888198335799</v>
      </c>
      <c r="W106" s="54">
        <v>2.896106782399643E-2</v>
      </c>
      <c r="X106" s="55">
        <v>12.365078177064529</v>
      </c>
      <c r="Y106" s="56">
        <v>0.22341497827502776</v>
      </c>
      <c r="Z106" s="55">
        <v>1.2240029534054493</v>
      </c>
      <c r="AA106" s="56">
        <v>0.9686607627588032</v>
      </c>
      <c r="AB106" s="45">
        <v>14.095284355104949</v>
      </c>
      <c r="AC106" s="61">
        <v>76.184080699427355</v>
      </c>
      <c r="AD106" s="61">
        <v>171.55413455422848</v>
      </c>
      <c r="AE106" s="61">
        <v>350.50337955371987</v>
      </c>
      <c r="AF106" s="94">
        <v>11657.150623144969</v>
      </c>
      <c r="AG106" s="61">
        <v>6.7368004554988401</v>
      </c>
      <c r="AH106" s="61">
        <v>97.580974046176138</v>
      </c>
      <c r="AI106" s="61">
        <v>516.48777479356295</v>
      </c>
      <c r="AJ106" s="95">
        <v>97.401919779628329</v>
      </c>
      <c r="AK106" s="96">
        <v>0.81026297496113509</v>
      </c>
      <c r="AL106" s="114">
        <v>97.149836768681212</v>
      </c>
      <c r="AM106" s="115">
        <v>0.81553810283097772</v>
      </c>
      <c r="AN106" s="95">
        <v>96.99401710021364</v>
      </c>
      <c r="AO106" s="98">
        <v>0.84074891850247147</v>
      </c>
      <c r="AP106" s="97">
        <v>198.85722034715528</v>
      </c>
      <c r="AQ106" s="98">
        <v>102.68884308721407</v>
      </c>
      <c r="AR106" s="97">
        <v>110.87335284471871</v>
      </c>
      <c r="AS106" s="98">
        <v>9.4324920243575487</v>
      </c>
      <c r="AT106" s="59" t="s">
        <v>66</v>
      </c>
      <c r="AU106" s="105">
        <v>97.149836768681212</v>
      </c>
      <c r="AV106" s="106">
        <v>0.81553810283097772</v>
      </c>
    </row>
    <row r="107" spans="1:49" x14ac:dyDescent="0.2">
      <c r="A107" s="88" t="s">
        <v>246</v>
      </c>
      <c r="B107" s="89" t="s">
        <v>185</v>
      </c>
      <c r="C107" s="113" t="s">
        <v>247</v>
      </c>
      <c r="D107" s="91">
        <v>-5.6894345044658837E-4</v>
      </c>
      <c r="E107" s="45">
        <v>64.060549112327436</v>
      </c>
      <c r="F107" s="55">
        <v>1.0222302715075975</v>
      </c>
      <c r="G107" s="92">
        <v>5.0685151527369465E-2</v>
      </c>
      <c r="H107" s="55">
        <v>5.6985497223041151</v>
      </c>
      <c r="I107" s="45">
        <v>63.409371060496817</v>
      </c>
      <c r="J107" s="55">
        <v>1.2496967229779787</v>
      </c>
      <c r="K107" s="92">
        <v>5.8949601159605937E-2</v>
      </c>
      <c r="L107" s="55">
        <v>10.946870664926918</v>
      </c>
      <c r="M107" s="83">
        <v>0.12818248899097001</v>
      </c>
      <c r="N107" s="55">
        <v>11.017972556421594</v>
      </c>
      <c r="O107" s="93">
        <v>1.5770539642254652E-2</v>
      </c>
      <c r="P107" s="55">
        <v>1.2496967229779787</v>
      </c>
      <c r="Q107" s="55">
        <v>0.11342347392666351</v>
      </c>
      <c r="R107" s="45" t="s">
        <v>187</v>
      </c>
      <c r="S107" s="55">
        <v>25.428244347953651</v>
      </c>
      <c r="T107" s="55">
        <v>27.070607085874073</v>
      </c>
      <c r="U107" s="57">
        <v>12.759595581438905</v>
      </c>
      <c r="V107" s="64">
        <v>1714.4169657122454</v>
      </c>
      <c r="W107" s="54">
        <v>2.1880306121493328E-2</v>
      </c>
      <c r="X107" s="55">
        <v>41.993212664964666</v>
      </c>
      <c r="Y107" s="56">
        <v>1.841491276297053</v>
      </c>
      <c r="Z107" s="55">
        <v>3.7594079915880454</v>
      </c>
      <c r="AA107" s="56">
        <v>3.0439843770407031</v>
      </c>
      <c r="AB107" s="45">
        <v>39.251169523723682</v>
      </c>
      <c r="AC107" s="61">
        <v>164.07368095113972</v>
      </c>
      <c r="AD107" s="61">
        <v>303.40944074270095</v>
      </c>
      <c r="AE107" s="61">
        <v>547.27847785327231</v>
      </c>
      <c r="AF107" s="94">
        <v>8497.7597557703575</v>
      </c>
      <c r="AG107" s="61">
        <v>2.5080185095351535</v>
      </c>
      <c r="AH107" s="61">
        <v>142.2493913549695</v>
      </c>
      <c r="AI107" s="61">
        <v>187.648999249029</v>
      </c>
      <c r="AJ107" s="95">
        <v>100.87011661727422</v>
      </c>
      <c r="AK107" s="96">
        <v>1.2507594074744866</v>
      </c>
      <c r="AL107" s="97">
        <v>99.529664169987953</v>
      </c>
      <c r="AM107" s="98">
        <v>1.0714749641360382</v>
      </c>
      <c r="AN107" s="95">
        <v>100.64253984367517</v>
      </c>
      <c r="AO107" s="98">
        <v>1.3677137506110828</v>
      </c>
      <c r="AP107" s="97">
        <v>564.2872659185025</v>
      </c>
      <c r="AQ107" s="98">
        <v>238.4378538974286</v>
      </c>
      <c r="AR107" s="97">
        <v>102.57393206310532</v>
      </c>
      <c r="AS107" s="98">
        <v>8.6145958053711791</v>
      </c>
      <c r="AT107" s="59" t="s">
        <v>66</v>
      </c>
      <c r="AU107" s="99">
        <v>99.529664169987953</v>
      </c>
      <c r="AV107" s="100">
        <v>1.0714749641360382</v>
      </c>
    </row>
    <row r="108" spans="1:49" x14ac:dyDescent="0.2">
      <c r="A108" s="88" t="s">
        <v>248</v>
      </c>
      <c r="B108" s="89" t="s">
        <v>185</v>
      </c>
      <c r="C108" s="113" t="s">
        <v>249</v>
      </c>
      <c r="D108" s="91">
        <v>-1.9898839709631751E-4</v>
      </c>
      <c r="E108" s="45">
        <v>63.763025389289702</v>
      </c>
      <c r="F108" s="55">
        <v>0.90862933010311497</v>
      </c>
      <c r="G108" s="92">
        <v>4.9000496477238274E-2</v>
      </c>
      <c r="H108" s="55">
        <v>4.8356705506807147</v>
      </c>
      <c r="I108" s="45">
        <v>63.534824781666757</v>
      </c>
      <c r="J108" s="55">
        <v>0.97657783236401907</v>
      </c>
      <c r="K108" s="92">
        <v>5.1916255865659865E-2</v>
      </c>
      <c r="L108" s="55">
        <v>7.2112640356961766</v>
      </c>
      <c r="M108" s="83">
        <v>0.11266598095384556</v>
      </c>
      <c r="N108" s="55">
        <v>7.2770896143437671</v>
      </c>
      <c r="O108" s="93">
        <v>1.5739399666819483E-2</v>
      </c>
      <c r="P108" s="55">
        <v>0.97657783236401907</v>
      </c>
      <c r="Q108" s="55">
        <v>0.13419895646730809</v>
      </c>
      <c r="R108" s="45" t="s">
        <v>187</v>
      </c>
      <c r="S108" s="55">
        <v>4.7704234203848541</v>
      </c>
      <c r="T108" s="55">
        <v>4.6899361442878069</v>
      </c>
      <c r="U108" s="57">
        <v>8.754783000689228</v>
      </c>
      <c r="V108" s="64">
        <v>504.01881022201923</v>
      </c>
      <c r="W108" s="54">
        <v>5.2867420760793014E-3</v>
      </c>
      <c r="X108" s="55">
        <v>10.91644701007791</v>
      </c>
      <c r="Y108" s="56">
        <v>0.19679807599062935</v>
      </c>
      <c r="Z108" s="55">
        <v>0.68469782545041447</v>
      </c>
      <c r="AA108" s="56">
        <v>0.7534894228151664</v>
      </c>
      <c r="AB108" s="45">
        <v>9.1775441428165703</v>
      </c>
      <c r="AC108" s="61">
        <v>44.244908417339516</v>
      </c>
      <c r="AD108" s="61">
        <v>89.207363354312108</v>
      </c>
      <c r="AE108" s="61">
        <v>186.43739565939887</v>
      </c>
      <c r="AF108" s="94">
        <v>10688.949384530177</v>
      </c>
      <c r="AG108" s="61">
        <v>3.3317718079382397</v>
      </c>
      <c r="AH108" s="61">
        <v>55.567072023886219</v>
      </c>
      <c r="AI108" s="61">
        <v>247.60695458190099</v>
      </c>
      <c r="AJ108" s="95">
        <v>100.67248905424132</v>
      </c>
      <c r="AK108" s="96">
        <v>0.97550821742918103</v>
      </c>
      <c r="AL108" s="97">
        <v>100.19773759587518</v>
      </c>
      <c r="AM108" s="98">
        <v>0.95089236916427489</v>
      </c>
      <c r="AN108" s="95">
        <v>100.35558567250328</v>
      </c>
      <c r="AO108" s="98">
        <v>0.9911558593901495</v>
      </c>
      <c r="AP108" s="97">
        <v>280.72720004192013</v>
      </c>
      <c r="AQ108" s="98">
        <v>165.03214248349039</v>
      </c>
      <c r="AR108" s="97">
        <v>109.4378142198464</v>
      </c>
      <c r="AS108" s="98">
        <v>14.211141980032767</v>
      </c>
      <c r="AT108" s="59" t="s">
        <v>66</v>
      </c>
      <c r="AU108" s="99">
        <v>100.19773759587518</v>
      </c>
      <c r="AV108" s="100">
        <v>0.95089236916427489</v>
      </c>
    </row>
    <row r="109" spans="1:49" x14ac:dyDescent="0.2">
      <c r="A109" s="88" t="s">
        <v>250</v>
      </c>
      <c r="B109" s="89" t="s">
        <v>185</v>
      </c>
      <c r="C109" s="113" t="s">
        <v>251</v>
      </c>
      <c r="D109" s="91">
        <v>7.5231094928881608E-5</v>
      </c>
      <c r="E109" s="45">
        <v>63.874226830325043</v>
      </c>
      <c r="F109" s="55">
        <v>0.73792114524692742</v>
      </c>
      <c r="G109" s="92">
        <v>4.6385405043771345E-2</v>
      </c>
      <c r="H109" s="55">
        <v>2.9971113717306852</v>
      </c>
      <c r="I109" s="45">
        <v>63.961080942170703</v>
      </c>
      <c r="J109" s="55">
        <v>0.75034525027197141</v>
      </c>
      <c r="K109" s="92">
        <v>4.5274030842994605E-2</v>
      </c>
      <c r="L109" s="55">
        <v>3.9366596753622014</v>
      </c>
      <c r="M109" s="83">
        <v>9.7596589686719609E-2</v>
      </c>
      <c r="N109" s="55">
        <v>4.0075313341543</v>
      </c>
      <c r="O109" s="93">
        <v>1.5634507504714196E-2</v>
      </c>
      <c r="P109" s="55">
        <v>0.75034525027197141</v>
      </c>
      <c r="Q109" s="55">
        <v>0.18723378252270484</v>
      </c>
      <c r="R109" s="45" t="s">
        <v>187</v>
      </c>
      <c r="S109" s="55">
        <v>8.7020310297777321</v>
      </c>
      <c r="T109" s="55">
        <v>8.7324517729978446</v>
      </c>
      <c r="U109" s="57">
        <v>31.44285942960704</v>
      </c>
      <c r="V109" s="64">
        <v>2190.7019782707498</v>
      </c>
      <c r="W109" s="54">
        <v>1.2120167796139893E-2</v>
      </c>
      <c r="X109" s="55">
        <v>18.381978686232532</v>
      </c>
      <c r="Y109" s="56">
        <v>0.32862888027181653</v>
      </c>
      <c r="Z109" s="55">
        <v>1.5166879051462416</v>
      </c>
      <c r="AA109" s="56">
        <v>1.6001851226219388</v>
      </c>
      <c r="AB109" s="45">
        <v>23.756661522010866</v>
      </c>
      <c r="AC109" s="61">
        <v>178.3708385760381</v>
      </c>
      <c r="AD109" s="61">
        <v>416.67824056069327</v>
      </c>
      <c r="AE109" s="61">
        <v>812.71250349705713</v>
      </c>
      <c r="AF109" s="94">
        <v>12393.902353633026</v>
      </c>
      <c r="AG109" s="61">
        <v>9.2115232686766966</v>
      </c>
      <c r="AH109" s="61">
        <v>102.48927331955031</v>
      </c>
      <c r="AI109" s="61">
        <v>683.56910325094395</v>
      </c>
      <c r="AJ109" s="95">
        <v>100.00675408580209</v>
      </c>
      <c r="AK109" s="96">
        <v>0.74460526097757129</v>
      </c>
      <c r="AL109" s="97">
        <v>100.34358854710183</v>
      </c>
      <c r="AM109" s="98">
        <v>0.75586417030514341</v>
      </c>
      <c r="AN109" s="95">
        <v>100.36406216191206</v>
      </c>
      <c r="AO109" s="98">
        <v>0.79640225311996082</v>
      </c>
      <c r="AP109" s="97">
        <v>-41.94312396999883</v>
      </c>
      <c r="AQ109" s="98">
        <v>95.652946895138868</v>
      </c>
      <c r="AR109" s="97">
        <v>85.029072227663775</v>
      </c>
      <c r="AS109" s="98">
        <v>11.935556026262581</v>
      </c>
      <c r="AT109" s="59" t="s">
        <v>66</v>
      </c>
      <c r="AU109" s="99">
        <v>100.34358854710183</v>
      </c>
      <c r="AV109" s="100">
        <v>0.75586417030514341</v>
      </c>
    </row>
    <row r="110" spans="1:49" x14ac:dyDescent="0.2">
      <c r="A110" s="88" t="s">
        <v>252</v>
      </c>
      <c r="B110" s="89" t="s">
        <v>185</v>
      </c>
      <c r="C110" s="113" t="s">
        <v>253</v>
      </c>
      <c r="D110" s="91">
        <v>-3.9336861713997105E-22</v>
      </c>
      <c r="E110" s="45">
        <v>63.584033204159049</v>
      </c>
      <c r="F110" s="55">
        <v>0.97649627005735351</v>
      </c>
      <c r="G110" s="92">
        <v>4.9376340754437857E-2</v>
      </c>
      <c r="H110" s="55">
        <v>1.8220463005680205</v>
      </c>
      <c r="I110" s="45">
        <v>63.584033204159049</v>
      </c>
      <c r="J110" s="55">
        <v>0.97649627005735351</v>
      </c>
      <c r="K110" s="92">
        <v>4.9376340754437857E-2</v>
      </c>
      <c r="L110" s="55">
        <v>1.8220463005680205</v>
      </c>
      <c r="M110" s="83">
        <v>0.10707106045573368</v>
      </c>
      <c r="N110" s="55">
        <v>2.0672197964535686</v>
      </c>
      <c r="O110" s="93">
        <v>1.5727218762439085E-2</v>
      </c>
      <c r="P110" s="55">
        <v>0.97649627005735351</v>
      </c>
      <c r="Q110" s="55">
        <v>0.47237176798160874</v>
      </c>
      <c r="R110" s="45" t="s">
        <v>187</v>
      </c>
      <c r="S110" s="55">
        <v>3.4975285840879806</v>
      </c>
      <c r="T110" s="55">
        <v>3.6375090867154793</v>
      </c>
      <c r="U110" s="57">
        <v>79.004099661521664</v>
      </c>
      <c r="V110" s="64">
        <v>2298.1538457624629</v>
      </c>
      <c r="W110" s="54">
        <v>8.7508366397515986E-3</v>
      </c>
      <c r="X110" s="55">
        <v>3.6829737956418436</v>
      </c>
      <c r="Y110" s="56">
        <v>4.5342663402548659E-2</v>
      </c>
      <c r="Z110" s="55">
        <v>0.48482931402681906</v>
      </c>
      <c r="AA110" s="56">
        <v>0.73738873966911234</v>
      </c>
      <c r="AB110" s="45">
        <v>13.258622543035029</v>
      </c>
      <c r="AC110" s="61">
        <v>157.13213930827612</v>
      </c>
      <c r="AD110" s="61">
        <v>452.5105613827285</v>
      </c>
      <c r="AE110" s="61">
        <v>1026.1990919515899</v>
      </c>
      <c r="AF110" s="94">
        <v>17785.555936112454</v>
      </c>
      <c r="AG110" s="61">
        <v>18.423313129536503</v>
      </c>
      <c r="AH110" s="61">
        <v>21.871078218274057</v>
      </c>
      <c r="AI110" s="61">
        <v>1365.9422570869999</v>
      </c>
      <c r="AJ110" s="95">
        <v>100.59518219225511</v>
      </c>
      <c r="AK110" s="96">
        <v>0.9746835389139239</v>
      </c>
      <c r="AL110" s="97">
        <v>100.43220014899147</v>
      </c>
      <c r="AM110" s="98">
        <v>0.98176135659555031</v>
      </c>
      <c r="AN110" s="95">
        <v>100.66757792690537</v>
      </c>
      <c r="AO110" s="98">
        <v>0.97748410426846988</v>
      </c>
      <c r="AP110" s="97">
        <v>164.72290712782063</v>
      </c>
      <c r="AQ110" s="98">
        <v>42.587047838261505</v>
      </c>
      <c r="AR110" s="97">
        <v>71.560920817201563</v>
      </c>
      <c r="AS110" s="98">
        <v>10.930634612647841</v>
      </c>
      <c r="AT110" s="59" t="s">
        <v>66</v>
      </c>
      <c r="AU110" s="99">
        <v>100.43220014899147</v>
      </c>
      <c r="AV110" s="100">
        <v>0.98176135659555031</v>
      </c>
    </row>
    <row r="111" spans="1:49" x14ac:dyDescent="0.2">
      <c r="A111" s="88" t="s">
        <v>254</v>
      </c>
      <c r="B111" s="89" t="s">
        <v>185</v>
      </c>
      <c r="C111" s="113" t="s">
        <v>255</v>
      </c>
      <c r="D111" s="91">
        <v>1.0000000000000001E-32</v>
      </c>
      <c r="E111" s="45">
        <v>63.348680151159421</v>
      </c>
      <c r="F111" s="55">
        <v>1.0211410470881479</v>
      </c>
      <c r="G111" s="92">
        <v>4.8055213730375516E-2</v>
      </c>
      <c r="H111" s="55">
        <v>2.618937213006284</v>
      </c>
      <c r="I111" s="45">
        <v>63.348680151159421</v>
      </c>
      <c r="J111" s="55">
        <v>1.0211410470881479</v>
      </c>
      <c r="K111" s="92">
        <v>4.8055213730375523E-2</v>
      </c>
      <c r="L111" s="55">
        <v>2.618937213006284</v>
      </c>
      <c r="M111" s="83">
        <v>0.10459338463459542</v>
      </c>
      <c r="N111" s="55">
        <v>2.8109715693541619</v>
      </c>
      <c r="O111" s="93">
        <v>1.5785648534647454E-2</v>
      </c>
      <c r="P111" s="55">
        <v>1.0211410470881479</v>
      </c>
      <c r="Q111" s="55">
        <v>0.36326978836102614</v>
      </c>
      <c r="R111" s="45" t="s">
        <v>187</v>
      </c>
      <c r="S111" s="55">
        <v>9.4163777327596438</v>
      </c>
      <c r="T111" s="55">
        <v>9.3819099539963311</v>
      </c>
      <c r="U111" s="57">
        <v>41.982408396621281</v>
      </c>
      <c r="V111" s="64">
        <v>2898.6509097925618</v>
      </c>
      <c r="W111" s="54">
        <v>6.4990094978140565E-3</v>
      </c>
      <c r="X111" s="55">
        <v>17.129972261631266</v>
      </c>
      <c r="Y111" s="56">
        <v>0.31360827094282112</v>
      </c>
      <c r="Z111" s="55">
        <v>1.6087613636292986</v>
      </c>
      <c r="AA111" s="56">
        <v>1.9396972882748844</v>
      </c>
      <c r="AB111" s="45">
        <v>28.273974263039573</v>
      </c>
      <c r="AC111" s="61">
        <v>233.18858554493286</v>
      </c>
      <c r="AD111" s="61">
        <v>528.30412800608951</v>
      </c>
      <c r="AE111" s="61">
        <v>1029.0785622107774</v>
      </c>
      <c r="AF111" s="94">
        <v>13029.408964723692</v>
      </c>
      <c r="AG111" s="61">
        <v>12.471615249307819</v>
      </c>
      <c r="AH111" s="61">
        <v>91.526015422696517</v>
      </c>
      <c r="AI111" s="61">
        <v>919.74415093228595</v>
      </c>
      <c r="AJ111" s="95">
        <v>100.96600190832872</v>
      </c>
      <c r="AK111" s="96">
        <v>1.0229732936902065</v>
      </c>
      <c r="AL111" s="97">
        <v>100.9660196283305</v>
      </c>
      <c r="AM111" s="98">
        <v>1.0371745605280969</v>
      </c>
      <c r="AN111" s="95">
        <v>100.85181994102518</v>
      </c>
      <c r="AO111" s="98">
        <v>1.0588185047498313</v>
      </c>
      <c r="AP111" s="97">
        <v>100.95891910639548</v>
      </c>
      <c r="AQ111" s="98">
        <v>61.939919681780552</v>
      </c>
      <c r="AR111" s="97">
        <v>108.23239232336859</v>
      </c>
      <c r="AS111" s="98">
        <v>12.951875669779328</v>
      </c>
      <c r="AT111" s="59" t="s">
        <v>66</v>
      </c>
      <c r="AU111" s="99">
        <v>100.9660196283305</v>
      </c>
      <c r="AV111" s="100">
        <v>1.0371745605280969</v>
      </c>
    </row>
    <row r="112" spans="1:49" ht="14.25" x14ac:dyDescent="0.2">
      <c r="A112" s="101" t="s">
        <v>256</v>
      </c>
      <c r="B112" s="101" t="s">
        <v>49</v>
      </c>
      <c r="C112" s="111" t="s">
        <v>257</v>
      </c>
      <c r="D112" s="54">
        <v>4.7838697830018394E-4</v>
      </c>
      <c r="E112">
        <v>63.036031293709122</v>
      </c>
      <c r="F112">
        <v>3.9591782890574962</v>
      </c>
      <c r="G112">
        <v>5.0797797451897504E-2</v>
      </c>
      <c r="H112">
        <v>7.5741071251334997</v>
      </c>
      <c r="I112">
        <v>63.58508115454395</v>
      </c>
      <c r="J112">
        <v>4.0538765828544188</v>
      </c>
      <c r="K112">
        <v>4.3717237779115743E-2</v>
      </c>
      <c r="L112">
        <v>18.595062155166019</v>
      </c>
      <c r="M112">
        <v>9.4797909124846994E-2</v>
      </c>
      <c r="N112">
        <v>19.031822085746359</v>
      </c>
      <c r="O112">
        <v>1.5726959560993459E-2</v>
      </c>
      <c r="P112">
        <v>4.0538765828544188</v>
      </c>
      <c r="Q112">
        <v>0.2130051744173522</v>
      </c>
      <c r="R112" s="45" t="s">
        <v>187</v>
      </c>
      <c r="S112" s="45" t="s">
        <v>51</v>
      </c>
      <c r="T112" s="45" t="s">
        <v>51</v>
      </c>
      <c r="U112" s="45" t="s">
        <v>51</v>
      </c>
      <c r="V112" s="45" t="s">
        <v>51</v>
      </c>
      <c r="W112" s="45" t="s">
        <v>51</v>
      </c>
      <c r="X112" s="45" t="s">
        <v>51</v>
      </c>
      <c r="Y112" s="45" t="s">
        <v>51</v>
      </c>
      <c r="Z112" s="45" t="s">
        <v>51</v>
      </c>
      <c r="AA112" s="45" t="s">
        <v>51</v>
      </c>
      <c r="AB112" s="45" t="s">
        <v>51</v>
      </c>
      <c r="AC112" s="45" t="s">
        <v>51</v>
      </c>
      <c r="AD112" s="45" t="s">
        <v>51</v>
      </c>
      <c r="AE112" s="45" t="s">
        <v>51</v>
      </c>
      <c r="AF112" s="103">
        <v>8393.5156086358747</v>
      </c>
      <c r="AG112" s="55">
        <v>1.5245846523702069</v>
      </c>
      <c r="AH112" s="57">
        <v>71.483365177412793</v>
      </c>
      <c r="AI112" s="57">
        <v>96.103765856717004</v>
      </c>
      <c r="AJ112" s="57">
        <v>100.59353714419738</v>
      </c>
      <c r="AK112" s="57">
        <v>4.0462854623822997</v>
      </c>
      <c r="AL112" s="57">
        <v>101.12476745383984</v>
      </c>
      <c r="AM112" s="57">
        <v>4.0107810691883703</v>
      </c>
      <c r="AN112" s="57">
        <v>102.31428290735509</v>
      </c>
      <c r="AO112" s="57">
        <v>4.7291433233550579</v>
      </c>
      <c r="AP112" s="57">
        <v>-127.66806599671533</v>
      </c>
      <c r="AQ112" s="57">
        <v>459.36174930376308</v>
      </c>
      <c r="AR112" s="57">
        <v>87.421145780656474</v>
      </c>
      <c r="AS112" s="57">
        <v>12.618410981653907</v>
      </c>
      <c r="AT112" s="59" t="s">
        <v>66</v>
      </c>
      <c r="AU112" s="104">
        <v>101.12476745383984</v>
      </c>
      <c r="AV112" s="104">
        <v>4.0107810691883703</v>
      </c>
      <c r="AW112">
        <f>(8*(((AI112-(AI112/137.88))/1000000)/238050.78826)*6.022E+23)*(EXP(AU112*0.000000000155125*1000000)-1)+7*((((AI112/137.88)/1000000)/235043.9299)*6.022E+23)*(EXP(AU112*0.00000000098571*1000000)-1)+6*(((AH112/1000000)/232038.0553)*6.022E+23)*(EXP(AU112*0.00000000004948*1000000)-1)</f>
        <v>37421281090835.211</v>
      </c>
    </row>
    <row r="113" spans="1:49" ht="14.25" x14ac:dyDescent="0.2">
      <c r="A113" s="101" t="s">
        <v>258</v>
      </c>
      <c r="B113" s="101" t="s">
        <v>49</v>
      </c>
      <c r="C113" s="111" t="s">
        <v>259</v>
      </c>
      <c r="D113" s="54">
        <v>3.6809641857033339E-4</v>
      </c>
      <c r="E113">
        <v>62.463099813694718</v>
      </c>
      <c r="F113">
        <v>1.4728243305078754</v>
      </c>
      <c r="G113">
        <v>5.2327650267574376E-2</v>
      </c>
      <c r="H113">
        <v>6.5045933614554405</v>
      </c>
      <c r="I113">
        <v>62.880889267648421</v>
      </c>
      <c r="J113">
        <v>1.6176085473945407</v>
      </c>
      <c r="K113">
        <v>4.690064154725148E-2</v>
      </c>
      <c r="L113">
        <v>13.750972890707494</v>
      </c>
      <c r="M113">
        <v>0.10283983785614281</v>
      </c>
      <c r="N113">
        <v>13.845790438020369</v>
      </c>
      <c r="O113">
        <v>1.5903082981914663E-2</v>
      </c>
      <c r="P113">
        <v>1.6176085473945407</v>
      </c>
      <c r="Q113">
        <v>0.11683035032457285</v>
      </c>
      <c r="R113" s="45" t="s">
        <v>187</v>
      </c>
      <c r="S113" s="45" t="s">
        <v>51</v>
      </c>
      <c r="T113" s="45" t="s">
        <v>51</v>
      </c>
      <c r="U113" s="45" t="s">
        <v>51</v>
      </c>
      <c r="V113" s="45" t="s">
        <v>51</v>
      </c>
      <c r="W113" s="45" t="s">
        <v>51</v>
      </c>
      <c r="X113" s="45" t="s">
        <v>51</v>
      </c>
      <c r="Y113" s="45" t="s">
        <v>51</v>
      </c>
      <c r="Z113" s="45" t="s">
        <v>51</v>
      </c>
      <c r="AA113" s="45" t="s">
        <v>51</v>
      </c>
      <c r="AB113" s="45" t="s">
        <v>51</v>
      </c>
      <c r="AC113" s="45" t="s">
        <v>51</v>
      </c>
      <c r="AD113" s="45" t="s">
        <v>51</v>
      </c>
      <c r="AE113" s="45" t="s">
        <v>51</v>
      </c>
      <c r="AF113" s="103">
        <v>9238.6571355713277</v>
      </c>
      <c r="AG113" s="55">
        <v>1.8302496417613467</v>
      </c>
      <c r="AH113" s="57">
        <v>63.47799093631415</v>
      </c>
      <c r="AI113" s="57">
        <v>114.323066057318</v>
      </c>
      <c r="AJ113" s="57">
        <v>101.71122540189963</v>
      </c>
      <c r="AK113" s="57">
        <v>1.6323778207498227</v>
      </c>
      <c r="AL113" s="57">
        <v>101.85631944742417</v>
      </c>
      <c r="AM113" s="57">
        <v>1.5514789730134988</v>
      </c>
      <c r="AN113" s="57">
        <v>103.75286333430957</v>
      </c>
      <c r="AO113" s="57">
        <v>1.9228510188501309</v>
      </c>
      <c r="AP113" s="57">
        <v>43.130307732793405</v>
      </c>
      <c r="AQ113" s="57">
        <v>328.76456089695733</v>
      </c>
      <c r="AR113" s="57">
        <v>80.07212363031401</v>
      </c>
      <c r="AS113" s="57">
        <v>12.503384294990946</v>
      </c>
      <c r="AT113" s="59" t="s">
        <v>66</v>
      </c>
      <c r="AU113" s="104">
        <v>101.85631944742417</v>
      </c>
      <c r="AV113" s="104">
        <v>1.5514789730134988</v>
      </c>
      <c r="AW113">
        <f>(8*(((AI113-(AI113/137.88))/1000000)/238050.78826)*6.022E+23)*(EXP(AU113*0.000000000155125*1000000)-1)+7*((((AI113/137.88)/1000000)/235043.9299)*6.022E+23)*(EXP(AU113*0.00000000098571*1000000)-1)+6*(((AH113/1000000)/232038.0553)*6.022E+23)*(EXP(AU113*0.00000000004948*1000000)-1)</f>
        <v>43144355343378.719</v>
      </c>
    </row>
    <row r="114" spans="1:49" x14ac:dyDescent="0.2">
      <c r="A114" s="88" t="s">
        <v>260</v>
      </c>
      <c r="B114" s="89" t="s">
        <v>185</v>
      </c>
      <c r="C114" s="113" t="s">
        <v>261</v>
      </c>
      <c r="D114" s="91">
        <v>3.2942202631720164E-5</v>
      </c>
      <c r="E114" s="45">
        <v>61.924678513234568</v>
      </c>
      <c r="F114" s="55">
        <v>0.69470275871299347</v>
      </c>
      <c r="G114" s="92">
        <v>4.5206532476588179E-2</v>
      </c>
      <c r="H114" s="55">
        <v>2.0794184892478809</v>
      </c>
      <c r="I114" s="45">
        <v>61.961521252476423</v>
      </c>
      <c r="J114" s="55">
        <v>0.69724584008968116</v>
      </c>
      <c r="K114" s="92">
        <v>4.4719554086612066E-2</v>
      </c>
      <c r="L114" s="55">
        <v>2.3687956607449836</v>
      </c>
      <c r="M114" s="83">
        <v>9.9512277827033452E-2</v>
      </c>
      <c r="N114" s="55">
        <v>2.4692801874000909</v>
      </c>
      <c r="O114" s="93">
        <v>1.6139048554428978E-2</v>
      </c>
      <c r="P114" s="55">
        <v>0.69724584008968116</v>
      </c>
      <c r="Q114" s="55">
        <v>0.28236805351109728</v>
      </c>
      <c r="R114" s="45" t="s">
        <v>187</v>
      </c>
      <c r="S114" s="55">
        <v>11.957953433158293</v>
      </c>
      <c r="T114" s="55">
        <v>12.370831670248812</v>
      </c>
      <c r="U114" s="57">
        <v>72.508288923496465</v>
      </c>
      <c r="V114" s="64">
        <v>4745.1090055616296</v>
      </c>
      <c r="W114" s="54">
        <v>4.5933325850724639E-3</v>
      </c>
      <c r="X114" s="55">
        <v>20.229772567291672</v>
      </c>
      <c r="Y114" s="56">
        <v>0.35805686971955286</v>
      </c>
      <c r="Z114" s="55">
        <v>2.475793641690256</v>
      </c>
      <c r="AA114" s="56">
        <v>3.234615351524516</v>
      </c>
      <c r="AB114" s="45">
        <v>53.5044147817935</v>
      </c>
      <c r="AC114" s="61">
        <v>393.27503877131272</v>
      </c>
      <c r="AD114" s="61">
        <v>851.06940303226452</v>
      </c>
      <c r="AE114" s="61">
        <v>1566.4176698036003</v>
      </c>
      <c r="AF114" s="94">
        <v>14055.267801515838</v>
      </c>
      <c r="AG114" s="61">
        <v>23.477243963777632</v>
      </c>
      <c r="AH114" s="61">
        <v>146.65086173429967</v>
      </c>
      <c r="AI114" s="61">
        <v>1686.4544438676801</v>
      </c>
      <c r="AJ114" s="95">
        <v>103.20837134821303</v>
      </c>
      <c r="AK114" s="96">
        <v>0.71388609781968559</v>
      </c>
      <c r="AL114" s="97">
        <v>103.63393311642858</v>
      </c>
      <c r="AM114" s="98">
        <v>0.72574750159176515</v>
      </c>
      <c r="AN114" s="95">
        <v>103.23363428102317</v>
      </c>
      <c r="AO114" s="98">
        <v>0.74099482725132704</v>
      </c>
      <c r="AP114" s="97">
        <v>-71.971249230743439</v>
      </c>
      <c r="AQ114" s="98">
        <v>57.889863453049124</v>
      </c>
      <c r="AR114" s="97">
        <v>101.36466011580414</v>
      </c>
      <c r="AS114" s="98">
        <v>12.645915277744075</v>
      </c>
      <c r="AT114" s="59" t="s">
        <v>66</v>
      </c>
      <c r="AU114" s="99">
        <v>103.63393311642858</v>
      </c>
      <c r="AV114" s="100">
        <v>0.72574750159176515</v>
      </c>
    </row>
    <row r="115" spans="1:49" x14ac:dyDescent="0.2">
      <c r="A115" s="88" t="s">
        <v>262</v>
      </c>
      <c r="B115" s="89" t="s">
        <v>185</v>
      </c>
      <c r="C115" s="113" t="s">
        <v>263</v>
      </c>
      <c r="D115" s="91">
        <v>5.2366383834819512E-5</v>
      </c>
      <c r="E115" s="45">
        <v>61.956251910210206</v>
      </c>
      <c r="F115" s="55">
        <v>1.3759114589806607</v>
      </c>
      <c r="G115" s="92">
        <v>4.3528786359048971E-2</v>
      </c>
      <c r="H115" s="55">
        <v>2.8243339708346067</v>
      </c>
      <c r="I115" s="45">
        <v>62.014869184910026</v>
      </c>
      <c r="J115" s="55">
        <v>1.3791605313912978</v>
      </c>
      <c r="K115" s="92">
        <v>4.2752804951848064E-2</v>
      </c>
      <c r="L115" s="55">
        <v>3.403735030531716</v>
      </c>
      <c r="M115" s="83">
        <v>9.5053925360777378E-2</v>
      </c>
      <c r="N115" s="55">
        <v>3.6725326314978153</v>
      </c>
      <c r="O115" s="93">
        <v>1.6125165031281374E-2</v>
      </c>
      <c r="P115" s="55">
        <v>1.3791605313912978</v>
      </c>
      <c r="Q115" s="55">
        <v>0.37553390800746062</v>
      </c>
      <c r="R115" s="45" t="s">
        <v>187</v>
      </c>
      <c r="S115" s="55">
        <v>2.6493304262486306</v>
      </c>
      <c r="T115" s="55">
        <v>2.5280286946808022</v>
      </c>
      <c r="U115" s="57">
        <v>21.667562252954738</v>
      </c>
      <c r="V115" s="64">
        <v>1072.034749876545</v>
      </c>
      <c r="W115" s="54">
        <v>2.4022210620339847E-3</v>
      </c>
      <c r="X115" s="55">
        <v>4.1134535858490242</v>
      </c>
      <c r="Y115" s="56">
        <v>2.4162142927934175E-2</v>
      </c>
      <c r="Z115" s="55">
        <v>0.31967511380448155</v>
      </c>
      <c r="AA115" s="56">
        <v>0.57965816800918923</v>
      </c>
      <c r="AB115" s="45">
        <v>11.187278166322457</v>
      </c>
      <c r="AC115" s="61">
        <v>84.027128511261807</v>
      </c>
      <c r="AD115" s="61">
        <v>202.55748910323922</v>
      </c>
      <c r="AE115" s="61">
        <v>420.28799106668714</v>
      </c>
      <c r="AF115" s="94">
        <v>15132.755022653877</v>
      </c>
      <c r="AG115" s="61">
        <v>11.946637888657039</v>
      </c>
      <c r="AH115" s="61">
        <v>37.522024851951045</v>
      </c>
      <c r="AI115" s="61">
        <v>856.847564287458</v>
      </c>
      <c r="AJ115" s="95">
        <v>103.12029329229955</v>
      </c>
      <c r="AK115" s="96">
        <v>1.410879705689827</v>
      </c>
      <c r="AL115" s="97">
        <v>103.79257115759965</v>
      </c>
      <c r="AM115" s="98">
        <v>1.4287116665335435</v>
      </c>
      <c r="AN115" s="95">
        <v>103.39673684035283</v>
      </c>
      <c r="AO115" s="98">
        <v>1.4198574610000529</v>
      </c>
      <c r="AP115" s="97">
        <v>-183.07422452110353</v>
      </c>
      <c r="AQ115" s="98">
        <v>84.999832839284295</v>
      </c>
      <c r="AR115" s="97">
        <v>62.735404597437302</v>
      </c>
      <c r="AS115" s="98">
        <v>16.07939871737851</v>
      </c>
      <c r="AT115" s="59" t="s">
        <v>66</v>
      </c>
      <c r="AU115" s="99">
        <v>103.79257115759965</v>
      </c>
      <c r="AV115" s="100">
        <v>1.4287116665335435</v>
      </c>
    </row>
    <row r="116" spans="1:49" x14ac:dyDescent="0.2">
      <c r="A116" s="88" t="s">
        <v>264</v>
      </c>
      <c r="B116" s="89" t="s">
        <v>185</v>
      </c>
      <c r="C116" s="113" t="s">
        <v>265</v>
      </c>
      <c r="D116" s="91">
        <v>-3.415298499507937E-22</v>
      </c>
      <c r="E116" s="45">
        <v>61.477878490333744</v>
      </c>
      <c r="F116" s="55">
        <v>1.1571318369473453</v>
      </c>
      <c r="G116" s="92">
        <v>4.8855681002177534E-2</v>
      </c>
      <c r="H116" s="55">
        <v>1.6789047196612654</v>
      </c>
      <c r="I116" s="45">
        <v>61.477878490333744</v>
      </c>
      <c r="J116" s="55">
        <v>1.1571318369473453</v>
      </c>
      <c r="K116" s="92">
        <v>4.8855681002177534E-2</v>
      </c>
      <c r="L116" s="55">
        <v>1.6789047196612654</v>
      </c>
      <c r="M116" s="83">
        <v>0.10957146638752968</v>
      </c>
      <c r="N116" s="55">
        <v>2.0390377990066808</v>
      </c>
      <c r="O116" s="93">
        <v>1.6266013476005543E-2</v>
      </c>
      <c r="P116" s="55">
        <v>1.1571318369473453</v>
      </c>
      <c r="Q116" s="55">
        <v>0.56748915469396555</v>
      </c>
      <c r="R116" s="45" t="s">
        <v>187</v>
      </c>
      <c r="S116" s="55">
        <v>2.4180485146778192</v>
      </c>
      <c r="T116" s="55">
        <v>2.5528159459478297</v>
      </c>
      <c r="U116" s="57">
        <v>58.811665672381842</v>
      </c>
      <c r="V116" s="64">
        <v>2168.4369965695032</v>
      </c>
      <c r="W116" s="54">
        <v>2.9111263514428666E-3</v>
      </c>
      <c r="X116" s="55">
        <v>4.0032654052420495</v>
      </c>
      <c r="Y116" s="56">
        <v>4.6632450250983122E-2</v>
      </c>
      <c r="Z116" s="55">
        <v>0.59112716370490381</v>
      </c>
      <c r="AA116" s="56">
        <v>0.75600030294717424</v>
      </c>
      <c r="AB116" s="45">
        <v>15.337595826093454</v>
      </c>
      <c r="AC116" s="61">
        <v>157.83674840158733</v>
      </c>
      <c r="AD116" s="61">
        <v>429.60763019340146</v>
      </c>
      <c r="AE116" s="61">
        <v>986.03504462108401</v>
      </c>
      <c r="AF116" s="94">
        <v>16941.12285888919</v>
      </c>
      <c r="AG116" s="61">
        <v>17.009333672112966</v>
      </c>
      <c r="AH116" s="61">
        <v>20.253953168534952</v>
      </c>
      <c r="AI116" s="61">
        <v>1218.4490086240701</v>
      </c>
      <c r="AJ116" s="95">
        <v>104.01378999967844</v>
      </c>
      <c r="AK116" s="96">
        <v>1.1939187540472946</v>
      </c>
      <c r="AL116" s="97">
        <v>103.92014134962149</v>
      </c>
      <c r="AM116" s="98">
        <v>1.2004461143232137</v>
      </c>
      <c r="AN116" s="95">
        <v>103.96648865573988</v>
      </c>
      <c r="AO116" s="98">
        <v>1.1974697033890831</v>
      </c>
      <c r="AP116" s="97">
        <v>139.88891500074143</v>
      </c>
      <c r="AQ116" s="98">
        <v>39.421525746308653</v>
      </c>
      <c r="AR116" s="97">
        <v>122.27067178366156</v>
      </c>
      <c r="AS116" s="98">
        <v>12.666128724227461</v>
      </c>
      <c r="AT116" s="59" t="s">
        <v>66</v>
      </c>
      <c r="AU116" s="99">
        <v>103.92014134962149</v>
      </c>
      <c r="AV116" s="100">
        <v>1.2004461143232137</v>
      </c>
    </row>
    <row r="117" spans="1:49" x14ac:dyDescent="0.2">
      <c r="A117" s="52" t="s">
        <v>118</v>
      </c>
      <c r="R117" s="45"/>
      <c r="S117" s="63"/>
      <c r="T117" s="63"/>
      <c r="U117" s="63"/>
      <c r="V117" s="64"/>
      <c r="W117" s="65"/>
      <c r="X117" s="63"/>
      <c r="Y117" s="66"/>
      <c r="Z117" s="66"/>
      <c r="AA117" s="66"/>
      <c r="AB117" s="45"/>
      <c r="AC117" s="61"/>
      <c r="AD117" s="61"/>
      <c r="AE117" s="61"/>
      <c r="AF117" s="61"/>
      <c r="AG117" s="55"/>
      <c r="AT117" s="49"/>
    </row>
    <row r="118" spans="1:49" x14ac:dyDescent="0.2">
      <c r="A118" t="s">
        <v>266</v>
      </c>
      <c r="B118" t="s">
        <v>225</v>
      </c>
      <c r="C118" t="s">
        <v>267</v>
      </c>
      <c r="D118" s="54">
        <v>2.7793022606063876E-4</v>
      </c>
      <c r="E118">
        <v>13.345977118840244</v>
      </c>
      <c r="F118">
        <v>2.630816236504351</v>
      </c>
      <c r="G118">
        <v>8.0527999715242354E-2</v>
      </c>
      <c r="H118">
        <v>1.9590363971279903</v>
      </c>
      <c r="I118">
        <v>13.413266656665726</v>
      </c>
      <c r="J118">
        <v>2.6326201294902027</v>
      </c>
      <c r="K118">
        <v>7.6579238003943284E-2</v>
      </c>
      <c r="L118">
        <v>2.2999657462333198</v>
      </c>
      <c r="M118">
        <v>0.78718671642425952</v>
      </c>
      <c r="N118">
        <v>3.495787633716271</v>
      </c>
      <c r="O118">
        <v>7.4553054494227153E-2</v>
      </c>
      <c r="P118">
        <v>2.6326201294902027</v>
      </c>
      <c r="Q118">
        <v>0.75308354091622554</v>
      </c>
      <c r="R118" s="45" t="s">
        <v>187</v>
      </c>
      <c r="S118" s="63">
        <v>22.715682572797164</v>
      </c>
      <c r="T118" s="63">
        <v>23.338524595497276</v>
      </c>
      <c r="U118" s="63">
        <v>187.92182754029267</v>
      </c>
      <c r="V118" s="64">
        <v>1957.1431634412656</v>
      </c>
      <c r="W118" s="65">
        <v>0.45983662290472466</v>
      </c>
      <c r="X118" s="63">
        <v>91.383136306381431</v>
      </c>
      <c r="Y118" s="66">
        <v>18.089458791434303</v>
      </c>
      <c r="Z118" s="66">
        <v>27.004883332683722</v>
      </c>
      <c r="AA118" s="66">
        <v>14.070783835361739</v>
      </c>
      <c r="AB118" s="63">
        <v>108.32958938529566</v>
      </c>
      <c r="AC118" s="64">
        <v>197.69592561790608</v>
      </c>
      <c r="AD118" s="64">
        <v>321.05943173680771</v>
      </c>
      <c r="AE118" s="64">
        <v>735.11706292931865</v>
      </c>
      <c r="AF118" s="57">
        <v>8433.5586255108883</v>
      </c>
      <c r="AG118" s="55">
        <v>53.34357913835106</v>
      </c>
      <c r="AH118" s="57">
        <v>435.84061260137008</v>
      </c>
      <c r="AI118" s="57">
        <v>711.922186617477</v>
      </c>
      <c r="AJ118" s="57">
        <v>463.52819896814731</v>
      </c>
      <c r="AK118" s="57">
        <v>11.774540874818603</v>
      </c>
      <c r="AL118" s="57">
        <v>452.13250068906927</v>
      </c>
      <c r="AM118" s="57">
        <v>11.680159521299126</v>
      </c>
      <c r="AN118" s="57">
        <v>435.70834145176747</v>
      </c>
      <c r="AO118" s="57">
        <v>13.422512279554232</v>
      </c>
      <c r="AP118" s="57">
        <v>1109.3841746620658</v>
      </c>
      <c r="AQ118" s="57">
        <v>45.946671115526776</v>
      </c>
      <c r="AR118" s="57">
        <v>736.97127158192359</v>
      </c>
      <c r="AS118" s="57">
        <v>28.848434873215115</v>
      </c>
      <c r="AT118" s="49">
        <v>0.59244731354961389</v>
      </c>
      <c r="AU118" s="81">
        <v>1109.3841746620658</v>
      </c>
      <c r="AV118" s="81">
        <v>45.946671115526776</v>
      </c>
    </row>
    <row r="119" spans="1:49" x14ac:dyDescent="0.2">
      <c r="A119" t="s">
        <v>268</v>
      </c>
      <c r="B119" t="s">
        <v>225</v>
      </c>
      <c r="C119" t="s">
        <v>269</v>
      </c>
      <c r="D119" s="54">
        <v>0</v>
      </c>
      <c r="E119">
        <v>6.1134310196001849</v>
      </c>
      <c r="F119">
        <v>1.3998745830301853</v>
      </c>
      <c r="G119">
        <v>7.7747698227355083E-2</v>
      </c>
      <c r="H119">
        <v>2.1578782737801951</v>
      </c>
      <c r="I119">
        <v>6.1134310196001849</v>
      </c>
      <c r="J119">
        <v>1.3998745830301853</v>
      </c>
      <c r="K119">
        <v>7.7747698227355083E-2</v>
      </c>
      <c r="L119">
        <v>2.1578782737801951</v>
      </c>
      <c r="M119">
        <v>1.7534920402665786</v>
      </c>
      <c r="N119">
        <v>2.5721756341017095</v>
      </c>
      <c r="O119">
        <v>0.16357426734576935</v>
      </c>
      <c r="P119">
        <v>1.3998745830301853</v>
      </c>
      <c r="Q119">
        <v>0.54423755690348441</v>
      </c>
      <c r="R119" s="45" t="s">
        <v>187</v>
      </c>
      <c r="S119" s="63">
        <v>26.907191423733675</v>
      </c>
      <c r="T119" s="63">
        <v>27.073372775212363</v>
      </c>
      <c r="U119" s="63">
        <v>10.517361801425841</v>
      </c>
      <c r="V119" s="64">
        <v>724.21763415402063</v>
      </c>
      <c r="W119" s="65">
        <v>1.3578843889689272E-2</v>
      </c>
      <c r="X119" s="63">
        <v>14.590236567724718</v>
      </c>
      <c r="Y119" s="66">
        <v>1.6890502691432976</v>
      </c>
      <c r="Z119" s="66">
        <v>3.9742626249562862</v>
      </c>
      <c r="AA119" s="66">
        <v>1.113740270414709</v>
      </c>
      <c r="AB119" s="63">
        <v>25.76707391857391</v>
      </c>
      <c r="AC119" s="64">
        <v>84.561585774641685</v>
      </c>
      <c r="AD119" s="64">
        <v>120.71241433794719</v>
      </c>
      <c r="AE119" s="64">
        <v>189.65956917015311</v>
      </c>
      <c r="AF119" s="57">
        <v>8766.6545507117662</v>
      </c>
      <c r="AG119" s="55">
        <v>12.101536900787437</v>
      </c>
      <c r="AH119" s="57">
        <v>39.456950664446452</v>
      </c>
      <c r="AI119" s="57">
        <v>73.981911074110201</v>
      </c>
      <c r="AJ119" s="57">
        <v>976.60939696091964</v>
      </c>
      <c r="AK119" s="57">
        <v>12.686102304721578</v>
      </c>
      <c r="AL119" s="57">
        <v>969.40054635915499</v>
      </c>
      <c r="AM119" s="57">
        <v>13.272985629112561</v>
      </c>
      <c r="AN119" s="57">
        <v>990.12524674607926</v>
      </c>
      <c r="AO119" s="57">
        <v>13.954407652941828</v>
      </c>
      <c r="AP119" s="57">
        <v>1139.5679455975446</v>
      </c>
      <c r="AQ119" s="57">
        <v>42.916418905472199</v>
      </c>
      <c r="AR119" s="57">
        <v>810.4311622190454</v>
      </c>
      <c r="AS119" s="57">
        <v>33.230968939186496</v>
      </c>
      <c r="AT119" s="49">
        <v>0.14932624236737418</v>
      </c>
      <c r="AU119" s="81">
        <v>1139.5679455975446</v>
      </c>
      <c r="AV119" s="81">
        <v>42.916418905472199</v>
      </c>
    </row>
    <row r="120" spans="1:49" x14ac:dyDescent="0.2">
      <c r="A120" t="s">
        <v>270</v>
      </c>
      <c r="B120" t="s">
        <v>225</v>
      </c>
      <c r="C120" t="s">
        <v>271</v>
      </c>
      <c r="D120" s="54">
        <v>0</v>
      </c>
      <c r="E120">
        <v>6.0699459292784343</v>
      </c>
      <c r="F120">
        <v>1.0103695200054543</v>
      </c>
      <c r="G120">
        <v>7.3369287420020482E-2</v>
      </c>
      <c r="H120">
        <v>1.4111920050939952</v>
      </c>
      <c r="I120">
        <v>6.0699459292784343</v>
      </c>
      <c r="J120">
        <v>1.0103695200054543</v>
      </c>
      <c r="K120">
        <v>7.3369287420020482E-2</v>
      </c>
      <c r="L120">
        <v>1.411192005093995</v>
      </c>
      <c r="M120">
        <v>1.6665976052071658</v>
      </c>
      <c r="N120">
        <v>1.7356005998493034</v>
      </c>
      <c r="O120">
        <v>0.16474611333463313</v>
      </c>
      <c r="P120">
        <v>1.0103695200054543</v>
      </c>
      <c r="Q120">
        <v>0.58214402558582978</v>
      </c>
      <c r="R120" s="45" t="s">
        <v>187</v>
      </c>
      <c r="S120" s="63">
        <v>8.5976611617765926</v>
      </c>
      <c r="T120" s="63">
        <v>8.4625422180312153</v>
      </c>
      <c r="U120" s="63">
        <v>34.116895525987623</v>
      </c>
      <c r="V120" s="64">
        <v>396.18442219279257</v>
      </c>
      <c r="W120" s="65">
        <v>7.5880332184146875E-3</v>
      </c>
      <c r="X120" s="63">
        <v>11.33317475516205</v>
      </c>
      <c r="Y120" s="66">
        <v>0.27087804994492709</v>
      </c>
      <c r="Z120" s="66">
        <v>0.73009189469407432</v>
      </c>
      <c r="AA120" s="66">
        <v>0.11612164237564029</v>
      </c>
      <c r="AB120" s="63">
        <v>7.3806838206792484</v>
      </c>
      <c r="AC120" s="64">
        <v>35.874523561638746</v>
      </c>
      <c r="AD120" s="64">
        <v>71.914134239271661</v>
      </c>
      <c r="AE120" s="64">
        <v>152.20246677656593</v>
      </c>
      <c r="AF120" s="57">
        <v>10943.013006759165</v>
      </c>
      <c r="AG120" s="55">
        <v>27.751745482191257</v>
      </c>
      <c r="AH120" s="57">
        <v>35.576732184436317</v>
      </c>
      <c r="AI120" s="57">
        <v>168.451594519998</v>
      </c>
      <c r="AJ120" s="57">
        <v>983.09837098906428</v>
      </c>
      <c r="AK120" s="57">
        <v>9.2126028516894127</v>
      </c>
      <c r="AL120" s="57">
        <v>981.3715405564709</v>
      </c>
      <c r="AM120" s="57">
        <v>9.6667916509751119</v>
      </c>
      <c r="AN120" s="57">
        <v>982.21003248963132</v>
      </c>
      <c r="AO120" s="57">
        <v>9.5650439720887253</v>
      </c>
      <c r="AP120" s="57">
        <v>1023.2898737294671</v>
      </c>
      <c r="AQ120" s="57">
        <v>28.557723758395912</v>
      </c>
      <c r="AR120" s="57">
        <v>1011.8937058148701</v>
      </c>
      <c r="AS120" s="57">
        <v>36.620767164699174</v>
      </c>
      <c r="AT120" s="49">
        <v>4.0964280258360485E-2</v>
      </c>
      <c r="AU120" s="81">
        <v>1023.2898737294671</v>
      </c>
      <c r="AV120" s="81">
        <v>28.557723758395912</v>
      </c>
    </row>
    <row r="121" spans="1:49" x14ac:dyDescent="0.2">
      <c r="A121" t="s">
        <v>272</v>
      </c>
      <c r="B121" t="s">
        <v>225</v>
      </c>
      <c r="C121" t="s">
        <v>273</v>
      </c>
      <c r="D121" s="54">
        <v>7.0500125451902101E-5</v>
      </c>
      <c r="E121">
        <v>4.0692319370200147</v>
      </c>
      <c r="F121">
        <v>1.2061005844180688</v>
      </c>
      <c r="G121">
        <v>8.8785694114486849E-2</v>
      </c>
      <c r="H121">
        <v>1.2664787550776138</v>
      </c>
      <c r="I121">
        <v>4.0744167434125629</v>
      </c>
      <c r="J121">
        <v>1.2083419741267025</v>
      </c>
      <c r="K121">
        <v>8.7798322918374527E-2</v>
      </c>
      <c r="L121">
        <v>1.4377368947309481</v>
      </c>
      <c r="M121">
        <v>2.9711326863059919</v>
      </c>
      <c r="N121">
        <v>1.8780781945667242</v>
      </c>
      <c r="O121">
        <v>0.24543390207120575</v>
      </c>
      <c r="P121">
        <v>1.2083419741267025</v>
      </c>
      <c r="Q121">
        <v>0.64339279249523951</v>
      </c>
      <c r="R121" s="45" t="s">
        <v>187</v>
      </c>
      <c r="S121" s="63">
        <v>10.486445226470934</v>
      </c>
      <c r="T121" s="63">
        <v>10.880527702401096</v>
      </c>
      <c r="U121" s="63">
        <v>20.242014618502736</v>
      </c>
      <c r="V121" s="64">
        <v>1050.8363908395804</v>
      </c>
      <c r="W121" s="65">
        <v>1.2823907152928976E-2</v>
      </c>
      <c r="X121" s="63">
        <v>38.93619861218027</v>
      </c>
      <c r="Y121" s="66">
        <v>1.0101132317872763</v>
      </c>
      <c r="Z121" s="66">
        <v>2.8239330737333019</v>
      </c>
      <c r="AA121" s="66">
        <v>1.1883584737777584</v>
      </c>
      <c r="AB121" s="63">
        <v>27.043095259337267</v>
      </c>
      <c r="AC121" s="64">
        <v>110.71316124383304</v>
      </c>
      <c r="AD121" s="64">
        <v>186.55616791716039</v>
      </c>
      <c r="AE121" s="64">
        <v>324.98751894758038</v>
      </c>
      <c r="AF121" s="57">
        <v>10831.322749164921</v>
      </c>
      <c r="AG121" s="55">
        <v>36.355298887309246</v>
      </c>
      <c r="AH121" s="57">
        <v>113.90397588342678</v>
      </c>
      <c r="AI121" s="57">
        <v>147.93814331214699</v>
      </c>
      <c r="AJ121" s="57">
        <v>1414.8846731282408</v>
      </c>
      <c r="AK121" s="57">
        <v>15.350479144155141</v>
      </c>
      <c r="AL121" s="57">
        <v>1417.9789609246664</v>
      </c>
      <c r="AM121" s="57">
        <v>16.75525575492243</v>
      </c>
      <c r="AN121" s="57">
        <v>1415.1004619355263</v>
      </c>
      <c r="AO121" s="57">
        <v>17.77634762765452</v>
      </c>
      <c r="AP121" s="57">
        <v>1377.2382371191368</v>
      </c>
      <c r="AQ121" s="57">
        <v>27.640754080261065</v>
      </c>
      <c r="AR121" s="57">
        <v>1413.0349189161195</v>
      </c>
      <c r="AS121" s="57">
        <v>41.529820730715386</v>
      </c>
      <c r="AT121" s="49">
        <v>-2.9581464344723481E-2</v>
      </c>
      <c r="AU121" s="81">
        <v>1377.2382371191368</v>
      </c>
      <c r="AV121" s="81">
        <v>27.640754080261065</v>
      </c>
    </row>
    <row r="122" spans="1:49" x14ac:dyDescent="0.2">
      <c r="A122" t="s">
        <v>274</v>
      </c>
      <c r="B122" t="s">
        <v>225</v>
      </c>
      <c r="C122" t="s">
        <v>275</v>
      </c>
      <c r="D122" s="54">
        <v>1.4426947000038482E-5</v>
      </c>
      <c r="E122">
        <v>3.7487119890671536</v>
      </c>
      <c r="F122">
        <v>0.98426634092214371</v>
      </c>
      <c r="G122">
        <v>0.10305885990829143</v>
      </c>
      <c r="H122">
        <v>0.90241059058652984</v>
      </c>
      <c r="I122">
        <v>3.749688431907896</v>
      </c>
      <c r="J122">
        <v>0.98461093989990289</v>
      </c>
      <c r="K122">
        <v>0.10286072939612032</v>
      </c>
      <c r="L122">
        <v>0.92468001609623307</v>
      </c>
      <c r="M122">
        <v>3.7822975499649285</v>
      </c>
      <c r="N122">
        <v>1.3507375152627916</v>
      </c>
      <c r="O122">
        <v>0.2666888244608594</v>
      </c>
      <c r="P122">
        <v>0.98461093989990289</v>
      </c>
      <c r="Q122">
        <v>0.72894320974593108</v>
      </c>
      <c r="R122" s="45" t="s">
        <v>187</v>
      </c>
      <c r="S122" s="63">
        <v>15.261774555563012</v>
      </c>
      <c r="T122" s="63">
        <v>15.753867360459392</v>
      </c>
      <c r="U122" s="63">
        <v>104.82228560821714</v>
      </c>
      <c r="V122" s="64">
        <v>1400.7121491630921</v>
      </c>
      <c r="W122" s="65">
        <v>1.2735663895013344E-2</v>
      </c>
      <c r="X122" s="63">
        <v>9.7764091051574642</v>
      </c>
      <c r="Y122" s="66">
        <v>0.49020672411259447</v>
      </c>
      <c r="Z122" s="66">
        <v>2.0206537009170207</v>
      </c>
      <c r="AA122" s="66">
        <v>0.45571517690030222</v>
      </c>
      <c r="AB122" s="63">
        <v>24.347565076992513</v>
      </c>
      <c r="AC122" s="64">
        <v>128.53294412417716</v>
      </c>
      <c r="AD122" s="64">
        <v>264.42535234180815</v>
      </c>
      <c r="AE122" s="64">
        <v>527.81913758011206</v>
      </c>
      <c r="AF122" s="57">
        <v>11675.349615064952</v>
      </c>
      <c r="AG122" s="55">
        <v>49.405915781694432</v>
      </c>
      <c r="AH122" s="57">
        <v>57.153140599203176</v>
      </c>
      <c r="AI122" s="57">
        <v>185.20854882168001</v>
      </c>
      <c r="AJ122" s="57">
        <v>1523.9727375126192</v>
      </c>
      <c r="AK122" s="57">
        <v>13.363423765215209</v>
      </c>
      <c r="AL122" s="57">
        <v>1508.4282630290661</v>
      </c>
      <c r="AM122" s="57">
        <v>14.611174354078482</v>
      </c>
      <c r="AN122" s="57">
        <v>1517.1375732422166</v>
      </c>
      <c r="AO122" s="57">
        <v>14.041580490566334</v>
      </c>
      <c r="AP122" s="57">
        <v>1675.5685166450708</v>
      </c>
      <c r="AQ122" s="57">
        <v>17.086849369221166</v>
      </c>
      <c r="AR122" s="57">
        <v>1682.0483674172317</v>
      </c>
      <c r="AS122" s="57">
        <v>37.115933248214112</v>
      </c>
      <c r="AT122" s="49">
        <v>9.9751369135690993E-2</v>
      </c>
      <c r="AU122" s="81">
        <v>1675.5685166450708</v>
      </c>
      <c r="AV122" s="81">
        <v>17.086849369221166</v>
      </c>
    </row>
    <row r="123" spans="1:49" x14ac:dyDescent="0.2">
      <c r="A123" t="s">
        <v>276</v>
      </c>
      <c r="B123" t="s">
        <v>225</v>
      </c>
      <c r="C123" t="s">
        <v>277</v>
      </c>
      <c r="D123" s="54">
        <v>0</v>
      </c>
      <c r="E123">
        <v>3.6781986726290516</v>
      </c>
      <c r="F123">
        <v>2.3886865040682705</v>
      </c>
      <c r="G123">
        <v>0.10745964225302339</v>
      </c>
      <c r="H123">
        <v>0.54679161431546008</v>
      </c>
      <c r="I123">
        <v>3.6781986726290516</v>
      </c>
      <c r="J123">
        <v>2.3886865040682705</v>
      </c>
      <c r="K123">
        <v>0.10745964225302339</v>
      </c>
      <c r="L123">
        <v>0.54679161431545997</v>
      </c>
      <c r="M123">
        <v>4.0282042359763315</v>
      </c>
      <c r="N123">
        <v>2.4504702169591046</v>
      </c>
      <c r="O123">
        <v>0.27187220947073909</v>
      </c>
      <c r="P123">
        <v>2.3886865040682705</v>
      </c>
      <c r="Q123">
        <v>0.97478699701663618</v>
      </c>
      <c r="R123" s="45" t="s">
        <v>187</v>
      </c>
      <c r="S123" s="63">
        <v>9.6880713265440406</v>
      </c>
      <c r="T123" s="63">
        <v>10.280331122143405</v>
      </c>
      <c r="U123" s="63">
        <v>139.72180899577185</v>
      </c>
      <c r="V123" s="64">
        <v>764.25563567266954</v>
      </c>
      <c r="W123" s="65">
        <v>6.1170148366617792E-2</v>
      </c>
      <c r="X123" s="63">
        <v>3.6671721658908467</v>
      </c>
      <c r="Y123" s="66">
        <v>0.32991861358532887</v>
      </c>
      <c r="Z123" s="66">
        <v>1.0379836417061008</v>
      </c>
      <c r="AA123" s="66">
        <v>0.10565159902502502</v>
      </c>
      <c r="AB123" s="63">
        <v>11.439326711994367</v>
      </c>
      <c r="AC123" s="64">
        <v>66.909635834318536</v>
      </c>
      <c r="AD123" s="64">
        <v>143.70905003152404</v>
      </c>
      <c r="AE123" s="64">
        <v>296.16902980700394</v>
      </c>
      <c r="AF123" s="57">
        <v>12270.705899198136</v>
      </c>
      <c r="AG123" s="55">
        <v>141.50389169941192</v>
      </c>
      <c r="AH123" s="57">
        <v>72.170621699071191</v>
      </c>
      <c r="AI123" s="57">
        <v>520.47942662062201</v>
      </c>
      <c r="AJ123" s="57">
        <v>1550.2981184109315</v>
      </c>
      <c r="AK123" s="57">
        <v>32.915366862326316</v>
      </c>
      <c r="AL123" s="57">
        <v>1527.9899253810268</v>
      </c>
      <c r="AM123" s="57">
        <v>35.700711846527973</v>
      </c>
      <c r="AN123" s="57">
        <v>1550.4780724242701</v>
      </c>
      <c r="AO123" s="57">
        <v>33.574469040213103</v>
      </c>
      <c r="AP123" s="57">
        <v>1755.9831336593179</v>
      </c>
      <c r="AQ123" s="57">
        <v>10.002201772098854</v>
      </c>
      <c r="AR123" s="57">
        <v>1540.7515348633933</v>
      </c>
      <c r="AS123" s="57">
        <v>86.824065250868884</v>
      </c>
      <c r="AT123" s="49">
        <v>0.12983792606434261</v>
      </c>
      <c r="AU123" s="81">
        <v>1755.9831336593179</v>
      </c>
      <c r="AV123" s="81">
        <v>10.002201772098854</v>
      </c>
    </row>
    <row r="124" spans="1:49" ht="14.25" x14ac:dyDescent="0.2">
      <c r="A124" t="s">
        <v>278</v>
      </c>
      <c r="B124" t="s">
        <v>49</v>
      </c>
      <c r="C124" s="53" t="s">
        <v>279</v>
      </c>
      <c r="D124" s="54">
        <v>2.0126591323054307E-5</v>
      </c>
      <c r="E124">
        <v>8.9471545782561375</v>
      </c>
      <c r="F124">
        <v>1.6248389568871293</v>
      </c>
      <c r="G124">
        <v>8.0766461108407309E-2</v>
      </c>
      <c r="H124">
        <v>1.1922099511527611</v>
      </c>
      <c r="I124">
        <v>8.9504061263074846</v>
      </c>
      <c r="J124">
        <v>1.6252453251842818</v>
      </c>
      <c r="K124">
        <v>8.0481925423816145E-2</v>
      </c>
      <c r="L124">
        <v>1.2480206549425936</v>
      </c>
      <c r="M124">
        <v>1.239815011837212</v>
      </c>
      <c r="N124">
        <v>2.0491407765687311</v>
      </c>
      <c r="O124">
        <v>0.11172677372267496</v>
      </c>
      <c r="P124">
        <v>1.6252453251842818</v>
      </c>
      <c r="Q124">
        <v>0.7931350270164168</v>
      </c>
      <c r="R124" s="45" t="s">
        <v>187</v>
      </c>
      <c r="S124" s="45" t="s">
        <v>51</v>
      </c>
      <c r="T124" s="45" t="s">
        <v>51</v>
      </c>
      <c r="U124" s="45" t="s">
        <v>51</v>
      </c>
      <c r="V124" s="45" t="s">
        <v>51</v>
      </c>
      <c r="W124" s="45" t="s">
        <v>51</v>
      </c>
      <c r="X124" s="45" t="s">
        <v>51</v>
      </c>
      <c r="Y124" s="45" t="s">
        <v>51</v>
      </c>
      <c r="Z124" s="45" t="s">
        <v>51</v>
      </c>
      <c r="AA124" s="45" t="s">
        <v>51</v>
      </c>
      <c r="AB124" s="45" t="s">
        <v>51</v>
      </c>
      <c r="AC124" s="45" t="s">
        <v>51</v>
      </c>
      <c r="AD124" s="45" t="s">
        <v>51</v>
      </c>
      <c r="AE124" s="45" t="s">
        <v>51</v>
      </c>
      <c r="AF124" s="57">
        <v>8995.0380264374053</v>
      </c>
      <c r="AG124" s="55">
        <v>30.904062735486505</v>
      </c>
      <c r="AH124" s="57">
        <v>153.09208903822437</v>
      </c>
      <c r="AI124" s="57">
        <v>276.50342639052297</v>
      </c>
      <c r="AJ124" s="57">
        <v>682.76846771013209</v>
      </c>
      <c r="AK124" s="57">
        <v>10.52922300927813</v>
      </c>
      <c r="AL124" s="57">
        <v>667.69025024462746</v>
      </c>
      <c r="AM124" s="57">
        <v>10.577118326792023</v>
      </c>
      <c r="AN124" s="57">
        <v>632.30972568480092</v>
      </c>
      <c r="AO124" s="57">
        <v>12.020192540619277</v>
      </c>
      <c r="AP124" s="57">
        <v>1207.9657707168237</v>
      </c>
      <c r="AQ124" s="57">
        <v>24.574580655011271</v>
      </c>
      <c r="AR124" s="57">
        <v>1245.7798425835738</v>
      </c>
      <c r="AS124" s="57">
        <v>36.401762291099907</v>
      </c>
      <c r="AT124" s="49">
        <v>0.44726062076377315</v>
      </c>
      <c r="AU124" s="81">
        <v>1207.9657707168237</v>
      </c>
      <c r="AV124" s="81">
        <v>24.574580655011271</v>
      </c>
      <c r="AW124">
        <f t="shared" ref="AW124:AW130" si="1">(8*(((AI124-(AI124/137.88))/1000000)/238050.78826)*6.022E+23)*(EXP(AU124*0.000000000155125*1000000)-1)+7*((((AI124/137.88)/1000000)/235043.9299)*6.022E+23)*(EXP(AU124*0.00000000098571*1000000)-1)+6*(((AH124/1000000)/232038.0553)*6.022E+23)*(EXP(AU124*0.00000000004948*1000000)-1)</f>
        <v>1374055428442068.3</v>
      </c>
    </row>
    <row r="125" spans="1:49" ht="14.25" x14ac:dyDescent="0.2">
      <c r="A125" t="s">
        <v>280</v>
      </c>
      <c r="B125" t="s">
        <v>49</v>
      </c>
      <c r="C125" s="53" t="s">
        <v>281</v>
      </c>
      <c r="D125" s="54">
        <v>-1.2576398036347934E-4</v>
      </c>
      <c r="E125">
        <v>5.9930194863633934</v>
      </c>
      <c r="F125">
        <v>2.122724468456878</v>
      </c>
      <c r="G125">
        <v>7.5280158105538925E-2</v>
      </c>
      <c r="H125">
        <v>3.0970553455355128</v>
      </c>
      <c r="I125">
        <v>5.9794459059026188</v>
      </c>
      <c r="J125">
        <v>2.1347739342679493</v>
      </c>
      <c r="K125">
        <v>7.7065875950265428E-2</v>
      </c>
      <c r="L125">
        <v>3.8021171201353656</v>
      </c>
      <c r="M125">
        <v>1.7770614774745734</v>
      </c>
      <c r="N125">
        <v>4.3604305229709031</v>
      </c>
      <c r="O125">
        <v>0.16723957633145381</v>
      </c>
      <c r="P125">
        <v>2.1347739342679493</v>
      </c>
      <c r="Q125">
        <v>0.48957870628184175</v>
      </c>
      <c r="R125" s="45" t="s">
        <v>187</v>
      </c>
      <c r="S125" s="45" t="s">
        <v>51</v>
      </c>
      <c r="T125" s="45" t="s">
        <v>51</v>
      </c>
      <c r="U125" s="45" t="s">
        <v>51</v>
      </c>
      <c r="V125" s="45" t="s">
        <v>51</v>
      </c>
      <c r="W125" s="45" t="s">
        <v>51</v>
      </c>
      <c r="X125" s="45" t="s">
        <v>51</v>
      </c>
      <c r="Y125" s="45" t="s">
        <v>51</v>
      </c>
      <c r="Z125" s="45" t="s">
        <v>51</v>
      </c>
      <c r="AA125" s="45" t="s">
        <v>51</v>
      </c>
      <c r="AB125" s="45" t="s">
        <v>51</v>
      </c>
      <c r="AC125" s="45" t="s">
        <v>51</v>
      </c>
      <c r="AD125" s="45" t="s">
        <v>51</v>
      </c>
      <c r="AE125" s="45" t="s">
        <v>51</v>
      </c>
      <c r="AF125" s="57">
        <v>10865.275976272856</v>
      </c>
      <c r="AG125" s="55">
        <v>5.2715775580592599</v>
      </c>
      <c r="AH125" s="57">
        <v>43.161778086844848</v>
      </c>
      <c r="AI125" s="57">
        <v>31.592667029325099</v>
      </c>
      <c r="AJ125" s="57">
        <v>996.88396274649551</v>
      </c>
      <c r="AK125" s="57">
        <v>19.71737749815901</v>
      </c>
      <c r="AL125" s="57">
        <v>991.22503964859538</v>
      </c>
      <c r="AM125" s="57">
        <v>20.538157237871722</v>
      </c>
      <c r="AN125" s="57">
        <v>968.39233267618579</v>
      </c>
      <c r="AO125" s="57">
        <v>27.005817519316217</v>
      </c>
      <c r="AP125" s="57">
        <v>1122.0270153917327</v>
      </c>
      <c r="AQ125" s="57">
        <v>75.813295507225064</v>
      </c>
      <c r="AR125" s="57">
        <v>1115.2928472808853</v>
      </c>
      <c r="AS125" s="57">
        <v>49.775687846557929</v>
      </c>
      <c r="AT125" s="49">
        <v>0.11657649410292538</v>
      </c>
      <c r="AU125" s="81">
        <v>1122.0270153917327</v>
      </c>
      <c r="AV125" s="81">
        <v>75.813295507225064</v>
      </c>
      <c r="AW125">
        <f t="shared" si="1"/>
        <v>167352991997911.38</v>
      </c>
    </row>
    <row r="126" spans="1:49" ht="14.25" x14ac:dyDescent="0.2">
      <c r="A126" t="s">
        <v>282</v>
      </c>
      <c r="B126" t="s">
        <v>49</v>
      </c>
      <c r="C126" s="53" t="s">
        <v>283</v>
      </c>
      <c r="D126" s="54">
        <v>8.3810363943915544E-5</v>
      </c>
      <c r="E126">
        <v>4.4656975295011421</v>
      </c>
      <c r="F126">
        <v>1.4337069219259748</v>
      </c>
      <c r="G126">
        <v>8.6675564195300495E-2</v>
      </c>
      <c r="H126">
        <v>1.3586867219499572</v>
      </c>
      <c r="I126">
        <v>4.472463369529347</v>
      </c>
      <c r="J126">
        <v>1.4363729587502838</v>
      </c>
      <c r="K126">
        <v>8.549830048985041E-2</v>
      </c>
      <c r="L126">
        <v>1.5927657010110543</v>
      </c>
      <c r="M126">
        <v>2.6357970311965055</v>
      </c>
      <c r="N126">
        <v>2.1447773439092179</v>
      </c>
      <c r="O126">
        <v>0.22359042822193834</v>
      </c>
      <c r="P126">
        <v>1.4363729587502838</v>
      </c>
      <c r="Q126">
        <v>0.66970726021016813</v>
      </c>
      <c r="R126" s="45" t="s">
        <v>187</v>
      </c>
      <c r="S126" s="45" t="s">
        <v>51</v>
      </c>
      <c r="T126" s="45" t="s">
        <v>51</v>
      </c>
      <c r="U126" s="45" t="s">
        <v>51</v>
      </c>
      <c r="V126" s="45" t="s">
        <v>51</v>
      </c>
      <c r="W126" s="45" t="s">
        <v>51</v>
      </c>
      <c r="X126" s="45" t="s">
        <v>51</v>
      </c>
      <c r="Y126" s="45" t="s">
        <v>51</v>
      </c>
      <c r="Z126" s="45" t="s">
        <v>51</v>
      </c>
      <c r="AA126" s="45" t="s">
        <v>51</v>
      </c>
      <c r="AB126" s="45" t="s">
        <v>51</v>
      </c>
      <c r="AC126" s="45" t="s">
        <v>51</v>
      </c>
      <c r="AD126" s="45" t="s">
        <v>51</v>
      </c>
      <c r="AE126" s="45" t="s">
        <v>51</v>
      </c>
      <c r="AF126" s="57">
        <v>12079.86091254478</v>
      </c>
      <c r="AG126" s="55">
        <v>24.619681207851915</v>
      </c>
      <c r="AH126" s="57">
        <v>31.149100544220115</v>
      </c>
      <c r="AI126" s="57">
        <v>109.94404954701</v>
      </c>
      <c r="AJ126" s="57">
        <v>1300.8187631102753</v>
      </c>
      <c r="AK126" s="57">
        <v>16.920085867811309</v>
      </c>
      <c r="AL126" s="57">
        <v>1299.0331857589454</v>
      </c>
      <c r="AM126" s="57">
        <v>18.150329505586207</v>
      </c>
      <c r="AN126" s="57">
        <v>1301.6374067898396</v>
      </c>
      <c r="AO126" s="57">
        <v>17.750295806980713</v>
      </c>
      <c r="AP126" s="57">
        <v>1326.0215571578058</v>
      </c>
      <c r="AQ126" s="57">
        <v>30.840274287567887</v>
      </c>
      <c r="AR126" s="57">
        <v>1280.5310207985801</v>
      </c>
      <c r="AS126" s="57">
        <v>62.153757913556149</v>
      </c>
      <c r="AT126" s="49">
        <v>2.0352890383401667E-2</v>
      </c>
      <c r="AU126" s="81">
        <v>1326.0215571578058</v>
      </c>
      <c r="AV126" s="81">
        <v>30.840274287567887</v>
      </c>
      <c r="AW126">
        <f t="shared" si="1"/>
        <v>575908169072640</v>
      </c>
    </row>
    <row r="127" spans="1:49" ht="14.25" x14ac:dyDescent="0.2">
      <c r="A127" t="s">
        <v>284</v>
      </c>
      <c r="B127" t="s">
        <v>49</v>
      </c>
      <c r="C127" s="53" t="s">
        <v>285</v>
      </c>
      <c r="D127" s="54">
        <v>0</v>
      </c>
      <c r="E127">
        <v>4.1040358266107555</v>
      </c>
      <c r="F127">
        <v>2.8269456602029011</v>
      </c>
      <c r="G127">
        <v>8.4167171532263635E-2</v>
      </c>
      <c r="H127">
        <v>2.1434416937844505</v>
      </c>
      <c r="I127">
        <v>4.1040358266107555</v>
      </c>
      <c r="J127">
        <v>2.8269456602029011</v>
      </c>
      <c r="K127">
        <v>8.4167171532263635E-2</v>
      </c>
      <c r="L127">
        <v>2.1434416937844505</v>
      </c>
      <c r="M127">
        <v>2.8276969551828368</v>
      </c>
      <c r="N127">
        <v>3.547670229938737</v>
      </c>
      <c r="O127">
        <v>0.2436625902522474</v>
      </c>
      <c r="P127">
        <v>2.8269456602029011</v>
      </c>
      <c r="Q127">
        <v>0.79684566968664339</v>
      </c>
      <c r="R127" s="45" t="s">
        <v>187</v>
      </c>
      <c r="S127" s="45" t="s">
        <v>51</v>
      </c>
      <c r="T127" s="45" t="s">
        <v>51</v>
      </c>
      <c r="U127" s="45" t="s">
        <v>51</v>
      </c>
      <c r="V127" s="45" t="s">
        <v>51</v>
      </c>
      <c r="W127" s="45" t="s">
        <v>51</v>
      </c>
      <c r="X127" s="45" t="s">
        <v>51</v>
      </c>
      <c r="Y127" s="45" t="s">
        <v>51</v>
      </c>
      <c r="Z127" s="45" t="s">
        <v>51</v>
      </c>
      <c r="AA127" s="45" t="s">
        <v>51</v>
      </c>
      <c r="AB127" s="45" t="s">
        <v>51</v>
      </c>
      <c r="AC127" s="45" t="s">
        <v>51</v>
      </c>
      <c r="AD127" s="45" t="s">
        <v>51</v>
      </c>
      <c r="AE127" s="45" t="s">
        <v>51</v>
      </c>
      <c r="AF127" s="57">
        <v>8455.2287369213409</v>
      </c>
      <c r="AG127" s="55">
        <v>10.243844349972036</v>
      </c>
      <c r="AH127" s="57">
        <v>27.017404955220922</v>
      </c>
      <c r="AI127" s="57">
        <v>42.041104214509403</v>
      </c>
      <c r="AJ127" s="57">
        <v>1405.7097684241367</v>
      </c>
      <c r="AK127" s="57">
        <v>35.704417474849102</v>
      </c>
      <c r="AL127" s="57">
        <v>1414.4331203981105</v>
      </c>
      <c r="AM127" s="57">
        <v>39.018360989194846</v>
      </c>
      <c r="AN127" s="57">
        <v>1401.5588675417496</v>
      </c>
      <c r="AO127" s="57">
        <v>39.789197661125471</v>
      </c>
      <c r="AP127" s="57">
        <v>1295.5734278782784</v>
      </c>
      <c r="AQ127" s="57">
        <v>41.681044929163455</v>
      </c>
      <c r="AR127" s="57">
        <v>1449.2196627281035</v>
      </c>
      <c r="AS127" s="57">
        <v>75.309735982176093</v>
      </c>
      <c r="AT127" s="49">
        <v>-9.1742922448235981E-2</v>
      </c>
      <c r="AU127" s="81">
        <v>1295.5734278782784</v>
      </c>
      <c r="AV127" s="81">
        <v>41.681044929163455</v>
      </c>
      <c r="AW127">
        <f t="shared" si="1"/>
        <v>230008025234243.44</v>
      </c>
    </row>
    <row r="128" spans="1:49" ht="14.25" x14ac:dyDescent="0.2">
      <c r="A128" t="s">
        <v>286</v>
      </c>
      <c r="B128" t="s">
        <v>49</v>
      </c>
      <c r="C128" s="53" t="s">
        <v>287</v>
      </c>
      <c r="D128" s="54">
        <v>0</v>
      </c>
      <c r="E128">
        <v>3.4987137997620148</v>
      </c>
      <c r="F128">
        <v>1.5673479305120053</v>
      </c>
      <c r="G128">
        <v>9.9988325898231659E-2</v>
      </c>
      <c r="H128">
        <v>1.384170963469225</v>
      </c>
      <c r="I128">
        <v>3.4987137997410138</v>
      </c>
      <c r="J128">
        <v>1.5673479305120064</v>
      </c>
      <c r="K128">
        <v>9.9988325902816019E-2</v>
      </c>
      <c r="L128">
        <v>1.3841709633975294</v>
      </c>
      <c r="M128">
        <v>3.9404167258553087</v>
      </c>
      <c r="N128">
        <v>2.0910544687293808</v>
      </c>
      <c r="O128">
        <v>0.28581932025249485</v>
      </c>
      <c r="P128">
        <v>1.5673479305120064</v>
      </c>
      <c r="Q128">
        <v>0.74954906911841368</v>
      </c>
      <c r="R128" s="45" t="s">
        <v>187</v>
      </c>
      <c r="S128" s="45" t="s">
        <v>51</v>
      </c>
      <c r="T128" s="45" t="s">
        <v>51</v>
      </c>
      <c r="U128" s="45" t="s">
        <v>51</v>
      </c>
      <c r="V128" s="45" t="s">
        <v>51</v>
      </c>
      <c r="W128" s="45" t="s">
        <v>51</v>
      </c>
      <c r="X128" s="45" t="s">
        <v>51</v>
      </c>
      <c r="Y128" s="45" t="s">
        <v>51</v>
      </c>
      <c r="Z128" s="45" t="s">
        <v>51</v>
      </c>
      <c r="AA128" s="45" t="s">
        <v>51</v>
      </c>
      <c r="AB128" s="45" t="s">
        <v>51</v>
      </c>
      <c r="AC128" s="45" t="s">
        <v>51</v>
      </c>
      <c r="AD128" s="45" t="s">
        <v>51</v>
      </c>
      <c r="AE128" s="45" t="s">
        <v>51</v>
      </c>
      <c r="AF128" s="57">
        <v>8334.6950990512632</v>
      </c>
      <c r="AG128" s="55">
        <v>20.313491981588122</v>
      </c>
      <c r="AH128" s="57">
        <v>61.888986173545305</v>
      </c>
      <c r="AI128" s="57">
        <v>71.071094717337402</v>
      </c>
      <c r="AJ128" s="57">
        <v>1620.6035034577897</v>
      </c>
      <c r="AK128" s="57">
        <v>22.459250304246748</v>
      </c>
      <c r="AL128" s="57">
        <v>1620.3287396911373</v>
      </c>
      <c r="AM128" s="57">
        <v>25.134747568799483</v>
      </c>
      <c r="AN128" s="57">
        <v>1628.7561249204546</v>
      </c>
      <c r="AO128" s="57">
        <v>26.087483973174596</v>
      </c>
      <c r="AP128" s="57">
        <v>1623.0563016920241</v>
      </c>
      <c r="AQ128" s="57">
        <v>25.75050533892562</v>
      </c>
      <c r="AR128" s="57">
        <v>1557.8706985175709</v>
      </c>
      <c r="AS128" s="57">
        <v>47.525355008526297</v>
      </c>
      <c r="AT128" s="49">
        <v>1.6805097876415802E-3</v>
      </c>
      <c r="AU128" s="81">
        <v>1623.0563016920241</v>
      </c>
      <c r="AV128" s="81">
        <v>25.75050533892562</v>
      </c>
      <c r="AW128">
        <f t="shared" si="1"/>
        <v>525939827429827.44</v>
      </c>
    </row>
    <row r="129" spans="1:49" ht="14.25" x14ac:dyDescent="0.2">
      <c r="A129" t="s">
        <v>288</v>
      </c>
      <c r="B129" t="s">
        <v>49</v>
      </c>
      <c r="C129" s="53" t="s">
        <v>289</v>
      </c>
      <c r="D129" s="54">
        <v>0</v>
      </c>
      <c r="E129">
        <v>2.6361291272601903</v>
      </c>
      <c r="F129">
        <v>2.0651093875449313</v>
      </c>
      <c r="G129">
        <v>0.20891335325757127</v>
      </c>
      <c r="H129">
        <v>0.6501244299218526</v>
      </c>
      <c r="I129">
        <v>2.6361291272601903</v>
      </c>
      <c r="J129">
        <v>2.0651093875449313</v>
      </c>
      <c r="K129">
        <v>0.20891335325757127</v>
      </c>
      <c r="L129">
        <v>0.65012442992185271</v>
      </c>
      <c r="M129">
        <v>10.926996272406358</v>
      </c>
      <c r="N129">
        <v>2.1650262254548824</v>
      </c>
      <c r="O129">
        <v>0.3793440881400717</v>
      </c>
      <c r="P129">
        <v>2.0651093875449313</v>
      </c>
      <c r="Q129">
        <v>0.95384959464453689</v>
      </c>
      <c r="R129" s="45" t="s">
        <v>187</v>
      </c>
      <c r="S129" s="45" t="s">
        <v>51</v>
      </c>
      <c r="T129" s="45" t="s">
        <v>51</v>
      </c>
      <c r="U129" s="45" t="s">
        <v>51</v>
      </c>
      <c r="V129" s="45" t="s">
        <v>51</v>
      </c>
      <c r="W129" s="45" t="s">
        <v>51</v>
      </c>
      <c r="X129" s="45" t="s">
        <v>51</v>
      </c>
      <c r="Y129" s="45" t="s">
        <v>51</v>
      </c>
      <c r="Z129" s="45" t="s">
        <v>51</v>
      </c>
      <c r="AA129" s="45" t="s">
        <v>51</v>
      </c>
      <c r="AB129" s="45" t="s">
        <v>51</v>
      </c>
      <c r="AC129" s="45" t="s">
        <v>51</v>
      </c>
      <c r="AD129" s="45" t="s">
        <v>51</v>
      </c>
      <c r="AE129" s="45" t="s">
        <v>51</v>
      </c>
      <c r="AF129" s="57">
        <v>9180.9743733267533</v>
      </c>
      <c r="AG129" s="55">
        <v>48.767655969296193</v>
      </c>
      <c r="AH129" s="57">
        <v>66.212568533758784</v>
      </c>
      <c r="AI129" s="57">
        <v>128.55783836886599</v>
      </c>
      <c r="AJ129" s="57">
        <v>2073.2189378229041</v>
      </c>
      <c r="AK129" s="57">
        <v>36.61187481950504</v>
      </c>
      <c r="AL129" s="57">
        <v>1841.8954444169415</v>
      </c>
      <c r="AM129" s="57">
        <v>38.342899165226207</v>
      </c>
      <c r="AN129" s="57">
        <v>2111.7248969567408</v>
      </c>
      <c r="AO129" s="57">
        <v>39.062145698300114</v>
      </c>
      <c r="AP129" s="57">
        <v>2896.4282531624608</v>
      </c>
      <c r="AQ129" s="57">
        <v>10.544583894170042</v>
      </c>
      <c r="AR129" s="57">
        <v>1509.5388182940985</v>
      </c>
      <c r="AS129" s="57">
        <v>51.006233272008593</v>
      </c>
      <c r="AT129" s="49">
        <v>0.36408041787126239</v>
      </c>
      <c r="AU129" s="81">
        <v>2896.4282531624608</v>
      </c>
      <c r="AV129" s="81">
        <v>10.544583894170042</v>
      </c>
      <c r="AW129">
        <f t="shared" si="1"/>
        <v>1897761639197732.5</v>
      </c>
    </row>
    <row r="130" spans="1:49" ht="14.25" x14ac:dyDescent="0.2">
      <c r="A130" t="s">
        <v>290</v>
      </c>
      <c r="B130" t="s">
        <v>49</v>
      </c>
      <c r="C130" s="53" t="s">
        <v>291</v>
      </c>
      <c r="D130" s="54">
        <v>0</v>
      </c>
      <c r="E130">
        <v>1.7553052475665971</v>
      </c>
      <c r="F130">
        <v>1.3550332166941406</v>
      </c>
      <c r="G130">
        <v>0.22469608912653222</v>
      </c>
      <c r="H130">
        <v>0.48526268625403035</v>
      </c>
      <c r="I130">
        <v>1.7553052475665971</v>
      </c>
      <c r="J130">
        <v>1.3550332166941406</v>
      </c>
      <c r="K130">
        <v>0.22469608912653224</v>
      </c>
      <c r="L130">
        <v>0.48526268625403035</v>
      </c>
      <c r="M130">
        <v>17.649976727247736</v>
      </c>
      <c r="N130">
        <v>1.4393036139101947</v>
      </c>
      <c r="O130">
        <v>0.56970148148666067</v>
      </c>
      <c r="P130">
        <v>1.3550332166941406</v>
      </c>
      <c r="Q130">
        <v>0.94145057623588224</v>
      </c>
      <c r="R130" s="45" t="s">
        <v>187</v>
      </c>
      <c r="S130" s="45" t="s">
        <v>51</v>
      </c>
      <c r="T130" s="45" t="s">
        <v>51</v>
      </c>
      <c r="U130" s="45" t="s">
        <v>51</v>
      </c>
      <c r="V130" s="45" t="s">
        <v>51</v>
      </c>
      <c r="W130" s="45" t="s">
        <v>51</v>
      </c>
      <c r="X130" s="45" t="s">
        <v>51</v>
      </c>
      <c r="Y130" s="45" t="s">
        <v>51</v>
      </c>
      <c r="Z130" s="45" t="s">
        <v>51</v>
      </c>
      <c r="AA130" s="45" t="s">
        <v>51</v>
      </c>
      <c r="AB130" s="45" t="s">
        <v>51</v>
      </c>
      <c r="AC130" s="45" t="s">
        <v>51</v>
      </c>
      <c r="AD130" s="45" t="s">
        <v>51</v>
      </c>
      <c r="AE130" s="45" t="s">
        <v>51</v>
      </c>
      <c r="AF130" s="57">
        <v>11172.206890869074</v>
      </c>
      <c r="AG130" s="55">
        <v>81.126344401407152</v>
      </c>
      <c r="AH130" s="57">
        <v>405.71095784827924</v>
      </c>
      <c r="AI130" s="57">
        <v>142.401498043685</v>
      </c>
      <c r="AJ130" s="57">
        <v>2906.594437395649</v>
      </c>
      <c r="AK130" s="57">
        <v>31.702858886664011</v>
      </c>
      <c r="AL130" s="57">
        <v>2814.2223921879645</v>
      </c>
      <c r="AM130" s="57">
        <v>53.404011264175026</v>
      </c>
      <c r="AN130" s="57">
        <v>2923.5209027076353</v>
      </c>
      <c r="AO130" s="57">
        <v>51.441146426375958</v>
      </c>
      <c r="AP130" s="57">
        <v>3013.9509030194049</v>
      </c>
      <c r="AQ130" s="57">
        <v>7.7912593375875527</v>
      </c>
      <c r="AR130" s="57">
        <v>2872.0111756875654</v>
      </c>
      <c r="AS130" s="57">
        <v>42.431161381384193</v>
      </c>
      <c r="AT130" s="49">
        <v>6.6268004110933088E-2</v>
      </c>
      <c r="AU130" s="81">
        <v>3013.9509030194049</v>
      </c>
      <c r="AV130" s="81">
        <v>7.7912593375875527</v>
      </c>
      <c r="AW130">
        <f t="shared" si="1"/>
        <v>3064173545046336.5</v>
      </c>
    </row>
    <row r="131" spans="1:49" x14ac:dyDescent="0.2">
      <c r="A131"/>
      <c r="B131"/>
      <c r="C131"/>
      <c r="D131" s="54"/>
      <c r="E131"/>
      <c r="G131"/>
      <c r="I131"/>
      <c r="K131"/>
      <c r="M131"/>
      <c r="O131"/>
      <c r="R131" s="45"/>
      <c r="S131" s="63"/>
      <c r="T131" s="63"/>
      <c r="U131" s="63"/>
      <c r="V131" s="64"/>
      <c r="W131" s="65"/>
      <c r="X131" s="63"/>
      <c r="Y131" s="66"/>
      <c r="Z131" s="66"/>
      <c r="AA131" s="66"/>
      <c r="AB131" s="45"/>
      <c r="AC131" s="61"/>
      <c r="AD131" s="61"/>
      <c r="AE131" s="61"/>
      <c r="AF131" s="57"/>
      <c r="AG131" s="55"/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  <c r="AR131" s="57"/>
      <c r="AS131" s="57"/>
      <c r="AT131" s="49"/>
      <c r="AU131" s="87"/>
      <c r="AV131" s="87"/>
    </row>
    <row r="132" spans="1:49" ht="17.100000000000001" customHeight="1" x14ac:dyDescent="0.2">
      <c r="A132" s="31" t="s">
        <v>292</v>
      </c>
      <c r="B132" s="32"/>
      <c r="C132" s="32"/>
      <c r="D132" s="33"/>
      <c r="E132" s="34"/>
      <c r="F132" s="30"/>
      <c r="G132" s="34"/>
      <c r="H132" s="30"/>
      <c r="I132" s="34"/>
      <c r="J132" s="30"/>
      <c r="K132" s="34"/>
      <c r="L132" s="30"/>
      <c r="M132" s="34"/>
      <c r="N132" s="30"/>
      <c r="O132" s="34"/>
      <c r="P132" s="30"/>
      <c r="Q132" s="35"/>
      <c r="R132" s="45"/>
      <c r="S132" s="77"/>
      <c r="T132" s="77"/>
      <c r="U132" s="77"/>
      <c r="V132" s="78"/>
      <c r="W132" s="79"/>
      <c r="X132" s="77"/>
      <c r="Y132" s="80"/>
      <c r="Z132" s="80"/>
      <c r="AA132" s="80"/>
      <c r="AB132" s="41"/>
      <c r="AC132" s="46"/>
      <c r="AD132" s="46"/>
      <c r="AE132" s="46"/>
      <c r="AF132" s="46"/>
      <c r="AG132" s="55"/>
      <c r="AH132" s="37"/>
      <c r="AI132" s="34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49"/>
      <c r="AU132" s="34"/>
      <c r="AV132" s="30"/>
    </row>
    <row r="133" spans="1:49" ht="17.100000000000001" customHeight="1" x14ac:dyDescent="0.2">
      <c r="A133" s="52" t="s">
        <v>63</v>
      </c>
      <c r="B133" s="32"/>
      <c r="C133" s="32"/>
      <c r="D133" s="33"/>
      <c r="E133" s="34"/>
      <c r="F133" s="30"/>
      <c r="G133" s="34"/>
      <c r="H133" s="30"/>
      <c r="I133" s="34"/>
      <c r="J133" s="30"/>
      <c r="K133" s="34"/>
      <c r="L133" s="30"/>
      <c r="M133" s="34"/>
      <c r="N133" s="30"/>
      <c r="O133" s="34"/>
      <c r="P133" s="30"/>
      <c r="Q133" s="35"/>
      <c r="R133" s="45"/>
      <c r="S133" s="77"/>
      <c r="T133" s="77"/>
      <c r="U133" s="77"/>
      <c r="V133" s="78"/>
      <c r="W133" s="79"/>
      <c r="X133" s="77"/>
      <c r="Y133" s="80"/>
      <c r="Z133" s="80"/>
      <c r="AA133" s="80"/>
      <c r="AB133" s="41"/>
      <c r="AC133" s="46"/>
      <c r="AD133" s="46"/>
      <c r="AE133" s="46"/>
      <c r="AF133" s="46"/>
      <c r="AG133" s="55"/>
      <c r="AH133" s="37"/>
      <c r="AI133" s="34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49"/>
      <c r="AU133" s="34"/>
      <c r="AV133" s="30"/>
    </row>
    <row r="134" spans="1:49" ht="14.25" x14ac:dyDescent="0.2">
      <c r="A134" t="s">
        <v>293</v>
      </c>
      <c r="B134" t="s">
        <v>68</v>
      </c>
      <c r="C134" s="53" t="s">
        <v>294</v>
      </c>
      <c r="D134" s="54">
        <v>-4.1666200282454552E-5</v>
      </c>
      <c r="E134">
        <v>68.616130518601565</v>
      </c>
      <c r="F134">
        <v>2.6564945408555496</v>
      </c>
      <c r="G134">
        <v>4.8824400996236646E-2</v>
      </c>
      <c r="H134">
        <v>0.99391764527174864</v>
      </c>
      <c r="I134">
        <v>68.564564829328802</v>
      </c>
      <c r="J134">
        <v>2.6567602803527319</v>
      </c>
      <c r="K134">
        <v>4.943679688382098E-2</v>
      </c>
      <c r="L134">
        <v>1.1598078976358357</v>
      </c>
      <c r="M134">
        <v>9.9414990400777892E-2</v>
      </c>
      <c r="N134">
        <v>2.8988841899390159</v>
      </c>
      <c r="O134">
        <v>1.4584793216280218E-2</v>
      </c>
      <c r="P134">
        <v>2.6567602803527319</v>
      </c>
      <c r="Q134">
        <v>0.91647686015653573</v>
      </c>
      <c r="R134" s="45" t="s">
        <v>187</v>
      </c>
      <c r="S134" s="45" t="s">
        <v>51</v>
      </c>
      <c r="T134" s="45" t="s">
        <v>51</v>
      </c>
      <c r="U134" s="45" t="s">
        <v>51</v>
      </c>
      <c r="V134" s="64">
        <v>987.33025880083574</v>
      </c>
      <c r="W134" s="45" t="s">
        <v>51</v>
      </c>
      <c r="X134" s="63">
        <v>4.6283469372182315</v>
      </c>
      <c r="Y134" s="66">
        <v>0.16107053433499263</v>
      </c>
      <c r="Z134" s="66">
        <v>0.94701551259918992</v>
      </c>
      <c r="AA134" s="66">
        <v>0.45898098341969895</v>
      </c>
      <c r="AB134" s="63">
        <v>19.480367730621229</v>
      </c>
      <c r="AC134" s="61"/>
      <c r="AD134" s="64">
        <v>157.79838805813446</v>
      </c>
      <c r="AE134" s="64">
        <v>266.91174045779763</v>
      </c>
      <c r="AF134" s="57">
        <v>12003.863941807564</v>
      </c>
      <c r="AG134" s="55">
        <v>40.254278792327661</v>
      </c>
      <c r="AH134" s="57">
        <v>105.63978478363924</v>
      </c>
      <c r="AI134" s="57">
        <v>2762.0928475465298</v>
      </c>
      <c r="AJ134" s="57">
        <v>93.340583907306893</v>
      </c>
      <c r="AK134" s="57">
        <v>2.461968559963581</v>
      </c>
      <c r="AL134" s="57">
        <v>93.165702468038688</v>
      </c>
      <c r="AM134" s="57">
        <v>2.4634087993535521</v>
      </c>
      <c r="AN134" s="57">
        <v>93.275068777255839</v>
      </c>
      <c r="AO134" s="57">
        <v>2.4746463557273795</v>
      </c>
      <c r="AP134" s="60">
        <v>167.58220636533915</v>
      </c>
      <c r="AQ134" s="60">
        <v>27.094165932277395</v>
      </c>
      <c r="AR134" s="57">
        <v>104.28033744496888</v>
      </c>
      <c r="AS134" s="57">
        <v>6.1561791463601807</v>
      </c>
      <c r="AT134" s="49">
        <v>0.44405969769289266</v>
      </c>
      <c r="AU134" s="60">
        <v>93.165702468038688</v>
      </c>
      <c r="AV134" s="60">
        <v>2.4634087993535521</v>
      </c>
      <c r="AW134">
        <f>(8*(((AI134-(AI134/137.88))/1000000)/238050.78826)*6.022E+23)*(EXP(AU134*0.000000000155125*1000000)-1)+7*((((AI134/137.88)/1000000)/235043.9299)*6.022E+23)*(EXP(AU134*0.00000000098571*1000000)-1)+6*(((AH134/1000000)/232038.0553)*6.022E+23)*(EXP(AU134*0.00000000004948*1000000)-1)</f>
        <v>849983183836571.88</v>
      </c>
    </row>
    <row r="135" spans="1:49" ht="14.25" x14ac:dyDescent="0.2">
      <c r="A135" t="s">
        <v>295</v>
      </c>
      <c r="B135" t="s">
        <v>68</v>
      </c>
      <c r="C135" s="53" t="s">
        <v>296</v>
      </c>
      <c r="D135" s="54">
        <v>3.7749508924378518E-5</v>
      </c>
      <c r="E135">
        <v>66.786199691837609</v>
      </c>
      <c r="F135">
        <v>3.5367390402505552</v>
      </c>
      <c r="G135">
        <v>4.9941729506868177E-2</v>
      </c>
      <c r="H135">
        <v>1.6760337440610034</v>
      </c>
      <c r="I135">
        <v>66.831737409921175</v>
      </c>
      <c r="J135">
        <v>3.537067659075086</v>
      </c>
      <c r="K135">
        <v>4.9386865818008704E-2</v>
      </c>
      <c r="L135">
        <v>1.8730949093544043</v>
      </c>
      <c r="M135">
        <v>0.10188963092819692</v>
      </c>
      <c r="N135">
        <v>4.0024157910347462</v>
      </c>
      <c r="O135">
        <v>1.4962950818805885E-2</v>
      </c>
      <c r="P135">
        <v>3.537067659075086</v>
      </c>
      <c r="Q135">
        <v>0.88373318609175444</v>
      </c>
      <c r="R135" s="45" t="s">
        <v>187</v>
      </c>
      <c r="S135" s="63">
        <v>6.5578208815398611</v>
      </c>
      <c r="T135" s="63">
        <v>6.3440239972112309</v>
      </c>
      <c r="U135" s="63">
        <v>2.6287170074772446</v>
      </c>
      <c r="V135" s="64">
        <v>1452.19404444414</v>
      </c>
      <c r="W135" s="65">
        <v>2.3859706157364209E-3</v>
      </c>
      <c r="X135" s="63">
        <v>7.6452613537724536</v>
      </c>
      <c r="Y135" s="66">
        <v>0.28747264396025496</v>
      </c>
      <c r="Z135" s="66">
        <v>1.7259140001513242</v>
      </c>
      <c r="AA135" s="66">
        <v>0.49848256966865678</v>
      </c>
      <c r="AB135" s="63">
        <v>26.169448046817749</v>
      </c>
      <c r="AC135" s="64">
        <v>130.87394285944336</v>
      </c>
      <c r="AD135" s="64">
        <v>223.17323506432516</v>
      </c>
      <c r="AE135" s="64">
        <v>414.35038550430153</v>
      </c>
      <c r="AF135" s="57">
        <v>14783.925592104746</v>
      </c>
      <c r="AG135" s="55">
        <v>43.084866260352968</v>
      </c>
      <c r="AH135" s="57">
        <v>97.031629721328883</v>
      </c>
      <c r="AI135" s="57">
        <v>2877.4744817600499</v>
      </c>
      <c r="AJ135" s="57">
        <v>95.74285364190203</v>
      </c>
      <c r="AK135" s="57">
        <v>3.3614652950365871</v>
      </c>
      <c r="AL135" s="57">
        <v>95.574989440379909</v>
      </c>
      <c r="AM135" s="57">
        <v>3.3646469183452856</v>
      </c>
      <c r="AN135" s="57">
        <v>95.81367862885179</v>
      </c>
      <c r="AO135" s="57">
        <v>3.3813233455118898</v>
      </c>
      <c r="AP135" s="57">
        <v>165.22105441382985</v>
      </c>
      <c r="AQ135" s="57">
        <v>43.776204917491931</v>
      </c>
      <c r="AR135" s="57">
        <v>82.305513908479355</v>
      </c>
      <c r="AS135" s="57">
        <v>10.491031285811125</v>
      </c>
      <c r="AT135" s="59" t="s">
        <v>66</v>
      </c>
      <c r="AU135" s="60">
        <v>95.574989440379909</v>
      </c>
      <c r="AV135" s="60">
        <v>3.3646469183452856</v>
      </c>
    </row>
    <row r="136" spans="1:49" x14ac:dyDescent="0.2">
      <c r="A136" t="s">
        <v>297</v>
      </c>
      <c r="B136" t="s">
        <v>68</v>
      </c>
      <c r="C136" t="s">
        <v>298</v>
      </c>
      <c r="D136" s="54">
        <v>-2.3294863006336889E-5</v>
      </c>
      <c r="E136">
        <v>65.982319689200665</v>
      </c>
      <c r="F136">
        <v>2.6612697176792164</v>
      </c>
      <c r="G136">
        <v>4.8500319365144845E-2</v>
      </c>
      <c r="H136">
        <v>1.0643273467802812</v>
      </c>
      <c r="I136">
        <v>65.954587613550771</v>
      </c>
      <c r="J136">
        <v>2.661435658329689</v>
      </c>
      <c r="K136">
        <v>4.8842949173346417E-2</v>
      </c>
      <c r="L136">
        <v>1.1669872944388568</v>
      </c>
      <c r="M136">
        <v>0.10210761791856562</v>
      </c>
      <c r="N136">
        <v>2.9060452695734984</v>
      </c>
      <c r="O136">
        <v>1.5161947579133129E-2</v>
      </c>
      <c r="P136">
        <v>2.661435658329689</v>
      </c>
      <c r="Q136">
        <v>0.91582732251114962</v>
      </c>
      <c r="R136" s="45" t="s">
        <v>187</v>
      </c>
      <c r="S136" s="45" t="s">
        <v>51</v>
      </c>
      <c r="T136" s="45" t="s">
        <v>51</v>
      </c>
      <c r="U136" s="45" t="s">
        <v>51</v>
      </c>
      <c r="V136" s="64">
        <v>4559.384801178564</v>
      </c>
      <c r="W136" s="45" t="s">
        <v>51</v>
      </c>
      <c r="X136" s="63">
        <v>9.121016343799683</v>
      </c>
      <c r="Y136" s="66">
        <v>1.5778509301881452</v>
      </c>
      <c r="Z136" s="66">
        <v>8.0297317227192657</v>
      </c>
      <c r="AA136" s="66">
        <v>1.6305746142444242</v>
      </c>
      <c r="AB136" s="63">
        <v>108.39252203665036</v>
      </c>
      <c r="AC136" s="64">
        <v>518.27621356375698</v>
      </c>
      <c r="AD136" s="64">
        <v>672.71655422632011</v>
      </c>
      <c r="AE136" s="64">
        <v>988.84951699417923</v>
      </c>
      <c r="AF136" s="57">
        <v>12489.610155543964</v>
      </c>
      <c r="AG136" s="55">
        <v>84.435423087997407</v>
      </c>
      <c r="AH136" s="57">
        <v>375.5680175610571</v>
      </c>
      <c r="AI136" s="57">
        <v>5571.2450792851596</v>
      </c>
      <c r="AJ136" s="57">
        <v>97.00663356311675</v>
      </c>
      <c r="AK136" s="57">
        <v>2.5624407802581501</v>
      </c>
      <c r="AL136" s="57">
        <v>96.90394409854656</v>
      </c>
      <c r="AM136" s="57">
        <v>2.56644667610023</v>
      </c>
      <c r="AN136" s="57">
        <v>96.945934131158538</v>
      </c>
      <c r="AO136" s="57">
        <v>2.5888460640549993</v>
      </c>
      <c r="AP136" s="57">
        <v>139.2768968994653</v>
      </c>
      <c r="AQ136" s="57">
        <v>27.404548728846478</v>
      </c>
      <c r="AR136" s="57">
        <v>102.73559752284964</v>
      </c>
      <c r="AS136" s="57">
        <v>5.6133133134628732</v>
      </c>
      <c r="AT136" s="59" t="s">
        <v>66</v>
      </c>
      <c r="AU136" s="60">
        <v>96.90394409854656</v>
      </c>
      <c r="AV136" s="60">
        <v>2.56644667610023</v>
      </c>
    </row>
    <row r="137" spans="1:49" ht="14.25" x14ac:dyDescent="0.2">
      <c r="A137" t="s">
        <v>299</v>
      </c>
      <c r="B137" t="s">
        <v>68</v>
      </c>
      <c r="C137" s="53" t="s">
        <v>300</v>
      </c>
      <c r="D137" s="54">
        <v>-2.4412101899462917E-5</v>
      </c>
      <c r="E137">
        <v>66.373054533719753</v>
      </c>
      <c r="F137">
        <v>2.6077832846193263</v>
      </c>
      <c r="G137">
        <v>4.8503102265246324E-2</v>
      </c>
      <c r="H137">
        <v>1.3673912224290774</v>
      </c>
      <c r="I137">
        <v>66.343820896023914</v>
      </c>
      <c r="J137">
        <v>2.6079692531142258</v>
      </c>
      <c r="K137">
        <v>4.8862156389527352E-2</v>
      </c>
      <c r="L137">
        <v>1.4527597710440665</v>
      </c>
      <c r="M137">
        <v>0.10154847930068188</v>
      </c>
      <c r="N137">
        <v>2.9852997466842726</v>
      </c>
      <c r="O137">
        <v>1.5072993784413334E-2</v>
      </c>
      <c r="P137">
        <v>2.6079692531142258</v>
      </c>
      <c r="Q137">
        <v>0.87360381683978572</v>
      </c>
      <c r="R137" s="45" t="s">
        <v>187</v>
      </c>
      <c r="S137" s="63">
        <v>17.14330052705704</v>
      </c>
      <c r="T137" s="45">
        <v>18.652388533221739</v>
      </c>
      <c r="U137" s="45">
        <v>3.9113368630994487</v>
      </c>
      <c r="V137" s="64">
        <v>3671.2385526206608</v>
      </c>
      <c r="W137" s="65">
        <v>3.7079204944563078E-2</v>
      </c>
      <c r="X137" s="63">
        <v>8.4287716781253401</v>
      </c>
      <c r="Y137" s="66">
        <v>1.3414935369269729</v>
      </c>
      <c r="Z137" s="66">
        <v>6.3659635045910203</v>
      </c>
      <c r="AA137" s="66">
        <v>1.0601299782441225</v>
      </c>
      <c r="AB137" s="63">
        <v>79.741665413531351</v>
      </c>
      <c r="AC137" s="61">
        <v>375.38280575941252</v>
      </c>
      <c r="AD137" s="64">
        <v>582.41289449138742</v>
      </c>
      <c r="AE137" s="64">
        <v>970.28462248366804</v>
      </c>
      <c r="AF137" s="57">
        <v>14335.98751903945</v>
      </c>
      <c r="AG137" s="55">
        <v>66.408946243656104</v>
      </c>
      <c r="AH137" s="57">
        <v>220.53254558590939</v>
      </c>
      <c r="AI137" s="57">
        <v>4407.7646105570502</v>
      </c>
      <c r="AJ137" s="57">
        <v>96.441740316017246</v>
      </c>
      <c r="AK137" s="57">
        <v>2.4964502690963464</v>
      </c>
      <c r="AL137" s="57">
        <v>96.336041406605688</v>
      </c>
      <c r="AM137" s="57">
        <v>2.5007092413255938</v>
      </c>
      <c r="AN137" s="57">
        <v>96.366068693764291</v>
      </c>
      <c r="AO137" s="57">
        <v>2.5150431961121522</v>
      </c>
      <c r="AP137" s="57">
        <v>140.20009866248679</v>
      </c>
      <c r="AQ137" s="57">
        <v>34.109566240896655</v>
      </c>
      <c r="AR137" s="57">
        <v>106.08916262508023</v>
      </c>
      <c r="AS137" s="57">
        <v>6.2838480944003434</v>
      </c>
      <c r="AT137" s="59" t="s">
        <v>66</v>
      </c>
      <c r="AU137" s="60">
        <v>96.336041406605688</v>
      </c>
      <c r="AV137" s="60">
        <v>2.5007092413255938</v>
      </c>
    </row>
    <row r="138" spans="1:49" x14ac:dyDescent="0.2">
      <c r="A138" t="s">
        <v>301</v>
      </c>
      <c r="B138" t="s">
        <v>68</v>
      </c>
      <c r="C138" t="s">
        <v>302</v>
      </c>
      <c r="D138" s="54">
        <v>0</v>
      </c>
      <c r="E138">
        <v>69.535522375036237</v>
      </c>
      <c r="F138">
        <v>2.0288788926336991</v>
      </c>
      <c r="G138">
        <v>5.1461489870144997E-2</v>
      </c>
      <c r="H138">
        <v>8.8719011554010958</v>
      </c>
      <c r="I138">
        <v>69.535522375036237</v>
      </c>
      <c r="J138">
        <v>2.0288788926336991</v>
      </c>
      <c r="K138">
        <v>5.1461489870145004E-2</v>
      </c>
      <c r="L138">
        <v>8.8719011554010958</v>
      </c>
      <c r="M138">
        <v>0.10204151749988052</v>
      </c>
      <c r="N138">
        <v>9.100932901202043</v>
      </c>
      <c r="O138">
        <v>1.4381138817172493E-2</v>
      </c>
      <c r="P138">
        <v>2.0288788926336991</v>
      </c>
      <c r="Q138">
        <v>0.2229308703468989</v>
      </c>
      <c r="R138" s="45" t="s">
        <v>187</v>
      </c>
      <c r="S138" s="45" t="s">
        <v>51</v>
      </c>
      <c r="T138" s="45" t="s">
        <v>51</v>
      </c>
      <c r="U138" s="45" t="s">
        <v>51</v>
      </c>
      <c r="V138" s="64">
        <v>246.53291347425113</v>
      </c>
      <c r="W138" s="45" t="s">
        <v>51</v>
      </c>
      <c r="X138" s="63">
        <v>4.9594968245626712</v>
      </c>
      <c r="Y138" s="66">
        <v>0.53459711485264794</v>
      </c>
      <c r="Z138" s="66">
        <v>1.4143425051428034</v>
      </c>
      <c r="AA138" s="66">
        <v>0.79890734324818147</v>
      </c>
      <c r="AB138" s="63">
        <v>10.466871966933972</v>
      </c>
      <c r="AC138" s="64">
        <v>29.370867555078473</v>
      </c>
      <c r="AD138" s="64">
        <v>30.671692054154583</v>
      </c>
      <c r="AE138" s="64">
        <v>39.29764695479539</v>
      </c>
      <c r="AF138" s="57">
        <v>8574.1150870007441</v>
      </c>
      <c r="AG138" s="55">
        <v>1.0668161885843852</v>
      </c>
      <c r="AH138" s="57">
        <v>22.454466215193442</v>
      </c>
      <c r="AI138" s="57">
        <v>74.181620951360401</v>
      </c>
      <c r="AJ138" s="57">
        <v>92.04648567693333</v>
      </c>
      <c r="AK138" s="57">
        <v>1.8542421218232636</v>
      </c>
      <c r="AL138" s="57">
        <v>91.643747604548565</v>
      </c>
      <c r="AM138" s="57">
        <v>1.9200575711074093</v>
      </c>
      <c r="AN138" s="57">
        <v>92.384193711287963</v>
      </c>
      <c r="AO138" s="57">
        <v>2.0619000339458746</v>
      </c>
      <c r="AP138" s="57">
        <v>260.55567345250853</v>
      </c>
      <c r="AQ138" s="57">
        <v>203.77514781595741</v>
      </c>
      <c r="AR138" s="57">
        <v>85.212677088880895</v>
      </c>
      <c r="AS138" s="57">
        <v>13.807890531086953</v>
      </c>
      <c r="AT138" s="59" t="s">
        <v>66</v>
      </c>
      <c r="AU138" s="60">
        <v>91.643747604548565</v>
      </c>
      <c r="AV138" s="60">
        <v>1.9200575711074093</v>
      </c>
    </row>
    <row r="139" spans="1:49" ht="14.25" x14ac:dyDescent="0.2">
      <c r="A139" t="s">
        <v>303</v>
      </c>
      <c r="B139" t="s">
        <v>68</v>
      </c>
      <c r="C139" s="53" t="s">
        <v>304</v>
      </c>
      <c r="D139" s="54">
        <v>-3.955242977492459E-4</v>
      </c>
      <c r="E139">
        <v>71.484530753726034</v>
      </c>
      <c r="F139">
        <v>3.5273630052635427</v>
      </c>
      <c r="G139">
        <v>3.8020970109780873E-2</v>
      </c>
      <c r="H139">
        <v>8.7817015936860727</v>
      </c>
      <c r="I139">
        <v>70.977805044473271</v>
      </c>
      <c r="J139">
        <v>3.5978955916384354</v>
      </c>
      <c r="K139">
        <v>4.3873968281772736E-2</v>
      </c>
      <c r="L139">
        <v>15.250531423599666</v>
      </c>
      <c r="M139">
        <v>8.5228653420607023E-2</v>
      </c>
      <c r="N139">
        <v>15.669191472138316</v>
      </c>
      <c r="O139">
        <v>1.4088911306477004E-2</v>
      </c>
      <c r="P139">
        <v>3.5978955916384354</v>
      </c>
      <c r="Q139">
        <v>0.2296159057112756</v>
      </c>
      <c r="R139" s="45" t="s">
        <v>187</v>
      </c>
      <c r="S139" s="63">
        <v>20.610866305307816</v>
      </c>
      <c r="T139" s="63">
        <v>21.321018177669977</v>
      </c>
      <c r="U139" s="63">
        <v>0.64880689044085649</v>
      </c>
      <c r="V139" s="64">
        <v>500.99288056076176</v>
      </c>
      <c r="W139" s="65">
        <v>5.5716899688910649E-3</v>
      </c>
      <c r="X139" s="63">
        <v>17.63508126960906</v>
      </c>
      <c r="Y139" s="66">
        <v>0.46881101372588418</v>
      </c>
      <c r="Z139" s="66">
        <v>1.5280482697821125</v>
      </c>
      <c r="AA139" s="66">
        <v>0.98318916031627634</v>
      </c>
      <c r="AB139" s="63">
        <v>13.990397308587184</v>
      </c>
      <c r="AC139" s="64">
        <v>49.72070143242199</v>
      </c>
      <c r="AD139" s="64">
        <v>85.569599463249872</v>
      </c>
      <c r="AE139" s="64">
        <v>145.35325885069878</v>
      </c>
      <c r="AF139" s="57">
        <v>10563.755544066205</v>
      </c>
      <c r="AG139" s="55">
        <v>2.0069946333356725</v>
      </c>
      <c r="AH139" s="57">
        <v>79.456407039180249</v>
      </c>
      <c r="AI139" s="57">
        <v>143.469069589247</v>
      </c>
      <c r="AJ139" s="57">
        <v>90.189105941632704</v>
      </c>
      <c r="AK139" s="57">
        <v>3.2223162617091035</v>
      </c>
      <c r="AL139" s="57">
        <v>90.625123408675819</v>
      </c>
      <c r="AM139" s="57">
        <v>3.2022353073625807</v>
      </c>
      <c r="AN139" s="57">
        <v>90.806264124882858</v>
      </c>
      <c r="AO139" s="57">
        <v>3.4870358507954613</v>
      </c>
      <c r="AP139" s="57">
        <v>-118.83507794783327</v>
      </c>
      <c r="AQ139" s="57">
        <v>376.09401000434718</v>
      </c>
      <c r="AR139" s="57">
        <v>83.644329438900826</v>
      </c>
      <c r="AS139" s="57">
        <v>10.276944682075275</v>
      </c>
      <c r="AT139" s="59" t="s">
        <v>66</v>
      </c>
      <c r="AU139" s="60">
        <v>90.625123408675819</v>
      </c>
      <c r="AV139" s="60">
        <v>3.2022353073625807</v>
      </c>
    </row>
    <row r="140" spans="1:49" ht="14.25" x14ac:dyDescent="0.2">
      <c r="A140" t="s">
        <v>305</v>
      </c>
      <c r="B140" t="s">
        <v>68</v>
      </c>
      <c r="C140" s="53" t="s">
        <v>306</v>
      </c>
      <c r="D140" s="54">
        <v>0</v>
      </c>
      <c r="E140">
        <v>67.752717397267503</v>
      </c>
      <c r="F140">
        <v>2.0169234546932575</v>
      </c>
      <c r="G140">
        <v>4.9680037047862349E-2</v>
      </c>
      <c r="H140">
        <v>1.6757934702059192</v>
      </c>
      <c r="I140">
        <v>67.752717397267503</v>
      </c>
      <c r="J140">
        <v>2.0169234546932575</v>
      </c>
      <c r="K140">
        <v>4.9680037047862349E-2</v>
      </c>
      <c r="L140">
        <v>1.675793470205919</v>
      </c>
      <c r="M140">
        <v>0.10110123654517095</v>
      </c>
      <c r="N140">
        <v>2.6222631402810399</v>
      </c>
      <c r="O140">
        <v>1.4759555607733165E-2</v>
      </c>
      <c r="P140">
        <v>2.0169234546932575</v>
      </c>
      <c r="Q140">
        <v>0.76915372210780286</v>
      </c>
      <c r="R140" s="45" t="s">
        <v>187</v>
      </c>
      <c r="S140" s="45" t="s">
        <v>51</v>
      </c>
      <c r="T140" s="45" t="s">
        <v>51</v>
      </c>
      <c r="U140" s="45" t="s">
        <v>51</v>
      </c>
      <c r="V140" s="64">
        <v>1045.5692064585298</v>
      </c>
      <c r="W140" s="65">
        <v>1.4769918357570473E-2</v>
      </c>
      <c r="X140" s="63">
        <v>3.2299197500573671</v>
      </c>
      <c r="Y140" s="66">
        <v>0.31982964162626332</v>
      </c>
      <c r="Z140" s="66">
        <v>1.7538474695891937</v>
      </c>
      <c r="AA140" s="66">
        <v>0.63152188851832725</v>
      </c>
      <c r="AB140" s="63">
        <v>22.442499037083607</v>
      </c>
      <c r="AC140" s="64"/>
      <c r="AD140" s="64">
        <v>167.77247965209745</v>
      </c>
      <c r="AE140" s="64">
        <v>279.27921479637354</v>
      </c>
      <c r="AF140" s="57">
        <v>11072.815518944633</v>
      </c>
      <c r="AG140" s="55">
        <v>11.365033201185566</v>
      </c>
      <c r="AH140" s="57">
        <v>73.347162137061318</v>
      </c>
      <c r="AI140" s="57">
        <v>770.01188269048805</v>
      </c>
      <c r="AJ140" s="57">
        <v>94.450884150042953</v>
      </c>
      <c r="AK140" s="57">
        <v>1.8911141922492329</v>
      </c>
      <c r="AL140" s="57">
        <v>94.248491680160768</v>
      </c>
      <c r="AM140" s="57">
        <v>1.8939115161569688</v>
      </c>
      <c r="AN140" s="57">
        <v>94.380984311575872</v>
      </c>
      <c r="AO140" s="57">
        <v>1.920876126641418</v>
      </c>
      <c r="AP140" s="60">
        <v>179.03605370205889</v>
      </c>
      <c r="AQ140" s="60">
        <v>39.065788294312917</v>
      </c>
      <c r="AR140" s="57">
        <v>99.09713468507654</v>
      </c>
      <c r="AS140" s="57">
        <v>4.6799547755048696</v>
      </c>
      <c r="AT140" s="49">
        <v>0.47357814400331077</v>
      </c>
      <c r="AU140" s="60">
        <v>94.248491680160768</v>
      </c>
      <c r="AV140" s="60">
        <v>1.8939115161569688</v>
      </c>
      <c r="AW140">
        <f>(8*(((AI140-(AI140/137.88))/1000000)/238050.78826)*6.022E+23)*(EXP(AU140*0.000000000155125*1000000)-1)+7*((((AI140/137.88)/1000000)/235043.9299)*6.022E+23)*(EXP(AU140*0.00000000098571*1000000)-1)+6*(((AH140/1000000)/232038.0553)*6.022E+23)*(EXP(AU140*0.00000000004948*1000000)-1)</f>
        <v>242930555665152.56</v>
      </c>
    </row>
    <row r="141" spans="1:49" ht="14.25" x14ac:dyDescent="0.2">
      <c r="A141" t="s">
        <v>307</v>
      </c>
      <c r="B141" t="s">
        <v>68</v>
      </c>
      <c r="C141" s="53" t="s">
        <v>308</v>
      </c>
      <c r="D141" s="54">
        <v>-8.2610509974158169E-5</v>
      </c>
      <c r="E141">
        <v>68.35302855309429</v>
      </c>
      <c r="F141">
        <v>2.9196992805538904</v>
      </c>
      <c r="G141">
        <v>4.7979169431875954E-2</v>
      </c>
      <c r="H141">
        <v>2.8071823739455581</v>
      </c>
      <c r="I141">
        <v>68.251257757758367</v>
      </c>
      <c r="J141">
        <v>2.9234933086524606</v>
      </c>
      <c r="K141">
        <v>4.9193713566709991E-2</v>
      </c>
      <c r="L141">
        <v>3.6812053857007201</v>
      </c>
      <c r="M141">
        <v>9.9380281762015507E-2</v>
      </c>
      <c r="N141">
        <v>4.7008601571890756</v>
      </c>
      <c r="O141">
        <v>1.4651744639626459E-2</v>
      </c>
      <c r="P141">
        <v>2.9234933086524606</v>
      </c>
      <c r="Q141">
        <v>0.62190603653281007</v>
      </c>
      <c r="R141" s="45" t="s">
        <v>187</v>
      </c>
      <c r="S141" s="45" t="s">
        <v>51</v>
      </c>
      <c r="T141" s="45" t="s">
        <v>51</v>
      </c>
      <c r="U141" s="45" t="s">
        <v>51</v>
      </c>
      <c r="V141" s="64">
        <v>542.05555799370791</v>
      </c>
      <c r="W141" s="45" t="s">
        <v>51</v>
      </c>
      <c r="X141" s="63">
        <v>1.5431377856367923</v>
      </c>
      <c r="Y141" s="66">
        <v>9.1053482914057002E-2</v>
      </c>
      <c r="Z141" s="66">
        <v>0.55817565354917642</v>
      </c>
      <c r="AA141" s="66">
        <v>0.12598898126491334</v>
      </c>
      <c r="AB141" s="63">
        <v>8.1152387746429913</v>
      </c>
      <c r="AC141" s="61">
        <v>52.615037606174823</v>
      </c>
      <c r="AD141" s="64">
        <v>84.21847929372727</v>
      </c>
      <c r="AE141" s="64">
        <v>145.68046688813351</v>
      </c>
      <c r="AF141" s="57">
        <v>15827.042587414971</v>
      </c>
      <c r="AG141" s="55">
        <v>11.184331051596109</v>
      </c>
      <c r="AH141" s="57">
        <v>42.483924851771555</v>
      </c>
      <c r="AI141" s="57">
        <v>764.48289971700797</v>
      </c>
      <c r="AJ141" s="57">
        <v>93.765962217894867</v>
      </c>
      <c r="AK141" s="57">
        <v>2.721401651956719</v>
      </c>
      <c r="AL141" s="57">
        <v>93.619072996377724</v>
      </c>
      <c r="AM141" s="57">
        <v>2.7242570051248642</v>
      </c>
      <c r="AN141" s="57">
        <v>93.657086667001579</v>
      </c>
      <c r="AO141" s="57">
        <v>2.7391188978670966</v>
      </c>
      <c r="AP141" s="57">
        <v>156.05497488274662</v>
      </c>
      <c r="AQ141" s="57">
        <v>86.178984841501602</v>
      </c>
      <c r="AR141" s="57">
        <v>106.24732457921785</v>
      </c>
      <c r="AS141" s="57">
        <v>20.367292115999739</v>
      </c>
      <c r="AT141" s="59" t="s">
        <v>66</v>
      </c>
      <c r="AU141" s="60">
        <v>93.619072996377724</v>
      </c>
      <c r="AV141" s="60">
        <v>2.7242570051248642</v>
      </c>
    </row>
    <row r="142" spans="1:49" ht="14.25" x14ac:dyDescent="0.2">
      <c r="A142" t="s">
        <v>309</v>
      </c>
      <c r="B142" t="s">
        <v>68</v>
      </c>
      <c r="C142" s="53" t="s">
        <v>310</v>
      </c>
      <c r="D142" s="54">
        <v>4.0322190191965148E-5</v>
      </c>
      <c r="E142">
        <v>67.511569876623952</v>
      </c>
      <c r="F142">
        <v>2.9170823377619128</v>
      </c>
      <c r="G142">
        <v>4.8961979442853833E-2</v>
      </c>
      <c r="H142">
        <v>2.4379314755587767</v>
      </c>
      <c r="I142">
        <v>67.560741633803673</v>
      </c>
      <c r="J142">
        <v>2.9179914880718765</v>
      </c>
      <c r="K142">
        <v>4.8368559886953967E-2</v>
      </c>
      <c r="L142">
        <v>2.757996816621112</v>
      </c>
      <c r="M142">
        <v>9.8712016415704706E-2</v>
      </c>
      <c r="N142">
        <v>4.0151240036830878</v>
      </c>
      <c r="O142">
        <v>1.4801495303592925E-2</v>
      </c>
      <c r="P142">
        <v>2.9179914880718765</v>
      </c>
      <c r="Q142">
        <v>0.7267500294873066</v>
      </c>
      <c r="R142" s="45" t="s">
        <v>187</v>
      </c>
      <c r="S142" s="63">
        <v>11.487757618797012</v>
      </c>
      <c r="T142" s="45">
        <v>11.653008575347108</v>
      </c>
      <c r="U142" s="45">
        <v>0.84186099046141094</v>
      </c>
      <c r="V142" s="64">
        <v>1756.1191812730076</v>
      </c>
      <c r="W142" s="65">
        <v>1.1819120864953892E-2</v>
      </c>
      <c r="X142" s="63">
        <v>6.284203250850668</v>
      </c>
      <c r="Y142" s="66">
        <v>0.58017887886702257</v>
      </c>
      <c r="Z142" s="66">
        <v>2.6596210784427892</v>
      </c>
      <c r="AA142" s="66">
        <v>0.74762109497647478</v>
      </c>
      <c r="AB142" s="63">
        <v>35.456664351693576</v>
      </c>
      <c r="AC142" s="61">
        <v>168.25181567631947</v>
      </c>
      <c r="AD142" s="64">
        <v>286.31229533598611</v>
      </c>
      <c r="AE142" s="64">
        <v>520.66454210124971</v>
      </c>
      <c r="AF142" s="57">
        <v>12671.911183055958</v>
      </c>
      <c r="AG142" s="55">
        <v>18.757626261001363</v>
      </c>
      <c r="AH142" s="57">
        <v>106.00845185176783</v>
      </c>
      <c r="AI142" s="57">
        <v>1266.3567960391899</v>
      </c>
      <c r="AJ142" s="57">
        <v>94.717306931560955</v>
      </c>
      <c r="AK142" s="57">
        <v>2.7436374321119965</v>
      </c>
      <c r="AL142" s="57">
        <v>94.666481795120831</v>
      </c>
      <c r="AM142" s="57">
        <v>2.7511918568284743</v>
      </c>
      <c r="AN142" s="57">
        <v>94.925907787999336</v>
      </c>
      <c r="AO142" s="57">
        <v>2.7818799093755113</v>
      </c>
      <c r="AP142" s="57">
        <v>116.30850816195752</v>
      </c>
      <c r="AQ142" s="57">
        <v>65.042779149494734</v>
      </c>
      <c r="AR142" s="57">
        <v>78.899624320096137</v>
      </c>
      <c r="AS142" s="57">
        <v>7.4323239233067389</v>
      </c>
      <c r="AT142" s="59" t="s">
        <v>66</v>
      </c>
      <c r="AU142" s="60">
        <v>94.666481795120831</v>
      </c>
      <c r="AV142" s="60">
        <v>2.7511918568284743</v>
      </c>
    </row>
    <row r="143" spans="1:49" ht="14.25" x14ac:dyDescent="0.2">
      <c r="A143" t="s">
        <v>311</v>
      </c>
      <c r="B143" t="s">
        <v>68</v>
      </c>
      <c r="C143" s="53" t="s">
        <v>312</v>
      </c>
      <c r="D143" s="54">
        <v>-3.527247244691321E-4</v>
      </c>
      <c r="E143">
        <v>72.518220463706484</v>
      </c>
      <c r="F143">
        <v>2.8958454526463835</v>
      </c>
      <c r="G143">
        <v>5.0378549200759057E-2</v>
      </c>
      <c r="H143">
        <v>5.7534838483325519</v>
      </c>
      <c r="I143">
        <v>72.059440970075158</v>
      </c>
      <c r="J143">
        <v>2.9641580716250009</v>
      </c>
      <c r="K143">
        <v>5.5524023891914909E-2</v>
      </c>
      <c r="L143">
        <v>10.569800261809322</v>
      </c>
      <c r="M143">
        <v>0.10624079664171231</v>
      </c>
      <c r="N143">
        <v>10.977563966933833</v>
      </c>
      <c r="O143">
        <v>1.3877432110738688E-2</v>
      </c>
      <c r="P143">
        <v>2.9641580716250009</v>
      </c>
      <c r="Q143">
        <v>0.27001965832797842</v>
      </c>
      <c r="R143" s="45" t="s">
        <v>187</v>
      </c>
      <c r="S143" s="45" t="s">
        <v>51</v>
      </c>
      <c r="T143" s="45" t="s">
        <v>51</v>
      </c>
      <c r="U143" s="45" t="s">
        <v>51</v>
      </c>
      <c r="V143" s="64">
        <v>283.9903837313941</v>
      </c>
      <c r="W143" s="45" t="s">
        <v>51</v>
      </c>
      <c r="X143" s="63">
        <v>14.472799459501786</v>
      </c>
      <c r="Y143" s="66">
        <v>0.61476691849379761</v>
      </c>
      <c r="Z143" s="66">
        <v>1.155170345104122</v>
      </c>
      <c r="AA143" s="66">
        <v>0.81858518976763939</v>
      </c>
      <c r="AB143" s="63">
        <v>8.6953643027192467</v>
      </c>
      <c r="AC143" s="61">
        <v>29.520902085904961</v>
      </c>
      <c r="AD143" s="64">
        <v>48.993904897548227</v>
      </c>
      <c r="AE143" s="64">
        <v>91.239502192606807</v>
      </c>
      <c r="AF143" s="57">
        <v>8211.5368767686341</v>
      </c>
      <c r="AG143" s="55">
        <v>2.7803844781826235</v>
      </c>
      <c r="AH143" s="57">
        <v>75.331185402388058</v>
      </c>
      <c r="AI143" s="57">
        <v>201.628534562715</v>
      </c>
      <c r="AJ143" s="57">
        <v>88.844623577814062</v>
      </c>
      <c r="AK143" s="57">
        <v>2.6154307201405262</v>
      </c>
      <c r="AL143" s="57">
        <v>88.008528242395741</v>
      </c>
      <c r="AM143" s="57">
        <v>2.5558891344947439</v>
      </c>
      <c r="AN143" s="57">
        <v>88.013963724035591</v>
      </c>
      <c r="AO143" s="57">
        <v>2.7474307006445082</v>
      </c>
      <c r="AP143" s="57">
        <v>432.41570836444942</v>
      </c>
      <c r="AQ143" s="57">
        <v>235.49080894079788</v>
      </c>
      <c r="AR143" s="57">
        <v>102.29342105320582</v>
      </c>
      <c r="AS143" s="57">
        <v>13.460436216211603</v>
      </c>
      <c r="AT143" s="59" t="s">
        <v>66</v>
      </c>
      <c r="AU143" s="60">
        <v>88.008528242395741</v>
      </c>
      <c r="AV143" s="60">
        <v>2.5558891344947439</v>
      </c>
    </row>
    <row r="144" spans="1:49" x14ac:dyDescent="0.2">
      <c r="A144" t="s">
        <v>313</v>
      </c>
      <c r="B144" t="s">
        <v>68</v>
      </c>
      <c r="C144" t="s">
        <v>314</v>
      </c>
      <c r="D144" s="54">
        <v>1.1613353589370864E-5</v>
      </c>
      <c r="E144">
        <v>67.901410456342589</v>
      </c>
      <c r="F144">
        <v>1.5061940746776716</v>
      </c>
      <c r="G144">
        <v>4.8264433436252238E-2</v>
      </c>
      <c r="H144">
        <v>1.0521142283761757</v>
      </c>
      <c r="I144">
        <v>67.915647004376169</v>
      </c>
      <c r="J144">
        <v>1.5063399970665192</v>
      </c>
      <c r="K144">
        <v>4.8093462655082013E-2</v>
      </c>
      <c r="L144">
        <v>1.1143284294144242</v>
      </c>
      <c r="M144">
        <v>9.7637686208826485E-2</v>
      </c>
      <c r="N144">
        <v>1.8737096987963686</v>
      </c>
      <c r="O144">
        <v>1.4724147440361785E-2</v>
      </c>
      <c r="P144">
        <v>1.5063399970665192</v>
      </c>
      <c r="Q144">
        <v>0.80393456789712947</v>
      </c>
      <c r="R144" s="45" t="s">
        <v>187</v>
      </c>
      <c r="S144" s="45" t="s">
        <v>51</v>
      </c>
      <c r="T144" s="45" t="s">
        <v>51</v>
      </c>
      <c r="U144" s="45" t="s">
        <v>51</v>
      </c>
      <c r="V144" s="64">
        <v>1034.5834969569123</v>
      </c>
      <c r="W144" s="65">
        <v>0.44924687699261762</v>
      </c>
      <c r="X144" s="63">
        <v>20.171371049794658</v>
      </c>
      <c r="Y144" s="66">
        <v>0.71872151303058829</v>
      </c>
      <c r="Z144" s="66">
        <v>1.8385673168691572</v>
      </c>
      <c r="AA144" s="66">
        <v>1.3749043539437893</v>
      </c>
      <c r="AB144" s="63">
        <v>23.465865340069257</v>
      </c>
      <c r="AC144" s="64"/>
      <c r="AD144" s="64">
        <v>170.23466539711808</v>
      </c>
      <c r="AE144" s="64">
        <v>263.33041324522452</v>
      </c>
      <c r="AF144" s="57">
        <v>12047.769910267074</v>
      </c>
      <c r="AG144" s="55">
        <v>29.032581982450679</v>
      </c>
      <c r="AH144" s="57">
        <v>334.18915835511098</v>
      </c>
      <c r="AI144" s="57">
        <v>1971.3532657978001</v>
      </c>
      <c r="AJ144" s="57">
        <v>94.22594446515177</v>
      </c>
      <c r="AK144" s="57">
        <v>1.4090401733519722</v>
      </c>
      <c r="AL144" s="57">
        <v>94.205857308827859</v>
      </c>
      <c r="AM144" s="57">
        <v>1.4130869477285788</v>
      </c>
      <c r="AN144" s="57">
        <v>94.211862213528903</v>
      </c>
      <c r="AO144" s="57">
        <v>1.4481201834351083</v>
      </c>
      <c r="AP144" s="57">
        <v>102.84029413964991</v>
      </c>
      <c r="AQ144" s="57">
        <v>26.345506249053621</v>
      </c>
      <c r="AR144" s="57">
        <v>94.746137373809717</v>
      </c>
      <c r="AS144" s="57">
        <v>1.8514901643512227</v>
      </c>
      <c r="AT144" s="59" t="s">
        <v>66</v>
      </c>
      <c r="AU144" s="60">
        <v>94.205857308827859</v>
      </c>
      <c r="AV144" s="60">
        <v>1.4130869477285788</v>
      </c>
    </row>
    <row r="145" spans="1:49" ht="14.25" x14ac:dyDescent="0.2">
      <c r="A145" t="s">
        <v>315</v>
      </c>
      <c r="B145" t="s">
        <v>68</v>
      </c>
      <c r="C145" s="53" t="s">
        <v>316</v>
      </c>
      <c r="D145" s="54">
        <v>2.3632223328920953E-4</v>
      </c>
      <c r="E145">
        <v>69.776781658683618</v>
      </c>
      <c r="F145">
        <v>1.6364633426239914</v>
      </c>
      <c r="G145">
        <v>4.8044060761495325E-2</v>
      </c>
      <c r="H145">
        <v>4.8227876037278801</v>
      </c>
      <c r="I145">
        <v>70.075697697778878</v>
      </c>
      <c r="J145">
        <v>1.6916109050192374</v>
      </c>
      <c r="K145">
        <v>4.454982962440892E-2</v>
      </c>
      <c r="L145">
        <v>9.4518183758964742</v>
      </c>
      <c r="M145">
        <v>8.7655645400847665E-2</v>
      </c>
      <c r="N145">
        <v>9.602000732395009</v>
      </c>
      <c r="O145">
        <v>1.4270282463869013E-2</v>
      </c>
      <c r="P145">
        <v>1.6916109050192374</v>
      </c>
      <c r="Q145">
        <v>0.17617275317550429</v>
      </c>
      <c r="R145" s="45" t="s">
        <v>187</v>
      </c>
      <c r="S145" s="45" t="s">
        <v>51</v>
      </c>
      <c r="T145" s="45" t="s">
        <v>51</v>
      </c>
      <c r="U145" s="45" t="s">
        <v>51</v>
      </c>
      <c r="V145" s="64">
        <v>481.84750345031028</v>
      </c>
      <c r="W145" s="83">
        <v>4.3788704434126365E-2</v>
      </c>
      <c r="X145" s="63">
        <v>15.353222897446901</v>
      </c>
      <c r="Y145" s="66">
        <v>1.3560365802654561</v>
      </c>
      <c r="Z145" s="66">
        <v>2.3991462036959152</v>
      </c>
      <c r="AA145" s="66">
        <v>1.8847067589254849</v>
      </c>
      <c r="AB145" s="63">
        <v>17.83996142318086</v>
      </c>
      <c r="AC145" s="61"/>
      <c r="AD145" s="64">
        <v>80.628997149414786</v>
      </c>
      <c r="AE145" s="64">
        <v>133.2801315348471</v>
      </c>
      <c r="AF145" s="57">
        <v>7820.6954089910632</v>
      </c>
      <c r="AG145" s="55">
        <v>1.4539506959552706</v>
      </c>
      <c r="AH145" s="57">
        <v>57.17453294490263</v>
      </c>
      <c r="AI145" s="57">
        <v>101.452000254162</v>
      </c>
      <c r="AJ145" s="57">
        <v>91.341952644469387</v>
      </c>
      <c r="AK145" s="57">
        <v>1.5342550100736825</v>
      </c>
      <c r="AL145" s="57">
        <v>91.710806161292439</v>
      </c>
      <c r="AM145" s="57">
        <v>1.5158926632922203</v>
      </c>
      <c r="AN145" s="57">
        <v>92.096499453664038</v>
      </c>
      <c r="AO145" s="57">
        <v>1.6450596847570373</v>
      </c>
      <c r="AP145" s="57">
        <v>-81.272395473659103</v>
      </c>
      <c r="AQ145" s="57">
        <v>231.40294385006342</v>
      </c>
      <c r="AR145" s="57">
        <v>83.492644201740148</v>
      </c>
      <c r="AS145" s="57">
        <v>4.8239455351317879</v>
      </c>
      <c r="AT145" s="59" t="s">
        <v>66</v>
      </c>
      <c r="AU145" s="60">
        <v>91.710806161292439</v>
      </c>
      <c r="AV145" s="60">
        <v>1.5158926632922203</v>
      </c>
      <c r="AW145">
        <f>(8*(((AI145-(AI145/137.88))/1000000)/238050.78826)*6.022E+23)*(EXP(AU145*0.000000000155125*1000000)-1)+7*((((AI145/137.88)/1000000)/235043.9299)*6.022E+23)*(EXP(AU145*0.00000000098571*1000000)-1)+6*(((AH145/1000000)/232038.0553)*6.022E+23)*(EXP(AU145*0.00000000004948*1000000)-1)</f>
        <v>34502641655392.879</v>
      </c>
    </row>
    <row r="146" spans="1:49" x14ac:dyDescent="0.2">
      <c r="A146" t="s">
        <v>317</v>
      </c>
      <c r="B146" t="s">
        <v>68</v>
      </c>
      <c r="C146" t="s">
        <v>318</v>
      </c>
      <c r="D146" s="54">
        <v>-1.4798658246641832E-4</v>
      </c>
      <c r="E146">
        <v>69.461114000778764</v>
      </c>
      <c r="F146">
        <v>1.6791976251141378</v>
      </c>
      <c r="G146">
        <v>4.7882966939262112E-2</v>
      </c>
      <c r="H146">
        <v>3.7577587494166584</v>
      </c>
      <c r="I146">
        <v>69.276066693939399</v>
      </c>
      <c r="J146">
        <v>1.7002004830867816</v>
      </c>
      <c r="K146">
        <v>5.0056369297946969E-2</v>
      </c>
      <c r="L146">
        <v>5.6219042243514403</v>
      </c>
      <c r="M146">
        <v>9.962707942546524E-2</v>
      </c>
      <c r="N146">
        <v>5.8733711606256502</v>
      </c>
      <c r="O146">
        <v>1.4434999671935542E-2</v>
      </c>
      <c r="P146">
        <v>1.7002004830867816</v>
      </c>
      <c r="Q146">
        <v>0.28947608393706059</v>
      </c>
      <c r="R146" s="45" t="s">
        <v>187</v>
      </c>
      <c r="S146" s="45" t="s">
        <v>51</v>
      </c>
      <c r="T146" s="45" t="s">
        <v>51</v>
      </c>
      <c r="U146" s="45" t="s">
        <v>51</v>
      </c>
      <c r="V146" s="64">
        <v>456.76750655207655</v>
      </c>
      <c r="W146" s="45" t="s">
        <v>51</v>
      </c>
      <c r="X146" s="63">
        <v>18.646004334777817</v>
      </c>
      <c r="Y146" s="66">
        <v>0.84296879497086019</v>
      </c>
      <c r="Z146" s="66">
        <v>2.0784564244163963</v>
      </c>
      <c r="AA146" s="66">
        <v>1.2672461499344432</v>
      </c>
      <c r="AB146" s="63">
        <v>16.06362409221931</v>
      </c>
      <c r="AC146" s="64">
        <v>50.029029030867413</v>
      </c>
      <c r="AD146" s="64">
        <v>73.879748591448163</v>
      </c>
      <c r="AE146" s="64">
        <v>129.90623916449067</v>
      </c>
      <c r="AF146" s="57">
        <v>8836.1464419673193</v>
      </c>
      <c r="AG146" s="55">
        <v>6.7031530139764941</v>
      </c>
      <c r="AH146" s="57">
        <v>113.67850239965466</v>
      </c>
      <c r="AI146" s="57">
        <v>465.60847566848503</v>
      </c>
      <c r="AJ146" s="57">
        <v>92.38876349255213</v>
      </c>
      <c r="AK146" s="57">
        <v>1.5595916251738873</v>
      </c>
      <c r="AL146" s="57">
        <v>92.143670381128658</v>
      </c>
      <c r="AM146" s="57">
        <v>1.552983192718836</v>
      </c>
      <c r="AN146" s="57">
        <v>91.937062111911985</v>
      </c>
      <c r="AO146" s="57">
        <v>1.6208758242133459</v>
      </c>
      <c r="AP146" s="57">
        <v>196.60019048719437</v>
      </c>
      <c r="AQ146" s="57">
        <v>130.63592028456284</v>
      </c>
      <c r="AR146" s="57">
        <v>103.82488186251599</v>
      </c>
      <c r="AS146" s="57">
        <v>9.863752485496736</v>
      </c>
      <c r="AT146" s="59" t="s">
        <v>66</v>
      </c>
      <c r="AU146" s="60">
        <v>92.143670381128658</v>
      </c>
      <c r="AV146" s="60">
        <v>1.552983192718836</v>
      </c>
      <c r="AW146">
        <f>(8*(((AI146-(AI146/137.88))/1000000)/238050.78826)*6.022E+23)*(EXP(AU146*0.000000000155125*1000000)-1)+7*((((AI146/137.88)/1000000)/235043.9299)*6.022E+23)*(EXP(AU146*0.00000000098571*1000000)-1)+6*(((AH146/1000000)/232038.0553)*6.022E+23)*(EXP(AU146*0.00000000004948*1000000)-1)</f>
        <v>148518819802062.75</v>
      </c>
    </row>
    <row r="147" spans="1:49" ht="14.25" x14ac:dyDescent="0.2">
      <c r="A147" t="s">
        <v>319</v>
      </c>
      <c r="B147" t="s">
        <v>68</v>
      </c>
      <c r="C147" s="53" t="s">
        <v>320</v>
      </c>
      <c r="D147" s="54">
        <v>0</v>
      </c>
      <c r="E147">
        <v>70.002739192386159</v>
      </c>
      <c r="F147">
        <v>2.3826677230375535</v>
      </c>
      <c r="G147">
        <v>4.6941497022494408E-2</v>
      </c>
      <c r="H147">
        <v>3.9642831183302989</v>
      </c>
      <c r="I147">
        <v>70.002739192386159</v>
      </c>
      <c r="J147">
        <v>2.3826677230375535</v>
      </c>
      <c r="K147">
        <v>4.6941497022494408E-2</v>
      </c>
      <c r="L147">
        <v>3.9642831183302993</v>
      </c>
      <c r="M147">
        <v>9.245771928544029E-2</v>
      </c>
      <c r="N147">
        <v>4.6252184943722998</v>
      </c>
      <c r="O147">
        <v>1.4285155288734258E-2</v>
      </c>
      <c r="P147">
        <v>2.3826677230375535</v>
      </c>
      <c r="Q147">
        <v>0.51514706298451562</v>
      </c>
      <c r="R147" s="45" t="s">
        <v>187</v>
      </c>
      <c r="S147" s="63">
        <v>21.145713115874027</v>
      </c>
      <c r="T147" s="45">
        <v>20.806159174038854</v>
      </c>
      <c r="U147" s="45">
        <v>4.4039131765329271</v>
      </c>
      <c r="V147" s="64">
        <v>617.07730998879481</v>
      </c>
      <c r="W147" s="83">
        <v>1.4953780304425107E-2</v>
      </c>
      <c r="X147" s="63">
        <v>31.057289279624971</v>
      </c>
      <c r="Y147" s="66">
        <v>1.0524820292128791</v>
      </c>
      <c r="Z147" s="66">
        <v>2.7391431378741173</v>
      </c>
      <c r="AA147" s="66">
        <v>1.3649600742573254</v>
      </c>
      <c r="AB147" s="63">
        <v>21.27749694916227</v>
      </c>
      <c r="AC147" s="61">
        <v>63.568990797839525</v>
      </c>
      <c r="AD147" s="64">
        <v>105.39960469181959</v>
      </c>
      <c r="AE147" s="64">
        <v>189.33355469161103</v>
      </c>
      <c r="AF147" s="57">
        <v>10416.865490247095</v>
      </c>
      <c r="AG147" s="55">
        <v>8.4202775918829715</v>
      </c>
      <c r="AH147" s="57">
        <v>147.39893023004066</v>
      </c>
      <c r="AI147" s="57">
        <v>589.44249619207699</v>
      </c>
      <c r="AJ147" s="57">
        <v>91.436479407067708</v>
      </c>
      <c r="AK147" s="57">
        <v>2.1632493585113619</v>
      </c>
      <c r="AL147" s="57">
        <v>91.539180880073744</v>
      </c>
      <c r="AM147" s="57">
        <v>2.180448274550125</v>
      </c>
      <c r="AN147" s="57">
        <v>91.299002539504286</v>
      </c>
      <c r="AO147" s="57">
        <v>2.2615600912285445</v>
      </c>
      <c r="AP147" s="57">
        <v>45.211675418174401</v>
      </c>
      <c r="AQ147" s="57">
        <v>94.742739312246826</v>
      </c>
      <c r="AR147" s="57">
        <v>94.83223300983046</v>
      </c>
      <c r="AS147" s="57">
        <v>5.421582708716703</v>
      </c>
      <c r="AT147" s="59" t="s">
        <v>66</v>
      </c>
      <c r="AU147" s="60">
        <v>91.539180880073744</v>
      </c>
      <c r="AV147" s="60">
        <v>2.180448274550125</v>
      </c>
    </row>
    <row r="148" spans="1:49" ht="14.25" x14ac:dyDescent="0.2">
      <c r="A148" t="s">
        <v>321</v>
      </c>
      <c r="B148" t="s">
        <v>68</v>
      </c>
      <c r="C148" s="53" t="s">
        <v>322</v>
      </c>
      <c r="D148" s="54">
        <v>1.8524203987443455E-4</v>
      </c>
      <c r="E148">
        <v>68.708616321072796</v>
      </c>
      <c r="F148">
        <v>1.5101654179596247</v>
      </c>
      <c r="G148">
        <v>4.6882690150399364E-2</v>
      </c>
      <c r="H148">
        <v>3.0328711543509206</v>
      </c>
      <c r="I148">
        <v>68.939122468373967</v>
      </c>
      <c r="J148">
        <v>1.5286852388745338</v>
      </c>
      <c r="K148">
        <v>4.414236198102417E-2</v>
      </c>
      <c r="L148">
        <v>5.4631272916440414</v>
      </c>
      <c r="M148">
        <v>8.8285847745389306E-2</v>
      </c>
      <c r="N148">
        <v>5.6729743842413791</v>
      </c>
      <c r="O148">
        <v>1.450555162576595E-2</v>
      </c>
      <c r="P148">
        <v>1.5286852388745338</v>
      </c>
      <c r="Q148">
        <v>0.26946803128901453</v>
      </c>
      <c r="R148" s="45" t="s">
        <v>187</v>
      </c>
      <c r="S148" s="45" t="s">
        <v>51</v>
      </c>
      <c r="T148" s="45" t="s">
        <v>51</v>
      </c>
      <c r="U148" s="45" t="s">
        <v>51</v>
      </c>
      <c r="V148" s="64">
        <v>372.11106060495484</v>
      </c>
      <c r="W148" s="65">
        <v>1.5038645550794408E-2</v>
      </c>
      <c r="X148" s="63">
        <v>12.716251107852267</v>
      </c>
      <c r="Y148" s="66">
        <v>0.23110552445829766</v>
      </c>
      <c r="Z148" s="66">
        <v>0.93987229586570042</v>
      </c>
      <c r="AA148" s="66">
        <v>0.77417357805578146</v>
      </c>
      <c r="AB148" s="63">
        <v>11.753638032358452</v>
      </c>
      <c r="AC148" s="64"/>
      <c r="AD148" s="64">
        <v>66.342905648318592</v>
      </c>
      <c r="AE148" s="64">
        <v>108.15744392253458</v>
      </c>
      <c r="AF148" s="57">
        <v>10327.929298426863</v>
      </c>
      <c r="AG148" s="55">
        <v>3.5886426488453713</v>
      </c>
      <c r="AH148" s="57">
        <v>72.042469538958159</v>
      </c>
      <c r="AI148" s="57">
        <v>246.57067087295499</v>
      </c>
      <c r="AJ148" s="57">
        <v>92.837083297329627</v>
      </c>
      <c r="AK148" s="57">
        <v>1.4090165641298977</v>
      </c>
      <c r="AL148" s="57">
        <v>93.261522035617546</v>
      </c>
      <c r="AM148" s="57">
        <v>1.4107613757462589</v>
      </c>
      <c r="AN148" s="57">
        <v>93.22325413271669</v>
      </c>
      <c r="AO148" s="57">
        <v>1.486823992599738</v>
      </c>
      <c r="AP148" s="57">
        <v>-103.81684652554996</v>
      </c>
      <c r="AQ148" s="57">
        <v>134.33449594652481</v>
      </c>
      <c r="AR148" s="57">
        <v>84.728694134494461</v>
      </c>
      <c r="AS148" s="57">
        <v>7.0457501590302263</v>
      </c>
      <c r="AT148" s="59" t="s">
        <v>66</v>
      </c>
      <c r="AU148" s="60">
        <v>93.261522035617546</v>
      </c>
      <c r="AV148" s="60">
        <v>1.4107613757462589</v>
      </c>
      <c r="AW148">
        <f>(8*(((AI148-(AI148/137.88))/1000000)/238050.78826)*6.022E+23)*(EXP(AU148*0.000000000155125*1000000)-1)+7*((((AI148/137.88)/1000000)/235043.9299)*6.022E+23)*(EXP(AU148*0.00000000098571*1000000)-1)+6*(((AH148/1000000)/232038.0553)*6.022E+23)*(EXP(AU148*0.00000000004948*1000000)-1)</f>
        <v>80465776245042.375</v>
      </c>
    </row>
    <row r="149" spans="1:49" x14ac:dyDescent="0.2">
      <c r="A149" t="s">
        <v>323</v>
      </c>
      <c r="B149" t="s">
        <v>68</v>
      </c>
      <c r="C149" t="s">
        <v>324</v>
      </c>
      <c r="D149" s="54">
        <v>7.2636430462247174E-5</v>
      </c>
      <c r="E149">
        <v>67.130217830843762</v>
      </c>
      <c r="F149">
        <v>2.2520319423908663</v>
      </c>
      <c r="G149">
        <v>4.8029687956998426E-2</v>
      </c>
      <c r="H149">
        <v>3.3289706202336191</v>
      </c>
      <c r="I149">
        <v>67.218346970021585</v>
      </c>
      <c r="J149">
        <v>2.2558552788284292</v>
      </c>
      <c r="K149">
        <v>4.6958853174783551E-2</v>
      </c>
      <c r="L149">
        <v>4.1033624776728264</v>
      </c>
      <c r="M149">
        <v>9.6323205904286419E-2</v>
      </c>
      <c r="N149">
        <v>4.6825705186565392</v>
      </c>
      <c r="O149">
        <v>1.4876890686496436E-2</v>
      </c>
      <c r="P149">
        <v>2.2558552788284292</v>
      </c>
      <c r="Q149">
        <v>0.48175575142766863</v>
      </c>
      <c r="R149" s="45" t="s">
        <v>187</v>
      </c>
      <c r="S149" s="63">
        <v>17.033889724240886</v>
      </c>
      <c r="T149" s="63">
        <v>16.506512626553523</v>
      </c>
      <c r="U149" s="63">
        <v>1.4357928733752534</v>
      </c>
      <c r="V149" s="64">
        <v>654.51144035057291</v>
      </c>
      <c r="W149" s="65">
        <v>1.0474082946228456E-2</v>
      </c>
      <c r="X149" s="63">
        <v>39.173794370845094</v>
      </c>
      <c r="Y149" s="66">
        <v>0.80761574164001271</v>
      </c>
      <c r="Z149" s="66">
        <v>2.415289038117574</v>
      </c>
      <c r="AA149" s="66">
        <v>1.266618651769913</v>
      </c>
      <c r="AB149" s="63">
        <v>20.795715193225845</v>
      </c>
      <c r="AC149" s="64">
        <v>67.472230723581234</v>
      </c>
      <c r="AD149" s="64">
        <v>114.43960717459463</v>
      </c>
      <c r="AE149" s="64">
        <v>206.6484052999954</v>
      </c>
      <c r="AF149" s="57">
        <v>11388.365431700862</v>
      </c>
      <c r="AG149" s="55">
        <v>11.766914913475077</v>
      </c>
      <c r="AH149" s="57">
        <v>244.28023354377041</v>
      </c>
      <c r="AI149" s="57">
        <v>789.91556133858603</v>
      </c>
      <c r="AJ149" s="57">
        <v>95.196229966061097</v>
      </c>
      <c r="AK149" s="57">
        <v>2.1317106186434764</v>
      </c>
      <c r="AL149" s="57">
        <v>95.309955421696657</v>
      </c>
      <c r="AM149" s="57">
        <v>2.1437114856678363</v>
      </c>
      <c r="AN149" s="57">
        <v>95.108811828584095</v>
      </c>
      <c r="AO149" s="57">
        <v>2.2501179222602534</v>
      </c>
      <c r="AP149" s="57">
        <v>46.095083532220265</v>
      </c>
      <c r="AQ149" s="57">
        <v>98.050293455464853</v>
      </c>
      <c r="AR149" s="57">
        <v>96.926590518885646</v>
      </c>
      <c r="AS149" s="57">
        <v>5.0851938652577742</v>
      </c>
      <c r="AT149" s="59" t="s">
        <v>66</v>
      </c>
      <c r="AU149" s="60">
        <v>95.309955421696657</v>
      </c>
      <c r="AV149" s="60">
        <v>2.1437114856678363</v>
      </c>
    </row>
    <row r="150" spans="1:49" ht="14.25" x14ac:dyDescent="0.2">
      <c r="A150" t="s">
        <v>325</v>
      </c>
      <c r="B150" t="s">
        <v>68</v>
      </c>
      <c r="C150" s="53" t="s">
        <v>326</v>
      </c>
      <c r="D150" s="54">
        <v>5.9144092138808703E-5</v>
      </c>
      <c r="E150">
        <v>67.680057019943916</v>
      </c>
      <c r="F150">
        <v>2.1607999805158187</v>
      </c>
      <c r="G150">
        <v>4.909613166718154E-2</v>
      </c>
      <c r="H150">
        <v>0.85022008261287485</v>
      </c>
      <c r="I150">
        <v>67.752386138243253</v>
      </c>
      <c r="J150">
        <v>2.1611303103987365</v>
      </c>
      <c r="K150">
        <v>4.8225558507345771E-2</v>
      </c>
      <c r="L150">
        <v>1.0765873694925814</v>
      </c>
      <c r="M150">
        <v>9.814178342627515E-2</v>
      </c>
      <c r="N150">
        <v>2.4144408426538626</v>
      </c>
      <c r="O150">
        <v>1.4759627771036449E-2</v>
      </c>
      <c r="P150">
        <v>2.1611303103987365</v>
      </c>
      <c r="Q150">
        <v>0.8950852189955929</v>
      </c>
      <c r="R150" s="45" t="s">
        <v>187</v>
      </c>
      <c r="S150" s="45" t="s">
        <v>51</v>
      </c>
      <c r="T150" s="45" t="s">
        <v>51</v>
      </c>
      <c r="U150" s="45" t="s">
        <v>51</v>
      </c>
      <c r="V150" s="64">
        <v>2108.6669402075904</v>
      </c>
      <c r="W150" s="65">
        <v>4.217476822701622E-2</v>
      </c>
      <c r="X150" s="63">
        <v>15.366335199564952</v>
      </c>
      <c r="Y150" s="66">
        <v>0.31423919321009197</v>
      </c>
      <c r="Z150" s="66">
        <v>2.3985800754192539</v>
      </c>
      <c r="AA150" s="66">
        <v>1.2171388214178298</v>
      </c>
      <c r="AB150" s="63">
        <v>34.18952405912362</v>
      </c>
      <c r="AC150" s="61"/>
      <c r="AD150" s="64">
        <v>349.14292826447041</v>
      </c>
      <c r="AE150" s="64">
        <v>525.42958086966439</v>
      </c>
      <c r="AF150" s="57">
        <v>14144.841585514458</v>
      </c>
      <c r="AG150" s="55">
        <v>45.902124343661264</v>
      </c>
      <c r="AH150" s="57">
        <v>351.58969514104683</v>
      </c>
      <c r="AI150" s="57">
        <v>3106.6583929155499</v>
      </c>
      <c r="AJ150" s="57">
        <v>94.451342578370046</v>
      </c>
      <c r="AK150" s="57">
        <v>2.0263356466395326</v>
      </c>
      <c r="AL150" s="57">
        <v>94.416513687719643</v>
      </c>
      <c r="AM150" s="57">
        <v>2.0305752352758466</v>
      </c>
      <c r="AN150" s="57">
        <v>94.555761714320283</v>
      </c>
      <c r="AO150" s="57">
        <v>2.0648468772342938</v>
      </c>
      <c r="AP150" s="57">
        <v>109.32124438837991</v>
      </c>
      <c r="AQ150" s="57">
        <v>25.422526248468007</v>
      </c>
      <c r="AR150" s="57">
        <v>88.625431743985814</v>
      </c>
      <c r="AS150" s="57">
        <v>2.8030688966780004</v>
      </c>
      <c r="AT150" s="59" t="s">
        <v>66</v>
      </c>
      <c r="AU150" s="60">
        <v>94.416513687719643</v>
      </c>
      <c r="AV150" s="60">
        <v>2.0305752352758466</v>
      </c>
      <c r="AW150">
        <f>(8*(((AI150-(AI150/137.88))/1000000)/238050.78826)*6.022E+23)*(EXP(AU150*0.000000000155125*1000000)-1)+7*((((AI150/137.88)/1000000)/235043.9299)*6.022E+23)*(EXP(AU150*0.00000000098571*1000000)-1)+6*(((AH150/1000000)/232038.0553)*6.022E+23)*(EXP(AU150*0.00000000004948*1000000)-1)</f>
        <v>985939393469201.5</v>
      </c>
    </row>
    <row r="151" spans="1:49" ht="14.25" x14ac:dyDescent="0.2">
      <c r="A151" t="s">
        <v>327</v>
      </c>
      <c r="B151" t="s">
        <v>68</v>
      </c>
      <c r="C151" s="53" t="s">
        <v>328</v>
      </c>
      <c r="D151" s="54">
        <v>1.9541193743949613E-5</v>
      </c>
      <c r="E151">
        <v>64.583347449102561</v>
      </c>
      <c r="F151">
        <v>1.6460650376638206</v>
      </c>
      <c r="G151">
        <v>4.7953240101352004E-2</v>
      </c>
      <c r="H151">
        <v>1.06661274828199</v>
      </c>
      <c r="I151">
        <v>64.606135231253674</v>
      </c>
      <c r="J151">
        <v>1.6462541128899815</v>
      </c>
      <c r="K151">
        <v>4.7665405363409512E-2</v>
      </c>
      <c r="L151">
        <v>1.1552980258949677</v>
      </c>
      <c r="M151">
        <v>0.10172572725457814</v>
      </c>
      <c r="N151">
        <v>2.0111852557245911</v>
      </c>
      <c r="O151">
        <v>1.547840613620613E-2</v>
      </c>
      <c r="P151">
        <v>1.6462541128899815</v>
      </c>
      <c r="Q151">
        <v>0.81854921529686142</v>
      </c>
      <c r="R151" s="45" t="s">
        <v>187</v>
      </c>
      <c r="S151" s="45" t="s">
        <v>51</v>
      </c>
      <c r="T151" s="45" t="s">
        <v>51</v>
      </c>
      <c r="U151" s="45" t="s">
        <v>51</v>
      </c>
      <c r="V151" s="64">
        <v>1574.8906647558144</v>
      </c>
      <c r="W151" s="65">
        <v>0.31837211964777057</v>
      </c>
      <c r="X151" s="63">
        <v>34.791834502723979</v>
      </c>
      <c r="Y151" s="66">
        <v>0.95133214558799473</v>
      </c>
      <c r="Z151" s="66">
        <v>3.5704682124613449</v>
      </c>
      <c r="AA151" s="66">
        <v>2.152151342050701</v>
      </c>
      <c r="AB151" s="63">
        <v>35.846180146610571</v>
      </c>
      <c r="AC151" s="64"/>
      <c r="AD151" s="64">
        <v>258.15075736356113</v>
      </c>
      <c r="AE151" s="64">
        <v>407.46116812002367</v>
      </c>
      <c r="AF151" s="57">
        <v>13649.670054724691</v>
      </c>
      <c r="AG151" s="55">
        <v>41.121711218914129</v>
      </c>
      <c r="AH151" s="57">
        <v>535.09142997999618</v>
      </c>
      <c r="AI151" s="57">
        <v>2655.7777633527899</v>
      </c>
      <c r="AJ151" s="57">
        <v>99.015874582234872</v>
      </c>
      <c r="AK151" s="57">
        <v>1.6175980833629842</v>
      </c>
      <c r="AL151" s="57">
        <v>99.058181631782531</v>
      </c>
      <c r="AM151" s="57">
        <v>1.623241719929496</v>
      </c>
      <c r="AN151" s="57">
        <v>98.697625437377269</v>
      </c>
      <c r="AO151" s="57">
        <v>1.6713445590593914</v>
      </c>
      <c r="AP151" s="57">
        <v>81.661237147631411</v>
      </c>
      <c r="AQ151" s="57">
        <v>27.422315001323206</v>
      </c>
      <c r="AR151" s="57">
        <v>108.8521437839896</v>
      </c>
      <c r="AS151" s="57">
        <v>1.8838539686298739</v>
      </c>
      <c r="AT151" s="59" t="s">
        <v>66</v>
      </c>
      <c r="AU151" s="60">
        <v>99.058181631782531</v>
      </c>
      <c r="AV151" s="60">
        <v>1.623241719929496</v>
      </c>
    </row>
    <row r="152" spans="1:49" ht="14.25" x14ac:dyDescent="0.2">
      <c r="A152" t="s">
        <v>329</v>
      </c>
      <c r="B152" t="s">
        <v>68</v>
      </c>
      <c r="C152" s="53" t="s">
        <v>330</v>
      </c>
      <c r="D152" s="54">
        <v>0</v>
      </c>
      <c r="E152">
        <v>71.615234296790391</v>
      </c>
      <c r="F152">
        <v>2.3181417572916141</v>
      </c>
      <c r="G152">
        <v>4.8365397624277842E-2</v>
      </c>
      <c r="H152">
        <v>5.2401014981807004</v>
      </c>
      <c r="I152">
        <v>71.615234296790391</v>
      </c>
      <c r="J152">
        <v>2.3181417572916141</v>
      </c>
      <c r="K152">
        <v>4.8365397624277849E-2</v>
      </c>
      <c r="L152">
        <v>5.2401014981806995</v>
      </c>
      <c r="M152">
        <v>9.3117352612421725E-2</v>
      </c>
      <c r="N152">
        <v>5.7299602894029436</v>
      </c>
      <c r="O152">
        <v>1.3963509437890889E-2</v>
      </c>
      <c r="P152">
        <v>2.3181417572916141</v>
      </c>
      <c r="Q152">
        <v>0.40456506506315809</v>
      </c>
      <c r="R152" s="45" t="s">
        <v>187</v>
      </c>
      <c r="S152" s="45" t="s">
        <v>51</v>
      </c>
      <c r="T152" s="45" t="s">
        <v>51</v>
      </c>
      <c r="U152" s="45" t="s">
        <v>51</v>
      </c>
      <c r="V152" s="64">
        <v>100.31394180117934</v>
      </c>
      <c r="W152" s="45" t="s">
        <v>51</v>
      </c>
      <c r="X152" s="63">
        <v>0.81298649800655687</v>
      </c>
      <c r="Y152" s="66">
        <v>2.9497051537448239E-2</v>
      </c>
      <c r="Z152" s="66">
        <v>0.16793634379910569</v>
      </c>
      <c r="AA152" s="66">
        <v>6.9233067357690498E-2</v>
      </c>
      <c r="AB152" s="63">
        <v>1.0118090543641052</v>
      </c>
      <c r="AC152" s="64">
        <v>7.2111610815843203</v>
      </c>
      <c r="AD152" s="64">
        <v>18.82839799996939</v>
      </c>
      <c r="AE152" s="64">
        <v>53.695546143695282</v>
      </c>
      <c r="AF152" s="57">
        <v>10153.90840233836</v>
      </c>
      <c r="AG152" s="55">
        <v>2.9679772761454482</v>
      </c>
      <c r="AH152" s="57">
        <v>7.2368598539017741</v>
      </c>
      <c r="AI152" s="57">
        <v>212.55238801870601</v>
      </c>
      <c r="AJ152" s="57">
        <v>89.391895399263845</v>
      </c>
      <c r="AK152" s="57">
        <v>2.0579293098844071</v>
      </c>
      <c r="AL152" s="57">
        <v>89.332530979955209</v>
      </c>
      <c r="AM152" s="57">
        <v>2.0795407430751331</v>
      </c>
      <c r="AN152" s="57">
        <v>89.189090598176747</v>
      </c>
      <c r="AO152" s="57">
        <v>2.0740989833115053</v>
      </c>
      <c r="AP152" s="57">
        <v>116.15431662724684</v>
      </c>
      <c r="AQ152" s="57">
        <v>123.58263983474505</v>
      </c>
      <c r="AR152" s="57">
        <v>127.42579978975034</v>
      </c>
      <c r="AS152" s="57">
        <v>27.344720313847816</v>
      </c>
      <c r="AT152" s="59" t="s">
        <v>66</v>
      </c>
      <c r="AU152" s="60">
        <v>89.332530979955209</v>
      </c>
      <c r="AV152" s="60">
        <v>2.0795407430751331</v>
      </c>
      <c r="AW152">
        <f>(8*(((AI152-(AI152/137.88))/1000000)/238050.78826)*6.022E+23)*(EXP(AU152*0.000000000155125*1000000)-1)+7*((((AI152/137.88)/1000000)/235043.9299)*6.022E+23)*(EXP(AU152*0.00000000098571*1000000)-1)+6*(((AH152/1000000)/232038.0553)*6.022E+23)*(EXP(AU152*0.00000000004948*1000000)-1)</f>
        <v>62633653473398.102</v>
      </c>
    </row>
    <row r="153" spans="1:49" ht="14.25" x14ac:dyDescent="0.2">
      <c r="A153" t="s">
        <v>331</v>
      </c>
      <c r="B153" t="s">
        <v>68</v>
      </c>
      <c r="C153" s="53" t="s">
        <v>332</v>
      </c>
      <c r="D153" s="54">
        <v>0</v>
      </c>
      <c r="E153">
        <v>66.625339307991482</v>
      </c>
      <c r="F153">
        <v>1.6128457240926306</v>
      </c>
      <c r="G153">
        <v>4.8398918581455362E-2</v>
      </c>
      <c r="H153">
        <v>1.1405208150036035</v>
      </c>
      <c r="I153">
        <v>66.625339307909471</v>
      </c>
      <c r="J153">
        <v>1.6128457240926306</v>
      </c>
      <c r="K153">
        <v>4.8398918582458948E-2</v>
      </c>
      <c r="L153">
        <v>1.1405208149785688</v>
      </c>
      <c r="M153">
        <v>0.10016073409110909</v>
      </c>
      <c r="N153">
        <v>1.9753630195797585</v>
      </c>
      <c r="O153">
        <v>1.5009304423629169E-2</v>
      </c>
      <c r="P153">
        <v>1.6128457240926306</v>
      </c>
      <c r="Q153">
        <v>0.81648067120126089</v>
      </c>
      <c r="R153" s="45" t="s">
        <v>187</v>
      </c>
      <c r="S153" s="45" t="s">
        <v>51</v>
      </c>
      <c r="T153" s="45" t="s">
        <v>51</v>
      </c>
      <c r="U153" s="45" t="s">
        <v>51</v>
      </c>
      <c r="V153" s="64">
        <v>955.94044428460927</v>
      </c>
      <c r="W153" s="45" t="s">
        <v>51</v>
      </c>
      <c r="X153" s="63">
        <v>26.996133659877703</v>
      </c>
      <c r="Y153" s="66">
        <v>0.72887884054827778</v>
      </c>
      <c r="Z153" s="66">
        <v>2.6391029662971128</v>
      </c>
      <c r="AA153" s="66">
        <v>1.6023326312271464</v>
      </c>
      <c r="AB153" s="63">
        <v>28.399860584471256</v>
      </c>
      <c r="AC153" s="61"/>
      <c r="AD153" s="64">
        <v>149.82718424101029</v>
      </c>
      <c r="AE153" s="64">
        <v>233.92923029048475</v>
      </c>
      <c r="AF153" s="57">
        <v>11202.432503047919</v>
      </c>
      <c r="AG153" s="55">
        <v>23.490621739303549</v>
      </c>
      <c r="AH153" s="57">
        <v>428.51953315727684</v>
      </c>
      <c r="AI153" s="57">
        <v>1565.07064393678</v>
      </c>
      <c r="AJ153" s="57">
        <v>96.037256222829797</v>
      </c>
      <c r="AK153" s="57">
        <v>1.5374520343637073</v>
      </c>
      <c r="AL153" s="57">
        <v>95.985300410530812</v>
      </c>
      <c r="AM153" s="57">
        <v>1.5416271505799168</v>
      </c>
      <c r="AN153" s="57">
        <v>95.625419995838044</v>
      </c>
      <c r="AO153" s="57">
        <v>1.606182747873792</v>
      </c>
      <c r="AP153" s="57">
        <v>117.7880571278955</v>
      </c>
      <c r="AQ153" s="57">
        <v>26.889900647272444</v>
      </c>
      <c r="AR153" s="57">
        <v>105.2922234313027</v>
      </c>
      <c r="AS153" s="57">
        <v>0.60367807581772903</v>
      </c>
      <c r="AT153" s="59" t="s">
        <v>66</v>
      </c>
      <c r="AU153" s="60">
        <v>95.985300410530812</v>
      </c>
      <c r="AV153" s="60">
        <v>1.5416271505799168</v>
      </c>
    </row>
    <row r="154" spans="1:49" ht="14.25" x14ac:dyDescent="0.2">
      <c r="A154" t="s">
        <v>333</v>
      </c>
      <c r="B154" t="s">
        <v>68</v>
      </c>
      <c r="C154" s="53" t="s">
        <v>334</v>
      </c>
      <c r="D154" s="54">
        <v>-2.6381943386955235E-5</v>
      </c>
      <c r="E154">
        <v>69.515069071900214</v>
      </c>
      <c r="F154">
        <v>2.2898696275148334</v>
      </c>
      <c r="G154">
        <v>4.6856969855942253E-2</v>
      </c>
      <c r="H154">
        <v>1.6447842292201171</v>
      </c>
      <c r="I154">
        <v>69.481982163456934</v>
      </c>
      <c r="J154">
        <v>2.2903642474094155</v>
      </c>
      <c r="K154">
        <v>4.7245766199263864E-2</v>
      </c>
      <c r="L154">
        <v>1.826199879178622</v>
      </c>
      <c r="M154">
        <v>9.3754467571602731E-2</v>
      </c>
      <c r="N154">
        <v>2.9292958854515385</v>
      </c>
      <c r="O154">
        <v>1.4392220383803845E-2</v>
      </c>
      <c r="P154">
        <v>2.2903642474094155</v>
      </c>
      <c r="Q154">
        <v>0.78188217816595385</v>
      </c>
      <c r="R154" s="45" t="s">
        <v>187</v>
      </c>
      <c r="S154" s="45" t="s">
        <v>51</v>
      </c>
      <c r="T154" s="45" t="s">
        <v>51</v>
      </c>
      <c r="U154" s="45" t="s">
        <v>51</v>
      </c>
      <c r="V154" s="64">
        <v>2189.2012368608257</v>
      </c>
      <c r="W154" s="65">
        <v>3.2251055018301951E-2</v>
      </c>
      <c r="X154" s="63">
        <v>46.847791974955847</v>
      </c>
      <c r="Y154" s="66">
        <v>1.8810889164010411</v>
      </c>
      <c r="Z154" s="66">
        <v>5.8754699589424</v>
      </c>
      <c r="AA154" s="66">
        <v>4.5862697331445927</v>
      </c>
      <c r="AB154" s="63">
        <v>70.657827568570951</v>
      </c>
      <c r="AC154" s="64"/>
      <c r="AD154" s="64">
        <v>360.19034819553616</v>
      </c>
      <c r="AE154" s="64">
        <v>537.32546201347725</v>
      </c>
      <c r="AF154" s="57">
        <v>10503.09437214404</v>
      </c>
      <c r="AG154" s="55">
        <v>13.650677135480242</v>
      </c>
      <c r="AH154" s="57">
        <v>383.35116291145465</v>
      </c>
      <c r="AI154" s="57">
        <v>948.92776395111798</v>
      </c>
      <c r="AJ154" s="57">
        <v>92.116908889037916</v>
      </c>
      <c r="AK154" s="57">
        <v>2.0948100654234416</v>
      </c>
      <c r="AL154" s="57">
        <v>92.187729469487223</v>
      </c>
      <c r="AM154" s="57">
        <v>2.1025022483575797</v>
      </c>
      <c r="AN154" s="57">
        <v>91.741881972887327</v>
      </c>
      <c r="AO154" s="57">
        <v>2.2467690725056024</v>
      </c>
      <c r="AP154" s="57">
        <v>60.630397696502065</v>
      </c>
      <c r="AQ154" s="57">
        <v>43.518123610798519</v>
      </c>
      <c r="AR154" s="57">
        <v>97.706225953279429</v>
      </c>
      <c r="AS154" s="57">
        <v>3.6638464191416573</v>
      </c>
      <c r="AT154" s="59" t="s">
        <v>66</v>
      </c>
      <c r="AU154" s="60">
        <v>92.187729469487223</v>
      </c>
      <c r="AV154" s="60">
        <v>2.1025022483575797</v>
      </c>
    </row>
    <row r="155" spans="1:49" ht="14.25" x14ac:dyDescent="0.2">
      <c r="A155" t="s">
        <v>335</v>
      </c>
      <c r="B155" t="s">
        <v>68</v>
      </c>
      <c r="C155" s="53" t="s">
        <v>336</v>
      </c>
      <c r="D155" s="54">
        <v>2.2987753992813272E-5</v>
      </c>
      <c r="E155">
        <v>65.827809300293467</v>
      </c>
      <c r="F155">
        <v>1.4915895002423436</v>
      </c>
      <c r="G155">
        <v>4.8776705795068528E-2</v>
      </c>
      <c r="H155">
        <v>0.84895720386900697</v>
      </c>
      <c r="I155">
        <v>65.855134502735055</v>
      </c>
      <c r="J155">
        <v>1.4917820236479609</v>
      </c>
      <c r="K155">
        <v>4.8438425215698543E-2</v>
      </c>
      <c r="L155">
        <v>0.94559415001066316</v>
      </c>
      <c r="M155">
        <v>0.10141487249506932</v>
      </c>
      <c r="N155">
        <v>1.7662281570096185</v>
      </c>
      <c r="O155">
        <v>1.5184844850001312E-2</v>
      </c>
      <c r="P155">
        <v>1.4917820236479609</v>
      </c>
      <c r="Q155">
        <v>0.84461456337197149</v>
      </c>
      <c r="R155" s="45" t="s">
        <v>187</v>
      </c>
      <c r="S155" s="45" t="s">
        <v>51</v>
      </c>
      <c r="T155" s="45" t="s">
        <v>51</v>
      </c>
      <c r="U155" s="45" t="s">
        <v>51</v>
      </c>
      <c r="V155" s="64">
        <v>1938.6274558133123</v>
      </c>
      <c r="W155" s="83">
        <v>4.5928785082734923E-2</v>
      </c>
      <c r="X155" s="63">
        <v>16.957303370185763</v>
      </c>
      <c r="Y155" s="66">
        <v>0.42776240914446551</v>
      </c>
      <c r="Z155" s="66">
        <v>1.9614520181637827</v>
      </c>
      <c r="AA155" s="66">
        <v>1.2473166867561931</v>
      </c>
      <c r="AB155" s="63">
        <v>31.313711412614861</v>
      </c>
      <c r="AC155" s="61"/>
      <c r="AD155" s="64">
        <v>317.6905470294019</v>
      </c>
      <c r="AE155" s="64">
        <v>492.77355773579848</v>
      </c>
      <c r="AF155" s="57">
        <v>14223.811347397026</v>
      </c>
      <c r="AG155" s="55">
        <v>46.865368370729094</v>
      </c>
      <c r="AH155" s="57">
        <v>391.35391253134719</v>
      </c>
      <c r="AI155" s="57">
        <v>3085.0445318963598</v>
      </c>
      <c r="AJ155" s="57">
        <v>97.152032656723122</v>
      </c>
      <c r="AK155" s="57">
        <v>1.4384302515268059</v>
      </c>
      <c r="AL155" s="57">
        <v>97.09747032349064</v>
      </c>
      <c r="AM155" s="57">
        <v>1.4417294849244515</v>
      </c>
      <c r="AN155" s="57">
        <v>97.224603146095859</v>
      </c>
      <c r="AO155" s="57">
        <v>1.4679698947661171</v>
      </c>
      <c r="AP155" s="57">
        <v>119.71143935331803</v>
      </c>
      <c r="AQ155" s="57">
        <v>22.286181442982119</v>
      </c>
      <c r="AR155" s="57">
        <v>93.546887905441793</v>
      </c>
      <c r="AS155" s="57">
        <v>1.6239291019312834</v>
      </c>
      <c r="AT155" s="59" t="s">
        <v>66</v>
      </c>
      <c r="AU155" s="60">
        <v>97.09747032349064</v>
      </c>
      <c r="AV155" s="60">
        <v>1.4417294849244515</v>
      </c>
    </row>
    <row r="156" spans="1:49" ht="14.25" x14ac:dyDescent="0.2">
      <c r="A156" t="s">
        <v>337</v>
      </c>
      <c r="B156" t="s">
        <v>68</v>
      </c>
      <c r="C156" s="53" t="s">
        <v>338</v>
      </c>
      <c r="D156" s="54">
        <v>-2.3445960333033151E-5</v>
      </c>
      <c r="E156">
        <v>66.63466509694598</v>
      </c>
      <c r="F156">
        <v>3.0406418785851761</v>
      </c>
      <c r="G156">
        <v>4.7514537131050298E-2</v>
      </c>
      <c r="H156">
        <v>1.8896010464200264</v>
      </c>
      <c r="I156">
        <v>66.606477263475625</v>
      </c>
      <c r="J156">
        <v>3.0409361247059388</v>
      </c>
      <c r="K156">
        <v>4.7859805402904909E-2</v>
      </c>
      <c r="L156">
        <v>2.0090517973741795</v>
      </c>
      <c r="M156">
        <v>9.9073096792811649E-2</v>
      </c>
      <c r="N156">
        <v>3.6446648184811168</v>
      </c>
      <c r="O156">
        <v>1.5013554853596209E-2</v>
      </c>
      <c r="P156">
        <v>3.0409361247059388</v>
      </c>
      <c r="Q156">
        <v>0.83435275290231581</v>
      </c>
      <c r="R156" s="45" t="s">
        <v>187</v>
      </c>
      <c r="S156" s="63">
        <v>3.0562436232612447</v>
      </c>
      <c r="T156" s="63">
        <v>3.2359696253107835</v>
      </c>
      <c r="U156" s="63">
        <v>2.5050191236043355</v>
      </c>
      <c r="V156" s="64">
        <v>1955.1524756469357</v>
      </c>
      <c r="W156" s="65">
        <v>3.9652864022393687E-3</v>
      </c>
      <c r="X156" s="63">
        <v>14.342035134262751</v>
      </c>
      <c r="Y156" s="66">
        <v>0.20355943818101971</v>
      </c>
      <c r="Z156" s="66">
        <v>1.5605966040822932</v>
      </c>
      <c r="AA156" s="66">
        <v>0.80267976313628719</v>
      </c>
      <c r="AB156" s="63">
        <v>25.611650828990971</v>
      </c>
      <c r="AC156" s="64">
        <v>176.2576912947616</v>
      </c>
      <c r="AD156" s="64">
        <v>344.59882232831484</v>
      </c>
      <c r="AE156" s="64">
        <v>611.21748589763058</v>
      </c>
      <c r="AF156" s="57">
        <v>18994.333706314348</v>
      </c>
      <c r="AG156" s="55">
        <v>33.481440510796126</v>
      </c>
      <c r="AH156" s="57">
        <v>144.88907667932173</v>
      </c>
      <c r="AI156" s="57">
        <v>2231.0245754002199</v>
      </c>
      <c r="AJ156" s="57">
        <v>96.06425102428571</v>
      </c>
      <c r="AK156" s="57">
        <v>2.8995940262944648</v>
      </c>
      <c r="AL156" s="57">
        <v>96.075511756542127</v>
      </c>
      <c r="AM156" s="57">
        <v>2.9084356925171613</v>
      </c>
      <c r="AN156" s="57">
        <v>96.013967064448664</v>
      </c>
      <c r="AO156" s="57">
        <v>2.9283248250381027</v>
      </c>
      <c r="AP156" s="57">
        <v>91.31345692178833</v>
      </c>
      <c r="AQ156" s="57">
        <v>47.601204122180299</v>
      </c>
      <c r="AR156" s="57">
        <v>100.99216263687882</v>
      </c>
      <c r="AS156" s="57">
        <v>7.432916259903549</v>
      </c>
      <c r="AT156" s="59" t="s">
        <v>66</v>
      </c>
      <c r="AU156" s="60">
        <v>96.075511756542127</v>
      </c>
      <c r="AV156" s="60">
        <v>2.9084356925171613</v>
      </c>
    </row>
    <row r="157" spans="1:49" ht="14.25" x14ac:dyDescent="0.2">
      <c r="A157" t="s">
        <v>339</v>
      </c>
      <c r="B157" t="s">
        <v>68</v>
      </c>
      <c r="C157" s="53" t="s">
        <v>340</v>
      </c>
      <c r="D157" s="54">
        <v>-3.5896901814693888E-5</v>
      </c>
      <c r="E157">
        <v>70.524292174710425</v>
      </c>
      <c r="F157">
        <v>1.5588190206561539</v>
      </c>
      <c r="G157">
        <v>5.0111660949334925E-2</v>
      </c>
      <c r="H157">
        <v>1.8436692131239742</v>
      </c>
      <c r="I157">
        <v>70.478626318572125</v>
      </c>
      <c r="J157">
        <v>1.5601633302916835</v>
      </c>
      <c r="K157">
        <v>5.0638482996654223E-2</v>
      </c>
      <c r="L157">
        <v>2.0989069726294898</v>
      </c>
      <c r="M157">
        <v>9.9065977875604797E-2</v>
      </c>
      <c r="N157">
        <v>2.6152476167543921</v>
      </c>
      <c r="O157">
        <v>1.4188698790465581E-2</v>
      </c>
      <c r="P157">
        <v>1.5601633302916835</v>
      </c>
      <c r="Q157">
        <v>0.59656428718130228</v>
      </c>
      <c r="R157" s="45" t="s">
        <v>187</v>
      </c>
      <c r="S157" s="45" t="s">
        <v>51</v>
      </c>
      <c r="T157" s="45" t="s">
        <v>51</v>
      </c>
      <c r="U157" s="45" t="s">
        <v>51</v>
      </c>
      <c r="V157" s="64">
        <v>563.1191803811181</v>
      </c>
      <c r="W157" s="45" t="s">
        <v>51</v>
      </c>
      <c r="X157" s="63">
        <v>25.53447929811777</v>
      </c>
      <c r="Y157" s="66">
        <v>0.96285565798141948</v>
      </c>
      <c r="Z157" s="66">
        <v>2.8649033193545739</v>
      </c>
      <c r="AA157" s="66">
        <v>1.5956730912905828</v>
      </c>
      <c r="AB157" s="63">
        <v>20.856137885122092</v>
      </c>
      <c r="AC157" s="61"/>
      <c r="AD157" s="64">
        <v>93.184482621680644</v>
      </c>
      <c r="AE157" s="64">
        <v>144.1599471773296</v>
      </c>
      <c r="AF157" s="57">
        <v>9942.8645025670976</v>
      </c>
      <c r="AG157" s="55">
        <v>9.8784703352988252</v>
      </c>
      <c r="AH157" s="57">
        <v>231.025717425941</v>
      </c>
      <c r="AI157" s="57">
        <v>696.67212816582401</v>
      </c>
      <c r="AJ157" s="57">
        <v>90.823409105359048</v>
      </c>
      <c r="AK157" s="57">
        <v>1.4070582405958947</v>
      </c>
      <c r="AL157" s="57">
        <v>90.514457602270255</v>
      </c>
      <c r="AM157" s="57">
        <v>1.4079416323499283</v>
      </c>
      <c r="AN157" s="57">
        <v>90.685490596611629</v>
      </c>
      <c r="AO157" s="57">
        <v>1.4909828339331173</v>
      </c>
      <c r="AP157" s="60">
        <v>223.40126120578836</v>
      </c>
      <c r="AQ157" s="60">
        <v>48.534474851626612</v>
      </c>
      <c r="AR157" s="57">
        <v>93.35765411784898</v>
      </c>
      <c r="AS157" s="57">
        <v>3.3312512528749165</v>
      </c>
      <c r="AT157" s="49">
        <v>0.59483461680687677</v>
      </c>
      <c r="AU157" s="60">
        <v>90.514457602270255</v>
      </c>
      <c r="AV157" s="60">
        <v>1.4079416323499283</v>
      </c>
    </row>
    <row r="158" spans="1:49" x14ac:dyDescent="0.2">
      <c r="A158" t="s">
        <v>341</v>
      </c>
      <c r="B158" t="s">
        <v>68</v>
      </c>
      <c r="C158" t="s">
        <v>342</v>
      </c>
      <c r="D158" s="54">
        <v>9.3240356032900571E-5</v>
      </c>
      <c r="E158">
        <v>65.814173667944587</v>
      </c>
      <c r="F158">
        <v>2.8809072022751145</v>
      </c>
      <c r="G158">
        <v>4.8847932628958299E-2</v>
      </c>
      <c r="H158">
        <v>3.7524938833909798</v>
      </c>
      <c r="I158">
        <v>65.925124890143252</v>
      </c>
      <c r="J158">
        <v>2.8858356587442713</v>
      </c>
      <c r="K158">
        <v>4.7474214031171989E-2</v>
      </c>
      <c r="L158">
        <v>4.8331940161876688</v>
      </c>
      <c r="M158">
        <v>9.9290591281028809E-2</v>
      </c>
      <c r="N158">
        <v>5.6291928237885287</v>
      </c>
      <c r="O158">
        <v>1.5168723634067991E-2</v>
      </c>
      <c r="P158">
        <v>2.8858356587442713</v>
      </c>
      <c r="Q158">
        <v>0.51265532183387919</v>
      </c>
      <c r="R158" s="45" t="s">
        <v>187</v>
      </c>
      <c r="S158" s="63">
        <v>2.2904764174549874</v>
      </c>
      <c r="T158" s="63">
        <v>2.3460509912837426</v>
      </c>
      <c r="U158" s="63">
        <v>0.58754869871577609</v>
      </c>
      <c r="V158" s="64">
        <v>317.19326372135816</v>
      </c>
      <c r="W158" s="65">
        <v>5.5715099127856983E-3</v>
      </c>
      <c r="X158" s="63">
        <v>1.1603030480835128</v>
      </c>
      <c r="Y158" s="66">
        <v>5.6199558505577313E-2</v>
      </c>
      <c r="Z158" s="66">
        <v>0.35774683839486388</v>
      </c>
      <c r="AA158" s="66">
        <v>7.9098785600641264E-2</v>
      </c>
      <c r="AB158" s="63">
        <v>4.5923468563200114</v>
      </c>
      <c r="AC158" s="64">
        <v>28.350574200761617</v>
      </c>
      <c r="AD158" s="64">
        <v>53.513685089958514</v>
      </c>
      <c r="AE158" s="64">
        <v>103.370799526385</v>
      </c>
      <c r="AF158" s="57">
        <v>16707.377153996367</v>
      </c>
      <c r="AG158" s="55">
        <v>8.8021256850577423</v>
      </c>
      <c r="AH158" s="57">
        <v>18.470717229579638</v>
      </c>
      <c r="AI158" s="57">
        <v>579.30462848346599</v>
      </c>
      <c r="AJ158" s="57">
        <v>97.049662274893407</v>
      </c>
      <c r="AK158" s="57">
        <v>2.7797171762187003</v>
      </c>
      <c r="AL158" s="57">
        <v>97.109039529807291</v>
      </c>
      <c r="AM158" s="57">
        <v>2.7917934270023848</v>
      </c>
      <c r="AN158" s="57">
        <v>97.148255410776656</v>
      </c>
      <c r="AO158" s="57">
        <v>2.7945078992296586</v>
      </c>
      <c r="AP158" s="57">
        <v>72.112730961934005</v>
      </c>
      <c r="AQ158" s="57">
        <v>114.92661860566351</v>
      </c>
      <c r="AR158" s="57">
        <v>77.254936941436227</v>
      </c>
      <c r="AS158" s="57">
        <v>34.517115177155084</v>
      </c>
      <c r="AT158" s="59" t="s">
        <v>66</v>
      </c>
      <c r="AU158" s="60">
        <v>97.109039529807291</v>
      </c>
      <c r="AV158" s="60">
        <v>2.7917934270023848</v>
      </c>
    </row>
    <row r="159" spans="1:49" ht="14.25" x14ac:dyDescent="0.2">
      <c r="A159" t="s">
        <v>343</v>
      </c>
      <c r="B159" t="s">
        <v>68</v>
      </c>
      <c r="C159" s="53" t="s">
        <v>344</v>
      </c>
      <c r="D159" s="54">
        <v>-3.2025993343813092E-4</v>
      </c>
      <c r="E159">
        <v>71.808409799912141</v>
      </c>
      <c r="F159">
        <v>2.4174159561634858</v>
      </c>
      <c r="G159">
        <v>4.9021587555577471E-2</v>
      </c>
      <c r="H159">
        <v>3.1910614828543475</v>
      </c>
      <c r="I159">
        <v>71.395693301193546</v>
      </c>
      <c r="J159">
        <v>2.4400872673159268</v>
      </c>
      <c r="K159">
        <v>5.3703993682050276E-2</v>
      </c>
      <c r="L159">
        <v>5.7827409752573189</v>
      </c>
      <c r="M159">
        <v>0.10371363182430648</v>
      </c>
      <c r="N159">
        <v>6.2764734572080583</v>
      </c>
      <c r="O159">
        <v>1.4006447080517147E-2</v>
      </c>
      <c r="P159">
        <v>2.4400872673159268</v>
      </c>
      <c r="Q159">
        <v>0.3887672407048372</v>
      </c>
      <c r="R159" s="45" t="s">
        <v>187</v>
      </c>
      <c r="S159" s="45" t="s">
        <v>51</v>
      </c>
      <c r="T159" s="45" t="s">
        <v>51</v>
      </c>
      <c r="U159" s="45" t="s">
        <v>51</v>
      </c>
      <c r="V159" s="64">
        <v>185.61943936769256</v>
      </c>
      <c r="W159" s="45" t="s">
        <v>51</v>
      </c>
      <c r="X159" s="63">
        <v>1.0721174423858884</v>
      </c>
      <c r="Y159" s="66">
        <v>4.3257885617603971E-2</v>
      </c>
      <c r="Z159" s="66">
        <v>0.25157057738869026</v>
      </c>
      <c r="AA159" s="66">
        <v>0.13173483162647476</v>
      </c>
      <c r="AB159" s="63">
        <v>3.958286532408009</v>
      </c>
      <c r="AC159" s="61"/>
      <c r="AD159" s="64">
        <v>28.144324178638755</v>
      </c>
      <c r="AE159" s="64">
        <v>42.559191881010328</v>
      </c>
      <c r="AF159" s="57">
        <v>12103.705102172285</v>
      </c>
      <c r="AG159" s="55">
        <v>3.2695207457453437</v>
      </c>
      <c r="AH159" s="57">
        <v>10.247535077457179</v>
      </c>
      <c r="AI159" s="57">
        <v>234.77908555979599</v>
      </c>
      <c r="AJ159" s="57">
        <v>89.664871660597811</v>
      </c>
      <c r="AK159" s="57">
        <v>2.1727553737447285</v>
      </c>
      <c r="AL159" s="57">
        <v>89.021976242131529</v>
      </c>
      <c r="AM159" s="57">
        <v>2.1486683777433608</v>
      </c>
      <c r="AN159" s="57">
        <v>89.019842220127927</v>
      </c>
      <c r="AO159" s="57">
        <v>2.156258549359662</v>
      </c>
      <c r="AP159" s="57">
        <v>357.67488225676613</v>
      </c>
      <c r="AQ159" s="57">
        <v>130.53720225668312</v>
      </c>
      <c r="AR159" s="57">
        <v>183.72679301507119</v>
      </c>
      <c r="AS159" s="57">
        <v>46.790596112722312</v>
      </c>
      <c r="AT159" s="59" t="s">
        <v>66</v>
      </c>
      <c r="AU159" s="60">
        <v>89.021976242131529</v>
      </c>
      <c r="AV159" s="60">
        <v>2.1486683777433608</v>
      </c>
    </row>
    <row r="160" spans="1:49" ht="14.25" x14ac:dyDescent="0.2">
      <c r="A160" t="s">
        <v>345</v>
      </c>
      <c r="B160" t="s">
        <v>68</v>
      </c>
      <c r="C160" s="53" t="s">
        <v>346</v>
      </c>
      <c r="D160" s="54">
        <v>-2.422354329123961E-4</v>
      </c>
      <c r="E160">
        <v>74.722669078489716</v>
      </c>
      <c r="F160">
        <v>6.3093615404279442</v>
      </c>
      <c r="G160">
        <v>4.9887563056314616E-2</v>
      </c>
      <c r="H160">
        <v>2.7707568193591841</v>
      </c>
      <c r="I160">
        <v>74.397377736376214</v>
      </c>
      <c r="J160">
        <v>6.314366375999529</v>
      </c>
      <c r="K160">
        <v>5.3430397082029235E-2</v>
      </c>
      <c r="L160">
        <v>4.6005255954315736</v>
      </c>
      <c r="M160">
        <v>9.9022080802024584E-2</v>
      </c>
      <c r="N160">
        <v>7.812557742799374</v>
      </c>
      <c r="O160">
        <v>1.3441333961305132E-2</v>
      </c>
      <c r="P160">
        <v>6.314366375999529</v>
      </c>
      <c r="Q160">
        <v>0.80823292241510947</v>
      </c>
      <c r="R160" s="45" t="s">
        <v>187</v>
      </c>
      <c r="S160" s="45" t="s">
        <v>51</v>
      </c>
      <c r="T160" s="45" t="s">
        <v>51</v>
      </c>
      <c r="U160" s="45" t="s">
        <v>51</v>
      </c>
      <c r="V160" s="64">
        <v>1009.4485952386098</v>
      </c>
      <c r="W160" s="45" t="s">
        <v>51</v>
      </c>
      <c r="X160" s="63">
        <v>2.4703825470059249</v>
      </c>
      <c r="Y160" s="66">
        <v>0.3739598582908405</v>
      </c>
      <c r="Z160" s="66">
        <v>2.0350411322415578</v>
      </c>
      <c r="AA160" s="66">
        <v>0.4674732427687569</v>
      </c>
      <c r="AB160" s="63">
        <v>22.881686830931397</v>
      </c>
      <c r="AC160" s="61">
        <v>109.18765377996617</v>
      </c>
      <c r="AD160" s="64">
        <v>153.68093608761825</v>
      </c>
      <c r="AE160" s="64">
        <v>253.59241835230875</v>
      </c>
      <c r="AF160" s="57">
        <v>13216.259004015896</v>
      </c>
      <c r="AG160" s="55">
        <v>10.759859921346221</v>
      </c>
      <c r="AH160" s="57">
        <v>76.309216227814957</v>
      </c>
      <c r="AI160" s="57">
        <v>804.00545223365805</v>
      </c>
      <c r="AJ160" s="57">
        <v>86.071236988876663</v>
      </c>
      <c r="AK160" s="57">
        <v>5.3987316508026151</v>
      </c>
      <c r="AL160" s="57">
        <v>85.475171650260322</v>
      </c>
      <c r="AM160" s="57">
        <v>5.3705316308903805</v>
      </c>
      <c r="AN160" s="57">
        <v>85.336637660845099</v>
      </c>
      <c r="AO160" s="57">
        <v>5.4546949972200292</v>
      </c>
      <c r="AP160" s="60">
        <v>346.13353042839208</v>
      </c>
      <c r="AQ160" s="60">
        <v>104.06275046088231</v>
      </c>
      <c r="AR160" s="57">
        <v>134.98803008776878</v>
      </c>
      <c r="AS160" s="57">
        <v>19.899808631874905</v>
      </c>
      <c r="AT160" s="49">
        <v>0.75305723330394492</v>
      </c>
      <c r="AU160" s="60">
        <v>85.475171650260322</v>
      </c>
      <c r="AV160" s="60">
        <v>5.3705316308903805</v>
      </c>
    </row>
    <row r="161" spans="1:50" x14ac:dyDescent="0.2">
      <c r="A161" t="s">
        <v>347</v>
      </c>
      <c r="B161" t="s">
        <v>68</v>
      </c>
      <c r="C161" t="s">
        <v>348</v>
      </c>
      <c r="D161" s="54">
        <v>-8.8142559785042075E-5</v>
      </c>
      <c r="E161">
        <v>49.780192970589752</v>
      </c>
      <c r="F161">
        <v>0.89521923333339459</v>
      </c>
      <c r="G161">
        <v>4.759920968503225E-2</v>
      </c>
      <c r="H161">
        <v>1.6891375061583991</v>
      </c>
      <c r="I161">
        <v>49.701119820740203</v>
      </c>
      <c r="J161">
        <v>0.89990461746690409</v>
      </c>
      <c r="K161">
        <v>4.8895560665262204E-2</v>
      </c>
      <c r="L161">
        <v>2.2429966373592829</v>
      </c>
      <c r="M161">
        <v>0.13564523151273228</v>
      </c>
      <c r="N161">
        <v>2.416787585979228</v>
      </c>
      <c r="O161">
        <v>2.0120271004089158E-2</v>
      </c>
      <c r="P161">
        <v>0.89990461746690409</v>
      </c>
      <c r="Q161">
        <v>0.3723556934368657</v>
      </c>
      <c r="R161" s="45" t="s">
        <v>187</v>
      </c>
      <c r="S161" s="45" t="s">
        <v>51</v>
      </c>
      <c r="T161" s="45" t="s">
        <v>51</v>
      </c>
      <c r="U161" s="45" t="s">
        <v>51</v>
      </c>
      <c r="V161" s="64">
        <v>389.20562316144816</v>
      </c>
      <c r="W161" s="45" t="s">
        <v>51</v>
      </c>
      <c r="X161" s="63">
        <v>0.87540667031806585</v>
      </c>
      <c r="Y161" s="66">
        <v>0.10633605701216443</v>
      </c>
      <c r="Z161" s="66">
        <v>0.34884554799118639</v>
      </c>
      <c r="AA161" s="66">
        <v>0.12233544126116276</v>
      </c>
      <c r="AB161" s="63">
        <v>4.7112880939086441</v>
      </c>
      <c r="AC161" s="64"/>
      <c r="AD161" s="64">
        <v>67.534896277000385</v>
      </c>
      <c r="AE161" s="64">
        <v>138.10947341892285</v>
      </c>
      <c r="AF161" s="57">
        <v>13373.268000857852</v>
      </c>
      <c r="AG161" s="55">
        <v>12.137934533230951</v>
      </c>
      <c r="AH161" s="57">
        <v>27.195872651797096</v>
      </c>
      <c r="AI161" s="57">
        <v>604.22872332862198</v>
      </c>
      <c r="AJ161" s="57">
        <v>128.41600705318208</v>
      </c>
      <c r="AK161" s="57">
        <v>1.1441873294113984</v>
      </c>
      <c r="AL161" s="57">
        <v>128.37254159081897</v>
      </c>
      <c r="AM161" s="57">
        <v>1.148418243655503</v>
      </c>
      <c r="AN161" s="57">
        <v>128.0879162909462</v>
      </c>
      <c r="AO161" s="57">
        <v>1.1448331863471946</v>
      </c>
      <c r="AP161" s="57">
        <v>141.80444825168649</v>
      </c>
      <c r="AQ161" s="57">
        <v>52.648040595804638</v>
      </c>
      <c r="AR161" s="57">
        <v>175.05079271881795</v>
      </c>
      <c r="AS161" s="57">
        <v>17.385832372202213</v>
      </c>
      <c r="AT161" s="59" t="s">
        <v>66</v>
      </c>
      <c r="AU161" s="81">
        <v>128.37254159081897</v>
      </c>
      <c r="AV161" s="81">
        <v>1.148418243655503</v>
      </c>
      <c r="AW161">
        <f>(8*(((AI161-(AI161/137.88))/1000000)/238050.78826)*6.022E+23)*(EXP(AU161*0.000000000155125*1000000)-1)+7*((((AI161/137.88)/1000000)/235043.9299)*6.022E+23)*(EXP(AU161*0.00000000098571*1000000)-1)+6*(((AH161/1000000)/232038.0553)*6.022E+23)*(EXP(AU161*0.00000000004948*1000000)-1)</f>
        <v>257466995526278.28</v>
      </c>
    </row>
    <row r="162" spans="1:50" ht="14.25" x14ac:dyDescent="0.2">
      <c r="A162" t="s">
        <v>349</v>
      </c>
      <c r="B162" t="s">
        <v>68</v>
      </c>
      <c r="C162" s="53" t="s">
        <v>350</v>
      </c>
      <c r="D162" s="54">
        <v>-3.6578901017954828E-5</v>
      </c>
      <c r="E162">
        <v>47.813529466495545</v>
      </c>
      <c r="F162">
        <v>3.8232716835349203</v>
      </c>
      <c r="G162">
        <v>4.7261800540273353E-2</v>
      </c>
      <c r="H162">
        <v>1.9285375230625914</v>
      </c>
      <c r="I162">
        <v>47.781981453216709</v>
      </c>
      <c r="J162">
        <v>3.8238410000180134</v>
      </c>
      <c r="K162">
        <v>4.7800505363468179E-2</v>
      </c>
      <c r="L162">
        <v>2.2134924432988465</v>
      </c>
      <c r="M162">
        <v>0.13793345271727531</v>
      </c>
      <c r="N162">
        <v>4.4182925197365392</v>
      </c>
      <c r="O162">
        <v>2.092839119656641E-2</v>
      </c>
      <c r="P162">
        <v>3.8238410000180134</v>
      </c>
      <c r="Q162">
        <v>0.86545673083818975</v>
      </c>
      <c r="R162" s="45" t="s">
        <v>187</v>
      </c>
      <c r="S162" s="45" t="s">
        <v>51</v>
      </c>
      <c r="T162" s="45" t="s">
        <v>51</v>
      </c>
      <c r="U162" s="45" t="s">
        <v>51</v>
      </c>
      <c r="V162" s="64">
        <v>811.90148348877437</v>
      </c>
      <c r="W162" s="45" t="s">
        <v>51</v>
      </c>
      <c r="X162" s="63">
        <v>1.2868144688061309</v>
      </c>
      <c r="Y162" s="66">
        <v>0.10486758800720257</v>
      </c>
      <c r="Z162" s="66">
        <v>0.73316524616370649</v>
      </c>
      <c r="AA162" s="66">
        <v>0.28522484908064533</v>
      </c>
      <c r="AB162" s="63">
        <v>10.063624740527667</v>
      </c>
      <c r="AC162" s="64">
        <v>68.712914528186488</v>
      </c>
      <c r="AD162" s="64">
        <v>142.79686760036626</v>
      </c>
      <c r="AE162" s="64">
        <v>297.7906397994949</v>
      </c>
      <c r="AF162" s="57">
        <v>11650.252282593176</v>
      </c>
      <c r="AG162" s="55">
        <v>24.337373861123147</v>
      </c>
      <c r="AH162" s="57">
        <v>75.293457357036161</v>
      </c>
      <c r="AI162" s="57">
        <v>1163.65574224593</v>
      </c>
      <c r="AJ162" s="57">
        <v>133.52071409748902</v>
      </c>
      <c r="AK162" s="57">
        <v>5.0531081596786933</v>
      </c>
      <c r="AL162" s="57">
        <v>133.67087087115931</v>
      </c>
      <c r="AM162" s="57">
        <v>5.077218540153563</v>
      </c>
      <c r="AN162" s="57">
        <v>133.43697766052711</v>
      </c>
      <c r="AO162" s="57">
        <v>5.101386928266237</v>
      </c>
      <c r="AP162" s="57">
        <v>88.375136331256698</v>
      </c>
      <c r="AQ162" s="57">
        <v>52.473875107055882</v>
      </c>
      <c r="AR162" s="57">
        <v>141.78972489572752</v>
      </c>
      <c r="AS162" s="57">
        <v>14.440666724163545</v>
      </c>
      <c r="AT162" s="59" t="s">
        <v>66</v>
      </c>
      <c r="AU162" s="81">
        <v>133.67087087115931</v>
      </c>
      <c r="AV162" s="81">
        <v>5.077218540153563</v>
      </c>
    </row>
    <row r="163" spans="1:50" x14ac:dyDescent="0.2">
      <c r="A163" t="s">
        <v>351</v>
      </c>
      <c r="B163" t="s">
        <v>68</v>
      </c>
      <c r="C163" t="s">
        <v>352</v>
      </c>
      <c r="D163" s="54">
        <v>-6.0666606074983635E-5</v>
      </c>
      <c r="E163">
        <v>46.541092706030852</v>
      </c>
      <c r="F163">
        <v>3.655213122614188</v>
      </c>
      <c r="G163">
        <v>5.0929333094880014E-2</v>
      </c>
      <c r="H163">
        <v>2.962536193859588</v>
      </c>
      <c r="I163">
        <v>46.490184455224949</v>
      </c>
      <c r="J163">
        <v>3.6568494637062865</v>
      </c>
      <c r="K163">
        <v>5.1818382683943398E-2</v>
      </c>
      <c r="L163">
        <v>3.3759114121990064</v>
      </c>
      <c r="M163">
        <v>0.1536823027954051</v>
      </c>
      <c r="N163">
        <v>4.9768791288541907</v>
      </c>
      <c r="O163">
        <v>2.1509916807559832E-2</v>
      </c>
      <c r="P163">
        <v>3.6568494637062865</v>
      </c>
      <c r="Q163">
        <v>0.73476758607721904</v>
      </c>
      <c r="R163" s="45" t="s">
        <v>187</v>
      </c>
      <c r="S163" s="63">
        <v>2.8830274258609294</v>
      </c>
      <c r="T163" s="63">
        <v>2.7469551477336673</v>
      </c>
      <c r="U163" s="63">
        <v>0.68306511434742911</v>
      </c>
      <c r="V163" s="64">
        <v>490.17697705142939</v>
      </c>
      <c r="W163" s="65">
        <v>8.2693243769434883E-3</v>
      </c>
      <c r="X163" s="63">
        <v>1.4186640880931898</v>
      </c>
      <c r="Y163" s="66">
        <v>7.6471314930317502E-2</v>
      </c>
      <c r="Z163" s="66">
        <v>0.4502354826644589</v>
      </c>
      <c r="AA163" s="66">
        <v>0.15049539416691093</v>
      </c>
      <c r="AB163" s="63">
        <v>6.6695768159777016</v>
      </c>
      <c r="AC163" s="64">
        <v>37.257025543612613</v>
      </c>
      <c r="AD163" s="64">
        <v>82.934674523198339</v>
      </c>
      <c r="AE163" s="64">
        <v>181.69061591148196</v>
      </c>
      <c r="AF163" s="57">
        <v>14862.884576661947</v>
      </c>
      <c r="AG163" s="55">
        <v>13.367888369144204</v>
      </c>
      <c r="AH163" s="57">
        <v>35.820306183757531</v>
      </c>
      <c r="AI163" s="57">
        <v>622.15613187221197</v>
      </c>
      <c r="AJ163" s="57">
        <v>137.19157654907724</v>
      </c>
      <c r="AK163" s="57">
        <v>4.9638818031771912</v>
      </c>
      <c r="AL163" s="57">
        <v>136.68696660208752</v>
      </c>
      <c r="AM163" s="57">
        <v>4.9670942536612461</v>
      </c>
      <c r="AN163" s="57">
        <v>137.00245535057581</v>
      </c>
      <c r="AO163" s="57">
        <v>5.0022824720525376</v>
      </c>
      <c r="AP163" s="57">
        <v>276.40708040352848</v>
      </c>
      <c r="AQ163" s="57">
        <v>77.318862252243377</v>
      </c>
      <c r="AR163" s="57">
        <v>158.20425715509597</v>
      </c>
      <c r="AS163" s="57">
        <v>21.905534475965069</v>
      </c>
      <c r="AT163" s="59" t="s">
        <v>66</v>
      </c>
      <c r="AU163" s="81">
        <v>136.68696660208752</v>
      </c>
      <c r="AV163" s="81">
        <v>4.9670942536612461</v>
      </c>
      <c r="AW163">
        <f>(8*(((AI163-(AI163/137.88))/1000000)/238050.78826)*6.022E+23)*(EXP(AU163*0.000000000155125*1000000)-1)+7*((((AI163/137.88)/1000000)/235043.9299)*6.022E+23)*(EXP(AU163*0.00000000098571*1000000)-1)+6*(((AH163/1000000)/232038.0553)*6.022E+23)*(EXP(AU163*0.00000000004948*1000000)-1)</f>
        <v>283325138723533.81</v>
      </c>
    </row>
    <row r="164" spans="1:50" x14ac:dyDescent="0.2">
      <c r="A164" s="52" t="s">
        <v>118</v>
      </c>
      <c r="B164"/>
      <c r="C164"/>
      <c r="D164" s="54"/>
      <c r="E164"/>
      <c r="G164"/>
      <c r="I164"/>
      <c r="K164"/>
      <c r="M164"/>
      <c r="O164"/>
      <c r="R164" s="45"/>
      <c r="S164" s="63"/>
      <c r="T164" s="63"/>
      <c r="U164" s="63"/>
      <c r="V164" s="64"/>
      <c r="W164" s="65"/>
      <c r="X164" s="63"/>
      <c r="Y164" s="66"/>
      <c r="Z164" s="66"/>
      <c r="AA164" s="66"/>
      <c r="AB164" s="63"/>
      <c r="AC164" s="64"/>
      <c r="AD164" s="64"/>
      <c r="AE164" s="64"/>
      <c r="AF164" s="57"/>
      <c r="AG164" s="55"/>
      <c r="AH164" s="57"/>
      <c r="AI164" s="57"/>
      <c r="AJ164" s="57"/>
      <c r="AK164" s="57"/>
      <c r="AL164" s="57"/>
      <c r="AM164" s="57"/>
      <c r="AN164" s="57"/>
      <c r="AO164" s="57"/>
      <c r="AP164" s="57"/>
      <c r="AQ164" s="57"/>
      <c r="AR164" s="57"/>
      <c r="AS164" s="57"/>
      <c r="AT164" s="49"/>
      <c r="AU164" s="87"/>
      <c r="AV164" s="87"/>
    </row>
    <row r="165" spans="1:50" x14ac:dyDescent="0.2">
      <c r="A165" t="s">
        <v>353</v>
      </c>
      <c r="B165" t="s">
        <v>68</v>
      </c>
      <c r="C165" t="s">
        <v>354</v>
      </c>
      <c r="D165" s="54">
        <v>1.808826770249244E-5</v>
      </c>
      <c r="E165">
        <v>1.984184360668513</v>
      </c>
      <c r="F165">
        <v>2.5451818204517629</v>
      </c>
      <c r="G165">
        <v>0.18559287841992422</v>
      </c>
      <c r="H165">
        <v>0.50611973551837508</v>
      </c>
      <c r="I165">
        <v>1.9848323950121982</v>
      </c>
      <c r="J165">
        <v>2.5452865930051618</v>
      </c>
      <c r="K165">
        <v>0.18537140483553308</v>
      </c>
      <c r="L165">
        <v>0.51388648297267803</v>
      </c>
      <c r="M165">
        <v>12.877162506492757</v>
      </c>
      <c r="N165">
        <v>2.5966445959957349</v>
      </c>
      <c r="O165">
        <v>0.50382087803129305</v>
      </c>
      <c r="P165">
        <v>2.5452865930051618</v>
      </c>
      <c r="Q165">
        <v>0.98022139684815857</v>
      </c>
      <c r="R165" s="45" t="s">
        <v>187</v>
      </c>
      <c r="S165" s="45" t="s">
        <v>51</v>
      </c>
      <c r="T165" s="45" t="s">
        <v>51</v>
      </c>
      <c r="U165" s="45" t="s">
        <v>51</v>
      </c>
      <c r="V165" s="64">
        <v>470.2053577922801</v>
      </c>
      <c r="W165" s="65">
        <v>0.15341886257519841</v>
      </c>
      <c r="X165" s="63">
        <v>36.23958094293512</v>
      </c>
      <c r="Y165" s="66">
        <v>3.5793498450613468</v>
      </c>
      <c r="Z165" s="66">
        <v>4.8420610583490848</v>
      </c>
      <c r="AA165" s="66">
        <v>1.272792540336243</v>
      </c>
      <c r="AB165" s="63">
        <v>26.50058895911738</v>
      </c>
      <c r="AC165" s="64"/>
      <c r="AD165" s="64">
        <v>69.953020093225447</v>
      </c>
      <c r="AE165" s="64">
        <v>117.93262719671172</v>
      </c>
      <c r="AF165" s="57">
        <v>8705.6567126143036</v>
      </c>
      <c r="AG165" s="55">
        <v>38.716796649460143</v>
      </c>
      <c r="AH165" s="57">
        <v>78.703993415015958</v>
      </c>
      <c r="AI165" s="57">
        <v>76.8212624070419</v>
      </c>
      <c r="AJ165" s="57">
        <v>2630.1957865035897</v>
      </c>
      <c r="AK165" s="57">
        <v>54.971165610854747</v>
      </c>
      <c r="AL165" s="57">
        <v>2593.8781208987157</v>
      </c>
      <c r="AM165" s="57">
        <v>80.351480650962785</v>
      </c>
      <c r="AN165" s="57">
        <v>2624.1131729906215</v>
      </c>
      <c r="AO165" s="57">
        <v>63.480456129881034</v>
      </c>
      <c r="AP165" s="57">
        <v>2700.8055862628366</v>
      </c>
      <c r="AQ165" s="57">
        <v>8.4840931590057025</v>
      </c>
      <c r="AR165" s="57">
        <v>2673.9351220110993</v>
      </c>
      <c r="AS165" s="57">
        <v>71.720605373878186</v>
      </c>
      <c r="AT165" s="49">
        <v>3.9590952383980672E-2</v>
      </c>
      <c r="AU165" s="81">
        <v>2700.8055862628366</v>
      </c>
      <c r="AV165" s="81">
        <v>8.4840931590057025</v>
      </c>
    </row>
    <row r="166" spans="1:50" x14ac:dyDescent="0.2">
      <c r="A166" t="s">
        <v>355</v>
      </c>
      <c r="B166" t="s">
        <v>68</v>
      </c>
      <c r="C166" t="s">
        <v>356</v>
      </c>
      <c r="D166" s="54">
        <v>-7.554308109742781E-5</v>
      </c>
      <c r="E166">
        <v>9.9350737647640077</v>
      </c>
      <c r="F166">
        <v>1.9575340656275764</v>
      </c>
      <c r="G166">
        <v>8.4923116833945878E-2</v>
      </c>
      <c r="H166">
        <v>2.1126678953165192</v>
      </c>
      <c r="I166">
        <v>9.9215452158519142</v>
      </c>
      <c r="J166">
        <v>1.9622646489833795</v>
      </c>
      <c r="K166">
        <v>8.5983590318930742E-2</v>
      </c>
      <c r="L166">
        <v>2.4205700118220705</v>
      </c>
      <c r="M166">
        <v>1.1949164344110892</v>
      </c>
      <c r="N166">
        <v>3.1160298032564073</v>
      </c>
      <c r="O166">
        <v>0.10079075166661275</v>
      </c>
      <c r="P166">
        <v>1.9622646489833795</v>
      </c>
      <c r="Q166">
        <v>0.62973231094667792</v>
      </c>
      <c r="R166" s="45" t="s">
        <v>187</v>
      </c>
      <c r="S166" s="45" t="s">
        <v>51</v>
      </c>
      <c r="T166" s="45" t="s">
        <v>51</v>
      </c>
      <c r="U166" s="45" t="s">
        <v>51</v>
      </c>
      <c r="V166" s="64">
        <v>2274.1443379948346</v>
      </c>
      <c r="W166" s="45" t="s">
        <v>51</v>
      </c>
      <c r="X166" s="63">
        <v>11.005598671970109</v>
      </c>
      <c r="Y166" s="66">
        <v>2.5493382103375541</v>
      </c>
      <c r="Z166" s="66">
        <v>13.179637816325478</v>
      </c>
      <c r="AA166" s="66">
        <v>11.215202310804601</v>
      </c>
      <c r="AB166" s="63">
        <v>146.81724982908111</v>
      </c>
      <c r="AC166" s="64">
        <v>283.3875232198414</v>
      </c>
      <c r="AD166" s="64">
        <v>320.98360240565245</v>
      </c>
      <c r="AE166" s="64">
        <v>512.55174353941106</v>
      </c>
      <c r="AF166" s="57">
        <v>9566.4145241197621</v>
      </c>
      <c r="AG166" s="55">
        <v>19.830554522531205</v>
      </c>
      <c r="AH166" s="57">
        <v>397.39119912664631</v>
      </c>
      <c r="AI166" s="57">
        <v>197.01802197752201</v>
      </c>
      <c r="AJ166" s="57">
        <v>619.0413324480246</v>
      </c>
      <c r="AK166" s="57">
        <v>11.582216996091255</v>
      </c>
      <c r="AL166" s="57">
        <v>599.87594060289314</v>
      </c>
      <c r="AM166" s="57">
        <v>11.517525648478813</v>
      </c>
      <c r="AN166" s="57">
        <v>699.98852001681712</v>
      </c>
      <c r="AO166" s="57">
        <v>25.309336444962067</v>
      </c>
      <c r="AP166" s="57">
        <v>1336.9723979056839</v>
      </c>
      <c r="AQ166" s="57">
        <v>46.797050856864622</v>
      </c>
      <c r="AR166" s="57">
        <v>424.8026611913682</v>
      </c>
      <c r="AS166" s="57">
        <v>47.761526050549811</v>
      </c>
      <c r="AT166" s="49">
        <v>0.55131763262833555</v>
      </c>
      <c r="AU166" s="81">
        <v>1336.9723979056839</v>
      </c>
      <c r="AV166" s="81">
        <v>46.797050856864622</v>
      </c>
    </row>
    <row r="167" spans="1:50" x14ac:dyDescent="0.2">
      <c r="A167" t="s">
        <v>357</v>
      </c>
      <c r="B167" t="s">
        <v>68</v>
      </c>
      <c r="C167" t="s">
        <v>358</v>
      </c>
      <c r="D167" s="54">
        <v>-3.5903771354259164E-4</v>
      </c>
      <c r="E167">
        <v>7.8927292172884611</v>
      </c>
      <c r="F167">
        <v>11.753921466717657</v>
      </c>
      <c r="G167">
        <v>0.10566103018872389</v>
      </c>
      <c r="H167">
        <v>6.764868826703065</v>
      </c>
      <c r="I167">
        <v>7.8419087027717858</v>
      </c>
      <c r="J167">
        <v>11.762738138950342</v>
      </c>
      <c r="K167">
        <v>0.11054204596289019</v>
      </c>
      <c r="L167">
        <v>7.1344100029432305</v>
      </c>
      <c r="M167">
        <v>1.943600451759411</v>
      </c>
      <c r="N167">
        <v>13.757245895004326</v>
      </c>
      <c r="O167">
        <v>0.12751997477942353</v>
      </c>
      <c r="P167">
        <v>11.762738138950342</v>
      </c>
      <c r="Q167">
        <v>0.85502129050566356</v>
      </c>
      <c r="R167" s="45" t="s">
        <v>187</v>
      </c>
      <c r="S167" s="45" t="s">
        <v>51</v>
      </c>
      <c r="T167" s="45" t="s">
        <v>51</v>
      </c>
      <c r="U167" s="45" t="s">
        <v>51</v>
      </c>
      <c r="V167" s="64">
        <v>774.88205703539097</v>
      </c>
      <c r="W167" s="45" t="s">
        <v>51</v>
      </c>
      <c r="X167" s="63">
        <v>23.923976862615632</v>
      </c>
      <c r="Y167" s="66">
        <v>2.0119888077497303</v>
      </c>
      <c r="Z167" s="66">
        <v>3.7810074545583476</v>
      </c>
      <c r="AA167" s="66">
        <v>2.4170086019449628</v>
      </c>
      <c r="AB167" s="63">
        <v>33.173889483309196</v>
      </c>
      <c r="AC167" s="64">
        <v>111.96302562321743</v>
      </c>
      <c r="AD167" s="64">
        <v>147.63911594124082</v>
      </c>
      <c r="AE167" s="64">
        <v>278.88607938849259</v>
      </c>
      <c r="AF167" s="57">
        <v>11080.848368154508</v>
      </c>
      <c r="AG167" s="55">
        <v>6.2459712476138121</v>
      </c>
      <c r="AH167" s="57">
        <v>43.011815810344643</v>
      </c>
      <c r="AI167" s="57">
        <v>49.297759756385197</v>
      </c>
      <c r="AJ167" s="57">
        <v>773.70190638768497</v>
      </c>
      <c r="AK167" s="57">
        <v>85.759177693860579</v>
      </c>
      <c r="AL167" s="57">
        <v>730.8736869133844</v>
      </c>
      <c r="AM167" s="57">
        <v>83.648495731368911</v>
      </c>
      <c r="AN167" s="57">
        <v>738.74379397058124</v>
      </c>
      <c r="AO167" s="57">
        <v>100.39223802619313</v>
      </c>
      <c r="AP167" s="57">
        <v>1807.5504764058335</v>
      </c>
      <c r="AQ167" s="57">
        <v>129.67757479453923</v>
      </c>
      <c r="AR167" s="57">
        <v>1013.3468670240558</v>
      </c>
      <c r="AS167" s="57">
        <v>154.78755691789294</v>
      </c>
      <c r="AT167" s="49">
        <v>0.59565517176224758</v>
      </c>
      <c r="AU167" s="81">
        <v>1807.5504764058335</v>
      </c>
      <c r="AV167" s="81">
        <v>129.67757479453923</v>
      </c>
    </row>
    <row r="168" spans="1:50" x14ac:dyDescent="0.2">
      <c r="A168" t="s">
        <v>359</v>
      </c>
      <c r="B168" t="s">
        <v>68</v>
      </c>
      <c r="C168" t="s">
        <v>360</v>
      </c>
      <c r="D168" s="54">
        <v>0</v>
      </c>
      <c r="E168">
        <v>4.6623005777557776</v>
      </c>
      <c r="F168">
        <v>2.0471336892025973</v>
      </c>
      <c r="G168">
        <v>8.3653822651302195E-2</v>
      </c>
      <c r="H168">
        <v>1.6070149302396337</v>
      </c>
      <c r="I168">
        <v>4.6623005777557776</v>
      </c>
      <c r="J168">
        <v>2.0471336892025973</v>
      </c>
      <c r="K168">
        <v>8.3653822651302195E-2</v>
      </c>
      <c r="L168">
        <v>1.6070149302396339</v>
      </c>
      <c r="M168">
        <v>2.4739265250705023</v>
      </c>
      <c r="N168">
        <v>2.6025474688238313</v>
      </c>
      <c r="O168">
        <v>0.21448638570646492</v>
      </c>
      <c r="P168">
        <v>2.0471336892025973</v>
      </c>
      <c r="Q168">
        <v>0.78658841528364443</v>
      </c>
      <c r="R168" s="45" t="s">
        <v>187</v>
      </c>
      <c r="S168" s="45" t="s">
        <v>51</v>
      </c>
      <c r="T168" s="45" t="s">
        <v>51</v>
      </c>
      <c r="U168" s="45" t="s">
        <v>51</v>
      </c>
      <c r="V168" s="64">
        <v>965.2294833267398</v>
      </c>
      <c r="W168" s="45" t="s">
        <v>51</v>
      </c>
      <c r="X168" s="63">
        <v>6.7096963337260034</v>
      </c>
      <c r="Y168" s="66">
        <v>0.54811261182412863</v>
      </c>
      <c r="Z168" s="66">
        <v>1.5344448795483641</v>
      </c>
      <c r="AA168" s="66">
        <v>0.35867561896254807</v>
      </c>
      <c r="AB168" s="63">
        <v>18.364901769531237</v>
      </c>
      <c r="AC168" s="64">
        <v>92.013446996232361</v>
      </c>
      <c r="AD168" s="64">
        <v>183.30737861103148</v>
      </c>
      <c r="AE168" s="64">
        <v>330.80800300985277</v>
      </c>
      <c r="AF168" s="57">
        <v>8702.8511913156544</v>
      </c>
      <c r="AG168" s="55">
        <v>21.128704948340658</v>
      </c>
      <c r="AH168" s="57">
        <v>37.30948084323385</v>
      </c>
      <c r="AI168" s="57">
        <v>98.508373287880005</v>
      </c>
      <c r="AJ168" s="57">
        <v>1252.6753237989506</v>
      </c>
      <c r="AK168" s="57">
        <v>23.306201190724629</v>
      </c>
      <c r="AL168" s="57">
        <v>1250.6301635716879</v>
      </c>
      <c r="AM168" s="57">
        <v>24.874865763109742</v>
      </c>
      <c r="AN168" s="57">
        <v>1252.545853779852</v>
      </c>
      <c r="AO168" s="57">
        <v>24.753497132458051</v>
      </c>
      <c r="AP168" s="57">
        <v>1283.6667612544074</v>
      </c>
      <c r="AQ168" s="57">
        <v>31.302462308409034</v>
      </c>
      <c r="AR168" s="57">
        <v>1255.03442563572</v>
      </c>
      <c r="AS168" s="57">
        <v>51.882976707282651</v>
      </c>
      <c r="AT168" s="49">
        <v>2.5736116786599605E-2</v>
      </c>
      <c r="AU168" s="81">
        <v>1283.6667612544074</v>
      </c>
      <c r="AV168" s="81">
        <v>31.302462308409034</v>
      </c>
    </row>
    <row r="169" spans="1:50" x14ac:dyDescent="0.2">
      <c r="A169" t="s">
        <v>361</v>
      </c>
      <c r="B169" t="s">
        <v>68</v>
      </c>
      <c r="C169" t="s">
        <v>362</v>
      </c>
      <c r="D169" s="54">
        <v>0</v>
      </c>
      <c r="E169">
        <v>6.0878189341929643</v>
      </c>
      <c r="F169">
        <v>4.5829241055327952</v>
      </c>
      <c r="G169">
        <v>7.2151083171586791E-2</v>
      </c>
      <c r="H169">
        <v>2.2879623414556893</v>
      </c>
      <c r="I169">
        <v>6.0878189341929643</v>
      </c>
      <c r="J169">
        <v>4.5829241055327952</v>
      </c>
      <c r="K169">
        <v>7.2151083171586791E-2</v>
      </c>
      <c r="L169">
        <v>2.2879623414556893</v>
      </c>
      <c r="M169">
        <v>1.6341141967648181</v>
      </c>
      <c r="N169">
        <v>5.122300755812077</v>
      </c>
      <c r="O169">
        <v>0.1642624412469596</v>
      </c>
      <c r="P169">
        <v>4.5829241055327952</v>
      </c>
      <c r="Q169">
        <v>0.89470031612898326</v>
      </c>
      <c r="R169" s="45" t="s">
        <v>187</v>
      </c>
      <c r="S169" s="45" t="s">
        <v>51</v>
      </c>
      <c r="T169" s="45" t="s">
        <v>51</v>
      </c>
      <c r="U169" s="45" t="s">
        <v>51</v>
      </c>
      <c r="V169" s="64">
        <v>396.45408326416339</v>
      </c>
      <c r="W169" s="45" t="s">
        <v>51</v>
      </c>
      <c r="X169" s="63">
        <v>22.786481113745694</v>
      </c>
      <c r="Y169" s="66">
        <v>1.3154323497733313</v>
      </c>
      <c r="Z169" s="66">
        <v>1.415345160318886</v>
      </c>
      <c r="AA169" s="66">
        <v>0.33684604035034132</v>
      </c>
      <c r="AB169" s="63">
        <v>9.3774009977113781</v>
      </c>
      <c r="AC169" s="64">
        <v>39.544792274714666</v>
      </c>
      <c r="AD169" s="64">
        <v>70.423066818858416</v>
      </c>
      <c r="AE169" s="64">
        <v>134.19557966929466</v>
      </c>
      <c r="AF169" s="57">
        <v>8836.2292887162657</v>
      </c>
      <c r="AG169" s="55">
        <v>9.9648763888446883</v>
      </c>
      <c r="AH169" s="57">
        <v>30.253000837358027</v>
      </c>
      <c r="AI169" s="57">
        <v>60.664363156901103</v>
      </c>
      <c r="AJ169" s="57">
        <v>980.42087919182711</v>
      </c>
      <c r="AK169" s="57">
        <v>41.681971878433416</v>
      </c>
      <c r="AL169" s="57">
        <v>980.04410793388786</v>
      </c>
      <c r="AM169" s="57">
        <v>43.469998439380163</v>
      </c>
      <c r="AN169" s="57">
        <v>978.67507732601621</v>
      </c>
      <c r="AO169" s="57">
        <v>45.081391699738028</v>
      </c>
      <c r="AP169" s="57">
        <v>989.31996397920989</v>
      </c>
      <c r="AQ169" s="57">
        <v>46.540537859119567</v>
      </c>
      <c r="AR169" s="57">
        <v>1003.3764972906038</v>
      </c>
      <c r="AS169" s="57">
        <v>58.223025767278415</v>
      </c>
      <c r="AT169" s="49">
        <v>9.3759919773709916E-3</v>
      </c>
      <c r="AU169" s="81">
        <v>989.31996397920989</v>
      </c>
      <c r="AV169" s="81">
        <v>46.540537859119567</v>
      </c>
    </row>
    <row r="170" spans="1:50" x14ac:dyDescent="0.2">
      <c r="A170" t="s">
        <v>363</v>
      </c>
      <c r="B170" t="s">
        <v>68</v>
      </c>
      <c r="C170" t="s">
        <v>364</v>
      </c>
      <c r="D170" s="54">
        <v>-2.5605731154744807E-4</v>
      </c>
      <c r="E170">
        <v>5.4723673512182343</v>
      </c>
      <c r="F170">
        <v>2.3625714354803957</v>
      </c>
      <c r="G170">
        <v>7.7677689732132474E-2</v>
      </c>
      <c r="H170">
        <v>2.8014621617823448</v>
      </c>
      <c r="I170">
        <v>5.4471913345249501</v>
      </c>
      <c r="J170">
        <v>2.384865850984613</v>
      </c>
      <c r="K170">
        <v>8.1293896286819198E-2</v>
      </c>
      <c r="L170">
        <v>4.1114509471035721</v>
      </c>
      <c r="M170">
        <v>2.0577214442576857</v>
      </c>
      <c r="N170">
        <v>4.7530636454429498</v>
      </c>
      <c r="O170">
        <v>0.18358084719034568</v>
      </c>
      <c r="P170">
        <v>2.384865850984613</v>
      </c>
      <c r="Q170">
        <v>0.50175340136064206</v>
      </c>
      <c r="R170" s="45" t="s">
        <v>187</v>
      </c>
      <c r="S170" s="45" t="s">
        <v>51</v>
      </c>
      <c r="T170" s="45" t="s">
        <v>51</v>
      </c>
      <c r="U170" s="45" t="s">
        <v>51</v>
      </c>
      <c r="V170" s="64">
        <v>755.5407526446013</v>
      </c>
      <c r="W170" s="45" t="s">
        <v>51</v>
      </c>
      <c r="X170" s="63">
        <v>4.5962514847430054</v>
      </c>
      <c r="Y170" s="66">
        <v>1.1167141744384974</v>
      </c>
      <c r="Z170" s="66">
        <v>2.4705020339165342</v>
      </c>
      <c r="AA170" s="66">
        <v>0.36713619901531142</v>
      </c>
      <c r="AB170" s="63">
        <v>21.222700454144878</v>
      </c>
      <c r="AC170" s="64">
        <v>78.735800787939624</v>
      </c>
      <c r="AD170" s="64">
        <v>128.87729163680623</v>
      </c>
      <c r="AE170" s="64">
        <v>214.19530691183283</v>
      </c>
      <c r="AF170" s="57">
        <v>7428.8485290035633</v>
      </c>
      <c r="AG170" s="55">
        <v>6.9663035800673567</v>
      </c>
      <c r="AH170" s="57">
        <v>20.492365538433347</v>
      </c>
      <c r="AI170" s="57">
        <v>38.122172270235303</v>
      </c>
      <c r="AJ170" s="57">
        <v>1086.5073945956606</v>
      </c>
      <c r="AK170" s="57">
        <v>23.845783763066649</v>
      </c>
      <c r="AL170" s="57">
        <v>1079.0629445143165</v>
      </c>
      <c r="AM170" s="57">
        <v>24.810244610117422</v>
      </c>
      <c r="AN170" s="57">
        <v>1078.4381069937695</v>
      </c>
      <c r="AO170" s="57">
        <v>25.895292147660559</v>
      </c>
      <c r="AP170" s="57">
        <v>1227.7039076439969</v>
      </c>
      <c r="AQ170" s="57">
        <v>80.727869489841879</v>
      </c>
      <c r="AR170" s="57">
        <v>1185.3023484940052</v>
      </c>
      <c r="AS170" s="57">
        <v>74.423160670164606</v>
      </c>
      <c r="AT170" s="49">
        <v>0.121072322246597</v>
      </c>
      <c r="AU170" s="81">
        <v>1227.7039076439969</v>
      </c>
      <c r="AV170" s="81">
        <v>80.727869489841879</v>
      </c>
    </row>
    <row r="171" spans="1:50" ht="14.25" x14ac:dyDescent="0.2">
      <c r="A171" t="s">
        <v>365</v>
      </c>
      <c r="B171" t="s">
        <v>68</v>
      </c>
      <c r="C171" s="53" t="s">
        <v>366</v>
      </c>
      <c r="D171" s="54">
        <v>6.740146894642744E-5</v>
      </c>
      <c r="E171">
        <v>5.6298952481769575</v>
      </c>
      <c r="F171">
        <v>3.6896013617553147</v>
      </c>
      <c r="G171">
        <v>7.5141129383026459E-2</v>
      </c>
      <c r="H171">
        <v>2.0879742982319192</v>
      </c>
      <c r="I171">
        <v>5.6367529021106675</v>
      </c>
      <c r="J171">
        <v>3.6916115606455149</v>
      </c>
      <c r="K171">
        <v>7.4180588327353025E-2</v>
      </c>
      <c r="L171">
        <v>2.4829437077732823</v>
      </c>
      <c r="M171">
        <v>1.8145233073363178</v>
      </c>
      <c r="N171">
        <v>4.4489330598091215</v>
      </c>
      <c r="O171">
        <v>0.17740710252272238</v>
      </c>
      <c r="P171">
        <v>3.6916115606455149</v>
      </c>
      <c r="Q171">
        <v>0.82977457988632919</v>
      </c>
      <c r="R171" s="45" t="s">
        <v>187</v>
      </c>
      <c r="S171" s="45" t="s">
        <v>51</v>
      </c>
      <c r="T171" s="45" t="s">
        <v>51</v>
      </c>
      <c r="U171" s="45" t="s">
        <v>51</v>
      </c>
      <c r="V171" s="64">
        <v>470.26029617716955</v>
      </c>
      <c r="W171" s="45" t="s">
        <v>51</v>
      </c>
      <c r="X171" s="63">
        <v>5.1727613012722244</v>
      </c>
      <c r="Y171" s="66">
        <v>0.81521901972901178</v>
      </c>
      <c r="Z171" s="66">
        <v>1.7834076953260978</v>
      </c>
      <c r="AA171" s="66">
        <v>6.7375208361773992E-2</v>
      </c>
      <c r="AB171" s="63">
        <v>12.251100609027866</v>
      </c>
      <c r="AC171" s="61">
        <v>49.500848126192366</v>
      </c>
      <c r="AD171" s="64">
        <v>86.084861386473946</v>
      </c>
      <c r="AE171" s="64">
        <v>147.63812349807304</v>
      </c>
      <c r="AF171" s="57">
        <v>8534.8520291717723</v>
      </c>
      <c r="AG171" s="55">
        <v>12.996885525957426</v>
      </c>
      <c r="AH171" s="57">
        <v>16.671999086703821</v>
      </c>
      <c r="AI171" s="57">
        <v>73.171104063687594</v>
      </c>
      <c r="AJ171" s="57">
        <v>1052.7938757296636</v>
      </c>
      <c r="AK171" s="57">
        <v>35.85738006280544</v>
      </c>
      <c r="AL171" s="57">
        <v>1053.1402296094968</v>
      </c>
      <c r="AM171" s="57">
        <v>37.612265381981487</v>
      </c>
      <c r="AN171" s="57">
        <v>1047.6032323668908</v>
      </c>
      <c r="AO171" s="57">
        <v>37.184392318239418</v>
      </c>
      <c r="AP171" s="57">
        <v>1045.5068564498065</v>
      </c>
      <c r="AQ171" s="57">
        <v>50.077926457081048</v>
      </c>
      <c r="AR171" s="57">
        <v>1208.9974552944832</v>
      </c>
      <c r="AS171" s="57">
        <v>81.718706997598971</v>
      </c>
      <c r="AT171" s="49">
        <v>-7.3011220467847837E-3</v>
      </c>
      <c r="AU171" s="81">
        <v>1045.5068564498065</v>
      </c>
      <c r="AV171" s="81">
        <v>50.077926457081048</v>
      </c>
    </row>
    <row r="172" spans="1:50" x14ac:dyDescent="0.2">
      <c r="A172" t="s">
        <v>367</v>
      </c>
      <c r="B172" t="s">
        <v>68</v>
      </c>
      <c r="C172" t="s">
        <v>368</v>
      </c>
      <c r="D172" s="54">
        <v>5.2991411387827878E-5</v>
      </c>
      <c r="E172">
        <v>3.2112393355361393</v>
      </c>
      <c r="F172">
        <v>3.1749420721981632</v>
      </c>
      <c r="G172">
        <v>0.11056478722634669</v>
      </c>
      <c r="H172">
        <v>1.5605240032900263</v>
      </c>
      <c r="I172">
        <v>3.214313810545768</v>
      </c>
      <c r="J172">
        <v>3.1763853331709178</v>
      </c>
      <c r="K172">
        <v>0.10984371608534182</v>
      </c>
      <c r="L172">
        <v>1.7040558835830615</v>
      </c>
      <c r="M172">
        <v>4.7118148589466351</v>
      </c>
      <c r="N172">
        <v>3.6046123562953856</v>
      </c>
      <c r="O172">
        <v>0.31110839169440241</v>
      </c>
      <c r="P172">
        <v>3.1763853331709178</v>
      </c>
      <c r="Q172">
        <v>0.88120025656113132</v>
      </c>
      <c r="R172" s="45" t="s">
        <v>187</v>
      </c>
      <c r="S172" s="45" t="s">
        <v>51</v>
      </c>
      <c r="T172" s="45" t="s">
        <v>51</v>
      </c>
      <c r="U172" s="45" t="s">
        <v>51</v>
      </c>
      <c r="V172" s="64">
        <v>470.1960603128486</v>
      </c>
      <c r="W172" s="45" t="s">
        <v>51</v>
      </c>
      <c r="X172" s="63">
        <v>27.999730219141949</v>
      </c>
      <c r="Y172" s="66">
        <v>0.43978157442478172</v>
      </c>
      <c r="Z172" s="66">
        <v>1.1518438545126195</v>
      </c>
      <c r="AA172" s="66">
        <v>0.40326018196931207</v>
      </c>
      <c r="AB172" s="63">
        <v>9.2712662551348259</v>
      </c>
      <c r="AC172" s="64">
        <v>41.754922101053538</v>
      </c>
      <c r="AD172" s="64">
        <v>83.510805678098293</v>
      </c>
      <c r="AE172" s="64">
        <v>168.78571932341728</v>
      </c>
      <c r="AF172" s="57">
        <v>9382.2575103472791</v>
      </c>
      <c r="AG172" s="55">
        <v>18.501053178998962</v>
      </c>
      <c r="AH172" s="57">
        <v>45.993234522054337</v>
      </c>
      <c r="AI172" s="57">
        <v>59.411309717247399</v>
      </c>
      <c r="AJ172" s="57">
        <v>1746.1587751933</v>
      </c>
      <c r="AK172" s="57">
        <v>48.587495806230116</v>
      </c>
      <c r="AL172" s="57">
        <v>1739.3796771286975</v>
      </c>
      <c r="AM172" s="57">
        <v>54.954494968528302</v>
      </c>
      <c r="AN172" s="57">
        <v>1744.5433712872255</v>
      </c>
      <c r="AO172" s="57">
        <v>54.766886546823955</v>
      </c>
      <c r="AP172" s="57">
        <v>1796.0233081104657</v>
      </c>
      <c r="AQ172" s="57">
        <v>31.017416292922398</v>
      </c>
      <c r="AR172" s="57">
        <v>1760.5160964017134</v>
      </c>
      <c r="AS172" s="57">
        <v>76.601073658851504</v>
      </c>
      <c r="AT172" s="49">
        <v>3.153836073617608E-2</v>
      </c>
      <c r="AU172" s="81">
        <v>1796.0233081104657</v>
      </c>
      <c r="AV172" s="81">
        <v>31.017416292922398</v>
      </c>
    </row>
    <row r="173" spans="1:50" x14ac:dyDescent="0.2">
      <c r="A173" t="s">
        <v>369</v>
      </c>
      <c r="B173" t="s">
        <v>68</v>
      </c>
      <c r="C173" t="s">
        <v>370</v>
      </c>
      <c r="D173" s="54">
        <v>2.3665495423267916E-5</v>
      </c>
      <c r="E173">
        <v>3.7811492590558284</v>
      </c>
      <c r="F173">
        <v>1.754132897984725</v>
      </c>
      <c r="G173">
        <v>9.6777154941707869E-2</v>
      </c>
      <c r="H173">
        <v>0.544126283811319</v>
      </c>
      <c r="I173">
        <v>3.78276511329492</v>
      </c>
      <c r="J173">
        <v>1.754263032473893</v>
      </c>
      <c r="K173">
        <v>9.6449409409237102E-2</v>
      </c>
      <c r="L173">
        <v>0.5720460213562587</v>
      </c>
      <c r="M173">
        <v>3.5155353745351121</v>
      </c>
      <c r="N173">
        <v>1.8451762619473577</v>
      </c>
      <c r="O173">
        <v>0.26435688446142119</v>
      </c>
      <c r="P173">
        <v>1.754263032473893</v>
      </c>
      <c r="Q173">
        <v>0.95072924394902147</v>
      </c>
      <c r="R173" s="45" t="s">
        <v>187</v>
      </c>
      <c r="S173" s="45" t="s">
        <v>51</v>
      </c>
      <c r="T173" s="45" t="s">
        <v>51</v>
      </c>
      <c r="U173" s="45" t="s">
        <v>51</v>
      </c>
      <c r="V173" s="64">
        <v>760.42944970542021</v>
      </c>
      <c r="W173" s="45" t="s">
        <v>51</v>
      </c>
      <c r="X173" s="63">
        <v>17.038693164767388</v>
      </c>
      <c r="Y173" s="66">
        <v>0.74916159027801865</v>
      </c>
      <c r="Z173" s="66">
        <v>1.9649324190561663</v>
      </c>
      <c r="AA173" s="66">
        <v>0.13751201691455173</v>
      </c>
      <c r="AB173" s="63">
        <v>18.109403972094867</v>
      </c>
      <c r="AC173" s="64"/>
      <c r="AD173" s="64">
        <v>137.73461566152861</v>
      </c>
      <c r="AE173" s="64">
        <v>216.33831921249589</v>
      </c>
      <c r="AF173" s="57">
        <v>10471.648091501835</v>
      </c>
      <c r="AG173" s="55">
        <v>55.841487353816589</v>
      </c>
      <c r="AH173" s="57">
        <v>83.269119300387175</v>
      </c>
      <c r="AI173" s="57">
        <v>211.144998532459</v>
      </c>
      <c r="AJ173" s="57">
        <v>1512.0941252183043</v>
      </c>
      <c r="AK173" s="57">
        <v>23.644703061535807</v>
      </c>
      <c r="AL173" s="57">
        <v>1507.8521309850751</v>
      </c>
      <c r="AM173" s="57">
        <v>25.850181604303391</v>
      </c>
      <c r="AN173" s="57">
        <v>1513.914425123744</v>
      </c>
      <c r="AO173" s="57">
        <v>25.056214603201376</v>
      </c>
      <c r="AP173" s="57">
        <v>1555.7248029609746</v>
      </c>
      <c r="AQ173" s="57">
        <v>10.735973787867662</v>
      </c>
      <c r="AR173" s="57">
        <v>1479.4308765519781</v>
      </c>
      <c r="AS173" s="57">
        <v>38.489466524223914</v>
      </c>
      <c r="AT173" s="49">
        <v>3.0771941081600394E-2</v>
      </c>
      <c r="AU173" s="81">
        <v>1555.7248029609746</v>
      </c>
      <c r="AV173" s="81">
        <v>10.735973787867662</v>
      </c>
    </row>
    <row r="174" spans="1:50" x14ac:dyDescent="0.2">
      <c r="A174" t="s">
        <v>371</v>
      </c>
      <c r="B174" t="s">
        <v>68</v>
      </c>
      <c r="C174" t="s">
        <v>372</v>
      </c>
      <c r="D174" s="54">
        <v>1.8943146612922416E-5</v>
      </c>
      <c r="E174">
        <v>5.3799049406173642</v>
      </c>
      <c r="F174">
        <v>2.9802538521479347</v>
      </c>
      <c r="G174">
        <v>8.068579289468554E-2</v>
      </c>
      <c r="H174">
        <v>0.75758051629274814</v>
      </c>
      <c r="I174">
        <v>5.3817450873286834</v>
      </c>
      <c r="J174">
        <v>2.9803519907494986</v>
      </c>
      <c r="K174">
        <v>8.0417966055239501E-2</v>
      </c>
      <c r="L174">
        <v>0.79602154191505425</v>
      </c>
      <c r="M174">
        <v>2.0603036709789886</v>
      </c>
      <c r="N174">
        <v>3.0848254867913227</v>
      </c>
      <c r="O174">
        <v>0.18581333448038995</v>
      </c>
      <c r="P174">
        <v>2.9803519907494986</v>
      </c>
      <c r="Q174">
        <v>0.96613309359341037</v>
      </c>
      <c r="R174" s="45" t="s">
        <v>187</v>
      </c>
      <c r="S174" s="45" t="s">
        <v>51</v>
      </c>
      <c r="T174" s="45" t="s">
        <v>51</v>
      </c>
      <c r="U174" s="45" t="s">
        <v>51</v>
      </c>
      <c r="V174" s="64">
        <v>1889.2012903507807</v>
      </c>
      <c r="W174" s="45" t="s">
        <v>51</v>
      </c>
      <c r="X174" s="63">
        <v>1.8285380920623309</v>
      </c>
      <c r="Y174" s="66">
        <v>0.54417279156148479</v>
      </c>
      <c r="Z174" s="66">
        <v>2.5709701356479524</v>
      </c>
      <c r="AA174" s="66">
        <v>7.0812746954046588E-2</v>
      </c>
      <c r="AB174" s="63">
        <v>29.85848381187342</v>
      </c>
      <c r="AC174" s="64">
        <v>183.02546491951975</v>
      </c>
      <c r="AD174" s="64">
        <v>315.7865168087759</v>
      </c>
      <c r="AE174" s="64">
        <v>507.79752651102672</v>
      </c>
      <c r="AF174" s="57">
        <v>15867.983115589474</v>
      </c>
      <c r="AG174" s="55">
        <v>99.93952218431167</v>
      </c>
      <c r="AH174" s="57">
        <v>64.151296166504196</v>
      </c>
      <c r="AI174" s="57">
        <v>537.66512916231704</v>
      </c>
      <c r="AJ174" s="57">
        <v>1098.6552609980331</v>
      </c>
      <c r="AK174" s="57">
        <v>30.105532386429203</v>
      </c>
      <c r="AL174" s="57">
        <v>1092.9255675644631</v>
      </c>
      <c r="AM174" s="57">
        <v>31.495134618062565</v>
      </c>
      <c r="AN174" s="57">
        <v>1098.85172256126</v>
      </c>
      <c r="AO174" s="57">
        <v>30.633920123076457</v>
      </c>
      <c r="AP174" s="57">
        <v>1206.4001306458492</v>
      </c>
      <c r="AQ174" s="57">
        <v>15.677884943012458</v>
      </c>
      <c r="AR174" s="57">
        <v>1087.0828271691505</v>
      </c>
      <c r="AS174" s="57">
        <v>44.987763925585256</v>
      </c>
      <c r="AT174" s="49">
        <v>9.4060469821598283E-2</v>
      </c>
      <c r="AU174" s="86">
        <v>1206.4001306458492</v>
      </c>
      <c r="AV174" s="86">
        <v>15.677884943012458</v>
      </c>
      <c r="AX174" t="s">
        <v>373</v>
      </c>
    </row>
    <row r="175" spans="1:50" x14ac:dyDescent="0.2">
      <c r="A175" t="s">
        <v>374</v>
      </c>
      <c r="B175" t="s">
        <v>68</v>
      </c>
      <c r="C175" t="s">
        <v>375</v>
      </c>
      <c r="D175" s="54">
        <v>0</v>
      </c>
      <c r="E175">
        <v>3.8795927900105074</v>
      </c>
      <c r="F175">
        <v>1.9748535834353083</v>
      </c>
      <c r="G175">
        <v>9.4473228266029025E-2</v>
      </c>
      <c r="H175">
        <v>1.236653521506351</v>
      </c>
      <c r="I175">
        <v>3.8795927900105074</v>
      </c>
      <c r="J175">
        <v>1.9748535834353083</v>
      </c>
      <c r="K175">
        <v>9.4473228266029038E-2</v>
      </c>
      <c r="L175">
        <v>1.236653521506351</v>
      </c>
      <c r="M175">
        <v>3.3575608107274588</v>
      </c>
      <c r="N175">
        <v>2.3300984117116892</v>
      </c>
      <c r="O175">
        <v>0.25775901083610675</v>
      </c>
      <c r="P175">
        <v>1.9748535834353083</v>
      </c>
      <c r="Q175">
        <v>0.84754084784967587</v>
      </c>
      <c r="R175" s="45" t="s">
        <v>187</v>
      </c>
      <c r="S175" s="45" t="s">
        <v>51</v>
      </c>
      <c r="T175" s="45" t="s">
        <v>51</v>
      </c>
      <c r="U175" s="45" t="s">
        <v>51</v>
      </c>
      <c r="V175" s="64">
        <v>1729.2823980682208</v>
      </c>
      <c r="W175" s="45" t="s">
        <v>51</v>
      </c>
      <c r="X175" s="63">
        <v>123.60560559722185</v>
      </c>
      <c r="Y175" s="66">
        <v>0.93063822327700163</v>
      </c>
      <c r="Z175" s="66">
        <v>2.4531921228858344</v>
      </c>
      <c r="AA175" s="66">
        <v>0.62711079000086878</v>
      </c>
      <c r="AB175" s="63">
        <v>24.715786742936963</v>
      </c>
      <c r="AC175" s="64">
        <v>134.21088151090629</v>
      </c>
      <c r="AD175" s="64">
        <v>308.43304221594309</v>
      </c>
      <c r="AE175" s="64">
        <v>603.27636434249371</v>
      </c>
      <c r="AF175" s="57">
        <v>8162.4610637328124</v>
      </c>
      <c r="AG175" s="55">
        <v>31.873256632389271</v>
      </c>
      <c r="AH175" s="57">
        <v>108.27471895444884</v>
      </c>
      <c r="AI175" s="57">
        <v>123.655256625172</v>
      </c>
      <c r="AJ175" s="57">
        <v>1478.366314998613</v>
      </c>
      <c r="AK175" s="57">
        <v>26.089726531920469</v>
      </c>
      <c r="AL175" s="57">
        <v>1474.8160867846741</v>
      </c>
      <c r="AM175" s="57">
        <v>28.481889423273163</v>
      </c>
      <c r="AN175" s="57">
        <v>1465.7139513502391</v>
      </c>
      <c r="AO175" s="57">
        <v>30.12135174306967</v>
      </c>
      <c r="AP175" s="57">
        <v>1516.7716553457551</v>
      </c>
      <c r="AQ175" s="57">
        <v>23.329100166641418</v>
      </c>
      <c r="AR175" s="57">
        <v>1572.9154704448404</v>
      </c>
      <c r="AS175" s="57">
        <v>40.239295315726253</v>
      </c>
      <c r="AT175" s="49">
        <v>2.7661097445493232E-2</v>
      </c>
      <c r="AU175" s="81">
        <v>1516.7716553457551</v>
      </c>
      <c r="AV175" s="81">
        <v>23.329100166641418</v>
      </c>
    </row>
    <row r="176" spans="1:50" x14ac:dyDescent="0.2">
      <c r="A176" t="s">
        <v>376</v>
      </c>
      <c r="B176" t="s">
        <v>68</v>
      </c>
      <c r="C176" t="s">
        <v>377</v>
      </c>
      <c r="D176" s="54">
        <v>9.398350204315016E-5</v>
      </c>
      <c r="E176">
        <v>5.3795063580127271</v>
      </c>
      <c r="F176">
        <v>2.1850380793423354</v>
      </c>
      <c r="G176">
        <v>8.8339781458321054E-2</v>
      </c>
      <c r="H176">
        <v>2.3312106097625742</v>
      </c>
      <c r="I176">
        <v>5.3886476718422758</v>
      </c>
      <c r="J176">
        <v>2.1916360571297622</v>
      </c>
      <c r="K176">
        <v>8.7022203319662372E-2</v>
      </c>
      <c r="L176">
        <v>2.814202036327476</v>
      </c>
      <c r="M176">
        <v>2.2266479689166516</v>
      </c>
      <c r="N176">
        <v>3.5669316937924394</v>
      </c>
      <c r="O176">
        <v>0.18557531701791871</v>
      </c>
      <c r="P176">
        <v>2.1916360571297622</v>
      </c>
      <c r="Q176">
        <v>0.6144317428180317</v>
      </c>
      <c r="R176" s="45" t="s">
        <v>187</v>
      </c>
      <c r="S176" s="45" t="s">
        <v>51</v>
      </c>
      <c r="T176" s="45" t="s">
        <v>51</v>
      </c>
      <c r="U176" s="45" t="s">
        <v>51</v>
      </c>
      <c r="V176" s="64">
        <v>572.32599846773849</v>
      </c>
      <c r="W176" s="45" t="s">
        <v>51</v>
      </c>
      <c r="X176" s="63">
        <v>26.583290386921721</v>
      </c>
      <c r="Y176" s="66">
        <v>0.53960077315521704</v>
      </c>
      <c r="Z176" s="66">
        <v>1.2023702533150882</v>
      </c>
      <c r="AA176" s="66">
        <v>0.28901933702738969</v>
      </c>
      <c r="AB176" s="63">
        <v>11.293217345045257</v>
      </c>
      <c r="AC176" s="64">
        <v>50.727516195829978</v>
      </c>
      <c r="AD176" s="64">
        <v>101.31391997671111</v>
      </c>
      <c r="AE176" s="64">
        <v>209.66843082296663</v>
      </c>
      <c r="AF176" s="57">
        <v>10240.594271120508</v>
      </c>
      <c r="AG176" s="55">
        <v>11.072522757238254</v>
      </c>
      <c r="AH176" s="57">
        <v>29.559406549879924</v>
      </c>
      <c r="AI176" s="57">
        <v>59.564706571803796</v>
      </c>
      <c r="AJ176" s="57">
        <v>1097.3612013761747</v>
      </c>
      <c r="AK176" s="57">
        <v>22.114529531777215</v>
      </c>
      <c r="AL176" s="57">
        <v>1082.6748893778326</v>
      </c>
      <c r="AM176" s="57">
        <v>23.034701128164141</v>
      </c>
      <c r="AN176" s="57">
        <v>1085.5549220389364</v>
      </c>
      <c r="AO176" s="57">
        <v>24.149514434953158</v>
      </c>
      <c r="AP176" s="57">
        <v>1360.1477978032037</v>
      </c>
      <c r="AQ176" s="57">
        <v>54.231809082097044</v>
      </c>
      <c r="AR176" s="57">
        <v>1254.8326032953528</v>
      </c>
      <c r="AS176" s="57">
        <v>60.05457074588935</v>
      </c>
      <c r="AT176" s="49">
        <v>0.20400202748077964</v>
      </c>
      <c r="AU176" s="81">
        <v>1360.1477978032037</v>
      </c>
      <c r="AV176" s="81">
        <v>54.231809082097044</v>
      </c>
    </row>
    <row r="177" spans="1:49" ht="14.25" x14ac:dyDescent="0.2">
      <c r="A177" t="s">
        <v>378</v>
      </c>
      <c r="B177" t="s">
        <v>68</v>
      </c>
      <c r="C177" s="53" t="s">
        <v>379</v>
      </c>
      <c r="D177" s="54">
        <v>4.5254686029485868E-5</v>
      </c>
      <c r="E177">
        <v>5.787798773228479</v>
      </c>
      <c r="F177">
        <v>2.5353618926578485</v>
      </c>
      <c r="G177">
        <v>7.4045334743142274E-2</v>
      </c>
      <c r="H177">
        <v>4.2138820842465678</v>
      </c>
      <c r="I177">
        <v>5.7925303847754996</v>
      </c>
      <c r="J177">
        <v>2.5366796014288111</v>
      </c>
      <c r="K177">
        <v>7.3399770576418485E-2</v>
      </c>
      <c r="L177">
        <v>4.3445274622896344</v>
      </c>
      <c r="M177">
        <v>1.7471397981227532</v>
      </c>
      <c r="N177">
        <v>5.0308709256841251</v>
      </c>
      <c r="O177">
        <v>0.17263612507381898</v>
      </c>
      <c r="P177">
        <v>2.5366796014288111</v>
      </c>
      <c r="Q177">
        <v>0.50422275564222707</v>
      </c>
      <c r="R177" s="45" t="s">
        <v>187</v>
      </c>
      <c r="S177" s="45" t="s">
        <v>51</v>
      </c>
      <c r="T177" s="45" t="s">
        <v>51</v>
      </c>
      <c r="U177" s="45" t="s">
        <v>51</v>
      </c>
      <c r="V177" s="64">
        <v>682.93285704421021</v>
      </c>
      <c r="W177" s="45" t="s">
        <v>51</v>
      </c>
      <c r="X177" s="63">
        <v>56.38691182075663</v>
      </c>
      <c r="Y177" s="66">
        <v>0.90525417096054406</v>
      </c>
      <c r="Z177" s="66">
        <v>1.9812385802157657</v>
      </c>
      <c r="AA177" s="66">
        <v>0.41696614385762648</v>
      </c>
      <c r="AB177" s="63">
        <v>14.935373820749861</v>
      </c>
      <c r="AC177" s="61">
        <v>61.398086051142315</v>
      </c>
      <c r="AD177" s="64">
        <v>121.06279858715058</v>
      </c>
      <c r="AE177" s="64">
        <v>245.27179998418089</v>
      </c>
      <c r="AF177" s="57">
        <v>10169.104492087725</v>
      </c>
      <c r="AG177" s="55">
        <v>22.199383135438858</v>
      </c>
      <c r="AH177" s="57">
        <v>61.555203904006568</v>
      </c>
      <c r="AI177" s="57">
        <v>128.485562477722</v>
      </c>
      <c r="AJ177" s="57">
        <v>1026.6192602315011</v>
      </c>
      <c r="AK177" s="57">
        <v>24.074220403599035</v>
      </c>
      <c r="AL177" s="57">
        <v>1026.7327171654549</v>
      </c>
      <c r="AM177" s="57">
        <v>25.466124487081288</v>
      </c>
      <c r="AN177" s="57">
        <v>1024.9396515118899</v>
      </c>
      <c r="AO177" s="57">
        <v>25.997376203932674</v>
      </c>
      <c r="AP177" s="57">
        <v>1024.1304270224471</v>
      </c>
      <c r="AQ177" s="57">
        <v>87.907254688833774</v>
      </c>
      <c r="AR177" s="57">
        <v>1049.7987647286766</v>
      </c>
      <c r="AS177" s="57">
        <v>41.477455566639584</v>
      </c>
      <c r="AT177" s="49">
        <v>-2.5409753234006899E-3</v>
      </c>
      <c r="AU177" s="81">
        <v>1024.1304270224471</v>
      </c>
      <c r="AV177" s="81">
        <v>87.907254688833774</v>
      </c>
    </row>
    <row r="178" spans="1:49" ht="14.25" x14ac:dyDescent="0.2">
      <c r="A178" t="s">
        <v>380</v>
      </c>
      <c r="B178" t="s">
        <v>68</v>
      </c>
      <c r="C178" s="53" t="s">
        <v>381</v>
      </c>
      <c r="D178" s="54">
        <v>3.510259480233128E-5</v>
      </c>
      <c r="E178">
        <v>5.7925768131879742</v>
      </c>
      <c r="F178">
        <v>1.7849933385979189</v>
      </c>
      <c r="G178">
        <v>8.4830251879352558E-2</v>
      </c>
      <c r="H178">
        <v>1.4095896464197222</v>
      </c>
      <c r="I178">
        <v>5.7962493274047873</v>
      </c>
      <c r="J178">
        <v>1.7861189496026153</v>
      </c>
      <c r="K178">
        <v>8.4336438148452125E-2</v>
      </c>
      <c r="L178">
        <v>1.5349638924965205</v>
      </c>
      <c r="M178">
        <v>2.0061780360154104</v>
      </c>
      <c r="N178">
        <v>2.3550658278268188</v>
      </c>
      <c r="O178">
        <v>0.17252535967905647</v>
      </c>
      <c r="P178">
        <v>1.7861189496026153</v>
      </c>
      <c r="Q178">
        <v>0.75841572175958671</v>
      </c>
      <c r="R178" s="45" t="s">
        <v>187</v>
      </c>
      <c r="S178" s="45" t="s">
        <v>51</v>
      </c>
      <c r="T178" s="45" t="s">
        <v>51</v>
      </c>
      <c r="U178" s="45" t="s">
        <v>51</v>
      </c>
      <c r="V178" s="64">
        <v>1083.247943578549</v>
      </c>
      <c r="W178" s="45" t="s">
        <v>51</v>
      </c>
      <c r="X178" s="63">
        <v>86.202531265015892</v>
      </c>
      <c r="Y178" s="66">
        <v>1.3844721610514359</v>
      </c>
      <c r="Z178" s="66">
        <v>2.6645666284733807</v>
      </c>
      <c r="AA178" s="66">
        <v>0.19276727702213839</v>
      </c>
      <c r="AB178" s="63">
        <v>23.052064499518984</v>
      </c>
      <c r="AC178" s="61">
        <v>107.83137692109625</v>
      </c>
      <c r="AD178" s="64">
        <v>200.24337935358639</v>
      </c>
      <c r="AE178" s="64">
        <v>369.059474433763</v>
      </c>
      <c r="AF178" s="57">
        <v>10440.734426019128</v>
      </c>
      <c r="AG178" s="55">
        <v>31.666038289493912</v>
      </c>
      <c r="AH178" s="57">
        <v>73.426187897730728</v>
      </c>
      <c r="AI178" s="57">
        <v>183.42795916124501</v>
      </c>
      <c r="AJ178" s="57">
        <v>1026.0103131574019</v>
      </c>
      <c r="AK178" s="57">
        <v>16.941789467945569</v>
      </c>
      <c r="AL178" s="57">
        <v>1012.3666926754116</v>
      </c>
      <c r="AM178" s="57">
        <v>17.532794147201649</v>
      </c>
      <c r="AN178" s="57">
        <v>1000.1683920632609</v>
      </c>
      <c r="AO178" s="57">
        <v>18.298464263684387</v>
      </c>
      <c r="AP178" s="57">
        <v>1299.4791324535245</v>
      </c>
      <c r="AQ178" s="57">
        <v>29.83222065772831</v>
      </c>
      <c r="AR178" s="57">
        <v>1452.6789058862882</v>
      </c>
      <c r="AS178" s="57">
        <v>51.592229613182546</v>
      </c>
      <c r="AT178" s="49">
        <v>0.22094424805115626</v>
      </c>
      <c r="AU178" s="81">
        <v>1299.4791324535245</v>
      </c>
      <c r="AV178" s="81">
        <v>29.83222065772831</v>
      </c>
    </row>
    <row r="179" spans="1:49" x14ac:dyDescent="0.2">
      <c r="A179" t="s">
        <v>382</v>
      </c>
      <c r="B179" t="s">
        <v>68</v>
      </c>
      <c r="C179" t="s">
        <v>383</v>
      </c>
      <c r="D179" s="54">
        <v>-6.3625033388828758E-5</v>
      </c>
      <c r="E179">
        <v>4.3715976139442025</v>
      </c>
      <c r="F179">
        <v>2.3888221507787222</v>
      </c>
      <c r="G179">
        <v>0.12119988543470855</v>
      </c>
      <c r="H179">
        <v>1.1659705680699639</v>
      </c>
      <c r="I179">
        <v>4.3665828910647866</v>
      </c>
      <c r="J179">
        <v>2.3901989161187585</v>
      </c>
      <c r="K179">
        <v>0.12205163172369876</v>
      </c>
      <c r="L179">
        <v>1.2571626296197778</v>
      </c>
      <c r="M179">
        <v>3.8539240870702849</v>
      </c>
      <c r="N179">
        <v>2.700649687746969</v>
      </c>
      <c r="O179">
        <v>0.22901202724131753</v>
      </c>
      <c r="P179">
        <v>2.3901989161187585</v>
      </c>
      <c r="Q179">
        <v>0.88504589357266628</v>
      </c>
      <c r="R179" s="45" t="s">
        <v>187</v>
      </c>
      <c r="S179" s="45" t="s">
        <v>51</v>
      </c>
      <c r="T179" s="45" t="s">
        <v>51</v>
      </c>
      <c r="U179" s="45" t="s">
        <v>51</v>
      </c>
      <c r="V179" s="64">
        <v>741.42789382910428</v>
      </c>
      <c r="W179" s="45" t="s">
        <v>51</v>
      </c>
      <c r="X179" s="63">
        <v>10.24303724899494</v>
      </c>
      <c r="Y179" s="66">
        <v>0.68248593575239558</v>
      </c>
      <c r="Z179" s="66">
        <v>1.6997831260756464</v>
      </c>
      <c r="AA179" s="66">
        <v>0.82702404532922014</v>
      </c>
      <c r="AB179" s="63">
        <v>15.557551248296303</v>
      </c>
      <c r="AC179" s="64">
        <v>71.648433069372032</v>
      </c>
      <c r="AD179" s="64">
        <v>132.67777433121108</v>
      </c>
      <c r="AE179" s="64">
        <v>237.34549327188014</v>
      </c>
      <c r="AF179" s="57">
        <v>8249.3603560834526</v>
      </c>
      <c r="AG179" s="55">
        <v>24.760075026834468</v>
      </c>
      <c r="AH179" s="57">
        <v>48.624731337952888</v>
      </c>
      <c r="AI179" s="57">
        <v>108.241084908389</v>
      </c>
      <c r="AJ179" s="57">
        <v>1329.3190442368934</v>
      </c>
      <c r="AK179" s="57">
        <v>28.711402588393877</v>
      </c>
      <c r="AL179" s="57">
        <v>1268.9901471828209</v>
      </c>
      <c r="AM179" s="57">
        <v>29.452444559330644</v>
      </c>
      <c r="AN179" s="57">
        <v>1321.0653671559371</v>
      </c>
      <c r="AO179" s="57">
        <v>30.739760515709307</v>
      </c>
      <c r="AP179" s="57">
        <v>1985.6581071079854</v>
      </c>
      <c r="AQ179" s="57">
        <v>22.369314608442071</v>
      </c>
      <c r="AR179" s="57">
        <v>1455.1698672333162</v>
      </c>
      <c r="AS179" s="57">
        <v>51.462087501285666</v>
      </c>
      <c r="AT179" s="49">
        <v>0.36092213325130607</v>
      </c>
      <c r="AU179" s="81">
        <v>1985.6581071079854</v>
      </c>
      <c r="AV179" s="81">
        <v>22.369314608442071</v>
      </c>
      <c r="AW179">
        <f>(8*(((AI179-(AI179/137.88))/1000000)/238050.78826)*6.022E+23)*(EXP(AU179*0.000000000155125*1000000)-1)+7*((((AI179/137.88)/1000000)/235043.9299)*6.022E+23)*(EXP(AU179*0.00000000098571*1000000)-1)+6*(((AH179/1000000)/232038.0553)*6.022E+23)*(EXP(AU179*0.00000000004948*1000000)-1)</f>
        <v>948249517424535.13</v>
      </c>
    </row>
    <row r="180" spans="1:49" x14ac:dyDescent="0.2">
      <c r="A180" t="s">
        <v>384</v>
      </c>
      <c r="B180" t="s">
        <v>68</v>
      </c>
      <c r="C180" t="s">
        <v>385</v>
      </c>
      <c r="D180" s="54">
        <v>-9.0069493886277749E-5</v>
      </c>
      <c r="E180">
        <v>4.2210573894583465</v>
      </c>
      <c r="F180">
        <v>2.3658297222973701</v>
      </c>
      <c r="G180">
        <v>8.4684376838160033E-2</v>
      </c>
      <c r="H180">
        <v>2.3094179791573</v>
      </c>
      <c r="I180">
        <v>4.2142061254563616</v>
      </c>
      <c r="J180">
        <v>2.3713912867524423</v>
      </c>
      <c r="K180">
        <v>8.5948828564671759E-2</v>
      </c>
      <c r="L180">
        <v>2.7052297286014917</v>
      </c>
      <c r="M180">
        <v>2.8120656962914037</v>
      </c>
      <c r="N180">
        <v>3.5974664028166692</v>
      </c>
      <c r="O180">
        <v>0.23729261697936258</v>
      </c>
      <c r="P180">
        <v>2.3713912867524423</v>
      </c>
      <c r="Q180">
        <v>0.65918372021368699</v>
      </c>
      <c r="R180" s="45" t="s">
        <v>187</v>
      </c>
      <c r="S180" s="45" t="s">
        <v>51</v>
      </c>
      <c r="T180" s="45" t="s">
        <v>51</v>
      </c>
      <c r="U180" s="45" t="s">
        <v>51</v>
      </c>
      <c r="V180" s="64">
        <v>839.48878242539774</v>
      </c>
      <c r="W180" s="45" t="s">
        <v>51</v>
      </c>
      <c r="X180" s="63">
        <v>11.265006010873147</v>
      </c>
      <c r="Y180" s="66">
        <v>0.59989644051540791</v>
      </c>
      <c r="Z180" s="66">
        <v>1.6415120761150725</v>
      </c>
      <c r="AA180" s="66">
        <v>0.48018556556719588</v>
      </c>
      <c r="AB180" s="63">
        <v>16.429229052527891</v>
      </c>
      <c r="AC180" s="64">
        <v>80.29733423918924</v>
      </c>
      <c r="AD180" s="64">
        <v>153.23434630474623</v>
      </c>
      <c r="AE180" s="64">
        <v>281.50458373708852</v>
      </c>
      <c r="AF180" s="57">
        <v>9898.7712003759661</v>
      </c>
      <c r="AG180" s="55">
        <v>10.008286011646984</v>
      </c>
      <c r="AH180" s="57">
        <v>21.68442470624159</v>
      </c>
      <c r="AI180" s="57">
        <v>42.245549625275103</v>
      </c>
      <c r="AJ180" s="57">
        <v>1372.6067312060404</v>
      </c>
      <c r="AK180" s="57">
        <v>29.31792501954056</v>
      </c>
      <c r="AL180" s="57">
        <v>1375.4206374543187</v>
      </c>
      <c r="AM180" s="57">
        <v>31.781373348575503</v>
      </c>
      <c r="AN180" s="57">
        <v>1371.0764246674005</v>
      </c>
      <c r="AO180" s="57">
        <v>31.745749292212022</v>
      </c>
      <c r="AP180" s="57">
        <v>1336.1905928541078</v>
      </c>
      <c r="AQ180" s="57">
        <v>52.306111457180023</v>
      </c>
      <c r="AR180" s="57">
        <v>1393.0058800092543</v>
      </c>
      <c r="AS180" s="57">
        <v>69.835960773205954</v>
      </c>
      <c r="AT180" s="49">
        <v>-2.9359617415368432E-2</v>
      </c>
      <c r="AU180" s="81">
        <v>1336.1905928541078</v>
      </c>
      <c r="AV180" s="81">
        <v>52.306111457180023</v>
      </c>
    </row>
    <row r="181" spans="1:49" ht="14.25" x14ac:dyDescent="0.2">
      <c r="A181" t="s">
        <v>386</v>
      </c>
      <c r="B181" t="s">
        <v>68</v>
      </c>
      <c r="C181" s="53" t="s">
        <v>387</v>
      </c>
      <c r="D181" s="54">
        <v>-4.6798187611817922E-5</v>
      </c>
      <c r="E181">
        <v>5.7642130729970509</v>
      </c>
      <c r="F181">
        <v>4.4853028114375748</v>
      </c>
      <c r="G181">
        <v>7.0803237365204358E-2</v>
      </c>
      <c r="H181">
        <v>1.7619509359265322</v>
      </c>
      <c r="I181">
        <v>5.7593481096839261</v>
      </c>
      <c r="J181">
        <v>4.486096829119564</v>
      </c>
      <c r="K181">
        <v>7.1472447812628903E-2</v>
      </c>
      <c r="L181">
        <v>1.979066686119342</v>
      </c>
      <c r="M181">
        <v>1.7110653700260698</v>
      </c>
      <c r="N181">
        <v>4.9032407353039478</v>
      </c>
      <c r="O181">
        <v>0.1736307618423989</v>
      </c>
      <c r="P181">
        <v>4.486096829119564</v>
      </c>
      <c r="Q181">
        <v>0.91492485710911653</v>
      </c>
      <c r="R181" s="45" t="s">
        <v>187</v>
      </c>
      <c r="S181" s="45" t="s">
        <v>51</v>
      </c>
      <c r="T181" s="45" t="s">
        <v>51</v>
      </c>
      <c r="U181" s="45" t="s">
        <v>51</v>
      </c>
      <c r="V181" s="64">
        <v>1027.4880545189374</v>
      </c>
      <c r="W181" s="45" t="s">
        <v>51</v>
      </c>
      <c r="X181" s="63">
        <v>8.0562489112316698</v>
      </c>
      <c r="Y181" s="66">
        <v>3.0789750809692467</v>
      </c>
      <c r="Z181" s="66">
        <v>6.0084835751136731</v>
      </c>
      <c r="AA181" s="66">
        <v>0.75285914048703528</v>
      </c>
      <c r="AB181" s="63">
        <v>36.155758733153945</v>
      </c>
      <c r="AC181" s="61">
        <v>116.92421667968306</v>
      </c>
      <c r="AD181" s="64">
        <v>170.51482641822449</v>
      </c>
      <c r="AE181" s="64">
        <v>267.74400723977914</v>
      </c>
      <c r="AF181" s="57">
        <v>9902.3708238122526</v>
      </c>
      <c r="AG181" s="55">
        <v>22.116311096356522</v>
      </c>
      <c r="AH181" s="57">
        <v>49.711379956538657</v>
      </c>
      <c r="AI181" s="57">
        <v>127.483129548088</v>
      </c>
      <c r="AJ181" s="57">
        <v>1032.0848285271368</v>
      </c>
      <c r="AK181" s="57">
        <v>42.784064013700785</v>
      </c>
      <c r="AL181" s="57">
        <v>1034.8838138781171</v>
      </c>
      <c r="AM181" s="57">
        <v>44.894744671252212</v>
      </c>
      <c r="AN181" s="57">
        <v>1031.5118967899048</v>
      </c>
      <c r="AO181" s="57">
        <v>45.345450348973699</v>
      </c>
      <c r="AP181" s="57">
        <v>970.06838490435996</v>
      </c>
      <c r="AQ181" s="57">
        <v>40.376040489443483</v>
      </c>
      <c r="AR181" s="57">
        <v>1041.94203610972</v>
      </c>
      <c r="AS181" s="57">
        <v>58.50985077522774</v>
      </c>
      <c r="AT181" s="49">
        <v>-6.6815319396423087E-2</v>
      </c>
      <c r="AU181" s="81">
        <v>970.06838490435996</v>
      </c>
      <c r="AV181" s="81">
        <v>40.376040489443483</v>
      </c>
    </row>
    <row r="182" spans="1:49" x14ac:dyDescent="0.2">
      <c r="A182" t="s">
        <v>388</v>
      </c>
      <c r="B182" t="s">
        <v>68</v>
      </c>
      <c r="C182" t="s">
        <v>389</v>
      </c>
      <c r="D182" s="54">
        <v>-1.3282967030739821E-5</v>
      </c>
      <c r="E182">
        <v>3.1255923582943668</v>
      </c>
      <c r="F182">
        <v>1.8074200629454198</v>
      </c>
      <c r="G182">
        <v>0.11015977421469714</v>
      </c>
      <c r="H182">
        <v>0.77137197656908063</v>
      </c>
      <c r="I182">
        <v>3.1248431535404131</v>
      </c>
      <c r="J182">
        <v>1.8075790022800122</v>
      </c>
      <c r="K182">
        <v>0.11034040072602108</v>
      </c>
      <c r="L182">
        <v>0.78712692418422292</v>
      </c>
      <c r="M182">
        <v>4.8686393859054311</v>
      </c>
      <c r="N182">
        <v>1.9715249540037072</v>
      </c>
      <c r="O182">
        <v>0.32001606188362158</v>
      </c>
      <c r="P182">
        <v>1.8075790022800122</v>
      </c>
      <c r="Q182">
        <v>0.91684307551331823</v>
      </c>
      <c r="R182" s="45" t="s">
        <v>187</v>
      </c>
      <c r="S182" s="45" t="s">
        <v>51</v>
      </c>
      <c r="T182" s="45" t="s">
        <v>51</v>
      </c>
      <c r="U182" s="45" t="s">
        <v>51</v>
      </c>
      <c r="V182" s="64">
        <v>1858.6387558270437</v>
      </c>
      <c r="W182" s="45" t="s">
        <v>51</v>
      </c>
      <c r="X182" s="63">
        <v>12.333090092765772</v>
      </c>
      <c r="Y182" s="66">
        <v>1.7439140353549409</v>
      </c>
      <c r="Z182" s="66">
        <v>4.4064083793475257</v>
      </c>
      <c r="AA182" s="66">
        <v>1.2539701225179174</v>
      </c>
      <c r="AB182" s="63">
        <v>43.643831483660122</v>
      </c>
      <c r="AC182" s="64">
        <v>181.84731515102985</v>
      </c>
      <c r="AD182" s="64">
        <v>327.02188288456966</v>
      </c>
      <c r="AE182" s="64">
        <v>520.50715407823532</v>
      </c>
      <c r="AF182" s="57">
        <v>8659.0039227443067</v>
      </c>
      <c r="AG182" s="55">
        <v>74.487552853078213</v>
      </c>
      <c r="AH182" s="57">
        <v>62.88920211505296</v>
      </c>
      <c r="AI182" s="57">
        <v>232.81772598562901</v>
      </c>
      <c r="AJ182" s="57">
        <v>1789.8076043055705</v>
      </c>
      <c r="AK182" s="57">
        <v>28.249323627209581</v>
      </c>
      <c r="AL182" s="57">
        <v>1787.7463449906832</v>
      </c>
      <c r="AM182" s="57">
        <v>32.28320490789325</v>
      </c>
      <c r="AN182" s="57">
        <v>1786.7026963051694</v>
      </c>
      <c r="AO182" s="57">
        <v>29.339567042136093</v>
      </c>
      <c r="AP182" s="57">
        <v>1804.2311335189631</v>
      </c>
      <c r="AQ182" s="57">
        <v>14.312927150054589</v>
      </c>
      <c r="AR182" s="57">
        <v>1874.899629317471</v>
      </c>
      <c r="AS182" s="57">
        <v>51.353677413476191</v>
      </c>
      <c r="AT182" s="49">
        <v>9.1367387592564877E-3</v>
      </c>
      <c r="AU182" s="81">
        <v>1804.2311335189631</v>
      </c>
      <c r="AV182" s="81">
        <v>14.312927150054589</v>
      </c>
    </row>
    <row r="183" spans="1:49" ht="14.25" x14ac:dyDescent="0.2">
      <c r="A183" t="s">
        <v>390</v>
      </c>
      <c r="B183" t="s">
        <v>68</v>
      </c>
      <c r="C183" s="53" t="s">
        <v>391</v>
      </c>
      <c r="D183" s="54">
        <v>-1.1886776217974549E-5</v>
      </c>
      <c r="E183">
        <v>5.8388555851161987</v>
      </c>
      <c r="F183">
        <v>2.809211079792739</v>
      </c>
      <c r="G183">
        <v>7.7972208763924952E-2</v>
      </c>
      <c r="H183">
        <v>0.60565537456554686</v>
      </c>
      <c r="I183">
        <v>5.8376030905335616</v>
      </c>
      <c r="J183">
        <v>2.8092520295735146</v>
      </c>
      <c r="K183">
        <v>7.8140758012406039E-2</v>
      </c>
      <c r="L183">
        <v>0.62316476827511003</v>
      </c>
      <c r="M183">
        <v>1.8456286848658956</v>
      </c>
      <c r="N183">
        <v>2.8775391038320022</v>
      </c>
      <c r="O183">
        <v>0.17130318462754535</v>
      </c>
      <c r="P183">
        <v>2.8092520295735146</v>
      </c>
      <c r="Q183">
        <v>0.97626893265584125</v>
      </c>
      <c r="R183" s="45" t="s">
        <v>187</v>
      </c>
      <c r="S183" s="45" t="s">
        <v>51</v>
      </c>
      <c r="T183" s="45" t="s">
        <v>51</v>
      </c>
      <c r="U183" s="45" t="s">
        <v>51</v>
      </c>
      <c r="V183" s="64">
        <v>2864.8206389324355</v>
      </c>
      <c r="W183" s="45" t="s">
        <v>51</v>
      </c>
      <c r="X183" s="63">
        <v>21.29319201131166</v>
      </c>
      <c r="Y183" s="66">
        <v>3.654042474445903</v>
      </c>
      <c r="Z183" s="66">
        <v>6.0728732221394708</v>
      </c>
      <c r="AA183" s="66">
        <v>1.8546710242309825</v>
      </c>
      <c r="AB183" s="63">
        <v>53.841589130209393</v>
      </c>
      <c r="AC183" s="61">
        <v>248.49490248201496</v>
      </c>
      <c r="AD183" s="64">
        <v>495.54491903696038</v>
      </c>
      <c r="AE183" s="64">
        <v>928.28081033147657</v>
      </c>
      <c r="AF183" s="57">
        <v>8235.0914308859137</v>
      </c>
      <c r="AG183" s="55">
        <v>153.59315859116452</v>
      </c>
      <c r="AH183" s="57">
        <v>413.14115493789279</v>
      </c>
      <c r="AI183" s="57">
        <v>896.80827187565899</v>
      </c>
      <c r="AJ183" s="57">
        <v>1019.2874260944373</v>
      </c>
      <c r="AK183" s="57">
        <v>26.4853076213791</v>
      </c>
      <c r="AL183" s="57">
        <v>1013.1587093321281</v>
      </c>
      <c r="AM183" s="57">
        <v>27.519217565130539</v>
      </c>
      <c r="AN183" s="57">
        <v>1013.5417097200525</v>
      </c>
      <c r="AO183" s="57">
        <v>28.434765254176465</v>
      </c>
      <c r="AP183" s="57">
        <v>1149.589893705217</v>
      </c>
      <c r="AQ183" s="57">
        <v>12.375417702572115</v>
      </c>
      <c r="AR183" s="57">
        <v>1101.7499841644799</v>
      </c>
      <c r="AS183" s="57">
        <v>32.278451658193298</v>
      </c>
      <c r="AT183" s="49">
        <v>0.11867813480280409</v>
      </c>
      <c r="AU183" s="81">
        <v>1149.589893705217</v>
      </c>
      <c r="AV183" s="81">
        <v>12.375417702572115</v>
      </c>
    </row>
    <row r="184" spans="1:49" x14ac:dyDescent="0.2">
      <c r="A184" t="s">
        <v>392</v>
      </c>
      <c r="B184" t="s">
        <v>68</v>
      </c>
      <c r="C184" t="s">
        <v>393</v>
      </c>
      <c r="D184" s="54">
        <v>0</v>
      </c>
      <c r="E184">
        <v>5.4809249044832313</v>
      </c>
      <c r="F184">
        <v>3.2026261680100165</v>
      </c>
      <c r="G184">
        <v>7.0216837702085602E-2</v>
      </c>
      <c r="H184">
        <v>4.6254472645321139</v>
      </c>
      <c r="I184">
        <v>5.4809249044832313</v>
      </c>
      <c r="J184">
        <v>3.2026261680100165</v>
      </c>
      <c r="K184">
        <v>7.0216837702085602E-2</v>
      </c>
      <c r="L184">
        <v>4.6254472645321139</v>
      </c>
      <c r="M184">
        <v>1.7663985095735191</v>
      </c>
      <c r="N184">
        <v>5.6259734063529079</v>
      </c>
      <c r="O184">
        <v>0.18245095808228098</v>
      </c>
      <c r="P184">
        <v>3.2026261680100165</v>
      </c>
      <c r="Q184">
        <v>0.56925725322369591</v>
      </c>
      <c r="R184" s="45" t="s">
        <v>187</v>
      </c>
      <c r="S184" s="45" t="s">
        <v>51</v>
      </c>
      <c r="T184" s="45" t="s">
        <v>51</v>
      </c>
      <c r="U184" s="45" t="s">
        <v>51</v>
      </c>
      <c r="V184" s="64">
        <v>221.8998798812473</v>
      </c>
      <c r="W184" s="45" t="s">
        <v>51</v>
      </c>
      <c r="X184" s="63">
        <v>7.0593596163329515</v>
      </c>
      <c r="Y184" s="66">
        <v>0.38502254650243839</v>
      </c>
      <c r="Z184" s="66">
        <v>0.79205591700679845</v>
      </c>
      <c r="AA184" s="66">
        <v>0.49755833252368664</v>
      </c>
      <c r="AB184" s="63">
        <v>6.6854274045721152</v>
      </c>
      <c r="AC184" s="64">
        <v>26.678918594546346</v>
      </c>
      <c r="AD184" s="64">
        <v>39.654286150960338</v>
      </c>
      <c r="AE184" s="64">
        <v>73.298369625003232</v>
      </c>
      <c r="AF184" s="57">
        <v>8907.9759471284178</v>
      </c>
      <c r="AG184" s="55">
        <v>3.1789613593284014</v>
      </c>
      <c r="AH184" s="57">
        <v>11.297395258888377</v>
      </c>
      <c r="AI184" s="57">
        <v>17.423648484732901</v>
      </c>
      <c r="AJ184" s="57">
        <v>1080.3504750581506</v>
      </c>
      <c r="AK184" s="57">
        <v>31.855722838538917</v>
      </c>
      <c r="AL184" s="57">
        <v>1087.3180536372295</v>
      </c>
      <c r="AM184" s="57">
        <v>33.933272198334478</v>
      </c>
      <c r="AN184" s="57">
        <v>1079.737735504252</v>
      </c>
      <c r="AO184" s="57">
        <v>35.917815323550066</v>
      </c>
      <c r="AP184" s="84">
        <v>933.80782004799903</v>
      </c>
      <c r="AQ184" s="84">
        <v>94.895583440820488</v>
      </c>
      <c r="AR184" s="57">
        <v>1086.4830448144385</v>
      </c>
      <c r="AS184" s="57">
        <v>78.748118615728615</v>
      </c>
      <c r="AT184" s="49">
        <v>-0.1643916770597828</v>
      </c>
      <c r="AU184" s="81">
        <v>1087.3180536372295</v>
      </c>
      <c r="AV184" s="81">
        <v>33.933272198334478</v>
      </c>
    </row>
    <row r="185" spans="1:49" ht="14.25" x14ac:dyDescent="0.2">
      <c r="A185" t="s">
        <v>394</v>
      </c>
      <c r="B185" t="s">
        <v>68</v>
      </c>
      <c r="C185" s="53" t="s">
        <v>395</v>
      </c>
      <c r="D185" s="54">
        <v>2.2200408350227517E-5</v>
      </c>
      <c r="E185">
        <v>9.6857729916622901</v>
      </c>
      <c r="F185">
        <v>3.9960676578844727</v>
      </c>
      <c r="G185">
        <v>0.15471630889421029</v>
      </c>
      <c r="H185">
        <v>1.0527214851519142</v>
      </c>
      <c r="I185">
        <v>9.6896558050596902</v>
      </c>
      <c r="J185">
        <v>3.9962687319528074</v>
      </c>
      <c r="K185">
        <v>0.15443208814834811</v>
      </c>
      <c r="L185">
        <v>1.0710260014925135</v>
      </c>
      <c r="M185">
        <v>2.1975080170314745</v>
      </c>
      <c r="N185">
        <v>4.137301109885132</v>
      </c>
      <c r="O185">
        <v>0.10320284023688701</v>
      </c>
      <c r="P185">
        <v>3.9962687319528074</v>
      </c>
      <c r="Q185">
        <v>0.96591198605405826</v>
      </c>
      <c r="R185" s="45" t="s">
        <v>187</v>
      </c>
      <c r="S185" s="45" t="s">
        <v>51</v>
      </c>
      <c r="T185" s="45" t="s">
        <v>51</v>
      </c>
      <c r="U185" s="45" t="s">
        <v>51</v>
      </c>
      <c r="V185" s="64">
        <v>1083.1643256111829</v>
      </c>
      <c r="W185" s="45" t="s">
        <v>51</v>
      </c>
      <c r="X185" s="63">
        <v>33.611656129596852</v>
      </c>
      <c r="Y185" s="66">
        <v>3.4253902762097082</v>
      </c>
      <c r="Z185" s="66">
        <v>6.0393986229310483</v>
      </c>
      <c r="AA185" s="66">
        <v>2.3208811819704156</v>
      </c>
      <c r="AB185" s="63">
        <v>34.733166509850136</v>
      </c>
      <c r="AC185" s="61">
        <v>117.38951287484848</v>
      </c>
      <c r="AD185" s="64">
        <v>185.39730052411286</v>
      </c>
      <c r="AE185" s="64">
        <v>315.31661685781705</v>
      </c>
      <c r="AF185" s="57">
        <v>11243.062662863887</v>
      </c>
      <c r="AG185" s="55">
        <v>69.357188357980007</v>
      </c>
      <c r="AH185" s="57">
        <v>196.77710926194786</v>
      </c>
      <c r="AI185" s="57">
        <v>671.77798177535703</v>
      </c>
      <c r="AJ185" s="57">
        <v>633.15147163637118</v>
      </c>
      <c r="AK185" s="57">
        <v>24.099563071988243</v>
      </c>
      <c r="AL185" s="57">
        <v>561.14344035689476</v>
      </c>
      <c r="AM185" s="57">
        <v>21.90597723624996</v>
      </c>
      <c r="AN185" s="57">
        <v>533.45436725203706</v>
      </c>
      <c r="AO185" s="57">
        <v>27.166295789735209</v>
      </c>
      <c r="AP185" s="57">
        <v>2394.8500219617608</v>
      </c>
      <c r="AQ185" s="57">
        <v>18.221506968466858</v>
      </c>
      <c r="AR185" s="57">
        <v>2720.5075296176419</v>
      </c>
      <c r="AS185" s="57">
        <v>179.27320897809477</v>
      </c>
      <c r="AT185" s="49">
        <v>0.76568743962629049</v>
      </c>
      <c r="AU185" s="81">
        <v>2394.8500219617608</v>
      </c>
      <c r="AV185" s="81">
        <v>18.221506968466858</v>
      </c>
      <c r="AW185">
        <f>(8*(((AI185-(AI185/137.88))/1000000)/238050.78826)*6.022E+23)*(EXP(AU185*0.000000000155125*1000000)-1)+7*((((AI185/137.88)/1000000)/235043.9299)*6.022E+23)*(EXP(AU185*0.00000000098571*1000000)-1)+6*(((AH185/1000000)/232038.0553)*6.022E+23)*(EXP(AU185*0.00000000004948*1000000)-1)</f>
        <v>7296386701675504</v>
      </c>
    </row>
    <row r="186" spans="1:49" x14ac:dyDescent="0.2">
      <c r="A186" t="s">
        <v>396</v>
      </c>
      <c r="B186" t="s">
        <v>68</v>
      </c>
      <c r="C186" t="s">
        <v>397</v>
      </c>
      <c r="D186" s="54">
        <v>-3.1654496807158941E-5</v>
      </c>
      <c r="E186">
        <v>5.1555297372497781</v>
      </c>
      <c r="F186">
        <v>1.6822596158604151</v>
      </c>
      <c r="G186">
        <v>8.8569977987973406E-2</v>
      </c>
      <c r="H186">
        <v>0.77741078167141686</v>
      </c>
      <c r="I186">
        <v>5.1525857369666701</v>
      </c>
      <c r="J186">
        <v>1.6825826517477167</v>
      </c>
      <c r="K186">
        <v>8.9012613020179696E-2</v>
      </c>
      <c r="L186">
        <v>0.82463475420828558</v>
      </c>
      <c r="M186">
        <v>2.3819223414703492</v>
      </c>
      <c r="N186">
        <v>1.8737947747313572</v>
      </c>
      <c r="O186">
        <v>0.19407731400287198</v>
      </c>
      <c r="P186">
        <v>1.6825826517477167</v>
      </c>
      <c r="Q186">
        <v>0.89795460764316926</v>
      </c>
      <c r="R186" s="45" t="s">
        <v>187</v>
      </c>
      <c r="S186" s="45" t="s">
        <v>51</v>
      </c>
      <c r="T186" s="45" t="s">
        <v>51</v>
      </c>
      <c r="U186" s="45" t="s">
        <v>51</v>
      </c>
      <c r="V186" s="64">
        <v>1571.080403145073</v>
      </c>
      <c r="W186" s="45" t="s">
        <v>51</v>
      </c>
      <c r="X186" s="63">
        <v>21.429943205061267</v>
      </c>
      <c r="Y186" s="66">
        <v>2.7666375546301483</v>
      </c>
      <c r="Z186" s="66">
        <v>12.984736292797175</v>
      </c>
      <c r="AA186" s="66">
        <v>10.020714569907447</v>
      </c>
      <c r="AB186" s="63">
        <v>111.71310938439278</v>
      </c>
      <c r="AC186" s="64">
        <v>192.62395380918784</v>
      </c>
      <c r="AD186" s="64">
        <v>233.05813381542262</v>
      </c>
      <c r="AE186" s="64">
        <v>374.10191085455722</v>
      </c>
      <c r="AF186" s="57">
        <v>11290.929838683523</v>
      </c>
      <c r="AG186" s="55">
        <v>94.339230133111556</v>
      </c>
      <c r="AH186" s="57">
        <v>187.53004404509852</v>
      </c>
      <c r="AI186" s="57">
        <v>486.368706340507</v>
      </c>
      <c r="AJ186" s="57">
        <v>1143.4247540389465</v>
      </c>
      <c r="AK186" s="57">
        <v>17.629375895781212</v>
      </c>
      <c r="AL186" s="57">
        <v>1127.7859499162976</v>
      </c>
      <c r="AM186" s="57">
        <v>18.367097840246039</v>
      </c>
      <c r="AN186" s="57">
        <v>1146.4310228917168</v>
      </c>
      <c r="AO186" s="57">
        <v>18.667164736451209</v>
      </c>
      <c r="AP186" s="57">
        <v>1403.5973650494141</v>
      </c>
      <c r="AQ186" s="57">
        <v>15.796296235419174</v>
      </c>
      <c r="AR186" s="57">
        <v>1090.3539056259838</v>
      </c>
      <c r="AS186" s="57">
        <v>27.68657351698992</v>
      </c>
      <c r="AT186" s="49">
        <v>0.1965032294880423</v>
      </c>
      <c r="AU186" s="81">
        <v>1403.5973650494141</v>
      </c>
      <c r="AV186" s="81">
        <v>15.796296235419174</v>
      </c>
    </row>
    <row r="187" spans="1:49" x14ac:dyDescent="0.2">
      <c r="A187" t="s">
        <v>398</v>
      </c>
      <c r="B187" t="s">
        <v>68</v>
      </c>
      <c r="C187" t="s">
        <v>399</v>
      </c>
      <c r="D187" s="54">
        <v>-4.6220182106028704E-5</v>
      </c>
      <c r="E187">
        <v>5.8987211224012199</v>
      </c>
      <c r="F187">
        <v>4.3244836055116025</v>
      </c>
      <c r="G187">
        <v>7.7333183722571447E-2</v>
      </c>
      <c r="H187">
        <v>1.6779925725719389</v>
      </c>
      <c r="I187">
        <v>5.8938040732102435</v>
      </c>
      <c r="J187">
        <v>4.3252869465229775</v>
      </c>
      <c r="K187">
        <v>7.7988692400856569E-2</v>
      </c>
      <c r="L187">
        <v>1.8625849634120382</v>
      </c>
      <c r="M187">
        <v>1.8244720684060853</v>
      </c>
      <c r="N187">
        <v>4.7092812525576218</v>
      </c>
      <c r="O187">
        <v>0.16966970526648656</v>
      </c>
      <c r="P187">
        <v>4.3252869465229775</v>
      </c>
      <c r="Q187">
        <v>0.91846010347627971</v>
      </c>
      <c r="R187" s="45" t="s">
        <v>187</v>
      </c>
      <c r="S187" s="45" t="s">
        <v>51</v>
      </c>
      <c r="T187" s="45" t="s">
        <v>51</v>
      </c>
      <c r="U187" s="45" t="s">
        <v>51</v>
      </c>
      <c r="V187" s="64">
        <v>317.53945590255495</v>
      </c>
      <c r="W187" s="45" t="s">
        <v>51</v>
      </c>
      <c r="X187" s="63">
        <v>16.69476908771766</v>
      </c>
      <c r="Y187" s="66">
        <v>0.39057860358153917</v>
      </c>
      <c r="Z187" s="66">
        <v>0.84736583402943977</v>
      </c>
      <c r="AA187" s="66">
        <v>0.29505478391866358</v>
      </c>
      <c r="AB187" s="63">
        <v>7.5402068402729698</v>
      </c>
      <c r="AC187" s="64">
        <v>32.05902420127731</v>
      </c>
      <c r="AD187" s="64">
        <v>55.985366064711215</v>
      </c>
      <c r="AE187" s="64">
        <v>105.63786238823698</v>
      </c>
      <c r="AF187" s="57">
        <v>10112.123269246606</v>
      </c>
      <c r="AG187" s="55">
        <v>20.894926529239221</v>
      </c>
      <c r="AH187" s="57">
        <v>30.97328333470584</v>
      </c>
      <c r="AI187" s="57">
        <v>123.253344469045</v>
      </c>
      <c r="AJ187" s="57">
        <v>1010.2910927547517</v>
      </c>
      <c r="AK187" s="57">
        <v>40.445871129583857</v>
      </c>
      <c r="AL187" s="57">
        <v>1004.0058829564344</v>
      </c>
      <c r="AM187" s="57">
        <v>42.002860869258846</v>
      </c>
      <c r="AN187" s="57">
        <v>1008.8199052087563</v>
      </c>
      <c r="AO187" s="57">
        <v>41.968401146137651</v>
      </c>
      <c r="AP187" s="57">
        <v>1145.7203778199491</v>
      </c>
      <c r="AQ187" s="57">
        <v>37.010061646547186</v>
      </c>
      <c r="AR187" s="57">
        <v>1050.2392814533011</v>
      </c>
      <c r="AS187" s="57">
        <v>69.471180002156117</v>
      </c>
      <c r="AT187" s="49">
        <v>0.12369029791821093</v>
      </c>
      <c r="AU187" s="81">
        <v>1145.7203778199491</v>
      </c>
      <c r="AV187" s="81">
        <v>37.010061646547186</v>
      </c>
      <c r="AW187" s="85"/>
    </row>
    <row r="188" spans="1:49" x14ac:dyDescent="0.2">
      <c r="A188" t="s">
        <v>400</v>
      </c>
      <c r="B188" t="s">
        <v>68</v>
      </c>
      <c r="C188" t="s">
        <v>401</v>
      </c>
      <c r="D188" s="54">
        <v>0</v>
      </c>
      <c r="E188">
        <v>5.1221210862980726</v>
      </c>
      <c r="F188">
        <v>3.1073742315555495</v>
      </c>
      <c r="G188">
        <v>8.2111885081843403E-2</v>
      </c>
      <c r="H188">
        <v>1.4157572538528997</v>
      </c>
      <c r="I188">
        <v>5.1221210862980726</v>
      </c>
      <c r="J188">
        <v>3.1073742315555495</v>
      </c>
      <c r="K188">
        <v>8.2111885081843403E-2</v>
      </c>
      <c r="L188">
        <v>1.4157572538528997</v>
      </c>
      <c r="M188">
        <v>2.2103317208510305</v>
      </c>
      <c r="N188">
        <v>3.4146951865097046</v>
      </c>
      <c r="O188">
        <v>0.19523162048531995</v>
      </c>
      <c r="P188">
        <v>3.1073742315555495</v>
      </c>
      <c r="Q188">
        <v>0.91000047202799383</v>
      </c>
      <c r="R188" s="45" t="s">
        <v>187</v>
      </c>
      <c r="S188" s="45" t="s">
        <v>51</v>
      </c>
      <c r="T188" s="45" t="s">
        <v>51</v>
      </c>
      <c r="U188" s="45" t="s">
        <v>51</v>
      </c>
      <c r="V188" s="64">
        <v>697.04429275797122</v>
      </c>
      <c r="W188" s="45" t="s">
        <v>51</v>
      </c>
      <c r="X188" s="63">
        <v>17.429807869622994</v>
      </c>
      <c r="Y188" s="66">
        <v>0.58602876579892049</v>
      </c>
      <c r="Z188" s="66">
        <v>1.4973715430677019</v>
      </c>
      <c r="AA188" s="66">
        <v>0.14472234271679107</v>
      </c>
      <c r="AB188" s="63">
        <v>12.925180670716108</v>
      </c>
      <c r="AC188" s="64">
        <v>67.410215419645596</v>
      </c>
      <c r="AD188" s="64">
        <v>126.29420173706491</v>
      </c>
      <c r="AE188" s="64">
        <v>224.83523845642202</v>
      </c>
      <c r="AF188" s="57">
        <v>9987.8895925739307</v>
      </c>
      <c r="AG188" s="55">
        <v>26.126814825526814</v>
      </c>
      <c r="AH188" s="57">
        <v>72.851873053278808</v>
      </c>
      <c r="AI188" s="57">
        <v>133.824709135636</v>
      </c>
      <c r="AJ188" s="57">
        <v>1149.6534489979476</v>
      </c>
      <c r="AK188" s="57">
        <v>32.719740483831551</v>
      </c>
      <c r="AL188" s="57">
        <v>1144.0372993306892</v>
      </c>
      <c r="AM188" s="57">
        <v>34.410745350165989</v>
      </c>
      <c r="AN188" s="57">
        <v>1148.3218460937803</v>
      </c>
      <c r="AO188" s="57">
        <v>35.774353545729447</v>
      </c>
      <c r="AP188" s="57">
        <v>1247.3343375421716</v>
      </c>
      <c r="AQ188" s="57">
        <v>27.720065485990432</v>
      </c>
      <c r="AR188" s="57">
        <v>1165.8979979702667</v>
      </c>
      <c r="AS188" s="57">
        <v>62.164582560681794</v>
      </c>
      <c r="AT188" s="49">
        <v>8.2814234405689205E-2</v>
      </c>
      <c r="AU188" s="81">
        <v>1247.3343375421716</v>
      </c>
      <c r="AV188" s="81">
        <v>27.720065485990432</v>
      </c>
      <c r="AW188">
        <f>(8*(((AI188-(AI188/137.88))/1000000)/238050.78826)*6.022E+23)*(EXP(AU188*0.000000000155125*1000000)-1)+7*((((AI188/137.88)/1000000)/235043.9299)*6.022E+23)*(EXP(AU188*0.00000000098571*1000000)-1)+6*(((AH188/1000000)/232038.0553)*6.022E+23)*(EXP(AU188*0.00000000004948*1000000)-1)</f>
        <v>688314178582191.88</v>
      </c>
    </row>
    <row r="189" spans="1:49" x14ac:dyDescent="0.2">
      <c r="A189" t="s">
        <v>402</v>
      </c>
      <c r="B189" t="s">
        <v>68</v>
      </c>
      <c r="C189" t="s">
        <v>403</v>
      </c>
      <c r="D189" s="54">
        <v>5.3727575237462661E-4</v>
      </c>
      <c r="E189">
        <v>4.8278604022990415</v>
      </c>
      <c r="F189">
        <v>3.306243787917805</v>
      </c>
      <c r="G189">
        <v>8.3494545076120183E-2</v>
      </c>
      <c r="H189">
        <v>4.0414937068657943</v>
      </c>
      <c r="I189">
        <v>4.8751386551886347</v>
      </c>
      <c r="J189">
        <v>3.3780002057622887</v>
      </c>
      <c r="K189">
        <v>7.5854035434555225E-2</v>
      </c>
      <c r="L189">
        <v>8.4807033177808755</v>
      </c>
      <c r="M189">
        <v>2.1453245016088247</v>
      </c>
      <c r="N189">
        <v>9.1287027640486578</v>
      </c>
      <c r="O189">
        <v>0.20512237101927244</v>
      </c>
      <c r="P189">
        <v>3.3780002057622887</v>
      </c>
      <c r="Q189">
        <v>0.37004164699783881</v>
      </c>
      <c r="R189" s="45" t="s">
        <v>187</v>
      </c>
      <c r="S189" s="45" t="s">
        <v>51</v>
      </c>
      <c r="T189" s="45" t="s">
        <v>51</v>
      </c>
      <c r="U189" s="45" t="s">
        <v>51</v>
      </c>
      <c r="V189" s="64">
        <v>890.32485922025046</v>
      </c>
      <c r="W189" s="45" t="s">
        <v>51</v>
      </c>
      <c r="X189" s="63">
        <v>6.0229247962583665</v>
      </c>
      <c r="Y189" s="66">
        <v>1.4676575113926849</v>
      </c>
      <c r="Z189" s="66">
        <v>3.1864204633527113</v>
      </c>
      <c r="AA189" s="66">
        <v>0.73640104935094053</v>
      </c>
      <c r="AB189" s="63">
        <v>20.752038881596452</v>
      </c>
      <c r="AC189" s="64">
        <v>94.264884988926596</v>
      </c>
      <c r="AD189" s="64">
        <v>154.16417735349734</v>
      </c>
      <c r="AE189" s="64">
        <v>250.18521163380461</v>
      </c>
      <c r="AF189" s="57">
        <v>8910.8067281063359</v>
      </c>
      <c r="AG189" s="55">
        <v>3.4071057683748731</v>
      </c>
      <c r="AH189" s="57">
        <v>17.470751177679826</v>
      </c>
      <c r="AI189" s="57">
        <v>16.4490310255817</v>
      </c>
      <c r="AJ189" s="57">
        <v>1202.779142624205</v>
      </c>
      <c r="AK189" s="57">
        <v>37.064637469226511</v>
      </c>
      <c r="AL189" s="57">
        <v>1209.3380897935372</v>
      </c>
      <c r="AM189" s="57">
        <v>39.015012811221055</v>
      </c>
      <c r="AN189" s="57">
        <v>1194.047137954828</v>
      </c>
      <c r="AO189" s="57">
        <v>45.250005273449773</v>
      </c>
      <c r="AP189" s="84">
        <v>1090.3488963668494</v>
      </c>
      <c r="AQ189" s="84">
        <v>169.89995687200911</v>
      </c>
      <c r="AR189" s="57">
        <v>1253.3707374237317</v>
      </c>
      <c r="AS189" s="57">
        <v>92.441795487313215</v>
      </c>
      <c r="AT189" s="49">
        <v>-0.10912946656173222</v>
      </c>
      <c r="AU189" s="81">
        <v>1209.3380897935372</v>
      </c>
      <c r="AV189" s="81">
        <v>39.015012811221055</v>
      </c>
      <c r="AW189">
        <f>(8*(((AI189-(AI189/137.88))/1000000)/238050.78826)*6.022E+23)*(EXP(AU189*0.000000000155125*1000000)-1)+7*((((AI189/137.88)/1000000)/235043.9299)*6.022E+23)*(EXP(AU189*0.00000000098571*1000000)-1)+6*(((AH189/1000000)/232038.0553)*6.022E+23)*(EXP(AU189*0.00000000004948*1000000)-1)</f>
        <v>89877039206476.609</v>
      </c>
    </row>
    <row r="190" spans="1:49" x14ac:dyDescent="0.2">
      <c r="A190" t="s">
        <v>404</v>
      </c>
      <c r="B190" t="s">
        <v>68</v>
      </c>
      <c r="C190" t="s">
        <v>405</v>
      </c>
      <c r="D190" s="54">
        <v>-4.3237855164107512E-6</v>
      </c>
      <c r="E190">
        <v>3.6070217218484504</v>
      </c>
      <c r="F190">
        <v>2.3303283637786687</v>
      </c>
      <c r="G190">
        <v>0.11309202973810571</v>
      </c>
      <c r="H190">
        <v>0.43677081601544859</v>
      </c>
      <c r="I190">
        <v>3.6067402362283829</v>
      </c>
      <c r="J190">
        <v>2.3303414305219383</v>
      </c>
      <c r="K190">
        <v>0.11315060679117211</v>
      </c>
      <c r="L190">
        <v>0.43956929175426684</v>
      </c>
      <c r="M190">
        <v>4.3255695288666542</v>
      </c>
      <c r="N190">
        <v>2.3714367680923694</v>
      </c>
      <c r="O190">
        <v>0.27725866974154856</v>
      </c>
      <c r="P190">
        <v>2.3303414305219383</v>
      </c>
      <c r="Q190">
        <v>0.98267070068096773</v>
      </c>
      <c r="R190" s="45" t="s">
        <v>187</v>
      </c>
      <c r="S190" s="45" t="s">
        <v>51</v>
      </c>
      <c r="T190" s="45" t="s">
        <v>51</v>
      </c>
      <c r="U190" s="45" t="s">
        <v>51</v>
      </c>
      <c r="V190" s="64">
        <v>206.90060163648607</v>
      </c>
      <c r="W190" s="65">
        <v>1.4531789054926142E-2</v>
      </c>
      <c r="X190" s="63">
        <v>7.1448550348630278</v>
      </c>
      <c r="Y190" s="66">
        <v>0.12180896524271405</v>
      </c>
      <c r="Z190" s="66">
        <v>0.37236003849833971</v>
      </c>
      <c r="AA190" s="66">
        <v>0.18856590753385211</v>
      </c>
      <c r="AB190" s="63">
        <v>3.3830845452677654</v>
      </c>
      <c r="AC190" s="64"/>
      <c r="AD190" s="64">
        <v>41.530129226204537</v>
      </c>
      <c r="AE190" s="64">
        <v>105.90890309284771</v>
      </c>
      <c r="AF190" s="57">
        <v>9973.8442427469163</v>
      </c>
      <c r="AG190" s="55">
        <v>76.532481032504975</v>
      </c>
      <c r="AH190" s="57">
        <v>166.37185597031748</v>
      </c>
      <c r="AI190" s="57">
        <v>276.05432151119999</v>
      </c>
      <c r="AJ190" s="57">
        <v>1577.5414473780661</v>
      </c>
      <c r="AK190" s="57">
        <v>32.609492345018737</v>
      </c>
      <c r="AL190" s="57">
        <v>1546.1281367609081</v>
      </c>
      <c r="AM190" s="57">
        <v>35.272689599573859</v>
      </c>
      <c r="AN190" s="57">
        <v>1579.9722972190598</v>
      </c>
      <c r="AO190" s="57">
        <v>35.573421101127131</v>
      </c>
      <c r="AP190" s="57">
        <v>1849.835224812482</v>
      </c>
      <c r="AQ190" s="57">
        <v>7.9486921472975318</v>
      </c>
      <c r="AR190" s="57">
        <v>1549.633382809084</v>
      </c>
      <c r="AS190" s="57">
        <v>36.142434577779781</v>
      </c>
      <c r="AT190" s="49">
        <v>0.16418061672620637</v>
      </c>
      <c r="AU190" s="81">
        <v>1849.835224812482</v>
      </c>
      <c r="AV190" s="81">
        <v>7.9486921472975318</v>
      </c>
    </row>
    <row r="191" spans="1:49" x14ac:dyDescent="0.2">
      <c r="A191" t="s">
        <v>406</v>
      </c>
      <c r="B191" t="s">
        <v>68</v>
      </c>
      <c r="C191" t="s">
        <v>407</v>
      </c>
      <c r="D191" s="54">
        <v>0</v>
      </c>
      <c r="E191">
        <v>4.0824455757793734</v>
      </c>
      <c r="F191">
        <v>1.6816748386828411</v>
      </c>
      <c r="G191">
        <v>9.0084707049006965E-2</v>
      </c>
      <c r="H191">
        <v>0.58280558957152495</v>
      </c>
      <c r="I191">
        <v>4.0824455757793734</v>
      </c>
      <c r="J191">
        <v>1.6816748386828411</v>
      </c>
      <c r="K191">
        <v>9.0084707049006965E-2</v>
      </c>
      <c r="L191">
        <v>0.58280558957152495</v>
      </c>
      <c r="M191">
        <v>3.0425094902938978</v>
      </c>
      <c r="N191">
        <v>1.7798012861819075</v>
      </c>
      <c r="O191">
        <v>0.24495121403035275</v>
      </c>
      <c r="P191">
        <v>1.6816748386828411</v>
      </c>
      <c r="Q191">
        <v>0.94486662738087424</v>
      </c>
      <c r="R191" s="45" t="s">
        <v>187</v>
      </c>
      <c r="S191" s="45" t="s">
        <v>51</v>
      </c>
      <c r="T191" s="45" t="s">
        <v>51</v>
      </c>
      <c r="U191" s="45" t="s">
        <v>51</v>
      </c>
      <c r="V191" s="64">
        <v>456.8402938906865</v>
      </c>
      <c r="W191" s="45" t="s">
        <v>51</v>
      </c>
      <c r="X191" s="63">
        <v>56.042251418439363</v>
      </c>
      <c r="Y191" s="66">
        <v>0.41689692035671361</v>
      </c>
      <c r="Z191" s="66">
        <v>1.09170997440289</v>
      </c>
      <c r="AA191" s="66">
        <v>0.41493967397617232</v>
      </c>
      <c r="AB191" s="63">
        <v>6.8080724541362478</v>
      </c>
      <c r="AC191" s="64"/>
      <c r="AD191" s="64">
        <v>82.22599463669448</v>
      </c>
      <c r="AE191" s="64">
        <v>198.12082455725067</v>
      </c>
      <c r="AF191" s="57">
        <v>9912.8434961961193</v>
      </c>
      <c r="AG191" s="55">
        <v>54.623323979655751</v>
      </c>
      <c r="AH191" s="57">
        <v>99.072836029717379</v>
      </c>
      <c r="AI191" s="57">
        <v>222.99674731510899</v>
      </c>
      <c r="AJ191" s="57">
        <v>1412.3857768322932</v>
      </c>
      <c r="AK191" s="57">
        <v>21.329834954744683</v>
      </c>
      <c r="AL191" s="57">
        <v>1411.2105018935913</v>
      </c>
      <c r="AM191" s="57">
        <v>23.096881274846233</v>
      </c>
      <c r="AN191" s="57">
        <v>1414.539514858212</v>
      </c>
      <c r="AO191" s="57">
        <v>22.851952308137296</v>
      </c>
      <c r="AP191" s="57">
        <v>1426.495039601514</v>
      </c>
      <c r="AQ191" s="57">
        <v>11.129012794440207</v>
      </c>
      <c r="AR191" s="57">
        <v>1378.6998819552389</v>
      </c>
      <c r="AS191" s="57">
        <v>42.941762443368695</v>
      </c>
      <c r="AT191" s="49">
        <v>1.071474998762869E-2</v>
      </c>
      <c r="AU191" s="81">
        <v>1426.495039601514</v>
      </c>
      <c r="AV191" s="81">
        <v>11.129012794440207</v>
      </c>
    </row>
    <row r="192" spans="1:49" x14ac:dyDescent="0.2">
      <c r="A192" t="s">
        <v>408</v>
      </c>
      <c r="B192" t="s">
        <v>68</v>
      </c>
      <c r="C192" t="s">
        <v>409</v>
      </c>
      <c r="D192" s="54">
        <v>2.1783746542804478E-5</v>
      </c>
      <c r="E192">
        <v>5.1922729563200321</v>
      </c>
      <c r="F192">
        <v>1.6269968847026357</v>
      </c>
      <c r="G192">
        <v>7.8320338583002219E-2</v>
      </c>
      <c r="H192">
        <v>1.1494100861789311</v>
      </c>
      <c r="I192">
        <v>5.1943153435828222</v>
      </c>
      <c r="J192">
        <v>1.6274723128978787</v>
      </c>
      <c r="K192">
        <v>7.801140379509125E-2</v>
      </c>
      <c r="L192">
        <v>1.2205025397859581</v>
      </c>
      <c r="M192">
        <v>2.0707661440993674</v>
      </c>
      <c r="N192">
        <v>2.0342793758166908</v>
      </c>
      <c r="O192">
        <v>0.19251815376119266</v>
      </c>
      <c r="P192">
        <v>1.6274723128978787</v>
      </c>
      <c r="Q192">
        <v>0.80002399485788744</v>
      </c>
      <c r="R192" s="45" t="s">
        <v>187</v>
      </c>
      <c r="S192" s="45" t="s">
        <v>51</v>
      </c>
      <c r="T192" s="45" t="s">
        <v>51</v>
      </c>
      <c r="U192" s="45" t="s">
        <v>51</v>
      </c>
      <c r="V192" s="64">
        <v>500.10557279277663</v>
      </c>
      <c r="W192" s="45" t="s">
        <v>51</v>
      </c>
      <c r="X192" s="63">
        <v>11.947444475330618</v>
      </c>
      <c r="Y192" s="66">
        <v>0.46351586957387508</v>
      </c>
      <c r="Z192" s="66">
        <v>1.1796230921745599</v>
      </c>
      <c r="AA192" s="66">
        <v>9.7240933790685713E-2</v>
      </c>
      <c r="AB192" s="63">
        <v>10.114929371395194</v>
      </c>
      <c r="AC192" s="64"/>
      <c r="AD192" s="64">
        <v>91.30813465157604</v>
      </c>
      <c r="AE192" s="64">
        <v>163.31303660492731</v>
      </c>
      <c r="AF192" s="57">
        <v>8913.5402614236336</v>
      </c>
      <c r="AG192" s="55">
        <v>15.305700377754638</v>
      </c>
      <c r="AH192" s="57">
        <v>48.983932341566643</v>
      </c>
      <c r="AI192" s="57">
        <v>79.471374148952705</v>
      </c>
      <c r="AJ192" s="57">
        <v>1135.001881993956</v>
      </c>
      <c r="AK192" s="57">
        <v>16.937078622784401</v>
      </c>
      <c r="AL192" s="57">
        <v>1134.3849920511821</v>
      </c>
      <c r="AM192" s="57">
        <v>17.887776469010756</v>
      </c>
      <c r="AN192" s="57">
        <v>1134.5347931058886</v>
      </c>
      <c r="AO192" s="57">
        <v>18.796519754961881</v>
      </c>
      <c r="AP192" s="57">
        <v>1146.298918884886</v>
      </c>
      <c r="AQ192" s="57">
        <v>24.249651237786317</v>
      </c>
      <c r="AR192" s="57">
        <v>1139.9751176487887</v>
      </c>
      <c r="AS192" s="57">
        <v>33.593294731982496</v>
      </c>
      <c r="AT192" s="49">
        <v>1.0393385736849305E-2</v>
      </c>
      <c r="AU192" s="81">
        <v>1146.298918884886</v>
      </c>
      <c r="AV192" s="81">
        <v>24.249651237786317</v>
      </c>
    </row>
    <row r="193" spans="1:50" x14ac:dyDescent="0.2">
      <c r="A193" t="s">
        <v>410</v>
      </c>
      <c r="B193" t="s">
        <v>68</v>
      </c>
      <c r="C193" t="s">
        <v>411</v>
      </c>
      <c r="D193" s="54">
        <v>-7.261064557581794E-5</v>
      </c>
      <c r="E193">
        <v>4.1372713233493474</v>
      </c>
      <c r="F193">
        <v>2.7834173757528231</v>
      </c>
      <c r="G193">
        <v>9.0743985312161837E-2</v>
      </c>
      <c r="H193">
        <v>1.408252165572536</v>
      </c>
      <c r="I193">
        <v>4.1318560213162767</v>
      </c>
      <c r="J193">
        <v>2.784955801540836</v>
      </c>
      <c r="K193">
        <v>9.1755728186695418E-2</v>
      </c>
      <c r="L193">
        <v>1.5940378342470733</v>
      </c>
      <c r="M193">
        <v>3.0618878627700279</v>
      </c>
      <c r="N193">
        <v>3.2088838298615707</v>
      </c>
      <c r="O193">
        <v>0.2420219859649011</v>
      </c>
      <c r="P193">
        <v>2.784955801540836</v>
      </c>
      <c r="Q193">
        <v>0.86788925657710003</v>
      </c>
      <c r="R193" s="45" t="s">
        <v>187</v>
      </c>
      <c r="S193" s="45" t="s">
        <v>51</v>
      </c>
      <c r="T193" s="45" t="s">
        <v>51</v>
      </c>
      <c r="U193" s="45" t="s">
        <v>51</v>
      </c>
      <c r="V193" s="64">
        <v>497.84224456022093</v>
      </c>
      <c r="W193" s="45" t="s">
        <v>51</v>
      </c>
      <c r="X193" s="63">
        <v>47.310283204472697</v>
      </c>
      <c r="Y193" s="66">
        <v>1.1740219798906273</v>
      </c>
      <c r="Z193" s="66">
        <v>2.5749830384941879</v>
      </c>
      <c r="AA193" s="66">
        <v>1.0539938316331308</v>
      </c>
      <c r="AB193" s="63">
        <v>16.017682186152943</v>
      </c>
      <c r="AC193" s="64">
        <v>50.050282706320694</v>
      </c>
      <c r="AD193" s="64">
        <v>80.813319179267054</v>
      </c>
      <c r="AE193" s="64">
        <v>149.17612979681232</v>
      </c>
      <c r="AF193" s="57">
        <v>10414.1972653549</v>
      </c>
      <c r="AG193" s="55">
        <v>34.899420520607947</v>
      </c>
      <c r="AH193" s="57">
        <v>86.151525827692069</v>
      </c>
      <c r="AI193" s="57">
        <v>144.38837172142101</v>
      </c>
      <c r="AJ193" s="57">
        <v>1397.2002283303473</v>
      </c>
      <c r="AK193" s="57">
        <v>34.98340269297136</v>
      </c>
      <c r="AL193" s="57">
        <v>1391.8738748090652</v>
      </c>
      <c r="AM193" s="57">
        <v>37.714325338324976</v>
      </c>
      <c r="AN193" s="57">
        <v>1390.4982741801973</v>
      </c>
      <c r="AO193" s="57">
        <v>38.304930242807586</v>
      </c>
      <c r="AP193" s="57">
        <v>1461.5082859792574</v>
      </c>
      <c r="AQ193" s="57">
        <v>30.294733410931407</v>
      </c>
      <c r="AR193" s="57">
        <v>1473.1838103729053</v>
      </c>
      <c r="AS193" s="57">
        <v>54.21350417026698</v>
      </c>
      <c r="AT193" s="49">
        <v>4.7645580827846534E-2</v>
      </c>
      <c r="AU193" s="81">
        <v>1461.5082859792574</v>
      </c>
      <c r="AV193" s="81">
        <v>30.294733410931407</v>
      </c>
    </row>
    <row r="194" spans="1:50" x14ac:dyDescent="0.2">
      <c r="A194" t="s">
        <v>412</v>
      </c>
      <c r="B194" t="s">
        <v>68</v>
      </c>
      <c r="C194" t="s">
        <v>413</v>
      </c>
      <c r="D194" s="54">
        <v>0</v>
      </c>
      <c r="E194">
        <v>4.0201737167730203</v>
      </c>
      <c r="F194">
        <v>2.5091887086834257</v>
      </c>
      <c r="G194">
        <v>9.1283488726440695E-2</v>
      </c>
      <c r="H194">
        <v>1.314044948312179</v>
      </c>
      <c r="I194">
        <v>4.0201737168535994</v>
      </c>
      <c r="J194">
        <v>2.5091887086834337</v>
      </c>
      <c r="K194">
        <v>9.1283488710958247E-2</v>
      </c>
      <c r="L194">
        <v>1.3140449485624848</v>
      </c>
      <c r="M194">
        <v>3.1307521291188189</v>
      </c>
      <c r="N194">
        <v>2.832444545375429</v>
      </c>
      <c r="O194">
        <v>0.24874546983075468</v>
      </c>
      <c r="P194">
        <v>2.5091887086834337</v>
      </c>
      <c r="Q194">
        <v>0.88587390449716674</v>
      </c>
      <c r="R194" s="45" t="s">
        <v>187</v>
      </c>
      <c r="S194" s="45" t="s">
        <v>51</v>
      </c>
      <c r="T194" s="45" t="s">
        <v>51</v>
      </c>
      <c r="U194" s="45" t="s">
        <v>51</v>
      </c>
      <c r="V194" s="64">
        <v>573.53793428726647</v>
      </c>
      <c r="W194" s="45" t="s">
        <v>51</v>
      </c>
      <c r="X194" s="63">
        <v>4.2507424316876188</v>
      </c>
      <c r="Y194" s="66">
        <v>0.81466925403295787</v>
      </c>
      <c r="Z194" s="66">
        <v>1.2271201224761785</v>
      </c>
      <c r="AA194" s="66">
        <v>0.79138918032662342</v>
      </c>
      <c r="AB194" s="63">
        <v>12.121270724431872</v>
      </c>
      <c r="AC194" s="64"/>
      <c r="AD194" s="64">
        <v>110.18104152371261</v>
      </c>
      <c r="AE194" s="64">
        <v>225.72424546355697</v>
      </c>
      <c r="AF194" s="57">
        <v>8354.7057104873256</v>
      </c>
      <c r="AG194" s="55">
        <v>10.884402008440457</v>
      </c>
      <c r="AH194" s="57">
        <v>24.15105895489355</v>
      </c>
      <c r="AI194" s="57">
        <v>43.7571868771238</v>
      </c>
      <c r="AJ194" s="57">
        <v>1432.0027281926609</v>
      </c>
      <c r="AK194" s="57">
        <v>32.220537753398794</v>
      </c>
      <c r="AL194" s="57">
        <v>1430.3115172210196</v>
      </c>
      <c r="AM194" s="57">
        <v>34.992929090175522</v>
      </c>
      <c r="AN194" s="57">
        <v>1436.67063343482</v>
      </c>
      <c r="AO194" s="57">
        <v>34.97722359981266</v>
      </c>
      <c r="AP194" s="57">
        <v>1451.6951965997521</v>
      </c>
      <c r="AQ194" s="57">
        <v>25.006640109086113</v>
      </c>
      <c r="AR194" s="57">
        <v>1373.964454329976</v>
      </c>
      <c r="AS194" s="57">
        <v>45.040093132715363</v>
      </c>
      <c r="AT194" s="49">
        <v>1.4730144061107757E-2</v>
      </c>
      <c r="AU194" s="81">
        <v>1451.6951965997521</v>
      </c>
      <c r="AV194" s="81">
        <v>25.006640109086113</v>
      </c>
      <c r="AW194">
        <f>(8*(((AI194-(AI194/137.88))/1000000)/238050.78826)*6.022E+23)*(EXP(AU194*0.000000000155125*1000000)-1)+7*((((AI194/137.88)/1000000)/235043.9299)*6.022E+23)*(EXP(AU194*0.00000000098571*1000000)-1)+6*(((AH194/1000000)/232038.0553)*6.022E+23)*(EXP(AU194*0.00000000004948*1000000)-1)</f>
        <v>268157887120298.81</v>
      </c>
    </row>
    <row r="195" spans="1:50" ht="14.25" x14ac:dyDescent="0.2">
      <c r="A195" t="s">
        <v>414</v>
      </c>
      <c r="B195" t="s">
        <v>68</v>
      </c>
      <c r="C195" s="53" t="s">
        <v>415</v>
      </c>
      <c r="D195" s="54">
        <v>-9.3888099913061788E-6</v>
      </c>
      <c r="E195">
        <v>4.9749516257206752</v>
      </c>
      <c r="F195">
        <v>1.8464769264226932</v>
      </c>
      <c r="G195">
        <v>7.8784663365567581E-2</v>
      </c>
      <c r="H195">
        <v>0.7573416561505999</v>
      </c>
      <c r="I195">
        <v>4.9741086733708277</v>
      </c>
      <c r="J195">
        <v>1.8465546668632449</v>
      </c>
      <c r="K195">
        <v>7.8917660893570302E-2</v>
      </c>
      <c r="L195">
        <v>0.77448880375231566</v>
      </c>
      <c r="M195">
        <v>2.187561189054517</v>
      </c>
      <c r="N195">
        <v>2.0023978238232587</v>
      </c>
      <c r="O195">
        <v>0.20104104386652358</v>
      </c>
      <c r="P195">
        <v>1.8465546668632449</v>
      </c>
      <c r="Q195">
        <v>0.92217173075904757</v>
      </c>
      <c r="R195" s="45" t="s">
        <v>187</v>
      </c>
      <c r="S195" s="45" t="s">
        <v>51</v>
      </c>
      <c r="T195" s="45" t="s">
        <v>51</v>
      </c>
      <c r="U195" s="45" t="s">
        <v>51</v>
      </c>
      <c r="V195" s="64">
        <v>1816.7905639656851</v>
      </c>
      <c r="W195" s="65">
        <v>4.6257870138973971E-2</v>
      </c>
      <c r="X195" s="63">
        <v>96.796751284450792</v>
      </c>
      <c r="Y195" s="66">
        <v>3.898987755258462</v>
      </c>
      <c r="Z195" s="66">
        <v>7.4491032958021286</v>
      </c>
      <c r="AA195" s="66">
        <v>1.3120144700305338</v>
      </c>
      <c r="AB195" s="63">
        <v>58.396725312779786</v>
      </c>
      <c r="AC195" s="61"/>
      <c r="AD195" s="64">
        <v>322.8257370986866</v>
      </c>
      <c r="AE195" s="64">
        <v>501.6026963666659</v>
      </c>
      <c r="AF195" s="57">
        <v>6916.2207364953638</v>
      </c>
      <c r="AG195" s="55">
        <v>38.08648095720509</v>
      </c>
      <c r="AH195" s="57">
        <v>144.48875192444726</v>
      </c>
      <c r="AI195" s="57">
        <v>189.47840035602701</v>
      </c>
      <c r="AJ195" s="57">
        <v>1180.9103449286292</v>
      </c>
      <c r="AK195" s="57">
        <v>19.925409535267683</v>
      </c>
      <c r="AL195" s="57">
        <v>1181.5920641979824</v>
      </c>
      <c r="AM195" s="57">
        <v>21.11998037123886</v>
      </c>
      <c r="AN195" s="57">
        <v>1183.1727353808217</v>
      </c>
      <c r="AO195" s="57">
        <v>22.440140224630767</v>
      </c>
      <c r="AP195" s="57">
        <v>1169.2086619258682</v>
      </c>
      <c r="AQ195" s="57">
        <v>15.336451764141936</v>
      </c>
      <c r="AR195" s="57">
        <v>1161.7774380428339</v>
      </c>
      <c r="AS195" s="57">
        <v>23.490979775214168</v>
      </c>
      <c r="AT195" s="49">
        <v>-1.0591267987800199E-2</v>
      </c>
      <c r="AU195" s="81">
        <v>1169.2086619258682</v>
      </c>
      <c r="AV195" s="81">
        <v>15.336451764141936</v>
      </c>
    </row>
    <row r="196" spans="1:50" x14ac:dyDescent="0.2">
      <c r="A196" t="s">
        <v>416</v>
      </c>
      <c r="B196" t="s">
        <v>68</v>
      </c>
      <c r="C196" t="s">
        <v>417</v>
      </c>
      <c r="D196" s="54">
        <v>0</v>
      </c>
      <c r="E196">
        <v>3.0502081503239458</v>
      </c>
      <c r="F196">
        <v>5.0417885949979651</v>
      </c>
      <c r="G196">
        <v>0.14033037885529118</v>
      </c>
      <c r="H196">
        <v>2.455391546519182</v>
      </c>
      <c r="I196">
        <v>3.0502081503239458</v>
      </c>
      <c r="J196">
        <v>5.0417885949979651</v>
      </c>
      <c r="K196">
        <v>0.14033037885529118</v>
      </c>
      <c r="L196">
        <v>2.4553915465191825</v>
      </c>
      <c r="M196">
        <v>6.3434204103456429</v>
      </c>
      <c r="N196">
        <v>5.6079033411221895</v>
      </c>
      <c r="O196">
        <v>0.32784647824568808</v>
      </c>
      <c r="P196">
        <v>5.0417885949979651</v>
      </c>
      <c r="Q196">
        <v>0.89905055210688778</v>
      </c>
      <c r="R196" s="45" t="s">
        <v>187</v>
      </c>
      <c r="S196" s="45" t="s">
        <v>51</v>
      </c>
      <c r="T196" s="45" t="s">
        <v>51</v>
      </c>
      <c r="U196" s="45" t="s">
        <v>51</v>
      </c>
      <c r="V196" s="64">
        <v>990.06281218857373</v>
      </c>
      <c r="W196" s="45" t="s">
        <v>51</v>
      </c>
      <c r="X196" s="63">
        <v>14.87068916016749</v>
      </c>
      <c r="Y196" s="66">
        <v>0.70862449618170387</v>
      </c>
      <c r="Z196" s="66">
        <v>2.0882753688547524</v>
      </c>
      <c r="AA196" s="66">
        <v>0.48959287179919092</v>
      </c>
      <c r="AB196" s="63">
        <v>20.47560408099584</v>
      </c>
      <c r="AC196" s="64">
        <v>93.073807958816303</v>
      </c>
      <c r="AD196" s="64">
        <v>180.75729480459037</v>
      </c>
      <c r="AE196" s="64">
        <v>312.5858824145638</v>
      </c>
      <c r="AF196" s="57">
        <v>9547.0148845678304</v>
      </c>
      <c r="AG196" s="55">
        <v>85.817785009709482</v>
      </c>
      <c r="AH196" s="57">
        <v>106.67289705086071</v>
      </c>
      <c r="AI196" s="57">
        <v>261.76210727936399</v>
      </c>
      <c r="AJ196" s="57">
        <v>1827.9351532052165</v>
      </c>
      <c r="AK196" s="57">
        <v>80.246388076133414</v>
      </c>
      <c r="AL196" s="57">
        <v>1758.7054866961805</v>
      </c>
      <c r="AM196" s="57">
        <v>88.559519394905507</v>
      </c>
      <c r="AN196" s="57">
        <v>1821.184165334043</v>
      </c>
      <c r="AO196" s="57">
        <v>85.081261376207735</v>
      </c>
      <c r="AP196" s="57">
        <v>2230.5358112793378</v>
      </c>
      <c r="AQ196" s="57">
        <v>42.504822252123091</v>
      </c>
      <c r="AR196" s="57">
        <v>1948.6688430284446</v>
      </c>
      <c r="AS196" s="57">
        <v>120.95183279615067</v>
      </c>
      <c r="AT196" s="49">
        <v>0.21153227946272518</v>
      </c>
      <c r="AU196" s="81">
        <v>2230.5358112793378</v>
      </c>
      <c r="AV196" s="81">
        <v>42.504822252123091</v>
      </c>
      <c r="AW196">
        <f>(8*(((AI196-(AI196/137.88))/1000000)/238050.78826)*6.022E+23)*(EXP(AU196*0.000000000155125*1000000)-1)+7*((((AI196/137.88)/1000000)/235043.9299)*6.022E+23)*(EXP(AU196*0.00000000098571*1000000)-1)+6*(((AH196/1000000)/232038.0553)*6.022E+23)*(EXP(AU196*0.00000000004948*1000000)-1)</f>
        <v>2640842723671957.5</v>
      </c>
    </row>
    <row r="197" spans="1:50" ht="14.25" x14ac:dyDescent="0.2">
      <c r="A197" t="s">
        <v>418</v>
      </c>
      <c r="B197" t="s">
        <v>68</v>
      </c>
      <c r="C197" s="53" t="s">
        <v>419</v>
      </c>
      <c r="D197" s="54">
        <v>3.4629495483214703E-5</v>
      </c>
      <c r="E197">
        <v>2.7305397482307474</v>
      </c>
      <c r="F197">
        <v>2.3232707812923663</v>
      </c>
      <c r="G197">
        <v>0.14921402782435955</v>
      </c>
      <c r="H197">
        <v>3.4361988607327087</v>
      </c>
      <c r="I197">
        <v>2.732247573438559</v>
      </c>
      <c r="J197">
        <v>2.3234812495503787</v>
      </c>
      <c r="K197">
        <v>0.14876714273608482</v>
      </c>
      <c r="L197">
        <v>3.4519498217631841</v>
      </c>
      <c r="M197">
        <v>7.507377384047528</v>
      </c>
      <c r="N197">
        <v>4.1610723003792023</v>
      </c>
      <c r="O197">
        <v>0.3659990440549612</v>
      </c>
      <c r="P197">
        <v>2.3234812495503787</v>
      </c>
      <c r="Q197">
        <v>0.55838521463292956</v>
      </c>
      <c r="R197" s="45" t="s">
        <v>187</v>
      </c>
      <c r="S197" s="45" t="s">
        <v>51</v>
      </c>
      <c r="T197" s="45" t="s">
        <v>51</v>
      </c>
      <c r="U197" s="45" t="s">
        <v>51</v>
      </c>
      <c r="V197" s="64">
        <v>862.12315939210191</v>
      </c>
      <c r="W197" s="65">
        <v>6.1305477937189837E-2</v>
      </c>
      <c r="X197" s="63">
        <v>11.708276133909745</v>
      </c>
      <c r="Y197" s="66">
        <v>0.55670043125901325</v>
      </c>
      <c r="Z197" s="66">
        <v>1.6283521706743034</v>
      </c>
      <c r="AA197" s="66">
        <v>0.47925966694559019</v>
      </c>
      <c r="AB197" s="63">
        <v>16.820889478591987</v>
      </c>
      <c r="AC197" s="61"/>
      <c r="AD197" s="64">
        <v>155.90001078368275</v>
      </c>
      <c r="AE197" s="64">
        <v>270.0610494382002</v>
      </c>
      <c r="AF197" s="57">
        <v>9116.2733226659857</v>
      </c>
      <c r="AG197" s="55">
        <v>40.870671771078428</v>
      </c>
      <c r="AH197" s="57">
        <v>64.843067378554153</v>
      </c>
      <c r="AI197" s="57">
        <v>111.598993807822</v>
      </c>
      <c r="AJ197" s="57">
        <v>2010.5467289927574</v>
      </c>
      <c r="AK197" s="57">
        <v>40.131642352898673</v>
      </c>
      <c r="AL197" s="57">
        <v>1941.248275415883</v>
      </c>
      <c r="AM197" s="57">
        <v>47.941359471819844</v>
      </c>
      <c r="AN197" s="57">
        <v>2008.1222235786076</v>
      </c>
      <c r="AO197" s="57">
        <v>43.568756261954448</v>
      </c>
      <c r="AP197" s="57">
        <v>2331.0579323840443</v>
      </c>
      <c r="AQ197" s="57">
        <v>59.119193949563112</v>
      </c>
      <c r="AR197" s="57">
        <v>2040.937782425475</v>
      </c>
      <c r="AS197" s="57">
        <v>51.98049953543854</v>
      </c>
      <c r="AT197" s="49">
        <v>0.16722435403803587</v>
      </c>
      <c r="AU197" s="86">
        <v>2331.0579323840443</v>
      </c>
      <c r="AV197" s="86">
        <v>59.119193949563112</v>
      </c>
    </row>
    <row r="198" spans="1:50" x14ac:dyDescent="0.2">
      <c r="A198" t="s">
        <v>420</v>
      </c>
      <c r="B198" t="s">
        <v>68</v>
      </c>
      <c r="C198" t="s">
        <v>421</v>
      </c>
      <c r="D198" s="54">
        <v>9.3293502345492277E-6</v>
      </c>
      <c r="E198">
        <v>2.4184430812160453</v>
      </c>
      <c r="F198">
        <v>2.5791214971771361</v>
      </c>
      <c r="G198">
        <v>0.15753802453199392</v>
      </c>
      <c r="H198">
        <v>0.3918370292988243</v>
      </c>
      <c r="I198">
        <v>2.4188504029775126</v>
      </c>
      <c r="J198">
        <v>2.5791489933106142</v>
      </c>
      <c r="K198">
        <v>0.15741908851331401</v>
      </c>
      <c r="L198">
        <v>0.39582232276418794</v>
      </c>
      <c r="M198">
        <v>8.9732477450849277</v>
      </c>
      <c r="N198">
        <v>2.6093456729405538</v>
      </c>
      <c r="O198">
        <v>0.41341953134804788</v>
      </c>
      <c r="P198">
        <v>2.5791489933106142</v>
      </c>
      <c r="Q198">
        <v>0.98842748971779204</v>
      </c>
      <c r="R198" s="45" t="s">
        <v>187</v>
      </c>
      <c r="S198" s="45" t="s">
        <v>51</v>
      </c>
      <c r="T198" s="45" t="s">
        <v>51</v>
      </c>
      <c r="U198" s="45" t="s">
        <v>51</v>
      </c>
      <c r="V198" s="64">
        <v>559.23641578816898</v>
      </c>
      <c r="W198" s="45" t="s">
        <v>51</v>
      </c>
      <c r="X198" s="63">
        <v>12.639923944648826</v>
      </c>
      <c r="Y198" s="66">
        <v>0.17947152269459951</v>
      </c>
      <c r="Z198" s="66">
        <v>0.44619609143192973</v>
      </c>
      <c r="AA198" s="66">
        <v>8.6974254434204243E-2</v>
      </c>
      <c r="AB198" s="63">
        <v>7.5756891381901488</v>
      </c>
      <c r="AC198" s="64">
        <v>45.637029678893676</v>
      </c>
      <c r="AD198" s="64">
        <v>105.0912724547144</v>
      </c>
      <c r="AE198" s="64">
        <v>224.525936811408</v>
      </c>
      <c r="AF198" s="57">
        <v>11027.356994600805</v>
      </c>
      <c r="AG198" s="55">
        <v>279.07151068524769</v>
      </c>
      <c r="AH198" s="57">
        <v>161.1026424282903</v>
      </c>
      <c r="AI198" s="57">
        <v>674.91856418124701</v>
      </c>
      <c r="AJ198" s="57">
        <v>2230.5364569047424</v>
      </c>
      <c r="AK198" s="57">
        <v>48.631149914530873</v>
      </c>
      <c r="AL198" s="57">
        <v>2174.4716497872309</v>
      </c>
      <c r="AM198" s="57">
        <v>59.376912355899208</v>
      </c>
      <c r="AN198" s="57">
        <v>2227.900903222383</v>
      </c>
      <c r="AO198" s="57">
        <v>50.203104136589758</v>
      </c>
      <c r="AP198" s="57">
        <v>2427.3879895031596</v>
      </c>
      <c r="AQ198" s="57">
        <v>6.7117742593945282</v>
      </c>
      <c r="AR198" s="57">
        <v>2316.6610321853691</v>
      </c>
      <c r="AS198" s="57">
        <v>78.78814008201141</v>
      </c>
      <c r="AT198" s="49">
        <v>0.10419279522252882</v>
      </c>
      <c r="AU198" s="81">
        <v>2427.3879895031596</v>
      </c>
      <c r="AV198" s="81">
        <v>6.7117742593945282</v>
      </c>
      <c r="AW198">
        <f>(8*(((AI198-(AI198/137.88))/1000000)/238050.78826)*6.022E+23)*(EXP(AU198*0.000000000155125*1000000)-1)+7*((((AI198/137.88)/1000000)/235043.9299)*6.022E+23)*(EXP(AU198*0.00000000098571*1000000)-1)+6*(((AH198/1000000)/232038.0553)*6.022E+23)*(EXP(AU198*0.00000000004948*1000000)-1)</f>
        <v>7393169636095407</v>
      </c>
    </row>
    <row r="199" spans="1:50" x14ac:dyDescent="0.2">
      <c r="A199" t="s">
        <v>422</v>
      </c>
      <c r="B199" t="s">
        <v>68</v>
      </c>
      <c r="C199" t="s">
        <v>423</v>
      </c>
      <c r="D199" s="54">
        <v>7.1706441096963365E-5</v>
      </c>
      <c r="E199">
        <v>5.5911615207719922</v>
      </c>
      <c r="F199">
        <v>2.0563989821621438</v>
      </c>
      <c r="G199">
        <v>7.6042536562578353E-2</v>
      </c>
      <c r="H199">
        <v>2.1116429750149219</v>
      </c>
      <c r="I199">
        <v>5.5984075467237879</v>
      </c>
      <c r="J199">
        <v>2.0604788398265352</v>
      </c>
      <c r="K199">
        <v>7.5021733870687959E-2</v>
      </c>
      <c r="L199">
        <v>2.5395677998592516</v>
      </c>
      <c r="M199">
        <v>1.8476676768814029</v>
      </c>
      <c r="N199">
        <v>3.2703176695016745</v>
      </c>
      <c r="O199">
        <v>0.1786222227756899</v>
      </c>
      <c r="P199">
        <v>2.0604788398265352</v>
      </c>
      <c r="Q199">
        <v>0.63005464546828183</v>
      </c>
      <c r="R199" s="45" t="s">
        <v>187</v>
      </c>
      <c r="S199" s="45" t="s">
        <v>51</v>
      </c>
      <c r="T199" s="45" t="s">
        <v>51</v>
      </c>
      <c r="U199" s="45" t="s">
        <v>51</v>
      </c>
      <c r="V199" s="64">
        <v>1505.1725443993707</v>
      </c>
      <c r="W199" s="45" t="s">
        <v>51</v>
      </c>
      <c r="X199" s="63">
        <v>13.267768246442873</v>
      </c>
      <c r="Y199" s="66">
        <v>3.6458932121813312</v>
      </c>
      <c r="Z199" s="66">
        <v>6.2887601870454954</v>
      </c>
      <c r="AA199" s="66">
        <v>0.3208576401641724</v>
      </c>
      <c r="AB199" s="63">
        <v>43.581872509537988</v>
      </c>
      <c r="AC199" s="64">
        <v>159.56017857483832</v>
      </c>
      <c r="AD199" s="64">
        <v>259.27380406649127</v>
      </c>
      <c r="AE199" s="64">
        <v>394.07401732636987</v>
      </c>
      <c r="AF199" s="57">
        <v>8148.5218732505455</v>
      </c>
      <c r="AG199" s="55">
        <v>17.329705188158364</v>
      </c>
      <c r="AH199" s="57">
        <v>58.528214217459819</v>
      </c>
      <c r="AI199" s="57">
        <v>96.893180814353798</v>
      </c>
      <c r="AJ199" s="57">
        <v>1059.4433423064368</v>
      </c>
      <c r="AK199" s="57">
        <v>20.130160074142246</v>
      </c>
      <c r="AL199" s="57">
        <v>1059.019895358575</v>
      </c>
      <c r="AM199" s="57">
        <v>21.152774181936508</v>
      </c>
      <c r="AN199" s="57">
        <v>1060.5747782553854</v>
      </c>
      <c r="AO199" s="57">
        <v>22.291272073972856</v>
      </c>
      <c r="AP199" s="57">
        <v>1068.2090581150462</v>
      </c>
      <c r="AQ199" s="57">
        <v>51.045541087878092</v>
      </c>
      <c r="AR199" s="57">
        <v>1047.2405110797804</v>
      </c>
      <c r="AS199" s="57">
        <v>42.368726845410109</v>
      </c>
      <c r="AT199" s="49">
        <v>8.6024010811950359E-3</v>
      </c>
      <c r="AU199" s="81">
        <v>1068.2090581150462</v>
      </c>
      <c r="AV199" s="81">
        <v>51.045541087878092</v>
      </c>
    </row>
    <row r="200" spans="1:50" x14ac:dyDescent="0.2">
      <c r="A200" t="s">
        <v>424</v>
      </c>
      <c r="B200" t="s">
        <v>68</v>
      </c>
      <c r="C200" t="s">
        <v>425</v>
      </c>
      <c r="D200" s="54">
        <v>0</v>
      </c>
      <c r="E200">
        <v>5.1062822896298128</v>
      </c>
      <c r="F200">
        <v>1.8719010477441334</v>
      </c>
      <c r="G200">
        <v>7.6771319494871496E-2</v>
      </c>
      <c r="H200">
        <v>1.5369303117054605</v>
      </c>
      <c r="I200">
        <v>5.1062822896298128</v>
      </c>
      <c r="J200">
        <v>1.8719010477441334</v>
      </c>
      <c r="K200">
        <v>7.6771319494871509E-2</v>
      </c>
      <c r="L200">
        <v>1.5369303117054605</v>
      </c>
      <c r="M200">
        <v>2.0729816589752765</v>
      </c>
      <c r="N200">
        <v>2.4220174061275093</v>
      </c>
      <c r="O200">
        <v>0.19583719490613913</v>
      </c>
      <c r="P200">
        <v>1.8719010477441334</v>
      </c>
      <c r="Q200">
        <v>0.77286853637317976</v>
      </c>
      <c r="R200" s="45" t="s">
        <v>187</v>
      </c>
      <c r="S200" s="45" t="s">
        <v>51</v>
      </c>
      <c r="T200" s="45" t="s">
        <v>51</v>
      </c>
      <c r="U200" s="45" t="s">
        <v>51</v>
      </c>
      <c r="V200" s="64">
        <v>1291.6533652014491</v>
      </c>
      <c r="W200" s="45" t="s">
        <v>51</v>
      </c>
      <c r="X200" s="63">
        <v>5.3408320795854136</v>
      </c>
      <c r="Y200" s="66">
        <v>0.55226211778451373</v>
      </c>
      <c r="Z200" s="66">
        <v>1.9767824525517499</v>
      </c>
      <c r="AA200" s="66">
        <v>5.6515716128987356E-2</v>
      </c>
      <c r="AB200" s="63">
        <v>20.391522006676254</v>
      </c>
      <c r="AC200" s="64">
        <v>113.79709846029468</v>
      </c>
      <c r="AD200" s="64">
        <v>231.95351123471704</v>
      </c>
      <c r="AE200" s="64">
        <v>415.58598232107124</v>
      </c>
      <c r="AF200" s="57">
        <v>12663.022963893034</v>
      </c>
      <c r="AG200" s="55">
        <v>34.84899854037068</v>
      </c>
      <c r="AH200" s="57">
        <v>65.092338899474598</v>
      </c>
      <c r="AI200" s="57">
        <v>177.94882405803</v>
      </c>
      <c r="AJ200" s="57">
        <v>1152.9187532777996</v>
      </c>
      <c r="AK200" s="57">
        <v>19.761696052244172</v>
      </c>
      <c r="AL200" s="57">
        <v>1155.0485131025987</v>
      </c>
      <c r="AM200" s="57">
        <v>20.973621312225692</v>
      </c>
      <c r="AN200" s="57">
        <v>1150.3431482841963</v>
      </c>
      <c r="AO200" s="57">
        <v>21.036702535208207</v>
      </c>
      <c r="AP200" s="57">
        <v>1114.38684696107</v>
      </c>
      <c r="AQ200" s="57">
        <v>30.680676243595645</v>
      </c>
      <c r="AR200" s="57">
        <v>1200.9027225320258</v>
      </c>
      <c r="AS200" s="57">
        <v>54.765229984207544</v>
      </c>
      <c r="AT200" s="49">
        <v>-3.6487927197286087E-2</v>
      </c>
      <c r="AU200" s="81">
        <v>1114.38684696107</v>
      </c>
      <c r="AV200" s="81">
        <v>30.680676243595645</v>
      </c>
    </row>
    <row r="201" spans="1:50" x14ac:dyDescent="0.2">
      <c r="A201" t="s">
        <v>426</v>
      </c>
      <c r="B201" t="s">
        <v>68</v>
      </c>
      <c r="C201" t="s">
        <v>427</v>
      </c>
      <c r="D201" s="54">
        <v>-2.4152013310484898E-5</v>
      </c>
      <c r="E201">
        <v>3.3743589475600113</v>
      </c>
      <c r="F201">
        <v>4.0564646163527529</v>
      </c>
      <c r="G201">
        <v>0.10724030139745613</v>
      </c>
      <c r="H201">
        <v>1.984620750959708</v>
      </c>
      <c r="I201">
        <v>3.3728885575694747</v>
      </c>
      <c r="J201">
        <v>4.0566986606833808</v>
      </c>
      <c r="K201">
        <v>0.10756993683360742</v>
      </c>
      <c r="L201">
        <v>2.0012571024376338</v>
      </c>
      <c r="M201">
        <v>4.3973415182462006</v>
      </c>
      <c r="N201">
        <v>4.5234758774251702</v>
      </c>
      <c r="O201">
        <v>0.29648177902462525</v>
      </c>
      <c r="P201">
        <v>4.0566986606833808</v>
      </c>
      <c r="Q201">
        <v>0.89681005726784468</v>
      </c>
      <c r="R201" s="45" t="s">
        <v>187</v>
      </c>
      <c r="S201" s="45" t="s">
        <v>51</v>
      </c>
      <c r="T201" s="45" t="s">
        <v>51</v>
      </c>
      <c r="U201" s="45" t="s">
        <v>51</v>
      </c>
      <c r="V201" s="64">
        <v>546.00487522322578</v>
      </c>
      <c r="W201" s="45" t="s">
        <v>51</v>
      </c>
      <c r="X201" s="63">
        <v>7.6062190838760237</v>
      </c>
      <c r="Y201" s="66">
        <v>0.52728133572323732</v>
      </c>
      <c r="Z201" s="66">
        <v>1.2059583676672661</v>
      </c>
      <c r="AA201" s="66">
        <v>0.16326694383990689</v>
      </c>
      <c r="AB201" s="63">
        <v>11.541183967816089</v>
      </c>
      <c r="AC201" s="64">
        <v>53.271023532144675</v>
      </c>
      <c r="AD201" s="64">
        <v>94.048493091238868</v>
      </c>
      <c r="AE201" s="64">
        <v>162.64911241360181</v>
      </c>
      <c r="AF201" s="57">
        <v>10181.979668970014</v>
      </c>
      <c r="AG201" s="55">
        <v>51.114954535868783</v>
      </c>
      <c r="AH201" s="57">
        <v>62.985607045566432</v>
      </c>
      <c r="AI201" s="57">
        <v>172.48020419223201</v>
      </c>
      <c r="AJ201" s="57">
        <v>1673.8389809850255</v>
      </c>
      <c r="AK201" s="57">
        <v>59.80294131555943</v>
      </c>
      <c r="AL201" s="57">
        <v>1663.4092762122673</v>
      </c>
      <c r="AM201" s="57">
        <v>66.706896563286691</v>
      </c>
      <c r="AN201" s="57">
        <v>1667.9092753445864</v>
      </c>
      <c r="AO201" s="57">
        <v>62.986301525654277</v>
      </c>
      <c r="AP201" s="57">
        <v>1757.8594629791655</v>
      </c>
      <c r="AQ201" s="57">
        <v>36.59950877961073</v>
      </c>
      <c r="AR201" s="57">
        <v>1790.8667700206099</v>
      </c>
      <c r="AS201" s="57">
        <v>82.604657710000154</v>
      </c>
      <c r="AT201" s="49">
        <v>5.3730226309916154E-2</v>
      </c>
      <c r="AU201" s="81">
        <v>1757.8594629791655</v>
      </c>
      <c r="AV201" s="81">
        <v>36.59950877961073</v>
      </c>
    </row>
    <row r="202" spans="1:50" ht="14.25" x14ac:dyDescent="0.2">
      <c r="A202" t="s">
        <v>428</v>
      </c>
      <c r="B202" t="s">
        <v>68</v>
      </c>
      <c r="C202" s="53" t="s">
        <v>429</v>
      </c>
      <c r="D202" s="54">
        <v>-8.3231654189585332E-5</v>
      </c>
      <c r="E202">
        <v>24.730791320991077</v>
      </c>
      <c r="F202">
        <v>6.5146293468664505</v>
      </c>
      <c r="G202">
        <v>6.634799184548118E-2</v>
      </c>
      <c r="H202">
        <v>1.2799521610942581</v>
      </c>
      <c r="I202">
        <v>24.693693211331848</v>
      </c>
      <c r="J202">
        <v>6.5150611129308809</v>
      </c>
      <c r="K202">
        <v>6.754409971523849E-2</v>
      </c>
      <c r="L202">
        <v>1.5354763638191793</v>
      </c>
      <c r="M202">
        <v>0.37714004094225118</v>
      </c>
      <c r="N202">
        <v>6.6935572731598807</v>
      </c>
      <c r="O202">
        <v>4.0496170072328572E-2</v>
      </c>
      <c r="P202">
        <v>6.5150611129308809</v>
      </c>
      <c r="Q202">
        <v>0.97333313917477904</v>
      </c>
      <c r="R202" s="45" t="s">
        <v>187</v>
      </c>
      <c r="S202" s="45" t="s">
        <v>51</v>
      </c>
      <c r="T202" s="45" t="s">
        <v>51</v>
      </c>
      <c r="U202" s="45" t="s">
        <v>51</v>
      </c>
      <c r="V202" s="64">
        <v>521.61789114035298</v>
      </c>
      <c r="W202" s="65">
        <v>5.7443172308412491E-2</v>
      </c>
      <c r="X202" s="63">
        <v>24.725819837657092</v>
      </c>
      <c r="Y202" s="66">
        <v>0.42131472481551496</v>
      </c>
      <c r="Z202" s="66">
        <v>1.0411098098242477</v>
      </c>
      <c r="AA202" s="66">
        <v>0.48877913993879862</v>
      </c>
      <c r="AB202" s="63">
        <v>9.9701257260665148</v>
      </c>
      <c r="AC202" s="61"/>
      <c r="AD202" s="64">
        <v>99.099323233136644</v>
      </c>
      <c r="AE202" s="64">
        <v>216.84807723994703</v>
      </c>
      <c r="AF202" s="57">
        <v>10548.221907983609</v>
      </c>
      <c r="AG202" s="55">
        <v>13.731578010473179</v>
      </c>
      <c r="AH202" s="57">
        <v>79.403217446247169</v>
      </c>
      <c r="AI202" s="57">
        <v>339.59279028492199</v>
      </c>
      <c r="AJ202" s="57">
        <v>255.90772597361871</v>
      </c>
      <c r="AK202" s="57">
        <v>16.345949961446507</v>
      </c>
      <c r="AL202" s="57">
        <v>250.87248401005701</v>
      </c>
      <c r="AM202" s="57">
        <v>16.140494583202912</v>
      </c>
      <c r="AN202" s="57">
        <v>245.261200574171</v>
      </c>
      <c r="AO202" s="57">
        <v>17.02984023159874</v>
      </c>
      <c r="AP202" s="57">
        <v>853.69219427153473</v>
      </c>
      <c r="AQ202" s="57">
        <v>31.899150715387034</v>
      </c>
      <c r="AR202" s="57">
        <v>540.68382280801222</v>
      </c>
      <c r="AS202" s="57">
        <v>43.649774131840388</v>
      </c>
      <c r="AT202" s="49">
        <v>0.70613239093262481</v>
      </c>
      <c r="AU202" s="86">
        <v>853.69219427153473</v>
      </c>
      <c r="AV202" s="86">
        <v>31.899150715387034</v>
      </c>
    </row>
    <row r="203" spans="1:50" x14ac:dyDescent="0.2">
      <c r="A203" t="s">
        <v>430</v>
      </c>
      <c r="B203" t="s">
        <v>68</v>
      </c>
      <c r="C203" t="s">
        <v>431</v>
      </c>
      <c r="D203" s="54">
        <v>4.7821334036852657E-5</v>
      </c>
      <c r="E203">
        <v>4.815435078848</v>
      </c>
      <c r="F203">
        <v>1.9657073632147779</v>
      </c>
      <c r="G203">
        <v>8.1527483627461123E-2</v>
      </c>
      <c r="H203">
        <v>3.6264819705878089</v>
      </c>
      <c r="I203">
        <v>4.8195952333460514</v>
      </c>
      <c r="J203">
        <v>1.9676049469987751</v>
      </c>
      <c r="K203">
        <v>8.0851738235394738E-2</v>
      </c>
      <c r="L203">
        <v>3.7543306893675328</v>
      </c>
      <c r="M203">
        <v>2.3130236312721908</v>
      </c>
      <c r="N203">
        <v>4.2386870788701714</v>
      </c>
      <c r="O203">
        <v>0.20748630363835349</v>
      </c>
      <c r="P203">
        <v>1.9676049469987751</v>
      </c>
      <c r="Q203">
        <v>0.46420151107810564</v>
      </c>
      <c r="R203" s="45" t="s">
        <v>187</v>
      </c>
      <c r="S203" s="45" t="s">
        <v>51</v>
      </c>
      <c r="T203" s="45" t="s">
        <v>51</v>
      </c>
      <c r="U203" s="45" t="s">
        <v>51</v>
      </c>
      <c r="V203" s="64">
        <v>1226.9080628466795</v>
      </c>
      <c r="W203" s="45" t="s">
        <v>51</v>
      </c>
      <c r="X203" s="63">
        <v>69.742154040007165</v>
      </c>
      <c r="Y203" s="66">
        <v>3.0117474129146653</v>
      </c>
      <c r="Z203" s="66">
        <v>5.2376513171924906</v>
      </c>
      <c r="AA203" s="66">
        <v>1.2676189363759458</v>
      </c>
      <c r="AB203" s="63">
        <v>35.54190188642125</v>
      </c>
      <c r="AC203" s="64">
        <v>126.42753130116824</v>
      </c>
      <c r="AD203" s="64">
        <v>210.82646968736353</v>
      </c>
      <c r="AE203" s="64">
        <v>356.48415166298173</v>
      </c>
      <c r="AF203" s="57">
        <v>9065.9709030457889</v>
      </c>
      <c r="AG203" s="55">
        <v>25.62365142607954</v>
      </c>
      <c r="AH203" s="57">
        <v>230.33736242821155</v>
      </c>
      <c r="AI203" s="57">
        <v>123.389029925317</v>
      </c>
      <c r="AJ203" s="57">
        <v>1215.4118532647663</v>
      </c>
      <c r="AK203" s="57">
        <v>21.795324118842945</v>
      </c>
      <c r="AL203" s="57">
        <v>1215.3146033920182</v>
      </c>
      <c r="AM203" s="57">
        <v>23.539308921901437</v>
      </c>
      <c r="AN203" s="57">
        <v>1230.6739746227195</v>
      </c>
      <c r="AO203" s="57">
        <v>31.396381433802173</v>
      </c>
      <c r="AP203" s="57">
        <v>1216.9870695956592</v>
      </c>
      <c r="AQ203" s="57">
        <v>73.829713142142126</v>
      </c>
      <c r="AR203" s="57">
        <v>1171.3986441912127</v>
      </c>
      <c r="AS203" s="57">
        <v>32.850342897474171</v>
      </c>
      <c r="AT203" s="49">
        <v>1.3742678500246938E-3</v>
      </c>
      <c r="AU203" s="81">
        <v>1216.9870695956592</v>
      </c>
      <c r="AV203" s="81">
        <v>73.829713142142126</v>
      </c>
    </row>
    <row r="204" spans="1:50" x14ac:dyDescent="0.2">
      <c r="A204"/>
      <c r="B204"/>
      <c r="C204"/>
      <c r="D204" s="54"/>
      <c r="E204"/>
      <c r="G204"/>
      <c r="I204"/>
      <c r="K204"/>
      <c r="M204"/>
      <c r="O204"/>
      <c r="R204" s="45"/>
      <c r="S204" s="63"/>
      <c r="T204" s="63"/>
      <c r="U204" s="63"/>
      <c r="V204" s="64"/>
      <c r="W204" s="65"/>
      <c r="X204" s="63"/>
      <c r="Y204" s="66"/>
      <c r="Z204" s="66"/>
      <c r="AA204" s="66"/>
      <c r="AB204" s="63"/>
      <c r="AC204" s="64"/>
      <c r="AD204" s="64"/>
      <c r="AE204" s="64"/>
      <c r="AF204" s="57"/>
      <c r="AG204" s="55"/>
      <c r="AH204" s="57"/>
      <c r="AI204" s="57"/>
      <c r="AJ204" s="57"/>
      <c r="AK204" s="57"/>
      <c r="AL204" s="57"/>
      <c r="AM204" s="57"/>
      <c r="AN204" s="57"/>
      <c r="AO204" s="57"/>
      <c r="AP204" s="57"/>
      <c r="AQ204" s="57"/>
      <c r="AR204" s="57"/>
      <c r="AS204" s="57"/>
      <c r="AT204" s="49"/>
      <c r="AU204" s="87"/>
      <c r="AV204" s="87"/>
    </row>
    <row r="205" spans="1:50" ht="17.100000000000001" customHeight="1" x14ac:dyDescent="0.2">
      <c r="A205" s="31" t="s">
        <v>432</v>
      </c>
      <c r="B205" s="32"/>
      <c r="C205" s="32"/>
      <c r="D205" s="33"/>
      <c r="E205" s="34"/>
      <c r="F205" s="30"/>
      <c r="G205" s="34"/>
      <c r="H205" s="30"/>
      <c r="I205" s="34"/>
      <c r="J205" s="30"/>
      <c r="K205" s="34"/>
      <c r="L205" s="30"/>
      <c r="M205" s="34"/>
      <c r="N205" s="30"/>
      <c r="O205" s="34"/>
      <c r="P205" s="30"/>
      <c r="Q205" s="35"/>
      <c r="R205" s="45"/>
      <c r="S205" s="77"/>
      <c r="T205" s="77"/>
      <c r="U205" s="77"/>
      <c r="V205" s="78"/>
      <c r="W205" s="79"/>
      <c r="X205" s="77"/>
      <c r="Y205" s="80"/>
      <c r="Z205" s="80"/>
      <c r="AA205" s="80"/>
      <c r="AB205" s="41"/>
      <c r="AC205" s="46"/>
      <c r="AD205" s="46"/>
      <c r="AE205" s="46"/>
      <c r="AF205" s="46"/>
      <c r="AG205" s="55"/>
      <c r="AH205" s="37"/>
      <c r="AI205" s="34"/>
      <c r="AJ205" s="30"/>
      <c r="AK205" s="30"/>
      <c r="AL205" s="30"/>
      <c r="AM205" s="30"/>
      <c r="AN205" s="30"/>
      <c r="AO205" s="30"/>
      <c r="AP205" s="30"/>
      <c r="AQ205" s="30"/>
      <c r="AR205" s="30"/>
      <c r="AS205" s="30"/>
      <c r="AT205" s="49"/>
      <c r="AU205" s="34"/>
      <c r="AV205" s="30"/>
    </row>
    <row r="206" spans="1:50" ht="17.100000000000001" customHeight="1" x14ac:dyDescent="0.2">
      <c r="A206" s="52" t="s">
        <v>433</v>
      </c>
      <c r="B206" s="32"/>
      <c r="C206" s="32"/>
      <c r="D206" s="33"/>
      <c r="E206" s="34"/>
      <c r="F206" s="30"/>
      <c r="G206" s="34"/>
      <c r="H206" s="30"/>
      <c r="I206" s="34"/>
      <c r="J206" s="30"/>
      <c r="K206" s="34"/>
      <c r="L206" s="30"/>
      <c r="M206" s="34"/>
      <c r="N206" s="30"/>
      <c r="O206" s="34"/>
      <c r="P206" s="30"/>
      <c r="Q206" s="35"/>
      <c r="R206" s="45"/>
      <c r="S206" s="77"/>
      <c r="T206" s="77"/>
      <c r="U206" s="77"/>
      <c r="V206" s="78"/>
      <c r="W206" s="79"/>
      <c r="X206" s="77"/>
      <c r="Y206" s="80"/>
      <c r="Z206" s="80"/>
      <c r="AA206" s="80"/>
      <c r="AB206" s="41"/>
      <c r="AC206" s="46"/>
      <c r="AD206" s="46"/>
      <c r="AE206" s="46"/>
      <c r="AF206" s="46"/>
      <c r="AG206" s="55"/>
      <c r="AH206" s="37"/>
      <c r="AI206" s="34"/>
      <c r="AJ206" s="30"/>
      <c r="AK206" s="30"/>
      <c r="AL206" s="30"/>
      <c r="AM206" s="30"/>
      <c r="AN206" s="30"/>
      <c r="AO206" s="30"/>
      <c r="AP206" s="30"/>
      <c r="AQ206" s="30"/>
      <c r="AR206" s="30"/>
      <c r="AS206" s="30"/>
      <c r="AT206" s="49"/>
      <c r="AU206" s="34"/>
      <c r="AV206" s="30"/>
    </row>
    <row r="207" spans="1:50" ht="14.25" x14ac:dyDescent="0.2">
      <c r="A207" t="s">
        <v>434</v>
      </c>
      <c r="B207" t="s">
        <v>68</v>
      </c>
      <c r="C207" s="53" t="s">
        <v>435</v>
      </c>
      <c r="D207" s="116">
        <v>-4.2775811189592755E-5</v>
      </c>
      <c r="E207">
        <v>72.224547671776122</v>
      </c>
      <c r="F207">
        <v>3.0748566149019712</v>
      </c>
      <c r="G207">
        <v>4.5633621542281753E-2</v>
      </c>
      <c r="H207">
        <v>1.9371373057404588</v>
      </c>
      <c r="I207">
        <v>72.16882587652222</v>
      </c>
      <c r="J207">
        <v>3.0753405297366392</v>
      </c>
      <c r="K207">
        <v>4.6264775248829056E-2</v>
      </c>
      <c r="L207">
        <v>2.1387644281411546</v>
      </c>
      <c r="M207">
        <v>8.8389787887400637E-2</v>
      </c>
      <c r="N207">
        <v>3.7459354843513784</v>
      </c>
      <c r="O207">
        <v>1.3856398352814514E-2</v>
      </c>
      <c r="P207">
        <v>3.0753405297366392</v>
      </c>
      <c r="Q207">
        <v>0.82098064491069178</v>
      </c>
      <c r="R207" s="45" t="s">
        <v>187</v>
      </c>
      <c r="S207" s="63">
        <v>1.8859951279876295</v>
      </c>
      <c r="T207" s="45">
        <v>1.9230541956402023</v>
      </c>
      <c r="U207" s="45">
        <v>115.65687978434623</v>
      </c>
      <c r="V207" s="64">
        <v>1874.7935878405274</v>
      </c>
      <c r="W207" s="83">
        <v>1.4845677470518204E-2</v>
      </c>
      <c r="X207" s="63">
        <v>3.2470084041800651</v>
      </c>
      <c r="Y207" s="66">
        <v>0.18238811093844354</v>
      </c>
      <c r="Z207" s="66">
        <v>1.1901567927910512</v>
      </c>
      <c r="AA207" s="66">
        <v>0.24254340419895967</v>
      </c>
      <c r="AB207" s="63">
        <v>23.888670031346493</v>
      </c>
      <c r="AC207" s="61">
        <v>157.4854474438234</v>
      </c>
      <c r="AD207" s="64">
        <v>310.59104630812055</v>
      </c>
      <c r="AE207" s="64">
        <v>610.10299616800967</v>
      </c>
      <c r="AF207" s="57">
        <v>20848.485338830924</v>
      </c>
      <c r="AG207" s="55">
        <v>44.886023455385484</v>
      </c>
      <c r="AH207" s="109">
        <v>82.456805637462949</v>
      </c>
      <c r="AI207" s="109">
        <v>3241.8727408499499</v>
      </c>
      <c r="AJ207" s="57">
        <v>88.710885792950435</v>
      </c>
      <c r="AK207" s="57">
        <v>2.7094761420897546</v>
      </c>
      <c r="AL207" s="57">
        <v>88.877814127697008</v>
      </c>
      <c r="AM207" s="57">
        <v>2.7217268670556769</v>
      </c>
      <c r="AN207" s="57">
        <v>88.64221591471879</v>
      </c>
      <c r="AO207" s="57">
        <v>2.7179013962347005</v>
      </c>
      <c r="AP207" s="57">
        <v>10.393144379522189</v>
      </c>
      <c r="AQ207" s="57">
        <v>51.45197357797143</v>
      </c>
      <c r="AR207" s="57">
        <v>105.9807496348167</v>
      </c>
      <c r="AS207" s="57">
        <v>14.910935377866434</v>
      </c>
      <c r="AT207" s="59" t="s">
        <v>66</v>
      </c>
      <c r="AU207" s="86">
        <v>88.877814127697008</v>
      </c>
      <c r="AV207" s="86">
        <v>2.7217268670556769</v>
      </c>
      <c r="AX207" t="s">
        <v>436</v>
      </c>
    </row>
    <row r="208" spans="1:50" ht="14.25" x14ac:dyDescent="0.2">
      <c r="A208" t="s">
        <v>437</v>
      </c>
      <c r="B208" t="s">
        <v>68</v>
      </c>
      <c r="C208" s="53" t="s">
        <v>438</v>
      </c>
      <c r="D208" s="116">
        <v>-5.8880076322517856E-6</v>
      </c>
      <c r="E208">
        <v>70.374325388303603</v>
      </c>
      <c r="F208">
        <v>1.2431452306274167</v>
      </c>
      <c r="G208">
        <v>4.7948141275170046E-2</v>
      </c>
      <c r="H208">
        <v>0.75311854335055628</v>
      </c>
      <c r="I208">
        <v>70.366846902707849</v>
      </c>
      <c r="J208">
        <v>1.2431906498909144</v>
      </c>
      <c r="K208">
        <v>4.8034830242637022E-2</v>
      </c>
      <c r="L208">
        <v>0.77303623699616109</v>
      </c>
      <c r="M208">
        <v>9.4121630929578079E-2</v>
      </c>
      <c r="N208">
        <v>1.4639357962989288</v>
      </c>
      <c r="O208">
        <v>1.4211237877158854E-2</v>
      </c>
      <c r="P208">
        <v>1.2431906498909144</v>
      </c>
      <c r="Q208">
        <v>0.84921118332778356</v>
      </c>
      <c r="R208" s="45" t="s">
        <v>187</v>
      </c>
      <c r="S208" s="45" t="s">
        <v>51</v>
      </c>
      <c r="T208" s="45" t="s">
        <v>51</v>
      </c>
      <c r="U208" s="45" t="s">
        <v>51</v>
      </c>
      <c r="V208" s="64">
        <v>2435.9051201025986</v>
      </c>
      <c r="W208" s="65">
        <v>4.9401700393149783E-2</v>
      </c>
      <c r="X208" s="63">
        <v>6.0318299797276689</v>
      </c>
      <c r="Y208" s="66">
        <v>0.2760646553738339</v>
      </c>
      <c r="Z208" s="66">
        <v>2.3773479364708727</v>
      </c>
      <c r="AA208" s="66">
        <v>0.6550530980291549</v>
      </c>
      <c r="AB208" s="63">
        <v>40.527338956502234</v>
      </c>
      <c r="AC208" s="64"/>
      <c r="AD208" s="64">
        <v>361.80425108617845</v>
      </c>
      <c r="AE208" s="64">
        <v>549.50298131457293</v>
      </c>
      <c r="AF208" s="57">
        <v>18380.214329925235</v>
      </c>
      <c r="AG208" s="55">
        <v>65.334657807988165</v>
      </c>
      <c r="AH208" s="109">
        <v>315.92150983761877</v>
      </c>
      <c r="AI208" s="109">
        <v>4597.8824677128296</v>
      </c>
      <c r="AJ208" s="57">
        <v>90.966671078001269</v>
      </c>
      <c r="AK208" s="57">
        <v>1.1229474446937846</v>
      </c>
      <c r="AL208" s="57">
        <v>90.946472388947939</v>
      </c>
      <c r="AM208" s="57">
        <v>1.1258872220646963</v>
      </c>
      <c r="AN208" s="57">
        <v>90.909085836619028</v>
      </c>
      <c r="AO208" s="57">
        <v>1.134951344610418</v>
      </c>
      <c r="AP208" s="57">
        <v>99.955421683642143</v>
      </c>
      <c r="AQ208" s="57">
        <v>18.28633261889394</v>
      </c>
      <c r="AR208" s="57">
        <v>96.293186996761222</v>
      </c>
      <c r="AS208" s="57">
        <v>1.0622735989538015</v>
      </c>
      <c r="AT208" s="59" t="s">
        <v>66</v>
      </c>
      <c r="AU208" s="86">
        <v>90.946472388947939</v>
      </c>
      <c r="AV208" s="86">
        <v>1.1258872220646963</v>
      </c>
      <c r="AX208" t="s">
        <v>439</v>
      </c>
    </row>
    <row r="209" spans="1:50" ht="14.25" x14ac:dyDescent="0.2">
      <c r="A209" t="s">
        <v>440</v>
      </c>
      <c r="B209" t="s">
        <v>68</v>
      </c>
      <c r="C209" s="53" t="s">
        <v>441</v>
      </c>
      <c r="D209" s="116">
        <v>3.0669285561079341E-5</v>
      </c>
      <c r="E209">
        <v>68.938912698380392</v>
      </c>
      <c r="F209">
        <v>1.5850574762151479</v>
      </c>
      <c r="G209">
        <v>4.8925071063791493E-2</v>
      </c>
      <c r="H209">
        <v>1.3293620075519739</v>
      </c>
      <c r="I209">
        <v>68.977097081470959</v>
      </c>
      <c r="J209">
        <v>1.5851650028349547</v>
      </c>
      <c r="K209">
        <v>4.8473771041363807E-2</v>
      </c>
      <c r="L209">
        <v>1.3779245352155476</v>
      </c>
      <c r="M209">
        <v>9.6895402009874093E-2</v>
      </c>
      <c r="N209">
        <v>2.1003390466688288</v>
      </c>
      <c r="O209">
        <v>1.4497565747350449E-2</v>
      </c>
      <c r="P209">
        <v>1.5851650028349547</v>
      </c>
      <c r="Q209">
        <v>0.75471862761826558</v>
      </c>
      <c r="R209" s="45" t="s">
        <v>187</v>
      </c>
      <c r="S209" s="45" t="s">
        <v>51</v>
      </c>
      <c r="T209" s="45" t="s">
        <v>51</v>
      </c>
      <c r="U209" s="45" t="s">
        <v>51</v>
      </c>
      <c r="V209" s="64">
        <v>4476.7396405795689</v>
      </c>
      <c r="W209" s="65">
        <v>0.45066553243821134</v>
      </c>
      <c r="X209" s="63">
        <v>75.674299555631876</v>
      </c>
      <c r="Y209" s="66">
        <v>9.1516550131562209</v>
      </c>
      <c r="Z209" s="66">
        <v>25.821549866951663</v>
      </c>
      <c r="AA209" s="66">
        <v>13.339191775377692</v>
      </c>
      <c r="AB209" s="63">
        <v>216.29206415788738</v>
      </c>
      <c r="AC209" s="64"/>
      <c r="AD209" s="64">
        <v>627.92126384231028</v>
      </c>
      <c r="AE209" s="64">
        <v>817.17718019970255</v>
      </c>
      <c r="AF209" s="57">
        <v>12414.424547070568</v>
      </c>
      <c r="AG209" s="55">
        <v>96.142529216058591</v>
      </c>
      <c r="AH209" s="109">
        <v>3447.5227612750459</v>
      </c>
      <c r="AI209" s="109">
        <v>6627.9614282273496</v>
      </c>
      <c r="AJ209" s="57">
        <v>92.786338890449827</v>
      </c>
      <c r="AK209" s="57">
        <v>1.4602820896334892</v>
      </c>
      <c r="AL209" s="57">
        <v>92.720218707804449</v>
      </c>
      <c r="AM209" s="57">
        <v>1.464339729340201</v>
      </c>
      <c r="AN209" s="57">
        <v>92.548562869820088</v>
      </c>
      <c r="AO209" s="57">
        <v>1.6060281493975643</v>
      </c>
      <c r="AP209" s="57">
        <v>121.43034212014614</v>
      </c>
      <c r="AQ209" s="57">
        <v>32.465175911523538</v>
      </c>
      <c r="AR209" s="57">
        <v>95.486220640659866</v>
      </c>
      <c r="AS209" s="57">
        <v>2.5823176248640567</v>
      </c>
      <c r="AT209" s="59" t="s">
        <v>66</v>
      </c>
      <c r="AU209" s="86">
        <v>92.720218707804449</v>
      </c>
      <c r="AV209" s="86">
        <v>1.464339729340201</v>
      </c>
      <c r="AX209" t="s">
        <v>439</v>
      </c>
    </row>
    <row r="210" spans="1:50" ht="14.25" x14ac:dyDescent="0.2">
      <c r="A210" t="s">
        <v>442</v>
      </c>
      <c r="B210" t="s">
        <v>68</v>
      </c>
      <c r="C210" s="53" t="s">
        <v>443</v>
      </c>
      <c r="D210" s="116">
        <v>0</v>
      </c>
      <c r="E210">
        <v>76.72956636231585</v>
      </c>
      <c r="F210">
        <v>1.6280092392863166</v>
      </c>
      <c r="G210">
        <v>4.8904553653075854E-2</v>
      </c>
      <c r="H210">
        <v>1.3210641116677493</v>
      </c>
      <c r="I210">
        <v>76.72956636244065</v>
      </c>
      <c r="J210">
        <v>1.6280092392863166</v>
      </c>
      <c r="K210">
        <v>4.8904553651750539E-2</v>
      </c>
      <c r="L210">
        <v>1.3210641117057267</v>
      </c>
      <c r="M210">
        <v>8.7879551223478083E-2</v>
      </c>
      <c r="N210">
        <v>2.0965744609811625</v>
      </c>
      <c r="O210">
        <v>1.3032785761832521E-2</v>
      </c>
      <c r="P210">
        <v>1.6280092392863166</v>
      </c>
      <c r="Q210">
        <v>0.77650914364588552</v>
      </c>
      <c r="R210" s="45" t="s">
        <v>187</v>
      </c>
      <c r="S210" s="45" t="s">
        <v>51</v>
      </c>
      <c r="T210" s="45" t="s">
        <v>51</v>
      </c>
      <c r="U210" s="45" t="s">
        <v>51</v>
      </c>
      <c r="V210" s="64">
        <v>1350.3612357076745</v>
      </c>
      <c r="W210" s="65">
        <v>1.6161715534712552E-2</v>
      </c>
      <c r="X210" s="63">
        <v>2.3090636918404011</v>
      </c>
      <c r="Y210" s="66">
        <v>4.5157134206245161E-2</v>
      </c>
      <c r="Z210" s="66">
        <v>0.70704266839744556</v>
      </c>
      <c r="AA210" s="66">
        <v>0.25440956405876591</v>
      </c>
      <c r="AB210" s="63">
        <v>18.476763139092959</v>
      </c>
      <c r="AC210" s="64"/>
      <c r="AD210" s="64">
        <v>206.62446400207151</v>
      </c>
      <c r="AE210" s="64">
        <v>356.392999586369</v>
      </c>
      <c r="AF210" s="57">
        <v>17739.93228468977</v>
      </c>
      <c r="AG210" s="55">
        <v>19.631222453100634</v>
      </c>
      <c r="AH210" s="109">
        <v>47.404030711771931</v>
      </c>
      <c r="AI210" s="109">
        <v>1506.29518598857</v>
      </c>
      <c r="AJ210" s="57">
        <v>83.471972663509348</v>
      </c>
      <c r="AK210" s="57">
        <v>1.3501711562119989</v>
      </c>
      <c r="AL210" s="57">
        <v>83.349478604126034</v>
      </c>
      <c r="AM210" s="57">
        <v>1.3525600058726293</v>
      </c>
      <c r="AN210" s="57">
        <v>83.437172358914523</v>
      </c>
      <c r="AO210" s="57">
        <v>1.3571074694594079</v>
      </c>
      <c r="AP210" s="57">
        <v>142.23609735367145</v>
      </c>
      <c r="AQ210" s="57">
        <v>31.005792612267985</v>
      </c>
      <c r="AR210" s="57">
        <v>90.53510406752757</v>
      </c>
      <c r="AS210" s="57">
        <v>5.5681949079197626</v>
      </c>
      <c r="AT210" s="59" t="s">
        <v>66</v>
      </c>
      <c r="AU210" s="86">
        <v>83.349478604126034</v>
      </c>
      <c r="AV210" s="86">
        <v>1.3525600058726293</v>
      </c>
      <c r="AX210" t="s">
        <v>439</v>
      </c>
    </row>
    <row r="211" spans="1:50" x14ac:dyDescent="0.2">
      <c r="A211" t="s">
        <v>444</v>
      </c>
      <c r="B211" t="s">
        <v>68</v>
      </c>
      <c r="C211" t="s">
        <v>445</v>
      </c>
      <c r="D211" s="116">
        <v>0</v>
      </c>
      <c r="E211">
        <v>70.717741617156051</v>
      </c>
      <c r="F211">
        <v>1.5438654702175294</v>
      </c>
      <c r="G211">
        <v>4.7750040948687456E-2</v>
      </c>
      <c r="H211">
        <v>0.73337766013493089</v>
      </c>
      <c r="I211">
        <v>70.717741617156051</v>
      </c>
      <c r="J211">
        <v>1.5438654702175294</v>
      </c>
      <c r="K211">
        <v>4.7750040948687456E-2</v>
      </c>
      <c r="L211">
        <v>0.73337766013493078</v>
      </c>
      <c r="M211">
        <v>9.3099348133139609E-2</v>
      </c>
      <c r="N211">
        <v>1.7091996321421845</v>
      </c>
      <c r="O211">
        <v>1.4140723065135341E-2</v>
      </c>
      <c r="P211">
        <v>1.5438654702175294</v>
      </c>
      <c r="Q211">
        <v>0.9032680800911258</v>
      </c>
      <c r="R211" s="45" t="s">
        <v>187</v>
      </c>
      <c r="S211" s="45" t="s">
        <v>51</v>
      </c>
      <c r="T211" s="45" t="s">
        <v>51</v>
      </c>
      <c r="U211" s="45" t="s">
        <v>51</v>
      </c>
      <c r="V211" s="64">
        <v>2760.7423432199107</v>
      </c>
      <c r="W211" s="65">
        <v>0.18013674666417523</v>
      </c>
      <c r="X211" s="63">
        <v>7.090689325538901</v>
      </c>
      <c r="Y211" s="66">
        <v>0.41523617108426969</v>
      </c>
      <c r="Z211" s="66">
        <v>2.262864228970852</v>
      </c>
      <c r="AA211" s="66">
        <v>0.64376276306483959</v>
      </c>
      <c r="AB211" s="63">
        <v>46.168007846845498</v>
      </c>
      <c r="AC211" s="64"/>
      <c r="AD211" s="64">
        <v>436.49392058418709</v>
      </c>
      <c r="AE211" s="64">
        <v>824.89339027221627</v>
      </c>
      <c r="AF211" s="57">
        <v>21222.690923358183</v>
      </c>
      <c r="AG211" s="55">
        <v>74.704652096608996</v>
      </c>
      <c r="AH211" s="109">
        <v>258.6512575510763</v>
      </c>
      <c r="AI211" s="109">
        <v>5282.9442845675303</v>
      </c>
      <c r="AJ211" s="57">
        <v>90.518457263817908</v>
      </c>
      <c r="AK211" s="57">
        <v>1.3877174654508757</v>
      </c>
      <c r="AL211" s="57">
        <v>90.528804610234687</v>
      </c>
      <c r="AM211" s="57">
        <v>1.3915067780266683</v>
      </c>
      <c r="AN211" s="57">
        <v>90.422643800829803</v>
      </c>
      <c r="AO211" s="57">
        <v>1.3984654666525891</v>
      </c>
      <c r="AP211" s="57">
        <v>85.870476225744298</v>
      </c>
      <c r="AQ211" s="57">
        <v>17.393861132518904</v>
      </c>
      <c r="AR211" s="57">
        <v>102.99155648268275</v>
      </c>
      <c r="AS211" s="57">
        <v>1.8237272095401462</v>
      </c>
      <c r="AT211" s="59" t="s">
        <v>66</v>
      </c>
      <c r="AU211" s="86">
        <v>90.528804610234687</v>
      </c>
      <c r="AV211" s="86">
        <v>1.3915067780266683</v>
      </c>
      <c r="AX211" t="s">
        <v>439</v>
      </c>
    </row>
    <row r="212" spans="1:50" ht="14.25" x14ac:dyDescent="0.2">
      <c r="A212" t="s">
        <v>446</v>
      </c>
      <c r="B212" t="s">
        <v>68</v>
      </c>
      <c r="C212" s="53" t="s">
        <v>447</v>
      </c>
      <c r="D212" s="116">
        <v>4.0557288404204291E-5</v>
      </c>
      <c r="E212">
        <v>70.349134591482809</v>
      </c>
      <c r="F212">
        <v>1.6047700750871863</v>
      </c>
      <c r="G212">
        <v>4.8185108219494545E-2</v>
      </c>
      <c r="H212">
        <v>1.1518597341012569</v>
      </c>
      <c r="I212">
        <v>70.400672040977483</v>
      </c>
      <c r="J212">
        <v>1.6053273842571907</v>
      </c>
      <c r="K212">
        <v>4.7587657068569399E-2</v>
      </c>
      <c r="L212">
        <v>1.3742210358110325</v>
      </c>
      <c r="M212">
        <v>9.3200618209940134E-2</v>
      </c>
      <c r="N212">
        <v>2.1131870399734098</v>
      </c>
      <c r="O212">
        <v>1.4204409858728893E-2</v>
      </c>
      <c r="P212">
        <v>1.6053273842571907</v>
      </c>
      <c r="Q212">
        <v>0.75967122355501027</v>
      </c>
      <c r="R212" s="45" t="s">
        <v>187</v>
      </c>
      <c r="S212" s="45" t="s">
        <v>51</v>
      </c>
      <c r="T212" s="45" t="s">
        <v>51</v>
      </c>
      <c r="U212" s="45" t="s">
        <v>51</v>
      </c>
      <c r="V212" s="64">
        <v>1212.1367104142332</v>
      </c>
      <c r="W212" s="65">
        <v>1.8978113845468547E-2</v>
      </c>
      <c r="X212" s="63">
        <v>3.2578894376260594</v>
      </c>
      <c r="Y212" s="66">
        <v>0.17233572786235229</v>
      </c>
      <c r="Z212" s="66">
        <v>0.87769756222143358</v>
      </c>
      <c r="AA212" s="66">
        <v>0.23011353222928821</v>
      </c>
      <c r="AB212" s="63">
        <v>17.791203733847539</v>
      </c>
      <c r="AC212" s="64"/>
      <c r="AD212" s="64">
        <v>202.00423973280178</v>
      </c>
      <c r="AE212" s="64">
        <v>361.67789981343878</v>
      </c>
      <c r="AF212" s="57">
        <v>20183.079312383215</v>
      </c>
      <c r="AG212" s="55">
        <v>29.432055079216262</v>
      </c>
      <c r="AH212" s="109">
        <v>65.50124474354007</v>
      </c>
      <c r="AI212" s="109">
        <v>2070.5196040717201</v>
      </c>
      <c r="AJ212" s="57">
        <v>90.923271457324773</v>
      </c>
      <c r="AK212" s="57">
        <v>1.4493708421774909</v>
      </c>
      <c r="AL212" s="57">
        <v>90.952580881482731</v>
      </c>
      <c r="AM212" s="57">
        <v>1.4538845446756441</v>
      </c>
      <c r="AN212" s="57">
        <v>90.95740201773107</v>
      </c>
      <c r="AO212" s="57">
        <v>1.457401599684234</v>
      </c>
      <c r="AP212" s="57">
        <v>77.785006967813558</v>
      </c>
      <c r="AQ212" s="57">
        <v>32.64236740268089</v>
      </c>
      <c r="AR212" s="57">
        <v>84.025410035041034</v>
      </c>
      <c r="AS212" s="57">
        <v>9.3385101015897494</v>
      </c>
      <c r="AT212" s="59" t="s">
        <v>66</v>
      </c>
      <c r="AU212" s="86">
        <v>90.952580881482731</v>
      </c>
      <c r="AV212" s="86">
        <v>1.4538845446756441</v>
      </c>
      <c r="AX212" t="s">
        <v>439</v>
      </c>
    </row>
    <row r="213" spans="1:50" ht="14.25" x14ac:dyDescent="0.2">
      <c r="A213" t="s">
        <v>448</v>
      </c>
      <c r="B213" t="s">
        <v>68</v>
      </c>
      <c r="C213" s="53" t="s">
        <v>449</v>
      </c>
      <c r="D213" s="116">
        <v>3.7158134744330319E-4</v>
      </c>
      <c r="E213">
        <v>75.709800088990391</v>
      </c>
      <c r="F213">
        <v>3.630535597694204</v>
      </c>
      <c r="G213">
        <v>4.8562425656820916E-2</v>
      </c>
      <c r="H213">
        <v>1.8058217881431118</v>
      </c>
      <c r="I213">
        <v>76.221017757084667</v>
      </c>
      <c r="J213">
        <v>3.6353634666610684</v>
      </c>
      <c r="K213">
        <v>4.3058266106297045E-2</v>
      </c>
      <c r="L213">
        <v>4.1166252674990584</v>
      </c>
      <c r="M213">
        <v>7.7890244783361082E-2</v>
      </c>
      <c r="N213">
        <v>5.4920370654016599</v>
      </c>
      <c r="O213">
        <v>1.3119740846113944E-2</v>
      </c>
      <c r="P213">
        <v>3.6353634666610684</v>
      </c>
      <c r="Q213">
        <v>0.6619335272813196</v>
      </c>
      <c r="R213" s="45" t="s">
        <v>187</v>
      </c>
      <c r="S213" s="63">
        <v>1.6937047694702096</v>
      </c>
      <c r="T213" s="45">
        <v>1.8981254731025605</v>
      </c>
      <c r="U213" s="45">
        <v>82.9423864991644</v>
      </c>
      <c r="V213" s="64">
        <v>1394.3619481244741</v>
      </c>
      <c r="W213" s="83">
        <v>2.1160819645665786E-2</v>
      </c>
      <c r="X213" s="63">
        <v>3.4222234869257449</v>
      </c>
      <c r="Y213" s="66">
        <v>0.10650510277823692</v>
      </c>
      <c r="Z213" s="66">
        <v>1.047385098147452</v>
      </c>
      <c r="AA213" s="66">
        <v>0.1855288305528715</v>
      </c>
      <c r="AB213" s="63">
        <v>19.411775355317609</v>
      </c>
      <c r="AC213" s="61">
        <v>120.58816723625517</v>
      </c>
      <c r="AD213" s="64">
        <v>224.39111838367734</v>
      </c>
      <c r="AE213" s="64">
        <v>418.10294077936658</v>
      </c>
      <c r="AF213" s="57">
        <v>19935.623472500552</v>
      </c>
      <c r="AG213" s="55">
        <v>31.252375085055288</v>
      </c>
      <c r="AH213" s="109">
        <v>62.164673248238671</v>
      </c>
      <c r="AI213" s="109">
        <v>2366.1110699956798</v>
      </c>
      <c r="AJ213" s="57">
        <v>84.025285883024296</v>
      </c>
      <c r="AK213" s="57">
        <v>3.0348031260521413</v>
      </c>
      <c r="AL213" s="57">
        <v>84.502443868448637</v>
      </c>
      <c r="AM213" s="57">
        <v>3.0555329329364018</v>
      </c>
      <c r="AN213" s="57">
        <v>84.229434653633646</v>
      </c>
      <c r="AO213" s="57">
        <v>3.0640970175326965</v>
      </c>
      <c r="AP213" s="57">
        <v>-165.32619828880411</v>
      </c>
      <c r="AQ213" s="57">
        <v>102.44514437225654</v>
      </c>
      <c r="AR213" s="57">
        <v>34.272373132895368</v>
      </c>
      <c r="AS213" s="57">
        <v>38.388631401701033</v>
      </c>
      <c r="AT213" s="59" t="s">
        <v>66</v>
      </c>
      <c r="AU213" s="86">
        <v>84.502443868448637</v>
      </c>
      <c r="AV213" s="86">
        <v>3.0555329329364018</v>
      </c>
      <c r="AX213" t="s">
        <v>439</v>
      </c>
    </row>
    <row r="214" spans="1:50" ht="14.25" x14ac:dyDescent="0.2">
      <c r="A214" t="s">
        <v>450</v>
      </c>
      <c r="B214" t="s">
        <v>68</v>
      </c>
      <c r="C214" s="53" t="s">
        <v>451</v>
      </c>
      <c r="D214" s="116">
        <v>-1.5895756552925592E-5</v>
      </c>
      <c r="E214">
        <v>71.505308666372997</v>
      </c>
      <c r="F214">
        <v>1.0403381526511755</v>
      </c>
      <c r="G214">
        <v>4.8313733362041068E-2</v>
      </c>
      <c r="H214">
        <v>0.88743642508831377</v>
      </c>
      <c r="I214">
        <v>71.484798361989448</v>
      </c>
      <c r="J214">
        <v>1.0405358472182804</v>
      </c>
      <c r="K214">
        <v>4.8547619001252908E-2</v>
      </c>
      <c r="L214">
        <v>0.94631350009531168</v>
      </c>
      <c r="M214">
        <v>9.3638729649855326E-2</v>
      </c>
      <c r="N214">
        <v>1.4064935441760491</v>
      </c>
      <c r="O214">
        <v>1.3988988189294931E-2</v>
      </c>
      <c r="P214">
        <v>1.0405358472182804</v>
      </c>
      <c r="Q214">
        <v>0.73980847727804278</v>
      </c>
      <c r="R214" s="45" t="s">
        <v>187</v>
      </c>
      <c r="S214" s="45" t="s">
        <v>51</v>
      </c>
      <c r="T214" s="45" t="s">
        <v>51</v>
      </c>
      <c r="U214" s="45" t="s">
        <v>51</v>
      </c>
      <c r="V214" s="64">
        <v>3284.6091907476548</v>
      </c>
      <c r="W214" s="83">
        <v>0.42747488737116124</v>
      </c>
      <c r="X214" s="63">
        <v>12.682281784156418</v>
      </c>
      <c r="Y214" s="66">
        <v>0.63303160071094944</v>
      </c>
      <c r="Z214" s="66">
        <v>4.1570028672462991</v>
      </c>
      <c r="AA214" s="66">
        <v>1.360368151251595</v>
      </c>
      <c r="AB214" s="63">
        <v>77.269104876844594</v>
      </c>
      <c r="AC214" s="61"/>
      <c r="AD214" s="64">
        <v>476.33384960410444</v>
      </c>
      <c r="AE214" s="64">
        <v>675.07050927984506</v>
      </c>
      <c r="AF214" s="57">
        <v>16993.476548693467</v>
      </c>
      <c r="AG214" s="55">
        <v>50.984851268784439</v>
      </c>
      <c r="AH214" s="109">
        <v>350.91757387908086</v>
      </c>
      <c r="AI214" s="109">
        <v>3645.68752728355</v>
      </c>
      <c r="AJ214" s="57">
        <v>89.553878073507107</v>
      </c>
      <c r="AK214" s="57">
        <v>0.92539748941627786</v>
      </c>
      <c r="AL214" s="57">
        <v>89.474856757940003</v>
      </c>
      <c r="AM214" s="57">
        <v>0.927629402565886</v>
      </c>
      <c r="AN214" s="57">
        <v>89.553352502340047</v>
      </c>
      <c r="AO214" s="57">
        <v>0.93966480078188075</v>
      </c>
      <c r="AP214" s="57">
        <v>125.01583575971242</v>
      </c>
      <c r="AQ214" s="57">
        <v>22.28119571627677</v>
      </c>
      <c r="AR214" s="57">
        <v>89.588751031474217</v>
      </c>
      <c r="AS214" s="57">
        <v>2.613279288960765</v>
      </c>
      <c r="AT214" s="59" t="s">
        <v>66</v>
      </c>
      <c r="AU214" s="86">
        <v>89.474856757940003</v>
      </c>
      <c r="AV214" s="86">
        <v>0.927629402565886</v>
      </c>
      <c r="AX214" t="s">
        <v>439</v>
      </c>
    </row>
    <row r="215" spans="1:50" ht="17.100000000000001" customHeight="1" x14ac:dyDescent="0.2">
      <c r="A215" s="117" t="s">
        <v>63</v>
      </c>
      <c r="B215" s="32"/>
      <c r="C215" s="32"/>
      <c r="D215" s="33"/>
      <c r="E215" s="34"/>
      <c r="F215" s="30"/>
      <c r="G215" s="34"/>
      <c r="H215" s="30"/>
      <c r="I215" s="34"/>
      <c r="J215" s="30"/>
      <c r="K215" s="34"/>
      <c r="L215" s="30"/>
      <c r="M215" s="34"/>
      <c r="N215" s="30"/>
      <c r="O215" s="34"/>
      <c r="P215" s="30"/>
      <c r="Q215" s="35"/>
      <c r="R215" s="45"/>
      <c r="S215" s="77"/>
      <c r="T215" s="77"/>
      <c r="U215" s="77"/>
      <c r="V215" s="78"/>
      <c r="W215" s="79"/>
      <c r="X215" s="77"/>
      <c r="Y215" s="80"/>
      <c r="Z215" s="80"/>
      <c r="AA215" s="80"/>
      <c r="AB215" s="41"/>
      <c r="AC215" s="46"/>
      <c r="AD215" s="46"/>
      <c r="AE215" s="46"/>
      <c r="AF215" s="46"/>
      <c r="AG215" s="55"/>
      <c r="AH215" s="37"/>
      <c r="AI215" s="34"/>
      <c r="AJ215" s="30"/>
      <c r="AK215" s="30"/>
      <c r="AL215" s="30"/>
      <c r="AM215" s="30"/>
      <c r="AN215" s="30"/>
      <c r="AO215" s="30"/>
      <c r="AP215" s="30"/>
      <c r="AQ215" s="30"/>
      <c r="AR215" s="30"/>
      <c r="AS215" s="30"/>
      <c r="AT215" s="49"/>
      <c r="AU215" s="34"/>
      <c r="AV215" s="30"/>
    </row>
    <row r="216" spans="1:50" ht="14.25" x14ac:dyDescent="0.2">
      <c r="A216" t="s">
        <v>452</v>
      </c>
      <c r="B216" t="s">
        <v>68</v>
      </c>
      <c r="C216" s="53" t="s">
        <v>453</v>
      </c>
      <c r="D216" s="116">
        <v>-1.5827992257383577E-3</v>
      </c>
      <c r="E216">
        <v>83.96668569053341</v>
      </c>
      <c r="F216">
        <v>1.5401558205415691</v>
      </c>
      <c r="G216">
        <v>4.7980368330254895E-2</v>
      </c>
      <c r="H216">
        <v>9.4652417783749261</v>
      </c>
      <c r="I216">
        <v>81.634428753751607</v>
      </c>
      <c r="J216">
        <v>2.4964272776073568</v>
      </c>
      <c r="K216">
        <v>7.0638110911502738E-2</v>
      </c>
      <c r="L216">
        <v>22.926814574188537</v>
      </c>
      <c r="M216">
        <v>0.11930729327275906</v>
      </c>
      <c r="N216">
        <v>23.062328062700132</v>
      </c>
      <c r="O216">
        <v>1.224973354093623E-2</v>
      </c>
      <c r="P216">
        <v>2.4964272776073568</v>
      </c>
      <c r="Q216">
        <v>0.1082469762298176</v>
      </c>
      <c r="R216" s="45" t="s">
        <v>187</v>
      </c>
      <c r="S216" s="45" t="s">
        <v>51</v>
      </c>
      <c r="T216" s="45" t="s">
        <v>51</v>
      </c>
      <c r="U216" s="45" t="s">
        <v>51</v>
      </c>
      <c r="V216" s="64">
        <v>56.711046431128786</v>
      </c>
      <c r="W216" s="65">
        <v>1.5502763685399799E-2</v>
      </c>
      <c r="X216" s="63">
        <v>2.0228074319332223</v>
      </c>
      <c r="Y216" s="66">
        <v>7.5802946965002935E-2</v>
      </c>
      <c r="Z216" s="66">
        <v>0.36817377324691081</v>
      </c>
      <c r="AA216" s="66">
        <v>0.26052564147708179</v>
      </c>
      <c r="AB216" s="63">
        <v>2.8679718029944676</v>
      </c>
      <c r="AC216" s="64"/>
      <c r="AD216" s="64">
        <v>5.6165996426741245</v>
      </c>
      <c r="AE216" s="64">
        <v>5.5878065289250198</v>
      </c>
      <c r="AF216" s="57">
        <v>8887.6825071511594</v>
      </c>
      <c r="AG216" s="55">
        <v>0.43622092043365146</v>
      </c>
      <c r="AH216" s="109">
        <v>9.8170431928812558</v>
      </c>
      <c r="AI216" s="109">
        <v>36.628024917687597</v>
      </c>
      <c r="AJ216" s="57">
        <v>78.487108432921119</v>
      </c>
      <c r="AK216" s="57">
        <v>1.947493853310712</v>
      </c>
      <c r="AL216" s="57">
        <v>76.280597892174157</v>
      </c>
      <c r="AM216" s="57">
        <v>1.2441946845221241</v>
      </c>
      <c r="AN216" s="57">
        <v>75.742528873837273</v>
      </c>
      <c r="AO216" s="57">
        <v>1.2621461247573289</v>
      </c>
      <c r="AP216" s="57">
        <v>946.06817835625168</v>
      </c>
      <c r="AQ216" s="57">
        <v>469.47479024338799</v>
      </c>
      <c r="AR216" s="57">
        <v>141.33377623041665</v>
      </c>
      <c r="AS216" s="57">
        <v>38.414895823151795</v>
      </c>
      <c r="AT216" s="59" t="s">
        <v>66</v>
      </c>
      <c r="AU216" s="118">
        <v>76.280597892174157</v>
      </c>
      <c r="AV216" s="118">
        <v>1.2441946845221241</v>
      </c>
      <c r="AW216">
        <f>(8*(((AI216-(AI216/137.88))/1000000)/238050.78826)*6.022E+23)*(EXP(AU216*0.000000000155125*1000000)-1)+7*((((AI216/137.88)/1000000)/235043.9299)*6.022E+23)*(EXP(AU216*0.00000000098571*1000000)-1)+6*(((AH216/1000000)/232038.0553)*6.022E+23)*(EXP(AU216*0.00000000004948*1000000)-1)</f>
        <v>9709649390614.0117</v>
      </c>
    </row>
    <row r="217" spans="1:50" ht="14.25" x14ac:dyDescent="0.2">
      <c r="A217" t="s">
        <v>454</v>
      </c>
      <c r="B217" t="s">
        <v>68</v>
      </c>
      <c r="C217" s="53" t="s">
        <v>455</v>
      </c>
      <c r="D217" s="116">
        <v>0</v>
      </c>
      <c r="E217">
        <v>75.93381154286044</v>
      </c>
      <c r="F217">
        <v>4.5445569493926383</v>
      </c>
      <c r="G217">
        <v>5.0116871969533322E-2</v>
      </c>
      <c r="H217">
        <v>10.301245818110875</v>
      </c>
      <c r="I217">
        <v>75.93381154286044</v>
      </c>
      <c r="J217">
        <v>4.5445569493926383</v>
      </c>
      <c r="K217">
        <v>5.0116871969533322E-2</v>
      </c>
      <c r="L217">
        <v>10.301245818110875</v>
      </c>
      <c r="M217">
        <v>9.1001810218085497E-2</v>
      </c>
      <c r="N217">
        <v>11.259159083671378</v>
      </c>
      <c r="O217">
        <v>1.3169363945803713E-2</v>
      </c>
      <c r="P217">
        <v>4.5445569493926383</v>
      </c>
      <c r="Q217">
        <v>0.40363200445256991</v>
      </c>
      <c r="R217" s="45" t="s">
        <v>187</v>
      </c>
      <c r="S217" s="63">
        <v>8.8628763310882235</v>
      </c>
      <c r="T217" s="63">
        <v>8.663560254089461</v>
      </c>
      <c r="U217" s="63">
        <v>1.2468953802142491</v>
      </c>
      <c r="V217" s="64">
        <v>94.607173212440543</v>
      </c>
      <c r="W217" s="65">
        <v>2.721056715574449E-3</v>
      </c>
      <c r="X217" s="63">
        <v>3.1412655531412375</v>
      </c>
      <c r="Y217" s="66">
        <v>0.13246807352942663</v>
      </c>
      <c r="Z217" s="66">
        <v>0.58486655553046418</v>
      </c>
      <c r="AA217" s="66">
        <v>0.30391912460536308</v>
      </c>
      <c r="AB217" s="63">
        <v>5.1452413128386532</v>
      </c>
      <c r="AC217" s="64">
        <v>11.964964010602413</v>
      </c>
      <c r="AD217" s="64">
        <v>9.3745444639091744</v>
      </c>
      <c r="AE217" s="64">
        <v>8.9798967932525855</v>
      </c>
      <c r="AF217" s="57">
        <v>10496.598193521955</v>
      </c>
      <c r="AG217" s="55">
        <v>0.94389059978005885</v>
      </c>
      <c r="AH217" s="109">
        <v>15.550613503822488</v>
      </c>
      <c r="AI217" s="109">
        <v>71.673210920776498</v>
      </c>
      <c r="AJ217" s="57">
        <v>84.341026665431073</v>
      </c>
      <c r="AK217" s="57">
        <v>3.8079611269039533</v>
      </c>
      <c r="AL217" s="57">
        <v>84.094307458404614</v>
      </c>
      <c r="AM217" s="57">
        <v>3.8416396443138732</v>
      </c>
      <c r="AN217" s="57">
        <v>85.154872160342507</v>
      </c>
      <c r="AO217" s="57">
        <v>3.9610272591066185</v>
      </c>
      <c r="AP217" s="57">
        <v>199.40640367460981</v>
      </c>
      <c r="AQ217" s="57">
        <v>239.24682831736817</v>
      </c>
      <c r="AR217" s="57">
        <v>61.051495786538702</v>
      </c>
      <c r="AS217" s="57">
        <v>11.503445984312448</v>
      </c>
      <c r="AT217" s="59" t="s">
        <v>66</v>
      </c>
      <c r="AU217" s="60">
        <v>84.094307458404614</v>
      </c>
      <c r="AV217" s="60">
        <v>3.8416396443138732</v>
      </c>
      <c r="AW217">
        <f>(8*(((AI217-(AI217/137.88))/1000000)/238050.78826)*6.022E+23)*(EXP(AU217*0.000000000155125*1000000)-1)+7*((((AI217/137.88)/1000000)/235043.9299)*6.022E+23)*(EXP(AU217*0.00000000098571*1000000)-1)+6*(((AH217/1000000)/232038.0553)*6.022E+23)*(EXP(AU217*0.00000000004948*1000000)-1)</f>
        <v>20723189470340.996</v>
      </c>
    </row>
    <row r="218" spans="1:50" ht="14.25" x14ac:dyDescent="0.2">
      <c r="A218" t="s">
        <v>456</v>
      </c>
      <c r="B218" t="s">
        <v>68</v>
      </c>
      <c r="C218" s="53" t="s">
        <v>457</v>
      </c>
      <c r="D218" s="116">
        <v>0</v>
      </c>
      <c r="E218">
        <v>87.606429376261985</v>
      </c>
      <c r="F218">
        <v>2.5007716782061533</v>
      </c>
      <c r="G218">
        <v>4.7634422409835397E-2</v>
      </c>
      <c r="H218">
        <v>14.599476955715412</v>
      </c>
      <c r="I218">
        <v>87.606429376261985</v>
      </c>
      <c r="J218">
        <v>2.5007716782061533</v>
      </c>
      <c r="K218">
        <v>4.7634422409835397E-2</v>
      </c>
      <c r="L218">
        <v>14.599476955715414</v>
      </c>
      <c r="M218">
        <v>7.4969773435917902E-2</v>
      </c>
      <c r="N218">
        <v>14.812109450276941</v>
      </c>
      <c r="O218">
        <v>1.1414687336531969E-2</v>
      </c>
      <c r="P218">
        <v>2.5007716782061533</v>
      </c>
      <c r="Q218">
        <v>0.16883291921390689</v>
      </c>
      <c r="R218" s="45" t="s">
        <v>187</v>
      </c>
      <c r="S218" s="45" t="s">
        <v>51</v>
      </c>
      <c r="T218" s="45" t="s">
        <v>51</v>
      </c>
      <c r="U218" s="45" t="s">
        <v>51</v>
      </c>
      <c r="V218" s="64">
        <v>59.953596881535823</v>
      </c>
      <c r="W218" s="65">
        <v>5.437556032164342E-3</v>
      </c>
      <c r="X218" s="63">
        <v>4.0950572299985399</v>
      </c>
      <c r="Y218" s="66">
        <v>0.12620665825180574</v>
      </c>
      <c r="Z218" s="66">
        <v>0.49491406575578106</v>
      </c>
      <c r="AA218" s="66">
        <v>0.39282553859634139</v>
      </c>
      <c r="AB218" s="63">
        <v>3.7294031472723548</v>
      </c>
      <c r="AC218" s="61">
        <v>8.6289317162048658</v>
      </c>
      <c r="AD218" s="64">
        <v>8.03291324049151</v>
      </c>
      <c r="AE218" s="64">
        <v>8.8582817327800445</v>
      </c>
      <c r="AF218" s="57">
        <v>9029.965773419226</v>
      </c>
      <c r="AG218" s="55">
        <v>0.2750751987731021</v>
      </c>
      <c r="AH218" s="109">
        <v>7.9504460087015323</v>
      </c>
      <c r="AI218" s="109">
        <v>24.098355974476998</v>
      </c>
      <c r="AJ218" s="57">
        <v>73.167003039178269</v>
      </c>
      <c r="AK218" s="57">
        <v>1.819395062648699</v>
      </c>
      <c r="AL218" s="57">
        <v>73.154577342509924</v>
      </c>
      <c r="AM218" s="57">
        <v>1.9252344241365422</v>
      </c>
      <c r="AN218" s="57">
        <v>72.985961218773426</v>
      </c>
      <c r="AO218" s="57">
        <v>2.1238186413687918</v>
      </c>
      <c r="AP218" s="57">
        <v>80.11764169373842</v>
      </c>
      <c r="AQ218" s="57">
        <v>346.63529480769142</v>
      </c>
      <c r="AR218" s="57">
        <v>76.505797362286685</v>
      </c>
      <c r="AS218" s="57">
        <v>16.813412401670053</v>
      </c>
      <c r="AT218" s="59" t="s">
        <v>66</v>
      </c>
      <c r="AU218" s="118">
        <v>73.154577342509924</v>
      </c>
      <c r="AV218" s="118">
        <v>1.9252344241365422</v>
      </c>
    </row>
    <row r="219" spans="1:50" ht="14.25" x14ac:dyDescent="0.2">
      <c r="A219" t="s">
        <v>458</v>
      </c>
      <c r="B219" t="s">
        <v>68</v>
      </c>
      <c r="C219" s="53" t="s">
        <v>459</v>
      </c>
      <c r="D219" s="116">
        <v>0</v>
      </c>
      <c r="E219">
        <v>83.179497670463135</v>
      </c>
      <c r="F219">
        <v>5.5915272032470398</v>
      </c>
      <c r="G219">
        <v>5.4124831925819655E-2</v>
      </c>
      <c r="H219">
        <v>17.301994192753632</v>
      </c>
      <c r="I219">
        <v>83.179497670463135</v>
      </c>
      <c r="J219">
        <v>5.5915272032470398</v>
      </c>
      <c r="K219">
        <v>5.4124831925819648E-2</v>
      </c>
      <c r="L219">
        <v>17.301994192753636</v>
      </c>
      <c r="M219">
        <v>8.9718404594092818E-2</v>
      </c>
      <c r="N219">
        <v>18.183073984085645</v>
      </c>
      <c r="O219">
        <v>1.2022193304914582E-2</v>
      </c>
      <c r="P219">
        <v>5.5915272032470398</v>
      </c>
      <c r="Q219">
        <v>0.30751275654165555</v>
      </c>
      <c r="R219" s="45" t="s">
        <v>187</v>
      </c>
      <c r="S219" s="63">
        <v>9.4222142113311627</v>
      </c>
      <c r="T219" s="45">
        <v>10.297810554212857</v>
      </c>
      <c r="U219" s="45">
        <v>0.42944591202401972</v>
      </c>
      <c r="V219" s="64">
        <v>167.03360575310995</v>
      </c>
      <c r="W219" s="65">
        <v>1.5290949019993928E-2</v>
      </c>
      <c r="X219" s="63">
        <v>6.8766908959244475</v>
      </c>
      <c r="Y219" s="66">
        <v>1.2758887395101359</v>
      </c>
      <c r="Z219" s="66">
        <v>2.5702552055311703</v>
      </c>
      <c r="AA219" s="66">
        <v>1.3842501579802724</v>
      </c>
      <c r="AB219" s="63">
        <v>14.350857189565959</v>
      </c>
      <c r="AC219" s="61">
        <v>22.926347050654911</v>
      </c>
      <c r="AD219" s="64">
        <v>19.951125871741336</v>
      </c>
      <c r="AE219" s="64">
        <v>23.341775033627094</v>
      </c>
      <c r="AF219" s="57">
        <v>8070.9347498068091</v>
      </c>
      <c r="AG219" s="55">
        <v>0.31017330727422449</v>
      </c>
      <c r="AH219" s="109">
        <v>10.706123025055385</v>
      </c>
      <c r="AI219" s="109">
        <v>25.8000598898562</v>
      </c>
      <c r="AJ219" s="57">
        <v>77.037877634216741</v>
      </c>
      <c r="AK219" s="57">
        <v>4.2819571582356755</v>
      </c>
      <c r="AL219" s="57">
        <v>76.421895711768272</v>
      </c>
      <c r="AM219" s="57">
        <v>4.3459661181061193</v>
      </c>
      <c r="AN219" s="57">
        <v>76.679655941285219</v>
      </c>
      <c r="AO219" s="57">
        <v>4.7094669354365051</v>
      </c>
      <c r="AP219" s="57">
        <v>375.26781795362399</v>
      </c>
      <c r="AQ219" s="57">
        <v>389.35734473466903</v>
      </c>
      <c r="AR219" s="57">
        <v>82.218633882144928</v>
      </c>
      <c r="AS219" s="57">
        <v>15.961101395809392</v>
      </c>
      <c r="AT219" s="59" t="s">
        <v>66</v>
      </c>
      <c r="AU219" s="60">
        <v>76.421895711768272</v>
      </c>
      <c r="AV219" s="60">
        <v>4.3459661181061193</v>
      </c>
    </row>
    <row r="220" spans="1:50" ht="14.25" x14ac:dyDescent="0.2">
      <c r="A220" t="s">
        <v>460</v>
      </c>
      <c r="B220" t="s">
        <v>68</v>
      </c>
      <c r="C220" s="53" t="s">
        <v>461</v>
      </c>
      <c r="D220" s="116">
        <v>0</v>
      </c>
      <c r="E220">
        <v>77.964583076533472</v>
      </c>
      <c r="F220">
        <v>1.7735054949427469</v>
      </c>
      <c r="G220">
        <v>4.6964501377898121E-2</v>
      </c>
      <c r="H220">
        <v>6.0889664777953794</v>
      </c>
      <c r="I220">
        <v>77.964583076533472</v>
      </c>
      <c r="J220">
        <v>1.7735054949427469</v>
      </c>
      <c r="K220">
        <v>4.6964501377898121E-2</v>
      </c>
      <c r="L220">
        <v>6.0889664777953802</v>
      </c>
      <c r="M220">
        <v>8.3056500714279322E-2</v>
      </c>
      <c r="N220">
        <v>6.3419897909337566</v>
      </c>
      <c r="O220">
        <v>1.2826336787030027E-2</v>
      </c>
      <c r="P220">
        <v>1.7735054949427469</v>
      </c>
      <c r="Q220">
        <v>0.27964496213445128</v>
      </c>
      <c r="R220" s="45" t="s">
        <v>187</v>
      </c>
      <c r="S220" s="45" t="s">
        <v>51</v>
      </c>
      <c r="T220" s="45" t="s">
        <v>51</v>
      </c>
      <c r="U220" s="45" t="s">
        <v>51</v>
      </c>
      <c r="V220" s="64">
        <v>90.022136939100534</v>
      </c>
      <c r="W220" s="65">
        <v>3.2611095041595782E-2</v>
      </c>
      <c r="X220" s="63">
        <v>4.9325996279821105</v>
      </c>
      <c r="Y220" s="66">
        <v>0.18223604941480598</v>
      </c>
      <c r="Z220" s="66">
        <v>0.38723901604994077</v>
      </c>
      <c r="AA220" s="66">
        <v>0.298296455824415</v>
      </c>
      <c r="AB220" s="63">
        <v>3.3554156410330473</v>
      </c>
      <c r="AC220" s="64"/>
      <c r="AD220" s="64">
        <v>16.766720464112048</v>
      </c>
      <c r="AE220" s="64">
        <v>31.109774538370072</v>
      </c>
      <c r="AF220" s="57">
        <v>8255.4532448913142</v>
      </c>
      <c r="AG220" s="55">
        <v>1.080976780724014</v>
      </c>
      <c r="AH220" s="109">
        <v>17.255866426838551</v>
      </c>
      <c r="AI220" s="109">
        <v>84.277904024561096</v>
      </c>
      <c r="AJ220" s="57">
        <v>82.158104794966846</v>
      </c>
      <c r="AK220" s="57">
        <v>1.4478327535232214</v>
      </c>
      <c r="AL220" s="57">
        <v>82.22936595757794</v>
      </c>
      <c r="AM220" s="57">
        <v>1.4800273440051588</v>
      </c>
      <c r="AN220" s="57">
        <v>82.00522757215407</v>
      </c>
      <c r="AO220" s="57">
        <v>1.4989630521222461</v>
      </c>
      <c r="AP220" s="57">
        <v>46.38246844815599</v>
      </c>
      <c r="AQ220" s="57">
        <v>145.48864320592713</v>
      </c>
      <c r="AR220" s="57">
        <v>86.797551280962082</v>
      </c>
      <c r="AS220" s="57">
        <v>3.0561723948988226</v>
      </c>
      <c r="AT220" s="59" t="s">
        <v>66</v>
      </c>
      <c r="AU220" s="60">
        <v>82.22936595757794</v>
      </c>
      <c r="AV220" s="60">
        <v>1.4800273440051588</v>
      </c>
      <c r="AW220">
        <f>(8*(((AI220-(AI220/137.88))/1000000)/238050.78826)*6.022E+23)*(EXP(AU220*0.000000000155125*1000000)-1)+7*((((AI220/137.88)/1000000)/235043.9299)*6.022E+23)*(EXP(AU220*0.00000000098571*1000000)-1)+6*(((AH220/1000000)/232038.0553)*6.022E+23)*(EXP(AU220*0.00000000004948*1000000)-1)</f>
        <v>23757816069847.441</v>
      </c>
    </row>
    <row r="221" spans="1:50" ht="14.25" x14ac:dyDescent="0.2">
      <c r="A221" t="s">
        <v>462</v>
      </c>
      <c r="B221" t="s">
        <v>68</v>
      </c>
      <c r="C221" s="53" t="s">
        <v>463</v>
      </c>
      <c r="D221" s="116">
        <v>3.4977938959740342E-4</v>
      </c>
      <c r="E221">
        <v>76.07583581728322</v>
      </c>
      <c r="F221">
        <v>1.8695262831029624</v>
      </c>
      <c r="G221">
        <v>4.1325125554681354E-2</v>
      </c>
      <c r="H221">
        <v>6.9771227950903363</v>
      </c>
      <c r="I221">
        <v>76.559193663180977</v>
      </c>
      <c r="J221">
        <v>1.9745595678539194</v>
      </c>
      <c r="K221">
        <v>3.6099982761178845E-2</v>
      </c>
      <c r="L221">
        <v>16.637675274114823</v>
      </c>
      <c r="M221">
        <v>6.5014603536833138E-2</v>
      </c>
      <c r="N221">
        <v>16.754435950335516</v>
      </c>
      <c r="O221">
        <v>1.3061788560619628E-2</v>
      </c>
      <c r="P221">
        <v>1.9745595678539194</v>
      </c>
      <c r="Q221">
        <v>0.11785294197351823</v>
      </c>
      <c r="R221" s="45" t="s">
        <v>187</v>
      </c>
      <c r="S221" s="63">
        <v>6.7975389379147559</v>
      </c>
      <c r="T221" s="63">
        <v>6.9280926095622348</v>
      </c>
      <c r="U221" s="63">
        <v>1.0593583152689807</v>
      </c>
      <c r="V221" s="64">
        <v>168.0522817179997</v>
      </c>
      <c r="W221" s="65">
        <v>4.7293738619117211E-3</v>
      </c>
      <c r="X221" s="63">
        <v>0.92545192764905015</v>
      </c>
      <c r="Y221" s="66">
        <v>7.9947546140315545E-2</v>
      </c>
      <c r="Z221" s="66">
        <v>0.42385060255754198</v>
      </c>
      <c r="AA221" s="66">
        <v>0.19221315037448167</v>
      </c>
      <c r="AB221" s="63">
        <v>4.7408102197131203</v>
      </c>
      <c r="AC221" s="64">
        <v>17.566117813227503</v>
      </c>
      <c r="AD221" s="64">
        <v>25.511163871132457</v>
      </c>
      <c r="AE221" s="64">
        <v>48.7184908828037</v>
      </c>
      <c r="AF221" s="57">
        <v>12565.03025496018</v>
      </c>
      <c r="AG221" s="55">
        <v>2.3430585350796158</v>
      </c>
      <c r="AH221" s="109">
        <v>6.7952973863380715</v>
      </c>
      <c r="AI221" s="109">
        <v>178.25013642500099</v>
      </c>
      <c r="AJ221" s="57">
        <v>83.656528760549776</v>
      </c>
      <c r="AK221" s="57">
        <v>1.6411760102760737</v>
      </c>
      <c r="AL221" s="57">
        <v>84.840994886432</v>
      </c>
      <c r="AM221" s="57">
        <v>1.6065419561687972</v>
      </c>
      <c r="AN221" s="57">
        <v>84.124928398225563</v>
      </c>
      <c r="AO221" s="57">
        <v>1.5780447222902576</v>
      </c>
      <c r="AP221" s="57">
        <v>-624.53237270311581</v>
      </c>
      <c r="AQ221" s="57">
        <v>454.64245168334219</v>
      </c>
      <c r="AR221" s="57">
        <v>5.0730239207183878</v>
      </c>
      <c r="AS221" s="57">
        <v>89.312682788386155</v>
      </c>
      <c r="AT221" s="59" t="s">
        <v>66</v>
      </c>
      <c r="AU221" s="60">
        <v>84.840994886432</v>
      </c>
      <c r="AV221" s="60">
        <v>1.6065419561687972</v>
      </c>
    </row>
    <row r="222" spans="1:50" ht="14.25" x14ac:dyDescent="0.2">
      <c r="A222" t="s">
        <v>464</v>
      </c>
      <c r="B222" t="s">
        <v>68</v>
      </c>
      <c r="C222" s="53" t="s">
        <v>465</v>
      </c>
      <c r="D222" s="116">
        <v>5.2432224483114182E-4</v>
      </c>
      <c r="E222">
        <v>76.758521933944664</v>
      </c>
      <c r="F222">
        <v>4.6612513960179385</v>
      </c>
      <c r="G222">
        <v>4.0913556037179707E-2</v>
      </c>
      <c r="H222">
        <v>8.590933855797358</v>
      </c>
      <c r="I222">
        <v>77.491906618284574</v>
      </c>
      <c r="J222">
        <v>4.7581905291577868</v>
      </c>
      <c r="K222">
        <v>3.3052178604571492E-2</v>
      </c>
      <c r="L222">
        <v>26.305628996049634</v>
      </c>
      <c r="M222">
        <v>5.8809165819685948E-2</v>
      </c>
      <c r="N222">
        <v>26.732498835491867</v>
      </c>
      <c r="O222">
        <v>1.2904573440499724E-2</v>
      </c>
      <c r="P222">
        <v>4.7581905291577868</v>
      </c>
      <c r="Q222">
        <v>0.17799273305645832</v>
      </c>
      <c r="R222" s="45" t="s">
        <v>187</v>
      </c>
      <c r="S222" s="63">
        <v>18.132351995031442</v>
      </c>
      <c r="T222" s="63">
        <v>17.985033144311206</v>
      </c>
      <c r="U222" s="63">
        <v>1.4119650547469442</v>
      </c>
      <c r="V222" s="64">
        <v>227.539969019436</v>
      </c>
      <c r="W222" s="65">
        <v>7.9463484200996727E-3</v>
      </c>
      <c r="X222" s="63">
        <v>12.022020317593466</v>
      </c>
      <c r="Y222" s="66">
        <v>0.40843171680552004</v>
      </c>
      <c r="Z222" s="66">
        <v>1.1789005234837941</v>
      </c>
      <c r="AA222" s="66">
        <v>0.679486888687445</v>
      </c>
      <c r="AB222" s="63">
        <v>8.1062162982186372</v>
      </c>
      <c r="AC222" s="64">
        <v>23.667070689492661</v>
      </c>
      <c r="AD222" s="64">
        <v>35.043281723065839</v>
      </c>
      <c r="AE222" s="64">
        <v>52.724737621818676</v>
      </c>
      <c r="AF222" s="57">
        <v>8993.0186872446266</v>
      </c>
      <c r="AG222" s="55">
        <v>1.5963933224390421</v>
      </c>
      <c r="AH222" s="109">
        <v>70.641517426654971</v>
      </c>
      <c r="AI222" s="109">
        <v>122.53679185564</v>
      </c>
      <c r="AJ222" s="57">
        <v>82.656044447457319</v>
      </c>
      <c r="AK222" s="57">
        <v>3.9078254344766621</v>
      </c>
      <c r="AL222" s="57">
        <v>84.131673501829781</v>
      </c>
      <c r="AM222" s="57">
        <v>3.9205141262990488</v>
      </c>
      <c r="AN222" s="57">
        <v>84.596945719140976</v>
      </c>
      <c r="AO222" s="57">
        <v>4.4122104901226704</v>
      </c>
      <c r="AP222" s="57">
        <v>-871.99507991678445</v>
      </c>
      <c r="AQ222" s="57">
        <v>758.12913252203361</v>
      </c>
      <c r="AR222" s="57">
        <v>62.967680246281745</v>
      </c>
      <c r="AS222" s="57">
        <v>13.846331533981601</v>
      </c>
      <c r="AT222" s="59" t="s">
        <v>66</v>
      </c>
      <c r="AU222" s="60">
        <v>84.131673501829781</v>
      </c>
      <c r="AV222" s="60">
        <v>3.9205141262990488</v>
      </c>
    </row>
    <row r="223" spans="1:50" ht="14.25" x14ac:dyDescent="0.2">
      <c r="A223" t="s">
        <v>466</v>
      </c>
      <c r="B223" t="s">
        <v>68</v>
      </c>
      <c r="C223" s="53" t="s">
        <v>467</v>
      </c>
      <c r="D223" s="116">
        <v>1.5774524356660781E-3</v>
      </c>
      <c r="E223">
        <v>80.122608037327652</v>
      </c>
      <c r="F223">
        <v>5.273478558986759</v>
      </c>
      <c r="G223">
        <v>6.8580734635033169E-2</v>
      </c>
      <c r="H223">
        <v>13.894740861793522</v>
      </c>
      <c r="I223">
        <v>82.470800497678567</v>
      </c>
      <c r="J223">
        <v>6.0335963514407602</v>
      </c>
      <c r="K223">
        <v>4.5277436353736357E-2</v>
      </c>
      <c r="L223">
        <v>57.249689481732382</v>
      </c>
      <c r="M223">
        <v>7.5697736493159126E-2</v>
      </c>
      <c r="N223">
        <v>57.56675456100421</v>
      </c>
      <c r="O223">
        <v>1.2125503741510894E-2</v>
      </c>
      <c r="P223">
        <v>6.0335963514407602</v>
      </c>
      <c r="Q223">
        <v>0.10481043090672904</v>
      </c>
      <c r="R223" s="45" t="s">
        <v>187</v>
      </c>
      <c r="S223" s="63">
        <v>12.4705550599578</v>
      </c>
      <c r="T223" s="45">
        <v>12.558949311618333</v>
      </c>
      <c r="U223" s="45">
        <v>4.1559717571090671</v>
      </c>
      <c r="V223" s="64">
        <v>31.943034167997443</v>
      </c>
      <c r="W223" s="65">
        <v>9.0647570172299168E-3</v>
      </c>
      <c r="X223" s="63">
        <v>1.6550194887558363</v>
      </c>
      <c r="Y223" s="66">
        <v>0.18241191207318916</v>
      </c>
      <c r="Z223" s="66">
        <v>0.61253517697307314</v>
      </c>
      <c r="AA223" s="66">
        <v>0.19256881162427708</v>
      </c>
      <c r="AB223" s="63">
        <v>3.8118433257653668</v>
      </c>
      <c r="AC223" s="61">
        <v>5.2923011516337919</v>
      </c>
      <c r="AD223" s="64">
        <v>2.8574145000332041</v>
      </c>
      <c r="AE223" s="64">
        <v>2.9313070979351092</v>
      </c>
      <c r="AF223" s="57">
        <v>9862.1112420344343</v>
      </c>
      <c r="AG223" s="55">
        <v>0.50388322364090454</v>
      </c>
      <c r="AH223" s="109">
        <v>10.754074506603882</v>
      </c>
      <c r="AI223" s="109">
        <v>40.372438024365302</v>
      </c>
      <c r="AJ223" s="57">
        <v>77.695914461455331</v>
      </c>
      <c r="AK223" s="57">
        <v>4.6597206277114642</v>
      </c>
      <c r="AL223" s="57">
        <v>77.91474300145768</v>
      </c>
      <c r="AM223" s="57">
        <v>4.196202622996692</v>
      </c>
      <c r="AN223" s="57">
        <v>79.254088535820529</v>
      </c>
      <c r="AO223" s="57">
        <v>4.4487192027079638</v>
      </c>
      <c r="AP223" s="57">
        <v>-41.760364604458239</v>
      </c>
      <c r="AQ223" s="57">
        <v>1391.0041267934735</v>
      </c>
      <c r="AR223" s="57">
        <v>41.679719465189692</v>
      </c>
      <c r="AS223" s="57">
        <v>55.25581494668463</v>
      </c>
      <c r="AT223" s="59" t="s">
        <v>66</v>
      </c>
      <c r="AU223" s="60">
        <v>77.91474300145768</v>
      </c>
      <c r="AV223" s="60">
        <v>4.196202622996692</v>
      </c>
      <c r="AW223">
        <f>(8*(((AI223-(AI223/137.88))/1000000)/238050.78826)*6.022E+23)*(EXP(AU223*0.000000000155125*1000000)-1)+7*((((AI223/137.88)/1000000)/235043.9299)*6.022E+23)*(EXP(AU223*0.00000000098571*1000000)-1)+6*(((AH223/1000000)/232038.0553)*6.022E+23)*(EXP(AU223*0.00000000004948*1000000)-1)</f>
        <v>10929138630446.488</v>
      </c>
    </row>
    <row r="224" spans="1:50" ht="14.25" x14ac:dyDescent="0.2">
      <c r="A224" t="s">
        <v>468</v>
      </c>
      <c r="B224" t="s">
        <v>68</v>
      </c>
      <c r="C224" s="53" t="s">
        <v>469</v>
      </c>
      <c r="D224" s="116">
        <v>0</v>
      </c>
      <c r="E224">
        <v>75.266531379945675</v>
      </c>
      <c r="F224">
        <v>2.9716213603354431</v>
      </c>
      <c r="G224">
        <v>5.679553004335141E-2</v>
      </c>
      <c r="H224">
        <v>23.329192359501896</v>
      </c>
      <c r="I224">
        <v>75.266531379945675</v>
      </c>
      <c r="J224">
        <v>2.9716213603354431</v>
      </c>
      <c r="K224">
        <v>5.6795530043351417E-2</v>
      </c>
      <c r="L224">
        <v>23.329192359501892</v>
      </c>
      <c r="M224">
        <v>0.10404315887557704</v>
      </c>
      <c r="N224">
        <v>23.517690142865717</v>
      </c>
      <c r="O224">
        <v>1.3286117769291068E-2</v>
      </c>
      <c r="P224">
        <v>2.9716213603354431</v>
      </c>
      <c r="Q224">
        <v>0.12635685487322013</v>
      </c>
      <c r="R224" s="45" t="s">
        <v>187</v>
      </c>
      <c r="S224" s="63">
        <v>9.2579600942218665</v>
      </c>
      <c r="T224" s="45">
        <v>9.2312522669564636</v>
      </c>
      <c r="U224" s="45">
        <v>0.14403950619443101</v>
      </c>
      <c r="V224" s="64">
        <v>37.346516501596717</v>
      </c>
      <c r="W224" s="65">
        <v>1.584107038722872E-2</v>
      </c>
      <c r="X224" s="63">
        <v>4.1102322053066223</v>
      </c>
      <c r="Y224" s="66">
        <v>0.13450542965120713</v>
      </c>
      <c r="Z224" s="66">
        <v>0.34037674533296425</v>
      </c>
      <c r="AA224" s="66">
        <v>0.22926887366377161</v>
      </c>
      <c r="AB224" s="63">
        <v>2.2009216134482861</v>
      </c>
      <c r="AC224" s="61">
        <v>4.6636416611175102</v>
      </c>
      <c r="AD224" s="64">
        <v>4.2549186481284922</v>
      </c>
      <c r="AE224" s="64">
        <v>5.374241197829015</v>
      </c>
      <c r="AF224" s="57">
        <v>9561.7898717463104</v>
      </c>
      <c r="AG224" s="55">
        <v>0.22505724478107372</v>
      </c>
      <c r="AH224" s="109">
        <v>5.5409553651620618</v>
      </c>
      <c r="AI224" s="109">
        <v>16.939278176598801</v>
      </c>
      <c r="AJ224" s="57">
        <v>85.08384436971221</v>
      </c>
      <c r="AK224" s="57">
        <v>2.5117573507700044</v>
      </c>
      <c r="AL224" s="57">
        <v>84.143186938079424</v>
      </c>
      <c r="AM224" s="57">
        <v>2.8440696334345947</v>
      </c>
      <c r="AN224" s="57">
        <v>82.40332448599213</v>
      </c>
      <c r="AO224" s="57">
        <v>3.150642496615363</v>
      </c>
      <c r="AP224" s="57">
        <v>482.64149214965562</v>
      </c>
      <c r="AQ224" s="57">
        <v>515.26697760108834</v>
      </c>
      <c r="AR224" s="57">
        <v>134.96056960424545</v>
      </c>
      <c r="AS224" s="57">
        <v>31.729285320752364</v>
      </c>
      <c r="AT224" s="59" t="s">
        <v>66</v>
      </c>
      <c r="AU224" s="60">
        <v>84.143186938079424</v>
      </c>
      <c r="AV224" s="60">
        <v>2.8440696334345947</v>
      </c>
    </row>
    <row r="225" spans="1:50" ht="14.25" x14ac:dyDescent="0.2">
      <c r="A225" t="s">
        <v>470</v>
      </c>
      <c r="B225" t="s">
        <v>68</v>
      </c>
      <c r="C225" s="53" t="s">
        <v>471</v>
      </c>
      <c r="D225" s="116">
        <v>0</v>
      </c>
      <c r="E225">
        <v>76.017364516205006</v>
      </c>
      <c r="F225">
        <v>1.1799155151975413</v>
      </c>
      <c r="G225">
        <v>4.7905296922588769E-2</v>
      </c>
      <c r="H225">
        <v>2.757752961018114</v>
      </c>
      <c r="I225">
        <v>76.017364516205006</v>
      </c>
      <c r="J225">
        <v>1.1799155151975413</v>
      </c>
      <c r="K225">
        <v>4.7905296922588769E-2</v>
      </c>
      <c r="L225">
        <v>2.757752961018114</v>
      </c>
      <c r="M225">
        <v>8.6890441173851529E-2</v>
      </c>
      <c r="N225">
        <v>2.9995669715824071</v>
      </c>
      <c r="O225">
        <v>1.3154889101513445E-2</v>
      </c>
      <c r="P225">
        <v>1.1799155151975413</v>
      </c>
      <c r="Q225">
        <v>0.39336195070019808</v>
      </c>
      <c r="R225" s="45" t="s">
        <v>187</v>
      </c>
      <c r="S225" s="63">
        <v>30.979388442466469</v>
      </c>
      <c r="T225" s="45">
        <v>30.762103528704095</v>
      </c>
      <c r="U225" s="45">
        <v>24.93255757777473</v>
      </c>
      <c r="V225" s="64">
        <v>1112.3466790176999</v>
      </c>
      <c r="W225" s="83">
        <v>1.0210114574706412E-2</v>
      </c>
      <c r="X225" s="63">
        <v>23.033482411527903</v>
      </c>
      <c r="Y225" s="66">
        <v>2.5691711294828985</v>
      </c>
      <c r="Z225" s="66">
        <v>7.1249058593479866</v>
      </c>
      <c r="AA225" s="66">
        <v>2.1811995363554018</v>
      </c>
      <c r="AB225" s="63">
        <v>54.512914472685836</v>
      </c>
      <c r="AC225" s="61">
        <v>139.57843457009227</v>
      </c>
      <c r="AD225" s="64">
        <v>183.2246166186477</v>
      </c>
      <c r="AE225" s="64">
        <v>260.91242008070111</v>
      </c>
      <c r="AF225" s="57">
        <v>10950.987777824945</v>
      </c>
      <c r="AG225" s="55">
        <v>19.120606722901584</v>
      </c>
      <c r="AH225" s="109">
        <v>799.54515292972235</v>
      </c>
      <c r="AI225" s="109">
        <v>1453.4981310258099</v>
      </c>
      <c r="AJ225" s="57">
        <v>84.248928037703507</v>
      </c>
      <c r="AK225" s="57">
        <v>0.98759859658169313</v>
      </c>
      <c r="AL225" s="57">
        <v>84.22961542287095</v>
      </c>
      <c r="AM225" s="57">
        <v>0.99868985521708264</v>
      </c>
      <c r="AN225" s="57">
        <v>83.529633621364567</v>
      </c>
      <c r="AO225" s="57">
        <v>1.105019071610575</v>
      </c>
      <c r="AP225" s="57">
        <v>93.564007519480526</v>
      </c>
      <c r="AQ225" s="57">
        <v>65.31301683390538</v>
      </c>
      <c r="AR225" s="57">
        <v>91.925323196067751</v>
      </c>
      <c r="AS225" s="57">
        <v>2.4822479423258623</v>
      </c>
      <c r="AT225" s="59" t="s">
        <v>66</v>
      </c>
      <c r="AU225" s="60">
        <v>84.22961542287095</v>
      </c>
      <c r="AV225" s="60">
        <v>0.99868985521708264</v>
      </c>
      <c r="AW225">
        <f>(8*(((AI225-(AI225/137.88))/1000000)/238050.78826)*6.022E+23)*(EXP(AU225*0.000000000155125*1000000)-1)+7*((((AI225/137.88)/1000000)/235043.9299)*6.022E+23)*(EXP(AU225*0.00000000098571*1000000)-1)+6*(((AH225/1000000)/232038.0553)*6.022E+23)*(EXP(AU225*0.00000000004948*1000000)-1)</f>
        <v>452425686977027.5</v>
      </c>
    </row>
    <row r="226" spans="1:50" ht="14.25" x14ac:dyDescent="0.2">
      <c r="A226" t="s">
        <v>472</v>
      </c>
      <c r="B226" t="s">
        <v>68</v>
      </c>
      <c r="C226" s="53" t="s">
        <v>473</v>
      </c>
      <c r="D226" s="116">
        <v>-3.6440579591262714E-4</v>
      </c>
      <c r="E226">
        <v>69.847813887389137</v>
      </c>
      <c r="F226">
        <v>1.8340384102350724</v>
      </c>
      <c r="G226">
        <v>5.0334367135726345E-2</v>
      </c>
      <c r="H226">
        <v>2.6393289684072667</v>
      </c>
      <c r="I226">
        <v>69.39139030947463</v>
      </c>
      <c r="J226">
        <v>1.857178067365564</v>
      </c>
      <c r="K226">
        <v>5.5649418076726055E-2</v>
      </c>
      <c r="L226">
        <v>4.8614753725676518</v>
      </c>
      <c r="M226">
        <v>0.1105748383221446</v>
      </c>
      <c r="N226">
        <v>5.2041380815640821</v>
      </c>
      <c r="O226">
        <v>1.4411009716625624E-2</v>
      </c>
      <c r="P226">
        <v>1.857178067365564</v>
      </c>
      <c r="Q226">
        <v>0.35686564004608362</v>
      </c>
      <c r="R226" s="45" t="s">
        <v>187</v>
      </c>
      <c r="S226" s="45" t="s">
        <v>51</v>
      </c>
      <c r="T226" s="45" t="s">
        <v>51</v>
      </c>
      <c r="U226" s="45" t="s">
        <v>51</v>
      </c>
      <c r="V226" s="64">
        <v>399.53189892443976</v>
      </c>
      <c r="W226" s="45" t="s">
        <v>51</v>
      </c>
      <c r="X226" s="63">
        <v>0.5137614449002198</v>
      </c>
      <c r="Y226" s="66">
        <v>8.47003264117306E-2</v>
      </c>
      <c r="Z226" s="66">
        <v>0.49258325311531592</v>
      </c>
      <c r="AA226" s="66">
        <v>0.28373512452530958</v>
      </c>
      <c r="AB226" s="63">
        <v>8.3490640274409387</v>
      </c>
      <c r="AC226" s="64"/>
      <c r="AD226" s="64">
        <v>57.530150905694214</v>
      </c>
      <c r="AE226" s="64">
        <v>78.415366872193317</v>
      </c>
      <c r="AF226" s="57">
        <v>11872.246077171731</v>
      </c>
      <c r="AG226" s="55">
        <v>4.6857004556541995</v>
      </c>
      <c r="AH226" s="109">
        <v>7.3233107370127923</v>
      </c>
      <c r="AI226" s="109">
        <v>327.28593335858898</v>
      </c>
      <c r="AJ226" s="57">
        <v>92.236313097175554</v>
      </c>
      <c r="AK226" s="57">
        <v>1.7007959325048021</v>
      </c>
      <c r="AL226" s="57">
        <v>91.361972953778761</v>
      </c>
      <c r="AM226" s="57">
        <v>1.6741408989042659</v>
      </c>
      <c r="AN226" s="57">
        <v>91.674847084810793</v>
      </c>
      <c r="AO226" s="57">
        <v>1.6746195003248927</v>
      </c>
      <c r="AP226" s="60">
        <v>437.4394113567817</v>
      </c>
      <c r="AQ226" s="60">
        <v>108.21709398781</v>
      </c>
      <c r="AR226" s="57">
        <v>252.2627570740103</v>
      </c>
      <c r="AS226" s="57">
        <v>76.475554058464468</v>
      </c>
      <c r="AT226" s="49">
        <v>0.79114370909011977</v>
      </c>
      <c r="AU226" s="86">
        <v>91.361972953778761</v>
      </c>
      <c r="AV226" s="86">
        <v>1.6741408989042659</v>
      </c>
      <c r="AX226" t="s">
        <v>373</v>
      </c>
    </row>
    <row r="227" spans="1:50" ht="14.25" x14ac:dyDescent="0.2">
      <c r="A227" t="s">
        <v>474</v>
      </c>
      <c r="B227" t="s">
        <v>68</v>
      </c>
      <c r="C227" s="53" t="s">
        <v>475</v>
      </c>
      <c r="D227" s="116">
        <v>0</v>
      </c>
      <c r="E227">
        <v>76.814148197389073</v>
      </c>
      <c r="F227">
        <v>2.6297666609055841</v>
      </c>
      <c r="G227">
        <v>4.5102063538229563E-2</v>
      </c>
      <c r="H227">
        <v>4.5957942235926161</v>
      </c>
      <c r="I227">
        <v>76.814148197389073</v>
      </c>
      <c r="J227">
        <v>2.6297666609055841</v>
      </c>
      <c r="K227">
        <v>4.5102063538229563E-2</v>
      </c>
      <c r="L227">
        <v>4.5957942235926161</v>
      </c>
      <c r="M227">
        <v>8.0957384369751639E-2</v>
      </c>
      <c r="N227">
        <v>5.2949973783201978</v>
      </c>
      <c r="O227">
        <v>1.3018435060040023E-2</v>
      </c>
      <c r="P227">
        <v>2.6297666609055841</v>
      </c>
      <c r="Q227">
        <v>0.49665117336467118</v>
      </c>
      <c r="R227" s="45" t="s">
        <v>187</v>
      </c>
      <c r="S227" s="63">
        <v>6.6389732782935456</v>
      </c>
      <c r="T227" s="45">
        <v>6.5280093173444484</v>
      </c>
      <c r="U227" s="45">
        <v>1.6413391292256541</v>
      </c>
      <c r="V227" s="64">
        <v>557.87660702159963</v>
      </c>
      <c r="W227" s="65">
        <v>3.5812221990470031E-3</v>
      </c>
      <c r="X227" s="63">
        <v>1.4527587249212561</v>
      </c>
      <c r="Y227" s="66">
        <v>0.22273584202486721</v>
      </c>
      <c r="Z227" s="66">
        <v>1.0990730838490899</v>
      </c>
      <c r="AA227" s="66">
        <v>0.38257708271835739</v>
      </c>
      <c r="AB227" s="63">
        <v>12.239496743314344</v>
      </c>
      <c r="AC227" s="61">
        <v>55.990604807494186</v>
      </c>
      <c r="AD227" s="64">
        <v>67.317470220980638</v>
      </c>
      <c r="AE227" s="64">
        <v>87.438617120920327</v>
      </c>
      <c r="AF227" s="57">
        <v>13765.468311741959</v>
      </c>
      <c r="AG227" s="55">
        <v>6.7898372110545875</v>
      </c>
      <c r="AH227" s="109">
        <v>25.989382824362757</v>
      </c>
      <c r="AI227" s="109">
        <v>521.555561766094</v>
      </c>
      <c r="AJ227" s="57">
        <v>83.380651608435386</v>
      </c>
      <c r="AK227" s="57">
        <v>2.1785967579445655</v>
      </c>
      <c r="AL227" s="57">
        <v>83.644935760941024</v>
      </c>
      <c r="AM227" s="57">
        <v>2.2000699107167092</v>
      </c>
      <c r="AN227" s="57">
        <v>83.378150915641186</v>
      </c>
      <c r="AO227" s="57">
        <v>2.1974676761110716</v>
      </c>
      <c r="AP227" s="57">
        <v>-51.19816509314883</v>
      </c>
      <c r="AQ227" s="57">
        <v>111.86686401859495</v>
      </c>
      <c r="AR227" s="57">
        <v>83.700729363342774</v>
      </c>
      <c r="AS227" s="57">
        <v>11.468376318537185</v>
      </c>
      <c r="AT227" s="59" t="s">
        <v>66</v>
      </c>
      <c r="AU227" s="60">
        <v>83.644935760941024</v>
      </c>
      <c r="AV227" s="60">
        <v>2.2000699107167092</v>
      </c>
      <c r="AW227">
        <f>(8*(((AI227-(AI227/137.88))/1000000)/238050.78826)*6.022E+23)*(EXP(AU227*0.000000000155125*1000000)-1)+7*((((AI227/137.88)/1000000)/235043.9299)*6.022E+23)*(EXP(AU227*0.00000000098571*1000000)-1)+6*(((AH227/1000000)/232038.0553)*6.022E+23)*(EXP(AU227*0.00000000004948*1000000)-1)</f>
        <v>144358160749917.69</v>
      </c>
    </row>
    <row r="228" spans="1:50" ht="14.25" x14ac:dyDescent="0.2">
      <c r="A228" t="s">
        <v>476</v>
      </c>
      <c r="B228" t="s">
        <v>68</v>
      </c>
      <c r="C228" s="53" t="s">
        <v>477</v>
      </c>
      <c r="D228" s="116">
        <v>7.368660874836656E-5</v>
      </c>
      <c r="E228">
        <v>73.896292145585775</v>
      </c>
      <c r="F228">
        <v>2.5739419675239654</v>
      </c>
      <c r="G228">
        <v>5.0283169598415139E-2</v>
      </c>
      <c r="H228">
        <v>2.7599136756109104</v>
      </c>
      <c r="I228">
        <v>73.99470831071514</v>
      </c>
      <c r="J228">
        <v>2.577385322294981</v>
      </c>
      <c r="K228">
        <v>4.9199833276043096E-2</v>
      </c>
      <c r="L228">
        <v>3.5831480618448364</v>
      </c>
      <c r="M228">
        <v>9.1677812737839801E-2</v>
      </c>
      <c r="N228">
        <v>4.4138265861589998</v>
      </c>
      <c r="O228">
        <v>1.3514479924710918E-2</v>
      </c>
      <c r="P228">
        <v>2.577385322294981</v>
      </c>
      <c r="Q228">
        <v>0.58393443239868492</v>
      </c>
      <c r="R228" s="45" t="s">
        <v>187</v>
      </c>
      <c r="S228" s="45" t="s">
        <v>51</v>
      </c>
      <c r="T228" s="45" t="s">
        <v>51</v>
      </c>
      <c r="U228" s="45" t="s">
        <v>51</v>
      </c>
      <c r="V228" s="64">
        <v>141.96065815063301</v>
      </c>
      <c r="W228" s="45" t="s">
        <v>51</v>
      </c>
      <c r="X228" s="63">
        <v>2.5937292316258391</v>
      </c>
      <c r="Y228" s="66">
        <v>8.3721605853193395E-2</v>
      </c>
      <c r="Z228" s="66">
        <v>0.42134833162433266</v>
      </c>
      <c r="AA228" s="66">
        <v>0.3314486351109186</v>
      </c>
      <c r="AB228" s="63">
        <v>4.9826957136628724</v>
      </c>
      <c r="AC228" s="61"/>
      <c r="AD228" s="64">
        <v>16.507245214042804</v>
      </c>
      <c r="AE228" s="64">
        <v>21.492352054210489</v>
      </c>
      <c r="AF228" s="57">
        <v>11727.861328121291</v>
      </c>
      <c r="AG228" s="55">
        <v>4.4987026157025287</v>
      </c>
      <c r="AH228" s="109">
        <v>7.5665291094414382</v>
      </c>
      <c r="AI228" s="109">
        <v>332.43744276606498</v>
      </c>
      <c r="AJ228" s="57">
        <v>86.536495454638668</v>
      </c>
      <c r="AK228" s="57">
        <v>2.2154754206882754</v>
      </c>
      <c r="AL228" s="57">
        <v>86.384849266578044</v>
      </c>
      <c r="AM228" s="57">
        <v>2.2182089172015531</v>
      </c>
      <c r="AN228" s="57">
        <v>86.61467820021582</v>
      </c>
      <c r="AO228" s="57">
        <v>2.2234241297248079</v>
      </c>
      <c r="AP228" s="57">
        <v>156.34617654272159</v>
      </c>
      <c r="AQ228" s="57">
        <v>83.87890876765718</v>
      </c>
      <c r="AR228" s="57">
        <v>64.545222963095412</v>
      </c>
      <c r="AS228" s="57">
        <v>32.595617292425857</v>
      </c>
      <c r="AT228" s="59" t="s">
        <v>66</v>
      </c>
      <c r="AU228" s="60">
        <v>86.384849266578044</v>
      </c>
      <c r="AV228" s="60">
        <v>2.2182089172015531</v>
      </c>
      <c r="AW228">
        <f>(8*(((AI228-(AI228/137.88))/1000000)/238050.78826)*6.022E+23)*(EXP(AU228*0.000000000155125*1000000)-1)+7*((((AI228/137.88)/1000000)/235043.9299)*6.022E+23)*(EXP(AU228*0.00000000098571*1000000)-1)+6*(((AH228/1000000)/232038.0553)*6.022E+23)*(EXP(AU228*0.00000000004948*1000000)-1)</f>
        <v>94451635401044.516</v>
      </c>
    </row>
    <row r="229" spans="1:50" ht="14.25" x14ac:dyDescent="0.2">
      <c r="A229" t="s">
        <v>478</v>
      </c>
      <c r="B229" t="s">
        <v>68</v>
      </c>
      <c r="C229" s="53" t="s">
        <v>479</v>
      </c>
      <c r="D229" s="116">
        <v>5.0373943469887142E-4</v>
      </c>
      <c r="E229">
        <v>77.407134720582334</v>
      </c>
      <c r="F229">
        <v>1.3687844612952427</v>
      </c>
      <c r="G229">
        <v>4.5224632306299882E-2</v>
      </c>
      <c r="H229">
        <v>4.2262354328256784</v>
      </c>
      <c r="I229">
        <v>78.11741708516557</v>
      </c>
      <c r="J229">
        <v>1.4677495399985903</v>
      </c>
      <c r="K229">
        <v>3.7714251227808727E-2</v>
      </c>
      <c r="L229">
        <v>12.681077238363143</v>
      </c>
      <c r="M229">
        <v>6.6566985357709052E-2</v>
      </c>
      <c r="N229">
        <v>12.765735726447492</v>
      </c>
      <c r="O229">
        <v>1.280124250536567E-2</v>
      </c>
      <c r="P229">
        <v>1.4677495399985903</v>
      </c>
      <c r="Q229">
        <v>0.11497571087561927</v>
      </c>
      <c r="R229" s="45" t="s">
        <v>187</v>
      </c>
      <c r="S229" s="45" t="s">
        <v>51</v>
      </c>
      <c r="T229" s="45" t="s">
        <v>51</v>
      </c>
      <c r="U229" s="45" t="s">
        <v>51</v>
      </c>
      <c r="V229" s="64">
        <v>156.55082920106113</v>
      </c>
      <c r="W229" s="45" t="s">
        <v>51</v>
      </c>
      <c r="X229" s="63">
        <v>3.9387551027647789</v>
      </c>
      <c r="Y229" s="66">
        <v>0.11437512433719926</v>
      </c>
      <c r="Z229" s="66">
        <v>0.35351161909284373</v>
      </c>
      <c r="AA229" s="66">
        <v>0.30081385278324391</v>
      </c>
      <c r="AB229" s="63">
        <v>3.4035207278748301</v>
      </c>
      <c r="AC229" s="61"/>
      <c r="AD229" s="64">
        <v>25.235712717974007</v>
      </c>
      <c r="AE229" s="64">
        <v>46.677915940172042</v>
      </c>
      <c r="AF229" s="57">
        <v>9839.3852722259689</v>
      </c>
      <c r="AG229" s="55">
        <v>2.1388749283904831</v>
      </c>
      <c r="AH229" s="109">
        <v>20.385273951032701</v>
      </c>
      <c r="AI229" s="109">
        <v>165.564179732398</v>
      </c>
      <c r="AJ229" s="57">
        <v>81.998383299393424</v>
      </c>
      <c r="AK229" s="57">
        <v>1.1959087896220217</v>
      </c>
      <c r="AL229" s="57">
        <v>82.99460132792818</v>
      </c>
      <c r="AM229" s="57">
        <v>1.1473743813994863</v>
      </c>
      <c r="AN229" s="57">
        <v>83.031843547484357</v>
      </c>
      <c r="AO229" s="57">
        <v>1.1475093470862989</v>
      </c>
      <c r="AP229" s="57">
        <v>-506.46855228532149</v>
      </c>
      <c r="AQ229" s="57">
        <v>338.06270885030301</v>
      </c>
      <c r="AR229" s="57">
        <v>29.084720950646446</v>
      </c>
      <c r="AS229" s="57">
        <v>22.567485066107349</v>
      </c>
      <c r="AT229" s="59" t="s">
        <v>66</v>
      </c>
      <c r="AU229" s="60">
        <v>82.99460132792818</v>
      </c>
      <c r="AV229" s="60">
        <v>1.1473743813994863</v>
      </c>
    </row>
    <row r="230" spans="1:50" ht="14.25" x14ac:dyDescent="0.2">
      <c r="A230" t="s">
        <v>480</v>
      </c>
      <c r="B230" t="s">
        <v>68</v>
      </c>
      <c r="C230" s="53" t="s">
        <v>481</v>
      </c>
      <c r="D230" s="116">
        <v>3.1295442677075117E-4</v>
      </c>
      <c r="E230">
        <v>77.543226546484604</v>
      </c>
      <c r="F230">
        <v>2.7988919405018211</v>
      </c>
      <c r="G230">
        <v>4.2502081820957688E-2</v>
      </c>
      <c r="H230">
        <v>6.4320838258235771</v>
      </c>
      <c r="I230">
        <v>77.983743252373657</v>
      </c>
      <c r="J230">
        <v>2.85597179231126</v>
      </c>
      <c r="K230">
        <v>3.7836856177629261E-2</v>
      </c>
      <c r="L230">
        <v>14.372853427982566</v>
      </c>
      <c r="M230">
        <v>6.6897862454335683E-2</v>
      </c>
      <c r="N230">
        <v>14.653855825029389</v>
      </c>
      <c r="O230">
        <v>1.2823185426785243E-2</v>
      </c>
      <c r="P230">
        <v>2.85597179231126</v>
      </c>
      <c r="Q230">
        <v>0.19489558423477477</v>
      </c>
      <c r="R230" s="45" t="s">
        <v>187</v>
      </c>
      <c r="S230" s="63">
        <v>3.4907370715242472</v>
      </c>
      <c r="T230" s="45">
        <v>3.4237318472409313</v>
      </c>
      <c r="U230" s="45">
        <v>4.0744807216678174</v>
      </c>
      <c r="V230" s="64">
        <v>174.53661779641129</v>
      </c>
      <c r="W230" s="65">
        <v>9.243877882983767E-3</v>
      </c>
      <c r="X230" s="63">
        <v>5.0539943385893027</v>
      </c>
      <c r="Y230" s="66">
        <v>6.282911121957245E-2</v>
      </c>
      <c r="Z230" s="66">
        <v>0.35673391249601094</v>
      </c>
      <c r="AA230" s="66">
        <v>0.2137157802531518</v>
      </c>
      <c r="AB230" s="63">
        <v>3.5393741404453292</v>
      </c>
      <c r="AC230" s="61">
        <v>16.003043032773142</v>
      </c>
      <c r="AD230" s="64">
        <v>28.305817341792309</v>
      </c>
      <c r="AE230" s="64">
        <v>54.804850928438782</v>
      </c>
      <c r="AF230" s="57">
        <v>11324.433476496568</v>
      </c>
      <c r="AG230" s="55">
        <v>2.5881785898655321</v>
      </c>
      <c r="AH230" s="109">
        <v>11.077701310353188</v>
      </c>
      <c r="AI230" s="109">
        <v>200.69571873670401</v>
      </c>
      <c r="AJ230" s="57">
        <v>82.138047057286173</v>
      </c>
      <c r="AK230" s="57">
        <v>2.3309577778350681</v>
      </c>
      <c r="AL230" s="57">
        <v>83.1239572364303</v>
      </c>
      <c r="AM230" s="57">
        <v>2.3326528219869602</v>
      </c>
      <c r="AN230" s="57">
        <v>82.467151910319615</v>
      </c>
      <c r="AO230" s="57">
        <v>2.3227560309837019</v>
      </c>
      <c r="AP230" s="57">
        <v>-497.8238644987282</v>
      </c>
      <c r="AQ230" s="57">
        <v>382.47733405482927</v>
      </c>
      <c r="AR230" s="57">
        <v>44.150842207207063</v>
      </c>
      <c r="AS230" s="57">
        <v>54.681915763931698</v>
      </c>
      <c r="AT230" s="59" t="s">
        <v>66</v>
      </c>
      <c r="AU230" s="60">
        <v>83.1239572364303</v>
      </c>
      <c r="AV230" s="60">
        <v>2.3326528219869602</v>
      </c>
    </row>
    <row r="231" spans="1:50" ht="14.25" x14ac:dyDescent="0.2">
      <c r="A231" t="s">
        <v>482</v>
      </c>
      <c r="B231" t="s">
        <v>68</v>
      </c>
      <c r="C231" s="53" t="s">
        <v>483</v>
      </c>
      <c r="D231" s="116">
        <v>5.3691869568794784E-4</v>
      </c>
      <c r="E231">
        <v>75.575823559074067</v>
      </c>
      <c r="F231">
        <v>1.4687799536730044</v>
      </c>
      <c r="G231">
        <v>4.68967492562039E-2</v>
      </c>
      <c r="H231">
        <v>6.5720467724348044</v>
      </c>
      <c r="I231">
        <v>76.31542553531834</v>
      </c>
      <c r="J231">
        <v>1.6236589363252585</v>
      </c>
      <c r="K231">
        <v>3.8903212703551439E-2</v>
      </c>
      <c r="L231">
        <v>16.712026975856155</v>
      </c>
      <c r="M231">
        <v>7.0286903728044539E-2</v>
      </c>
      <c r="N231">
        <v>16.790715112324808</v>
      </c>
      <c r="O231">
        <v>1.3103510764507312E-2</v>
      </c>
      <c r="P231">
        <v>1.6236589363252585</v>
      </c>
      <c r="Q231">
        <v>9.6699808522952777E-2</v>
      </c>
      <c r="R231" s="45" t="s">
        <v>187</v>
      </c>
      <c r="S231" s="63">
        <v>5.6433698546348934</v>
      </c>
      <c r="T231" s="63">
        <v>5.3422095855823022</v>
      </c>
      <c r="U231" s="63">
        <v>0.55409144802103816</v>
      </c>
      <c r="V231" s="64">
        <v>205.92462956619187</v>
      </c>
      <c r="W231" s="65">
        <v>6.6222971108201301E-3</v>
      </c>
      <c r="X231" s="63">
        <v>0.62374116927526357</v>
      </c>
      <c r="Y231" s="66">
        <v>7.3482399962208497E-2</v>
      </c>
      <c r="Z231" s="66">
        <v>0.57073550195524125</v>
      </c>
      <c r="AA231" s="66">
        <v>0.31985454587389206</v>
      </c>
      <c r="AB231" s="63">
        <v>6.6821664365189903</v>
      </c>
      <c r="AC231" s="64">
        <v>27.211554138657693</v>
      </c>
      <c r="AD231" s="64">
        <v>24.565968422011789</v>
      </c>
      <c r="AE231" s="64">
        <v>30.539283310514673</v>
      </c>
      <c r="AF231" s="57">
        <v>13340.372489564401</v>
      </c>
      <c r="AG231" s="55">
        <v>3.024079711219426</v>
      </c>
      <c r="AH231" s="109">
        <v>3.1273811558612836</v>
      </c>
      <c r="AI231" s="109">
        <v>228.54731468369499</v>
      </c>
      <c r="AJ231" s="57">
        <v>83.922014115547398</v>
      </c>
      <c r="AK231" s="57">
        <v>1.3537761606521101</v>
      </c>
      <c r="AL231" s="57">
        <v>84.823779197653053</v>
      </c>
      <c r="AM231" s="57">
        <v>1.2805660285032878</v>
      </c>
      <c r="AN231" s="57">
        <v>84.670072454516657</v>
      </c>
      <c r="AO231" s="57">
        <v>1.2413036318090849</v>
      </c>
      <c r="AP231" s="57">
        <v>-424.42199722840189</v>
      </c>
      <c r="AQ231" s="57">
        <v>438.05173324981007</v>
      </c>
      <c r="AR231" s="57">
        <v>-269.46800946074978</v>
      </c>
      <c r="AS231" s="57">
        <v>-287.03284225669785</v>
      </c>
      <c r="AT231" s="59" t="s">
        <v>66</v>
      </c>
      <c r="AU231" s="60">
        <v>84.823779197653053</v>
      </c>
      <c r="AV231" s="60">
        <v>1.2805660285032878</v>
      </c>
      <c r="AW231">
        <f>(8*(((AI231-(AI231/137.88))/1000000)/238050.78826)*6.022E+23)*(EXP(AU231*0.000000000155125*1000000)-1)+7*((((AI231/137.88)/1000000)/235043.9299)*6.022E+23)*(EXP(AU231*0.00000000098571*1000000)-1)+6*(((AH231/1000000)/232038.0553)*6.022E+23)*(EXP(AU231*0.00000000004948*1000000)-1)</f>
        <v>63615803195369.578</v>
      </c>
    </row>
    <row r="232" spans="1:50" ht="14.25" x14ac:dyDescent="0.2">
      <c r="A232" t="s">
        <v>484</v>
      </c>
      <c r="B232" t="s">
        <v>68</v>
      </c>
      <c r="C232" s="53" t="s">
        <v>485</v>
      </c>
      <c r="D232" s="116">
        <v>-5.4535082715227745E-4</v>
      </c>
      <c r="E232">
        <v>66.242610445394803</v>
      </c>
      <c r="F232">
        <v>3.4603651831667017</v>
      </c>
      <c r="G232">
        <v>4.4270601402152922E-2</v>
      </c>
      <c r="H232">
        <v>6.8364151987098998</v>
      </c>
      <c r="I232">
        <v>65.596901934047906</v>
      </c>
      <c r="J232">
        <v>3.5283583103488199</v>
      </c>
      <c r="K232">
        <v>5.2258212772382358E-2</v>
      </c>
      <c r="L232">
        <v>12.143443560865478</v>
      </c>
      <c r="M232">
        <v>0.10984302862809675</v>
      </c>
      <c r="N232">
        <v>12.645652766153784</v>
      </c>
      <c r="O232">
        <v>1.5244622390938748E-2</v>
      </c>
      <c r="P232">
        <v>3.5283583103488199</v>
      </c>
      <c r="Q232">
        <v>0.27901749127514447</v>
      </c>
      <c r="R232" s="45" t="s">
        <v>187</v>
      </c>
      <c r="S232" s="63">
        <v>2.8690828066272962</v>
      </c>
      <c r="T232" s="63">
        <v>2.6676262267979776</v>
      </c>
      <c r="U232" s="63">
        <v>3.7448331719125338</v>
      </c>
      <c r="V232" s="64">
        <v>188.9623635830863</v>
      </c>
      <c r="W232" s="65">
        <v>1.5664521677636288E-3</v>
      </c>
      <c r="X232" s="63">
        <v>1.4132421761188201</v>
      </c>
      <c r="Y232" s="66">
        <v>3.2731024088460688E-2</v>
      </c>
      <c r="Z232" s="66">
        <v>0.29977352892958103</v>
      </c>
      <c r="AA232" s="66">
        <v>0.28790702024377773</v>
      </c>
      <c r="AB232" s="63">
        <v>4.6985008956277134</v>
      </c>
      <c r="AC232" s="64">
        <v>21.119878226678345</v>
      </c>
      <c r="AD232" s="64">
        <v>22.200152682065244</v>
      </c>
      <c r="AE232" s="64">
        <v>28.391559709264079</v>
      </c>
      <c r="AF232" s="57">
        <v>14435.451851083393</v>
      </c>
      <c r="AG232" s="55">
        <v>3.0638347434440751</v>
      </c>
      <c r="AH232" s="109">
        <v>0.66171833478095687</v>
      </c>
      <c r="AI232" s="109">
        <v>202.95641137903201</v>
      </c>
      <c r="AJ232" s="57">
        <v>97.531608302171037</v>
      </c>
      <c r="AK232" s="57">
        <v>3.4153629359407112</v>
      </c>
      <c r="AL232" s="57">
        <v>97.023377896680358</v>
      </c>
      <c r="AM232" s="57">
        <v>3.3591897183192807</v>
      </c>
      <c r="AN232" s="57">
        <v>96.462263874823151</v>
      </c>
      <c r="AO232" s="57">
        <v>3.3198011574818023</v>
      </c>
      <c r="AP232" s="57">
        <v>295.73143407481098</v>
      </c>
      <c r="AQ232" s="57">
        <v>277.15962470001307</v>
      </c>
      <c r="AR232" s="57">
        <v>2102.6138741004684</v>
      </c>
      <c r="AS232" s="57">
        <v>1415.21606368841</v>
      </c>
      <c r="AT232" s="59" t="s">
        <v>66</v>
      </c>
      <c r="AU232" s="81">
        <v>97.023377896680358</v>
      </c>
      <c r="AV232" s="81">
        <v>3.3591897183192807</v>
      </c>
      <c r="AX232" t="s">
        <v>486</v>
      </c>
    </row>
    <row r="233" spans="1:50" ht="14.25" x14ac:dyDescent="0.2">
      <c r="A233" t="s">
        <v>487</v>
      </c>
      <c r="B233" t="s">
        <v>68</v>
      </c>
      <c r="C233" s="53" t="s">
        <v>488</v>
      </c>
      <c r="D233" s="116">
        <v>1.2712656835219574E-4</v>
      </c>
      <c r="E233">
        <v>69.553917677185055</v>
      </c>
      <c r="F233">
        <v>1.010979263295166</v>
      </c>
      <c r="G233">
        <v>4.6061721472509309E-2</v>
      </c>
      <c r="H233">
        <v>3.6217384943825066</v>
      </c>
      <c r="I233">
        <v>69.71388556823517</v>
      </c>
      <c r="J233">
        <v>1.0368113740585887</v>
      </c>
      <c r="K233">
        <v>4.4181197975620728E-2</v>
      </c>
      <c r="L233">
        <v>5.7030052614677507</v>
      </c>
      <c r="M233">
        <v>8.7381495482934946E-2</v>
      </c>
      <c r="N233">
        <v>5.7964857316917557</v>
      </c>
      <c r="O233">
        <v>1.434434462874991E-2</v>
      </c>
      <c r="P233">
        <v>1.0368113740585887</v>
      </c>
      <c r="Q233">
        <v>0.17886895992686005</v>
      </c>
      <c r="R233" s="45" t="s">
        <v>187</v>
      </c>
      <c r="S233" s="45" t="s">
        <v>51</v>
      </c>
      <c r="T233" s="45" t="s">
        <v>51</v>
      </c>
      <c r="U233" s="45" t="s">
        <v>51</v>
      </c>
      <c r="V233" s="64">
        <v>921.21854842263099</v>
      </c>
      <c r="W233" s="45" t="s">
        <v>51</v>
      </c>
      <c r="X233" s="63">
        <v>0.21427298384844748</v>
      </c>
      <c r="Y233" s="66">
        <v>3.2420642062420561E-2</v>
      </c>
      <c r="Z233" s="66">
        <v>0.20304899925914346</v>
      </c>
      <c r="AA233" s="66">
        <v>0.2797400287436872</v>
      </c>
      <c r="AB233" s="63">
        <v>4.4378872450241778</v>
      </c>
      <c r="AC233" s="64"/>
      <c r="AD233" s="64">
        <v>204.12568609354679</v>
      </c>
      <c r="AE233" s="64">
        <v>722.40361463635861</v>
      </c>
      <c r="AF233" s="57">
        <v>12250.371574055063</v>
      </c>
      <c r="AG233" s="55">
        <v>2.7681913545859564</v>
      </c>
      <c r="AH233" s="109">
        <v>1.4331808609117513</v>
      </c>
      <c r="AI233" s="109">
        <v>192.53855359156699</v>
      </c>
      <c r="AJ233" s="57">
        <v>91.812653569013776</v>
      </c>
      <c r="AK233" s="57">
        <v>0.94517724378984291</v>
      </c>
      <c r="AL233" s="57">
        <v>92.225753677229648</v>
      </c>
      <c r="AM233" s="57">
        <v>0.9465569829079068</v>
      </c>
      <c r="AN233" s="57">
        <v>91.949958391245758</v>
      </c>
      <c r="AO233" s="57">
        <v>0.92503961069363672</v>
      </c>
      <c r="AP233" s="57">
        <v>-101.65490875735567</v>
      </c>
      <c r="AQ233" s="57">
        <v>140.17422279085176</v>
      </c>
      <c r="AR233" s="57">
        <v>-26.915866164810918</v>
      </c>
      <c r="AS233" s="57">
        <v>-182.07610317219363</v>
      </c>
      <c r="AT233" s="59" t="s">
        <v>66</v>
      </c>
      <c r="AU233" s="81">
        <v>92.225753677229648</v>
      </c>
      <c r="AV233" s="81">
        <v>0.9465569829079068</v>
      </c>
      <c r="AX233" t="s">
        <v>486</v>
      </c>
    </row>
    <row r="234" spans="1:50" ht="14.25" x14ac:dyDescent="0.2">
      <c r="A234" t="s">
        <v>489</v>
      </c>
      <c r="B234" t="s">
        <v>68</v>
      </c>
      <c r="C234" s="53" t="s">
        <v>490</v>
      </c>
      <c r="D234" s="116">
        <v>4.4092967321574466E-4</v>
      </c>
      <c r="E234">
        <v>74.157725731952638</v>
      </c>
      <c r="F234">
        <v>1.0411759225354678</v>
      </c>
      <c r="G234">
        <v>4.9011362009437273E-2</v>
      </c>
      <c r="H234">
        <v>3.7999752527468336</v>
      </c>
      <c r="I234">
        <v>74.752665798422839</v>
      </c>
      <c r="J234">
        <v>1.139573929590042</v>
      </c>
      <c r="K234">
        <v>4.2475320158122665E-2</v>
      </c>
      <c r="L234">
        <v>9.9875106396065565</v>
      </c>
      <c r="M234">
        <v>7.8344993865429688E-2</v>
      </c>
      <c r="N234">
        <v>10.052313043138652</v>
      </c>
      <c r="O234">
        <v>1.3377449343366406E-2</v>
      </c>
      <c r="P234">
        <v>1.139573929590042</v>
      </c>
      <c r="Q234">
        <v>0.11336434954817431</v>
      </c>
      <c r="R234" s="45" t="s">
        <v>187</v>
      </c>
      <c r="S234" s="45" t="s">
        <v>51</v>
      </c>
      <c r="T234" s="45" t="s">
        <v>51</v>
      </c>
      <c r="U234" s="45" t="s">
        <v>51</v>
      </c>
      <c r="V234" s="64">
        <v>250.66229615298042</v>
      </c>
      <c r="W234" s="45" t="s">
        <v>51</v>
      </c>
      <c r="X234" s="63">
        <v>0.67266142459528921</v>
      </c>
      <c r="Y234" s="66">
        <v>0.17046988610017361</v>
      </c>
      <c r="Z234" s="66">
        <v>0.38130182296708887</v>
      </c>
      <c r="AA234" s="66">
        <v>0.26605833777729887</v>
      </c>
      <c r="AB234" s="63">
        <v>6.1507239921831092</v>
      </c>
      <c r="AC234" s="64"/>
      <c r="AD234" s="64">
        <v>30.441914846172722</v>
      </c>
      <c r="AE234" s="64">
        <v>36.248165477100599</v>
      </c>
      <c r="AF234" s="57">
        <v>11759.830719032116</v>
      </c>
      <c r="AG234" s="55">
        <v>2.2381395954158356</v>
      </c>
      <c r="AH234" s="109">
        <v>8.6704052464720487</v>
      </c>
      <c r="AI234" s="109">
        <v>165.97534226667099</v>
      </c>
      <c r="AJ234" s="57">
        <v>85.664859555800902</v>
      </c>
      <c r="AK234" s="57">
        <v>0.9697567027966405</v>
      </c>
      <c r="AL234" s="57">
        <v>86.215674127034831</v>
      </c>
      <c r="AM234" s="57">
        <v>0.9148547360825029</v>
      </c>
      <c r="AN234" s="57">
        <v>86.088878173343844</v>
      </c>
      <c r="AO234" s="57">
        <v>0.90674655970530837</v>
      </c>
      <c r="AP234" s="57">
        <v>-199.36139349323193</v>
      </c>
      <c r="AQ234" s="57">
        <v>250.21400087413113</v>
      </c>
      <c r="AR234" s="57">
        <v>33.903742874885175</v>
      </c>
      <c r="AS234" s="57">
        <v>48.722553251970524</v>
      </c>
      <c r="AT234" s="59" t="s">
        <v>66</v>
      </c>
      <c r="AU234" s="60">
        <v>86.215674127034831</v>
      </c>
      <c r="AV234" s="60">
        <v>0.9148547360825029</v>
      </c>
      <c r="AW234">
        <f>(8*(((AI234-(AI234/137.88))/1000000)/238050.78826)*6.022E+23)*(EXP(AU234*0.000000000155125*1000000)-1)+7*((((AI234/137.88)/1000000)/235043.9299)*6.022E+23)*(EXP(AU234*0.00000000098571*1000000)-1)+6*(((AH234/1000000)/232038.0553)*6.022E+23)*(EXP(AU234*0.00000000004948*1000000)-1)</f>
        <v>47389267983678.109</v>
      </c>
    </row>
    <row r="235" spans="1:50" ht="14.25" x14ac:dyDescent="0.2">
      <c r="A235" t="s">
        <v>491</v>
      </c>
      <c r="B235" t="s">
        <v>68</v>
      </c>
      <c r="C235" s="53" t="s">
        <v>492</v>
      </c>
      <c r="D235" s="116">
        <v>0</v>
      </c>
      <c r="E235">
        <v>75.079629040779253</v>
      </c>
      <c r="F235">
        <v>1.7935219435737162</v>
      </c>
      <c r="G235">
        <v>5.1575194372078886E-2</v>
      </c>
      <c r="H235">
        <v>4.6354979305821367</v>
      </c>
      <c r="I235">
        <v>75.079629040779253</v>
      </c>
      <c r="J235">
        <v>1.7935219435737162</v>
      </c>
      <c r="K235">
        <v>5.1575194372078879E-2</v>
      </c>
      <c r="L235">
        <v>4.6354979305821367</v>
      </c>
      <c r="M235">
        <v>9.4715276179106009E-2</v>
      </c>
      <c r="N235">
        <v>4.9703683994762109</v>
      </c>
      <c r="O235">
        <v>1.3319192073483118E-2</v>
      </c>
      <c r="P235">
        <v>1.7935219435737162</v>
      </c>
      <c r="Q235">
        <v>0.36084285900472118</v>
      </c>
      <c r="R235" s="45" t="s">
        <v>187</v>
      </c>
      <c r="S235" s="45" t="s">
        <v>51</v>
      </c>
      <c r="T235" s="45" t="s">
        <v>51</v>
      </c>
      <c r="U235" s="45" t="s">
        <v>51</v>
      </c>
      <c r="V235" s="64">
        <v>70.867149444165364</v>
      </c>
      <c r="W235" s="65">
        <v>1.6032758097233139E-2</v>
      </c>
      <c r="X235" s="63">
        <v>0.94079825452973831</v>
      </c>
      <c r="Y235" s="66">
        <v>0.14558965442118624</v>
      </c>
      <c r="Z235" s="66">
        <v>0.57114084598081705</v>
      </c>
      <c r="AA235" s="66">
        <v>0.18416888358074635</v>
      </c>
      <c r="AB235" s="63">
        <v>4.8322788295519707</v>
      </c>
      <c r="AC235" s="61"/>
      <c r="AD235" s="64">
        <v>7.0045061458320692</v>
      </c>
      <c r="AE235" s="64">
        <v>7.3583862715792181</v>
      </c>
      <c r="AF235" s="57">
        <v>10804.584873039958</v>
      </c>
      <c r="AG235" s="55">
        <v>1.5388196670111554</v>
      </c>
      <c r="AH235" s="109">
        <v>8.9290323407985408</v>
      </c>
      <c r="AI235" s="109">
        <v>115.53400975985301</v>
      </c>
      <c r="AJ235" s="57">
        <v>85.294256000028881</v>
      </c>
      <c r="AK235" s="57">
        <v>1.5196952770082572</v>
      </c>
      <c r="AL235" s="57">
        <v>84.894990699549709</v>
      </c>
      <c r="AM235" s="57">
        <v>1.5360633387404452</v>
      </c>
      <c r="AN235" s="57">
        <v>85.130824537276212</v>
      </c>
      <c r="AO235" s="57">
        <v>1.5384343569020533</v>
      </c>
      <c r="AP235" s="57">
        <v>265.6226862884331</v>
      </c>
      <c r="AQ235" s="57">
        <v>106.37365020840637</v>
      </c>
      <c r="AR235" s="57">
        <v>98.704514052377405</v>
      </c>
      <c r="AS235" s="57">
        <v>1.956832260425079</v>
      </c>
      <c r="AT235" s="59" t="s">
        <v>66</v>
      </c>
      <c r="AU235" s="60">
        <v>84.894990699549709</v>
      </c>
      <c r="AV235" s="60">
        <v>1.5360633387404452</v>
      </c>
      <c r="AW235">
        <f>(8*(((AI235-(AI235/137.88))/1000000)/238050.78826)*6.022E+23)*(EXP(AU235*0.000000000155125*1000000)-1)+7*((((AI235/137.88)/1000000)/235043.9299)*6.022E+23)*(EXP(AU235*0.00000000098571*1000000)-1)+6*(((AH235/1000000)/232038.0553)*6.022E+23)*(EXP(AU235*0.00000000004948*1000000)-1)</f>
        <v>32667584234667.887</v>
      </c>
    </row>
    <row r="236" spans="1:50" ht="14.25" x14ac:dyDescent="0.2">
      <c r="A236" t="s">
        <v>493</v>
      </c>
      <c r="B236" t="s">
        <v>68</v>
      </c>
      <c r="C236" s="53" t="s">
        <v>494</v>
      </c>
      <c r="D236" s="116">
        <v>-9.3671890035233046E-4</v>
      </c>
      <c r="E236">
        <v>80.740384704077428</v>
      </c>
      <c r="F236">
        <v>4.9536262013642753</v>
      </c>
      <c r="G236">
        <v>3.6738155156979438E-2</v>
      </c>
      <c r="H236">
        <v>22.357058792157357</v>
      </c>
      <c r="I236">
        <v>79.397942072634706</v>
      </c>
      <c r="J236">
        <v>5.2253386781385025</v>
      </c>
      <c r="K236">
        <v>5.0487963626143453E-2</v>
      </c>
      <c r="L236">
        <v>31.200827927966603</v>
      </c>
      <c r="M236">
        <v>8.7675829411351131E-2</v>
      </c>
      <c r="N236">
        <v>31.635357239832633</v>
      </c>
      <c r="O236">
        <v>1.2594784875975521E-2</v>
      </c>
      <c r="P236">
        <v>5.2253386781385025</v>
      </c>
      <c r="Q236">
        <v>0.16517400573429236</v>
      </c>
      <c r="R236" s="45" t="s">
        <v>187</v>
      </c>
      <c r="S236" s="63">
        <v>10.204727580506608</v>
      </c>
      <c r="T236" s="45">
        <v>10.195444686119782</v>
      </c>
      <c r="U236" s="45">
        <v>0.73170829451669361</v>
      </c>
      <c r="V236" s="64">
        <v>34.497378086376152</v>
      </c>
      <c r="W236" s="65">
        <v>1.4033850647210126E-2</v>
      </c>
      <c r="X236" s="63">
        <v>1.4238320530793207</v>
      </c>
      <c r="Y236" s="66">
        <v>0.23103651225291505</v>
      </c>
      <c r="Z236" s="66">
        <v>0.51823976961226903</v>
      </c>
      <c r="AA236" s="66">
        <v>0.16887358030854471</v>
      </c>
      <c r="AB236" s="63">
        <v>3.218937823476447</v>
      </c>
      <c r="AC236" s="61">
        <v>5.0954580105649043</v>
      </c>
      <c r="AD236" s="64">
        <v>3.1296830493210352</v>
      </c>
      <c r="AE236" s="64">
        <v>3.6262264129108552</v>
      </c>
      <c r="AF236" s="57">
        <v>9658.3036647598747</v>
      </c>
      <c r="AG236" s="55">
        <v>0.74681092217213618</v>
      </c>
      <c r="AH236" s="109">
        <v>10.131378004492433</v>
      </c>
      <c r="AI236" s="109">
        <v>60.297801157385102</v>
      </c>
      <c r="AJ236" s="57">
        <v>80.684159931002853</v>
      </c>
      <c r="AK236" s="57">
        <v>4.1897462164708319</v>
      </c>
      <c r="AL236" s="57">
        <v>80.404366058973793</v>
      </c>
      <c r="AM236" s="57">
        <v>4.0449225823212451</v>
      </c>
      <c r="AN236" s="57">
        <v>79.562469752200315</v>
      </c>
      <c r="AO236" s="57">
        <v>4.0301734309003283</v>
      </c>
      <c r="AP236" s="57">
        <v>216.51335627397023</v>
      </c>
      <c r="AQ236" s="57">
        <v>722.38300742198669</v>
      </c>
      <c r="AR236" s="57">
        <v>122.36998593729692</v>
      </c>
      <c r="AS236" s="57">
        <v>56.49424525471575</v>
      </c>
      <c r="AT236" s="59" t="s">
        <v>66</v>
      </c>
      <c r="AU236" s="60">
        <v>80.404366058973793</v>
      </c>
      <c r="AV236" s="60">
        <v>4.0449225823212451</v>
      </c>
    </row>
    <row r="237" spans="1:50" x14ac:dyDescent="0.2">
      <c r="A237" s="117" t="s">
        <v>495</v>
      </c>
      <c r="B237"/>
      <c r="C237"/>
      <c r="D237" s="116"/>
      <c r="E237"/>
      <c r="F237" s="56"/>
      <c r="G237" s="54"/>
      <c r="H237" s="56"/>
      <c r="I237"/>
      <c r="K237"/>
      <c r="M237"/>
      <c r="O237"/>
      <c r="R237" s="45"/>
      <c r="S237" s="63"/>
      <c r="T237" s="63"/>
      <c r="U237" s="63"/>
      <c r="V237" s="64"/>
      <c r="W237" s="65"/>
      <c r="X237" s="63"/>
      <c r="Y237" s="66"/>
      <c r="Z237" s="66"/>
      <c r="AA237" s="66"/>
      <c r="AB237" s="63"/>
      <c r="AC237" s="64"/>
      <c r="AD237" s="64"/>
      <c r="AE237" s="64"/>
      <c r="AF237" s="57"/>
      <c r="AG237" s="55"/>
      <c r="AH237" s="119"/>
      <c r="AI237" s="119"/>
      <c r="AJ237" s="57"/>
      <c r="AK237" s="57"/>
      <c r="AL237" s="57"/>
      <c r="AM237" s="57"/>
      <c r="AN237" s="57"/>
      <c r="AO237" s="57"/>
      <c r="AP237" s="57"/>
      <c r="AQ237" s="57"/>
      <c r="AR237" s="57"/>
      <c r="AS237" s="57"/>
      <c r="AT237" s="49"/>
      <c r="AU237" s="87"/>
      <c r="AV237" s="87"/>
    </row>
    <row r="238" spans="1:50" x14ac:dyDescent="0.2">
      <c r="A238" t="s">
        <v>496</v>
      </c>
      <c r="B238" t="s">
        <v>68</v>
      </c>
      <c r="C238" t="s">
        <v>497</v>
      </c>
      <c r="D238" s="116">
        <v>-5.1288404393740622E-5</v>
      </c>
      <c r="E238">
        <v>6.0523826844081476</v>
      </c>
      <c r="F238">
        <v>2.7596170968809162</v>
      </c>
      <c r="G238">
        <v>7.4100087000364051E-2</v>
      </c>
      <c r="H238">
        <v>1.3207211341616207</v>
      </c>
      <c r="I238">
        <v>6.0467848388810701</v>
      </c>
      <c r="J238">
        <v>2.7603919663562166</v>
      </c>
      <c r="K238">
        <v>7.4830398556916991E-2</v>
      </c>
      <c r="L238">
        <v>1.4773743938047466</v>
      </c>
      <c r="M238">
        <v>1.7062977479676527</v>
      </c>
      <c r="N238">
        <v>3.130878296483893</v>
      </c>
      <c r="O238">
        <v>0.16537714283629867</v>
      </c>
      <c r="P238">
        <v>2.7603919663562166</v>
      </c>
      <c r="Q238">
        <v>0.88166696529093835</v>
      </c>
      <c r="R238" s="45" t="s">
        <v>187</v>
      </c>
      <c r="S238" s="45" t="s">
        <v>51</v>
      </c>
      <c r="T238" s="45" t="s">
        <v>51</v>
      </c>
      <c r="U238" s="45" t="s">
        <v>51</v>
      </c>
      <c r="V238" s="64">
        <v>346.57001161936626</v>
      </c>
      <c r="W238" s="65">
        <v>1.5175759844675006E-2</v>
      </c>
      <c r="X238" s="63">
        <v>9.7568900963355087</v>
      </c>
      <c r="Y238" s="66">
        <v>0.32861778345855602</v>
      </c>
      <c r="Z238" s="66">
        <v>0.85359739204512208</v>
      </c>
      <c r="AA238" s="66">
        <v>0.23243268406123654</v>
      </c>
      <c r="AB238" s="63">
        <v>7.2237327625858185</v>
      </c>
      <c r="AC238" s="64"/>
      <c r="AD238" s="64">
        <v>61.368802580872256</v>
      </c>
      <c r="AE238" s="64">
        <v>120.33871228195129</v>
      </c>
      <c r="AF238" s="57">
        <v>9861.2526313654434</v>
      </c>
      <c r="AG238" s="55">
        <v>15.113418907295783</v>
      </c>
      <c r="AH238" s="109">
        <v>30.002570860140214</v>
      </c>
      <c r="AI238" s="109">
        <v>91.472194896723707</v>
      </c>
      <c r="AJ238" s="57">
        <v>986.5899267404958</v>
      </c>
      <c r="AK238" s="57">
        <v>25.25212607872114</v>
      </c>
      <c r="AL238" s="57">
        <v>983.24491710234236</v>
      </c>
      <c r="AM238" s="57">
        <v>26.259782972726253</v>
      </c>
      <c r="AN238" s="57">
        <v>985.72349964798082</v>
      </c>
      <c r="AO238" s="57">
        <v>26.4854468372559</v>
      </c>
      <c r="AP238" s="57">
        <v>1063.0742104968203</v>
      </c>
      <c r="AQ238" s="57">
        <v>29.718227772465188</v>
      </c>
      <c r="AR238" s="57">
        <v>1004.3736737952115</v>
      </c>
      <c r="AS238" s="57">
        <v>29.959293715455424</v>
      </c>
      <c r="AT238" s="49">
        <v>7.5092869910907092E-2</v>
      </c>
      <c r="AU238" s="81">
        <v>1063.0742104968203</v>
      </c>
      <c r="AV238" s="81">
        <v>29.718227772465188</v>
      </c>
    </row>
    <row r="239" spans="1:50" x14ac:dyDescent="0.2">
      <c r="A239" t="s">
        <v>498</v>
      </c>
      <c r="B239" t="s">
        <v>68</v>
      </c>
      <c r="C239" t="s">
        <v>499</v>
      </c>
      <c r="D239" s="116">
        <v>0</v>
      </c>
      <c r="E239">
        <v>10.892908020189735</v>
      </c>
      <c r="F239">
        <v>0.81171771450254215</v>
      </c>
      <c r="G239">
        <v>7.6125962961586344E-2</v>
      </c>
      <c r="H239">
        <v>1.3071182313354213</v>
      </c>
      <c r="I239">
        <v>10.892908020189735</v>
      </c>
      <c r="J239">
        <v>0.81171771450254215</v>
      </c>
      <c r="K239">
        <v>7.6125962961586344E-2</v>
      </c>
      <c r="L239">
        <v>1.307118231335421</v>
      </c>
      <c r="M239">
        <v>0.96358545887737146</v>
      </c>
      <c r="N239">
        <v>1.5386499662777984</v>
      </c>
      <c r="O239">
        <v>9.1802849904407971E-2</v>
      </c>
      <c r="P239">
        <v>0.81171771450254215</v>
      </c>
      <c r="Q239">
        <v>0.52755190088243187</v>
      </c>
      <c r="R239" s="45" t="s">
        <v>187</v>
      </c>
      <c r="S239" s="45" t="s">
        <v>51</v>
      </c>
      <c r="T239" s="45" t="s">
        <v>51</v>
      </c>
      <c r="U239" s="45" t="s">
        <v>51</v>
      </c>
      <c r="V239" s="64">
        <v>1088.4208932475724</v>
      </c>
      <c r="W239" s="65">
        <v>4.7555511284600331E-2</v>
      </c>
      <c r="X239" s="63">
        <v>6.9726188798956343</v>
      </c>
      <c r="Y239" s="66">
        <v>1.2005994964412425</v>
      </c>
      <c r="Z239" s="66">
        <v>2.8307222133419252</v>
      </c>
      <c r="AA239" s="66">
        <v>0.42677447443564992</v>
      </c>
      <c r="AB239" s="63">
        <v>24.231312692622982</v>
      </c>
      <c r="AC239" s="64">
        <v>109.39116639295953</v>
      </c>
      <c r="AD239" s="64">
        <v>176.69816632215222</v>
      </c>
      <c r="AE239" s="64">
        <v>282.79648775059712</v>
      </c>
      <c r="AF239" s="57">
        <v>11063.957052114145</v>
      </c>
      <c r="AG239" s="55">
        <v>32.366713573441508</v>
      </c>
      <c r="AH239" s="109">
        <v>54.479686369416683</v>
      </c>
      <c r="AI239" s="109">
        <v>352.56763387132497</v>
      </c>
      <c r="AJ239" s="57">
        <v>566.19062461085014</v>
      </c>
      <c r="AK239" s="57">
        <v>4.3998226319054625</v>
      </c>
      <c r="AL239" s="57">
        <v>554.43564646434345</v>
      </c>
      <c r="AM239" s="57">
        <v>4.4431425645030123</v>
      </c>
      <c r="AN239" s="57">
        <v>547.12173793753243</v>
      </c>
      <c r="AO239" s="57">
        <v>4.5984383350149418</v>
      </c>
      <c r="AP239" s="57">
        <v>1097.514073001847</v>
      </c>
      <c r="AQ239" s="57">
        <v>26.158513717048447</v>
      </c>
      <c r="AR239" s="57">
        <v>1363.8372708236961</v>
      </c>
      <c r="AS239" s="57">
        <v>35.425978276176231</v>
      </c>
      <c r="AT239" s="49">
        <v>0.49482593426078975</v>
      </c>
      <c r="AU239" s="81">
        <v>1097.514073001847</v>
      </c>
      <c r="AV239" s="81">
        <v>26.158513717048447</v>
      </c>
    </row>
    <row r="240" spans="1:50" ht="14.25" x14ac:dyDescent="0.2">
      <c r="A240" t="s">
        <v>500</v>
      </c>
      <c r="B240" t="s">
        <v>68</v>
      </c>
      <c r="C240" s="53" t="s">
        <v>501</v>
      </c>
      <c r="D240" s="116">
        <v>1.3516890432446781E-5</v>
      </c>
      <c r="E240">
        <v>5.2378924198064967</v>
      </c>
      <c r="F240">
        <v>1.6475258240234003</v>
      </c>
      <c r="G240">
        <v>7.9733217199869269E-2</v>
      </c>
      <c r="H240">
        <v>0.91755240461229637</v>
      </c>
      <c r="I240">
        <v>5.2391706719980382</v>
      </c>
      <c r="J240">
        <v>1.647706557169752</v>
      </c>
      <c r="K240">
        <v>7.954189549953436E-2</v>
      </c>
      <c r="L240">
        <v>0.95092242892643486</v>
      </c>
      <c r="M240">
        <v>2.0933153810187433</v>
      </c>
      <c r="N240">
        <v>1.9024169796276387</v>
      </c>
      <c r="O240">
        <v>0.19086990338847554</v>
      </c>
      <c r="P240">
        <v>1.647706557169752</v>
      </c>
      <c r="Q240">
        <v>0.86611220085528184</v>
      </c>
      <c r="R240" s="45" t="s">
        <v>187</v>
      </c>
      <c r="S240" s="45" t="s">
        <v>51</v>
      </c>
      <c r="T240" s="45" t="s">
        <v>51</v>
      </c>
      <c r="U240" s="45" t="s">
        <v>51</v>
      </c>
      <c r="V240" s="64">
        <v>1086.97836661274</v>
      </c>
      <c r="W240" s="83">
        <v>1.9767434050956892E-2</v>
      </c>
      <c r="X240" s="63">
        <v>22.548124973790596</v>
      </c>
      <c r="Y240" s="66">
        <v>1.0545826360244364</v>
      </c>
      <c r="Z240" s="66">
        <v>2.9063463748514491</v>
      </c>
      <c r="AA240" s="66">
        <v>0.28597772607859895</v>
      </c>
      <c r="AB240" s="63">
        <v>25.564480733020154</v>
      </c>
      <c r="AC240" s="61">
        <v>109.99864606815939</v>
      </c>
      <c r="AD240" s="64">
        <v>203.80689924180334</v>
      </c>
      <c r="AE240" s="64">
        <v>357.14676931344519</v>
      </c>
      <c r="AF240" s="57">
        <v>8546.6146219402162</v>
      </c>
      <c r="AG240" s="55">
        <v>50.112793721394141</v>
      </c>
      <c r="AH240" s="109">
        <v>74.737080808332067</v>
      </c>
      <c r="AI240" s="109">
        <v>262.48542236861698</v>
      </c>
      <c r="AJ240" s="57">
        <v>1126.0857457900017</v>
      </c>
      <c r="AK240" s="57">
        <v>17.024376277713159</v>
      </c>
      <c r="AL240" s="57">
        <v>1122.8757406717677</v>
      </c>
      <c r="AM240" s="57">
        <v>17.912803346569035</v>
      </c>
      <c r="AN240" s="57">
        <v>1127.087854018383</v>
      </c>
      <c r="AO240" s="57">
        <v>17.768572681040126</v>
      </c>
      <c r="AP240" s="57">
        <v>1184.7926230645826</v>
      </c>
      <c r="AQ240" s="57">
        <v>18.787483330043727</v>
      </c>
      <c r="AR240" s="57">
        <v>1101.8444026710122</v>
      </c>
      <c r="AS240" s="57">
        <v>29.562970027123651</v>
      </c>
      <c r="AT240" s="49">
        <v>5.2259679194035444E-2</v>
      </c>
      <c r="AU240" s="81">
        <v>1184.7926230645826</v>
      </c>
      <c r="AV240" s="81">
        <v>18.787483330043727</v>
      </c>
    </row>
    <row r="241" spans="1:49" ht="14.25" x14ac:dyDescent="0.2">
      <c r="A241" t="s">
        <v>502</v>
      </c>
      <c r="B241" t="s">
        <v>68</v>
      </c>
      <c r="C241" s="53" t="s">
        <v>503</v>
      </c>
      <c r="D241" s="116">
        <v>2.3739775025646152E-6</v>
      </c>
      <c r="E241">
        <v>3.8498203766798276</v>
      </c>
      <c r="F241">
        <v>2.9116694459746473</v>
      </c>
      <c r="G241">
        <v>0.1049612443110135</v>
      </c>
      <c r="H241">
        <v>0.33895353812665219</v>
      </c>
      <c r="I241">
        <v>3.8499853496836534</v>
      </c>
      <c r="J241">
        <v>2.9116725993321966</v>
      </c>
      <c r="K241">
        <v>0.10492873022867961</v>
      </c>
      <c r="L241">
        <v>0.34048617188605657</v>
      </c>
      <c r="M241">
        <v>3.7578255525359645</v>
      </c>
      <c r="N241">
        <v>2.9315129470885051</v>
      </c>
      <c r="O241">
        <v>0.2597412481276502</v>
      </c>
      <c r="P241">
        <v>2.9116725993321966</v>
      </c>
      <c r="Q241">
        <v>0.99323204498345696</v>
      </c>
      <c r="R241" s="45" t="s">
        <v>187</v>
      </c>
      <c r="S241" s="45" t="s">
        <v>51</v>
      </c>
      <c r="T241" s="45" t="s">
        <v>51</v>
      </c>
      <c r="U241" s="45" t="s">
        <v>51</v>
      </c>
      <c r="V241" s="64">
        <v>190.83681270127309</v>
      </c>
      <c r="W241" s="65">
        <v>3.0213053068691535E-2</v>
      </c>
      <c r="X241" s="63">
        <v>3.0969952265710847</v>
      </c>
      <c r="Y241" s="66">
        <v>7.6805163926473075E-2</v>
      </c>
      <c r="Z241" s="66">
        <v>0.14121997617524953</v>
      </c>
      <c r="AA241" s="66">
        <v>0.10859156220807575</v>
      </c>
      <c r="AB241" s="63">
        <v>1.5410445536842701</v>
      </c>
      <c r="AC241" s="61">
        <v>11.448346326741106</v>
      </c>
      <c r="AD241" s="64">
        <v>36.715170418449055</v>
      </c>
      <c r="AE241" s="64">
        <v>117.62144755942369</v>
      </c>
      <c r="AF241" s="57">
        <v>12017.996272683264</v>
      </c>
      <c r="AG241" s="55">
        <v>289.19962699303716</v>
      </c>
      <c r="AH241" s="109">
        <v>15.731137723011443</v>
      </c>
      <c r="AI241" s="109">
        <v>1113.366616926</v>
      </c>
      <c r="AJ241" s="57">
        <v>1488.5179129448325</v>
      </c>
      <c r="AK241" s="57">
        <v>38.700833476175212</v>
      </c>
      <c r="AL241" s="57">
        <v>1466.1799303566384</v>
      </c>
      <c r="AM241" s="57">
        <v>41.613170340296683</v>
      </c>
      <c r="AN241" s="57">
        <v>1488.787156848457</v>
      </c>
      <c r="AO241" s="57">
        <v>38.774593538353948</v>
      </c>
      <c r="AP241" s="57">
        <v>1712.2655088625686</v>
      </c>
      <c r="AQ241" s="57">
        <v>6.262548616132281</v>
      </c>
      <c r="AR241" s="57">
        <v>1346.3483905667101</v>
      </c>
      <c r="AS241" s="57">
        <v>73.12544531379875</v>
      </c>
      <c r="AT241" s="49">
        <v>0.14371928724383468</v>
      </c>
      <c r="AU241" s="81">
        <v>1712.2655088625686</v>
      </c>
      <c r="AV241" s="81">
        <v>6.262548616132281</v>
      </c>
    </row>
    <row r="242" spans="1:49" x14ac:dyDescent="0.2">
      <c r="A242" t="s">
        <v>504</v>
      </c>
      <c r="B242" t="s">
        <v>68</v>
      </c>
      <c r="C242" t="s">
        <v>505</v>
      </c>
      <c r="D242" s="116">
        <v>-7.8874685647852138E-5</v>
      </c>
      <c r="E242">
        <v>6.0679362889003485</v>
      </c>
      <c r="F242">
        <v>1.2202545567480665</v>
      </c>
      <c r="G242">
        <v>7.3474666316778681E-2</v>
      </c>
      <c r="H242">
        <v>1.6496407628974215</v>
      </c>
      <c r="I242">
        <v>6.0593097219008287</v>
      </c>
      <c r="J242">
        <v>1.2243885650649029</v>
      </c>
      <c r="K242">
        <v>7.4598118214638673E-2</v>
      </c>
      <c r="L242">
        <v>1.9399300224323264</v>
      </c>
      <c r="M242">
        <v>1.6974851941068547</v>
      </c>
      <c r="N242">
        <v>2.2940043265425589</v>
      </c>
      <c r="O242">
        <v>0.16503530037185427</v>
      </c>
      <c r="P242">
        <v>1.2243885650649029</v>
      </c>
      <c r="Q242">
        <v>0.53373420045386644</v>
      </c>
      <c r="R242" s="45" t="s">
        <v>187</v>
      </c>
      <c r="S242" s="45" t="s">
        <v>51</v>
      </c>
      <c r="T242" s="45" t="s">
        <v>51</v>
      </c>
      <c r="U242" s="45" t="s">
        <v>51</v>
      </c>
      <c r="V242" s="64">
        <v>1179.8464813098674</v>
      </c>
      <c r="W242" s="65">
        <v>2.3277564878805883E-2</v>
      </c>
      <c r="X242" s="63">
        <v>15.411935557827263</v>
      </c>
      <c r="Y242" s="66">
        <v>1.8696862121443061</v>
      </c>
      <c r="Z242" s="66">
        <v>4.4798303845987677</v>
      </c>
      <c r="AA242" s="66">
        <v>0.81074754542471061</v>
      </c>
      <c r="AB242" s="63">
        <v>39.343671543250345</v>
      </c>
      <c r="AC242" s="64">
        <v>133.94370909227294</v>
      </c>
      <c r="AD242" s="64">
        <v>191.16536307065368</v>
      </c>
      <c r="AE242" s="64">
        <v>280.48726085446719</v>
      </c>
      <c r="AF242" s="57">
        <v>10215.781420806741</v>
      </c>
      <c r="AG242" s="55">
        <v>19.023679090490322</v>
      </c>
      <c r="AH242" s="109">
        <v>88.819207523341191</v>
      </c>
      <c r="AI242" s="109">
        <v>115.434472701581</v>
      </c>
      <c r="AJ242" s="57">
        <v>984.69870947286574</v>
      </c>
      <c r="AK242" s="57">
        <v>11.180860624038299</v>
      </c>
      <c r="AL242" s="57">
        <v>981.55922571933763</v>
      </c>
      <c r="AM242" s="57">
        <v>11.671287695574696</v>
      </c>
      <c r="AN242" s="57">
        <v>975.81072528232846</v>
      </c>
      <c r="AO242" s="57">
        <v>13.011112801434889</v>
      </c>
      <c r="AP242" s="57">
        <v>1056.8175070191155</v>
      </c>
      <c r="AQ242" s="57">
        <v>39.059472686233605</v>
      </c>
      <c r="AR242" s="57">
        <v>1057.2143036221632</v>
      </c>
      <c r="AS242" s="57">
        <v>30.715183994471577</v>
      </c>
      <c r="AT242" s="49">
        <v>7.1212182614246403E-2</v>
      </c>
      <c r="AU242" s="81">
        <v>1056.8175070191155</v>
      </c>
      <c r="AV242" s="81">
        <v>39.059472686233605</v>
      </c>
    </row>
    <row r="243" spans="1:49" ht="14.25" x14ac:dyDescent="0.2">
      <c r="A243" t="s">
        <v>506</v>
      </c>
      <c r="B243" t="s">
        <v>68</v>
      </c>
      <c r="C243" s="53" t="s">
        <v>507</v>
      </c>
      <c r="D243" s="116">
        <v>0</v>
      </c>
      <c r="E243">
        <v>6.8398301120661769</v>
      </c>
      <c r="F243">
        <v>7.725224078269215</v>
      </c>
      <c r="G243">
        <v>8.998913923932346E-2</v>
      </c>
      <c r="H243">
        <v>6.7948651747550937</v>
      </c>
      <c r="I243">
        <v>6.8398301120661769</v>
      </c>
      <c r="J243">
        <v>7.725224078269215</v>
      </c>
      <c r="K243">
        <v>8.9989139239323473E-2</v>
      </c>
      <c r="L243">
        <v>6.7948651747550937</v>
      </c>
      <c r="M243">
        <v>1.8140366522305038</v>
      </c>
      <c r="N243">
        <v>10.288307917367657</v>
      </c>
      <c r="O243">
        <v>0.1462024617008974</v>
      </c>
      <c r="P243">
        <v>7.725224078269215</v>
      </c>
      <c r="Q243">
        <v>0.75087411266417203</v>
      </c>
      <c r="R243" s="45" t="s">
        <v>187</v>
      </c>
      <c r="S243" s="45" t="s">
        <v>51</v>
      </c>
      <c r="T243" s="45" t="s">
        <v>51</v>
      </c>
      <c r="U243" s="45" t="s">
        <v>51</v>
      </c>
      <c r="V243" s="64">
        <v>425.32753298732803</v>
      </c>
      <c r="W243" s="65">
        <v>1.0695848206990963E-2</v>
      </c>
      <c r="X243" s="63">
        <v>6.0169958058563422</v>
      </c>
      <c r="Y243" s="66">
        <v>0.25055636280138432</v>
      </c>
      <c r="Z243" s="66">
        <v>0.68874164816300221</v>
      </c>
      <c r="AA243" s="66">
        <v>6.1762027173316941E-2</v>
      </c>
      <c r="AB243" s="63">
        <v>8.3174879433292617</v>
      </c>
      <c r="AC243" s="61">
        <v>39.68875366979578</v>
      </c>
      <c r="AD243" s="64">
        <v>78.221180650111592</v>
      </c>
      <c r="AE243" s="64">
        <v>145.36143897028558</v>
      </c>
      <c r="AF243" s="57">
        <v>11564.464129686832</v>
      </c>
      <c r="AG243" s="55">
        <v>19.922898623369431</v>
      </c>
      <c r="AH243" s="109">
        <v>34.33752070630613</v>
      </c>
      <c r="AI243" s="109">
        <v>136.26924192376401</v>
      </c>
      <c r="AJ243" s="57">
        <v>879.64074674899746</v>
      </c>
      <c r="AK243" s="57">
        <v>63.521777061846151</v>
      </c>
      <c r="AL243" s="57">
        <v>856.51026432521996</v>
      </c>
      <c r="AM243" s="57">
        <v>64.396641435135464</v>
      </c>
      <c r="AN243" s="57">
        <v>877.00384575041141</v>
      </c>
      <c r="AO243" s="57">
        <v>66.136713881180313</v>
      </c>
      <c r="AP243" s="57">
        <v>1424.4678983264282</v>
      </c>
      <c r="AQ243" s="57">
        <v>129.78780906538586</v>
      </c>
      <c r="AR243" s="57">
        <v>949.96343996141536</v>
      </c>
      <c r="AS243" s="57">
        <v>140.1338348092639</v>
      </c>
      <c r="AT243" s="49">
        <v>0.39871564299096351</v>
      </c>
      <c r="AU243" s="81">
        <v>1424.4678983264282</v>
      </c>
      <c r="AV243" s="81">
        <v>129.78780906538586</v>
      </c>
    </row>
    <row r="244" spans="1:49" x14ac:dyDescent="0.2">
      <c r="A244" t="s">
        <v>508</v>
      </c>
      <c r="B244" t="s">
        <v>68</v>
      </c>
      <c r="C244" t="s">
        <v>509</v>
      </c>
      <c r="D244" s="116">
        <v>0</v>
      </c>
      <c r="E244">
        <v>6.1128229797373921</v>
      </c>
      <c r="F244">
        <v>4.1252940352212226</v>
      </c>
      <c r="G244">
        <v>7.2036319965942078E-2</v>
      </c>
      <c r="H244">
        <v>2.5636760149402731</v>
      </c>
      <c r="I244">
        <v>6.1128229797373921</v>
      </c>
      <c r="J244">
        <v>4.1252940352212226</v>
      </c>
      <c r="K244">
        <v>7.2036319965942078E-2</v>
      </c>
      <c r="L244">
        <v>2.5636760149402731</v>
      </c>
      <c r="M244">
        <v>1.6248413915841529</v>
      </c>
      <c r="N244">
        <v>4.8570037663781811</v>
      </c>
      <c r="O244">
        <v>0.16359053800752466</v>
      </c>
      <c r="P244">
        <v>4.1252940352212226</v>
      </c>
      <c r="Q244">
        <v>0.84934956480328472</v>
      </c>
      <c r="R244" s="45" t="s">
        <v>187</v>
      </c>
      <c r="S244" s="63">
        <v>24.129607158114485</v>
      </c>
      <c r="T244" s="63">
        <v>23.217942707748279</v>
      </c>
      <c r="U244" s="63">
        <v>4.8826477027719095</v>
      </c>
      <c r="V244" s="64">
        <v>1141.8640018160468</v>
      </c>
      <c r="W244" s="65">
        <v>2.1724143477121413E-2</v>
      </c>
      <c r="X244" s="63">
        <v>10.308682683781898</v>
      </c>
      <c r="Y244" s="66">
        <v>1.8667660222611531</v>
      </c>
      <c r="Z244" s="66">
        <v>5.1787909103938485</v>
      </c>
      <c r="AA244" s="66">
        <v>0.74005759292020679</v>
      </c>
      <c r="AB244" s="63">
        <v>41.518294051494223</v>
      </c>
      <c r="AC244" s="64">
        <v>127.18681873443801</v>
      </c>
      <c r="AD244" s="64">
        <v>189.57244284906034</v>
      </c>
      <c r="AE244" s="64">
        <v>291.60278858477665</v>
      </c>
      <c r="AF244" s="57">
        <v>9912.1686211649394</v>
      </c>
      <c r="AG244" s="55">
        <v>13.849594671081988</v>
      </c>
      <c r="AH244" s="109">
        <v>32.68878161133577</v>
      </c>
      <c r="AI244" s="109">
        <v>84.660120565438504</v>
      </c>
      <c r="AJ244" s="57">
        <v>976.69953877163425</v>
      </c>
      <c r="AK244" s="57">
        <v>37.387903578911605</v>
      </c>
      <c r="AL244" s="57">
        <v>976.30479002774302</v>
      </c>
      <c r="AM244" s="57">
        <v>39.002892767410096</v>
      </c>
      <c r="AN244" s="57">
        <v>976.50211158458433</v>
      </c>
      <c r="AO244" s="57">
        <v>39.672131660702675</v>
      </c>
      <c r="AP244" s="57">
        <v>986.08107941444621</v>
      </c>
      <c r="AQ244" s="57">
        <v>52.174790699619123</v>
      </c>
      <c r="AR244" s="57">
        <v>980.11395549356394</v>
      </c>
      <c r="AS244" s="57">
        <v>53.001160987101109</v>
      </c>
      <c r="AT244" s="49">
        <v>9.9142855397940811E-3</v>
      </c>
      <c r="AU244" s="81">
        <v>986.08107941444621</v>
      </c>
      <c r="AV244" s="81">
        <v>52.174790699619123</v>
      </c>
    </row>
    <row r="245" spans="1:49" ht="14.25" x14ac:dyDescent="0.2">
      <c r="A245" t="s">
        <v>510</v>
      </c>
      <c r="B245" t="s">
        <v>68</v>
      </c>
      <c r="C245" s="53" t="s">
        <v>511</v>
      </c>
      <c r="D245" s="116">
        <v>7.2716785116272301E-5</v>
      </c>
      <c r="E245">
        <v>4.1764125233680547</v>
      </c>
      <c r="F245">
        <v>6.1324991993728579</v>
      </c>
      <c r="G245">
        <v>0.10564109678561406</v>
      </c>
      <c r="H245">
        <v>5.2000079596425657</v>
      </c>
      <c r="I245">
        <v>4.1819014277844593</v>
      </c>
      <c r="J245">
        <v>6.1329686304260997</v>
      </c>
      <c r="K245">
        <v>0.10464479236913977</v>
      </c>
      <c r="L245">
        <v>5.2851548239260575</v>
      </c>
      <c r="M245">
        <v>3.4502066155827746</v>
      </c>
      <c r="N245">
        <v>8.0960586543490081</v>
      </c>
      <c r="O245">
        <v>0.23912567459290707</v>
      </c>
      <c r="P245">
        <v>6.1329686304260997</v>
      </c>
      <c r="Q245">
        <v>0.75752522211923656</v>
      </c>
      <c r="R245" s="45" t="s">
        <v>187</v>
      </c>
      <c r="S245" s="63">
        <v>16.404414956454527</v>
      </c>
      <c r="T245" s="63">
        <v>18.516254211124654</v>
      </c>
      <c r="U245" s="63">
        <v>5.2509953347433429</v>
      </c>
      <c r="V245" s="64">
        <v>1185.569482179475</v>
      </c>
      <c r="W245" s="65">
        <v>1.2660132436438621E-2</v>
      </c>
      <c r="X245" s="63">
        <v>13.266548864873396</v>
      </c>
      <c r="Y245" s="66">
        <v>1.0112035134626269</v>
      </c>
      <c r="Z245" s="66">
        <v>2.778361985246705</v>
      </c>
      <c r="AA245" s="66">
        <v>0.34247529693109008</v>
      </c>
      <c r="AB245" s="63">
        <v>24.243675803866978</v>
      </c>
      <c r="AC245" s="64">
        <v>106.99026916960536</v>
      </c>
      <c r="AD245" s="64">
        <v>215.86699285980717</v>
      </c>
      <c r="AE245" s="64">
        <v>403.23717382376378</v>
      </c>
      <c r="AF245" s="57">
        <v>11424.9815895342</v>
      </c>
      <c r="AG245" s="55">
        <v>32.422993990496799</v>
      </c>
      <c r="AH245" s="109">
        <v>68.253001110435122</v>
      </c>
      <c r="AI245" s="109">
        <v>135.411798146998</v>
      </c>
      <c r="AJ245" s="57">
        <v>1382.1500711134574</v>
      </c>
      <c r="AK245" s="57">
        <v>76.295654227690576</v>
      </c>
      <c r="AL245" s="57">
        <v>1353.382407938107</v>
      </c>
      <c r="AM245" s="57">
        <v>81.113152102932872</v>
      </c>
      <c r="AN245" s="57">
        <v>1374.7410202215488</v>
      </c>
      <c r="AO245" s="57">
        <v>82.712830124358959</v>
      </c>
      <c r="AP245" s="57">
        <v>1707.2800484971422</v>
      </c>
      <c r="AQ245" s="57">
        <v>97.270778670973371</v>
      </c>
      <c r="AR245" s="57">
        <v>1482.7059208812939</v>
      </c>
      <c r="AS245" s="57">
        <v>134.3846627488868</v>
      </c>
      <c r="AT245" s="49">
        <v>0.20728739896571663</v>
      </c>
      <c r="AU245" s="81">
        <v>1707.2800484971422</v>
      </c>
      <c r="AV245" s="81">
        <v>97.270778670973371</v>
      </c>
    </row>
    <row r="246" spans="1:49" ht="14.25" x14ac:dyDescent="0.2">
      <c r="A246" t="s">
        <v>512</v>
      </c>
      <c r="B246" t="s">
        <v>68</v>
      </c>
      <c r="C246" s="53" t="s">
        <v>513</v>
      </c>
      <c r="D246" s="116">
        <v>0</v>
      </c>
      <c r="E246">
        <v>4.763727315704001</v>
      </c>
      <c r="F246">
        <v>1.3244454821418239</v>
      </c>
      <c r="G246">
        <v>7.5368683717385851E-2</v>
      </c>
      <c r="H246">
        <v>1.5167962860337989</v>
      </c>
      <c r="I246">
        <v>4.7637273156884632</v>
      </c>
      <c r="J246">
        <v>1.3244454821418243</v>
      </c>
      <c r="K246">
        <v>7.5368683719957252E-2</v>
      </c>
      <c r="L246">
        <v>1.5167962859771407</v>
      </c>
      <c r="M246">
        <v>2.1814502431917346</v>
      </c>
      <c r="N246">
        <v>2.0136600528192283</v>
      </c>
      <c r="O246">
        <v>0.2099196561286544</v>
      </c>
      <c r="P246">
        <v>1.3244454821418243</v>
      </c>
      <c r="Q246">
        <v>0.65773042489844902</v>
      </c>
      <c r="R246" s="45" t="s">
        <v>187</v>
      </c>
      <c r="S246" s="45" t="s">
        <v>51</v>
      </c>
      <c r="T246" s="45" t="s">
        <v>51</v>
      </c>
      <c r="U246" s="45" t="s">
        <v>51</v>
      </c>
      <c r="V246" s="64">
        <v>312.54554742062788</v>
      </c>
      <c r="W246" s="45" t="s">
        <v>51</v>
      </c>
      <c r="X246" s="63">
        <v>8.2647869007178265</v>
      </c>
      <c r="Y246" s="66">
        <v>0.17787564512165338</v>
      </c>
      <c r="Z246" s="66">
        <v>0.53752504236064735</v>
      </c>
      <c r="AA246" s="66">
        <v>3.658639344870826E-2</v>
      </c>
      <c r="AB246" s="63">
        <v>6.8087695506430039</v>
      </c>
      <c r="AC246" s="61">
        <v>31.480160796105164</v>
      </c>
      <c r="AD246" s="64">
        <v>59.417518427554548</v>
      </c>
      <c r="AE246" s="64">
        <v>103.81811670476452</v>
      </c>
      <c r="AF246" s="57">
        <v>12476.870576527044</v>
      </c>
      <c r="AG246" s="55">
        <v>21.441692444811995</v>
      </c>
      <c r="AH246" s="109">
        <v>26.714449733131055</v>
      </c>
      <c r="AI246" s="109">
        <v>102.142375994275</v>
      </c>
      <c r="AJ246" s="57">
        <v>1228.3897341524914</v>
      </c>
      <c r="AK246" s="57">
        <v>14.813199292535108</v>
      </c>
      <c r="AL246" s="57">
        <v>1237.4359468430016</v>
      </c>
      <c r="AM246" s="57">
        <v>15.958655276499229</v>
      </c>
      <c r="AN246" s="57">
        <v>1226.9435647444946</v>
      </c>
      <c r="AO246" s="57">
        <v>16.005675200680479</v>
      </c>
      <c r="AP246" s="57">
        <v>1077.4768010742275</v>
      </c>
      <c r="AQ246" s="57">
        <v>30.44548619869537</v>
      </c>
      <c r="AR246" s="57">
        <v>1266.9787084262903</v>
      </c>
      <c r="AS246" s="57">
        <v>118.90027774166754</v>
      </c>
      <c r="AT246" s="49">
        <v>-0.14845715992149186</v>
      </c>
      <c r="AU246" s="81">
        <v>1077.4768010742275</v>
      </c>
      <c r="AV246" s="81">
        <v>30.44548619869537</v>
      </c>
      <c r="AW246">
        <f>(8*(((AI246-(AI246/137.88))/1000000)/238050.78826)*6.022E+23)*(EXP(AU246*0.000000000155125*1000000)-1)+7*((((AI246/137.88)/1000000)/235043.9299)*6.022E+23)*(EXP(AU246*0.00000000098571*1000000)-1)+6*(((AH246/1000000)/232038.0553)*6.022E+23)*(EXP(AU246*0.00000000004948*1000000)-1)</f>
        <v>421254128265143.88</v>
      </c>
    </row>
    <row r="247" spans="1:49" x14ac:dyDescent="0.2">
      <c r="A247" t="s">
        <v>514</v>
      </c>
      <c r="B247" t="s">
        <v>68</v>
      </c>
      <c r="C247" t="s">
        <v>515</v>
      </c>
      <c r="D247" s="116">
        <v>2.9850257320548716E-5</v>
      </c>
      <c r="E247">
        <v>7.0645909603830734</v>
      </c>
      <c r="F247">
        <v>5.344645858905575</v>
      </c>
      <c r="G247">
        <v>7.7766957952953825E-2</v>
      </c>
      <c r="H247">
        <v>0.70846764091680148</v>
      </c>
      <c r="I247">
        <v>7.0683993937935954</v>
      </c>
      <c r="J247">
        <v>5.3446911718051151</v>
      </c>
      <c r="K247">
        <v>7.7343264771542186E-2</v>
      </c>
      <c r="L247">
        <v>0.74703292406031374</v>
      </c>
      <c r="M247">
        <v>1.508699318273361</v>
      </c>
      <c r="N247">
        <v>5.3966454313398833</v>
      </c>
      <c r="O247">
        <v>0.14147474474603819</v>
      </c>
      <c r="P247">
        <v>5.3446911718051151</v>
      </c>
      <c r="Q247">
        <v>0.99037286028964311</v>
      </c>
      <c r="R247" s="45" t="s">
        <v>187</v>
      </c>
      <c r="S247" s="63">
        <v>18.299652571346485</v>
      </c>
      <c r="T247" s="63">
        <v>18.800757844207034</v>
      </c>
      <c r="U247" s="63">
        <v>56.448824318417316</v>
      </c>
      <c r="V247" s="64">
        <v>1929.0906307862238</v>
      </c>
      <c r="W247" s="65">
        <v>4.7164288749099753E-2</v>
      </c>
      <c r="X247" s="63">
        <v>28.207789367551797</v>
      </c>
      <c r="Y247" s="66">
        <v>0.90148440207743474</v>
      </c>
      <c r="Z247" s="66">
        <v>3.0789260043827018</v>
      </c>
      <c r="AA247" s="66">
        <v>0.39090483810136356</v>
      </c>
      <c r="AB247" s="63">
        <v>31.826543030311999</v>
      </c>
      <c r="AC247" s="64">
        <v>163.24323295827034</v>
      </c>
      <c r="AD247" s="64">
        <v>354.1936450710686</v>
      </c>
      <c r="AE247" s="64">
        <v>698.70582156035005</v>
      </c>
      <c r="AF247" s="57">
        <v>11289.371228169488</v>
      </c>
      <c r="AG247" s="55">
        <v>162.03275409493764</v>
      </c>
      <c r="AH247" s="109">
        <v>337.96386982869257</v>
      </c>
      <c r="AI247" s="109">
        <v>1144.6951298650699</v>
      </c>
      <c r="AJ247" s="57">
        <v>852.99637146015903</v>
      </c>
      <c r="AK247" s="57">
        <v>42.702512961160458</v>
      </c>
      <c r="AL247" s="57">
        <v>842.80502787519424</v>
      </c>
      <c r="AM247" s="57">
        <v>43.625312404287783</v>
      </c>
      <c r="AN247" s="57">
        <v>850.35913102916959</v>
      </c>
      <c r="AO247" s="57">
        <v>44.690948705293557</v>
      </c>
      <c r="AP247" s="57">
        <v>1129.1874044384124</v>
      </c>
      <c r="AQ247" s="57">
        <v>14.879915141829304</v>
      </c>
      <c r="AR247" s="57">
        <v>912.47856367634881</v>
      </c>
      <c r="AS247" s="57">
        <v>49.848151871890032</v>
      </c>
      <c r="AT247" s="49">
        <v>0.25361811107488125</v>
      </c>
      <c r="AU247" s="81">
        <v>1129.1874044384124</v>
      </c>
      <c r="AV247" s="81">
        <v>14.879915141829304</v>
      </c>
    </row>
    <row r="248" spans="1:49" x14ac:dyDescent="0.2">
      <c r="A248" t="s">
        <v>516</v>
      </c>
      <c r="B248" t="s">
        <v>68</v>
      </c>
      <c r="C248" t="s">
        <v>517</v>
      </c>
      <c r="D248" s="116">
        <v>-2.2466933060945959E-5</v>
      </c>
      <c r="E248">
        <v>4.4996665644766498</v>
      </c>
      <c r="F248">
        <v>2.2043759954154041</v>
      </c>
      <c r="G248">
        <v>8.5489089627402107E-2</v>
      </c>
      <c r="H248">
        <v>1.4235921104531495</v>
      </c>
      <c r="I248">
        <v>4.4978425627402974</v>
      </c>
      <c r="J248">
        <v>2.2047486799315257</v>
      </c>
      <c r="K248">
        <v>8.5804552952909563E-2</v>
      </c>
      <c r="L248">
        <v>1.4646399083648787</v>
      </c>
      <c r="M248">
        <v>2.6303125545460024</v>
      </c>
      <c r="N248">
        <v>2.6469013587277646</v>
      </c>
      <c r="O248">
        <v>0.22232881343689206</v>
      </c>
      <c r="P248">
        <v>2.2047486799315257</v>
      </c>
      <c r="Q248">
        <v>0.83295460658618581</v>
      </c>
      <c r="R248" s="45" t="s">
        <v>187</v>
      </c>
      <c r="S248" s="63">
        <v>8.3602599800611355</v>
      </c>
      <c r="T248" s="63">
        <v>8.7179616756849345</v>
      </c>
      <c r="U248" s="63">
        <v>11.628484638586793</v>
      </c>
      <c r="V248" s="64">
        <v>2006.3298614988544</v>
      </c>
      <c r="W248" s="65">
        <v>0.22899594738426071</v>
      </c>
      <c r="X248" s="63">
        <v>10.046139212848965</v>
      </c>
      <c r="Y248" s="66">
        <v>6.2683614592746224</v>
      </c>
      <c r="Z248" s="66">
        <v>9.2795948513519697</v>
      </c>
      <c r="AA248" s="66">
        <v>0.89449028295195743</v>
      </c>
      <c r="AB248" s="63">
        <v>63.062643559072001</v>
      </c>
      <c r="AC248" s="64">
        <v>195.01818483928236</v>
      </c>
      <c r="AD248" s="64">
        <v>332.18478945043006</v>
      </c>
      <c r="AE248" s="64">
        <v>519.97922515193784</v>
      </c>
      <c r="AF248" s="57">
        <v>8423.3563626494742</v>
      </c>
      <c r="AG248" s="55">
        <v>40.267544059883697</v>
      </c>
      <c r="AH248" s="109">
        <v>92.605350839352013</v>
      </c>
      <c r="AI248" s="109">
        <v>181.19052163984901</v>
      </c>
      <c r="AJ248" s="57">
        <v>1294.1685908352256</v>
      </c>
      <c r="AK248" s="57">
        <v>25.851455359277274</v>
      </c>
      <c r="AL248" s="57">
        <v>1291.4368326844876</v>
      </c>
      <c r="AM248" s="57">
        <v>27.654346747161107</v>
      </c>
      <c r="AN248" s="57">
        <v>1287.8377717878175</v>
      </c>
      <c r="AO248" s="57">
        <v>27.960046248157521</v>
      </c>
      <c r="AP248" s="57">
        <v>1332.9414811852305</v>
      </c>
      <c r="AQ248" s="57">
        <v>28.331948241881051</v>
      </c>
      <c r="AR248" s="57">
        <v>1378.0181147712531</v>
      </c>
      <c r="AS248" s="57">
        <v>38.858114263553347</v>
      </c>
      <c r="AT248" s="49">
        <v>3.1137637388130184E-2</v>
      </c>
      <c r="AU248" s="81">
        <v>1332.9414811852305</v>
      </c>
      <c r="AV248" s="81">
        <v>28.331948241881051</v>
      </c>
    </row>
    <row r="249" spans="1:49" ht="14.25" x14ac:dyDescent="0.2">
      <c r="A249" t="s">
        <v>518</v>
      </c>
      <c r="B249" t="s">
        <v>68</v>
      </c>
      <c r="C249" s="53" t="s">
        <v>519</v>
      </c>
      <c r="D249" s="116">
        <v>1.6839557998228941E-5</v>
      </c>
      <c r="E249">
        <v>3.7592700454562418</v>
      </c>
      <c r="F249">
        <v>2.7791695368301221</v>
      </c>
      <c r="G249">
        <v>0.11592676116116302</v>
      </c>
      <c r="H249">
        <v>3.384338869992761</v>
      </c>
      <c r="I249">
        <v>3.760413038123064</v>
      </c>
      <c r="J249">
        <v>2.7792111158728621</v>
      </c>
      <c r="K249">
        <v>0.11569939974985233</v>
      </c>
      <c r="L249">
        <v>3.3934441029378957</v>
      </c>
      <c r="M249">
        <v>4.2422555915485498</v>
      </c>
      <c r="N249">
        <v>4.3862828575406825</v>
      </c>
      <c r="O249">
        <v>0.26592823444180225</v>
      </c>
      <c r="P249">
        <v>2.7792111158728621</v>
      </c>
      <c r="Q249">
        <v>0.63361420276281966</v>
      </c>
      <c r="R249" s="45" t="s">
        <v>187</v>
      </c>
      <c r="S249" s="63">
        <v>9.3577710747008318</v>
      </c>
      <c r="T249" s="63">
        <v>9.8004517239748861</v>
      </c>
      <c r="U249" s="63">
        <v>94.639118117721736</v>
      </c>
      <c r="V249" s="64">
        <v>1434.4727135256383</v>
      </c>
      <c r="W249" s="65">
        <v>5.830917237181716E-2</v>
      </c>
      <c r="X249" s="63">
        <v>61.593329112477768</v>
      </c>
      <c r="Y249" s="66">
        <v>1.6492569477585002</v>
      </c>
      <c r="Z249" s="66">
        <v>3.5749846670054293</v>
      </c>
      <c r="AA249" s="66">
        <v>0.26918127273771419</v>
      </c>
      <c r="AB249" s="63">
        <v>27.912659241568488</v>
      </c>
      <c r="AC249" s="64">
        <v>101.08064298774174</v>
      </c>
      <c r="AD249" s="64">
        <v>238.08665969688843</v>
      </c>
      <c r="AE249" s="64">
        <v>506.70504037656104</v>
      </c>
      <c r="AF249" s="57">
        <v>8001.2888184722851</v>
      </c>
      <c r="AG249" s="55">
        <v>187.73071844969371</v>
      </c>
      <c r="AH249" s="109">
        <v>159.34395466870583</v>
      </c>
      <c r="AI249" s="109">
        <v>705.73046647991305</v>
      </c>
      <c r="AJ249" s="57">
        <v>1520.100791364431</v>
      </c>
      <c r="AK249" s="57">
        <v>37.63527620180583</v>
      </c>
      <c r="AL249" s="57">
        <v>1479.4532278494187</v>
      </c>
      <c r="AM249" s="57">
        <v>40.806523429170014</v>
      </c>
      <c r="AN249" s="57">
        <v>1514.1542908884974</v>
      </c>
      <c r="AO249" s="57">
        <v>38.956932161645689</v>
      </c>
      <c r="AP249" s="57">
        <v>1890.0186020365963</v>
      </c>
      <c r="AQ249" s="57">
        <v>61.06705831366952</v>
      </c>
      <c r="AR249" s="57">
        <v>1710.0124766670451</v>
      </c>
      <c r="AS249" s="57">
        <v>88.794943730189516</v>
      </c>
      <c r="AT249" s="49">
        <v>0.21722821867719791</v>
      </c>
      <c r="AU249" s="81">
        <v>1890.0186020365963</v>
      </c>
      <c r="AV249" s="81">
        <v>61.06705831366952</v>
      </c>
      <c r="AW249" s="85"/>
    </row>
    <row r="250" spans="1:49" x14ac:dyDescent="0.2">
      <c r="A250" t="s">
        <v>520</v>
      </c>
      <c r="B250" t="s">
        <v>68</v>
      </c>
      <c r="C250" t="s">
        <v>521</v>
      </c>
      <c r="D250" s="116">
        <v>0</v>
      </c>
      <c r="E250">
        <v>6.5794470952598481</v>
      </c>
      <c r="F250">
        <v>5.5717425062900032</v>
      </c>
      <c r="G250">
        <v>7.08766922981552E-2</v>
      </c>
      <c r="H250">
        <v>7.19546246087104</v>
      </c>
      <c r="I250">
        <v>6.5794470952598481</v>
      </c>
      <c r="J250">
        <v>5.5717425062900032</v>
      </c>
      <c r="K250">
        <v>7.0876692298155214E-2</v>
      </c>
      <c r="L250">
        <v>7.1954624608710391</v>
      </c>
      <c r="M250">
        <v>1.4853038853538629</v>
      </c>
      <c r="N250">
        <v>9.1004941943942317</v>
      </c>
      <c r="O250">
        <v>0.15198845518804283</v>
      </c>
      <c r="P250">
        <v>5.5717425062900032</v>
      </c>
      <c r="Q250">
        <v>0.61224614699739199</v>
      </c>
      <c r="R250" s="45" t="s">
        <v>187</v>
      </c>
      <c r="S250" s="63">
        <v>11.724066395491802</v>
      </c>
      <c r="T250" s="63">
        <v>12.763350914207598</v>
      </c>
      <c r="U250" s="63">
        <v>5.4258486851732668</v>
      </c>
      <c r="V250" s="64">
        <v>471.03039582487605</v>
      </c>
      <c r="W250" s="65">
        <v>1.3172901256322278E-2</v>
      </c>
      <c r="X250" s="63">
        <v>30.499252406435726</v>
      </c>
      <c r="Y250" s="66">
        <v>0.74948361813322018</v>
      </c>
      <c r="Z250" s="66">
        <v>1.6448795999085351</v>
      </c>
      <c r="AA250" s="66">
        <v>0.25527875856989257</v>
      </c>
      <c r="AB250" s="63">
        <v>11.162332259660268</v>
      </c>
      <c r="AC250" s="64">
        <v>41.990925155510503</v>
      </c>
      <c r="AD250" s="64">
        <v>79.310720181958459</v>
      </c>
      <c r="AE250" s="64">
        <v>150.1757290676945</v>
      </c>
      <c r="AF250" s="57">
        <v>10774.03572240782</v>
      </c>
      <c r="AG250" s="55">
        <v>25.45111368002733</v>
      </c>
      <c r="AH250" s="109">
        <v>74.154542250024406</v>
      </c>
      <c r="AI250" s="109">
        <v>167.45425597318399</v>
      </c>
      <c r="AJ250" s="57">
        <v>912.10018169428702</v>
      </c>
      <c r="AK250" s="57">
        <v>47.388364164560862</v>
      </c>
      <c r="AL250" s="57">
        <v>910.54728208340566</v>
      </c>
      <c r="AM250" s="57">
        <v>49.408618650020735</v>
      </c>
      <c r="AN250" s="57">
        <v>911.64271994805586</v>
      </c>
      <c r="AO250" s="57">
        <v>51.005900477650513</v>
      </c>
      <c r="AP250" s="84">
        <v>952.96902372855209</v>
      </c>
      <c r="AQ250" s="84">
        <v>147.18539946455749</v>
      </c>
      <c r="AR250" s="57">
        <v>918.88532842237896</v>
      </c>
      <c r="AS250" s="57">
        <v>96.550074873647361</v>
      </c>
      <c r="AT250" s="49">
        <v>4.4515341620621263E-2</v>
      </c>
      <c r="AU250" s="81">
        <v>910.54728208340566</v>
      </c>
      <c r="AV250" s="81">
        <v>49.408618650020735</v>
      </c>
    </row>
    <row r="251" spans="1:49" ht="14.25" x14ac:dyDescent="0.2">
      <c r="A251" t="s">
        <v>522</v>
      </c>
      <c r="B251" t="s">
        <v>68</v>
      </c>
      <c r="C251" s="53" t="s">
        <v>523</v>
      </c>
      <c r="D251" s="116">
        <v>-3.1513194862588835E-5</v>
      </c>
      <c r="E251">
        <v>7.3424585667848286</v>
      </c>
      <c r="F251">
        <v>2.7320035008227457</v>
      </c>
      <c r="G251">
        <v>9.429187626985569E-2</v>
      </c>
      <c r="H251">
        <v>1.7985500587750451</v>
      </c>
      <c r="I251">
        <v>7.3382844539622454</v>
      </c>
      <c r="J251">
        <v>2.7322006535943193</v>
      </c>
      <c r="K251">
        <v>9.4729283713860996E-2</v>
      </c>
      <c r="L251">
        <v>1.8089568789671822</v>
      </c>
      <c r="M251">
        <v>1.7798810771657712</v>
      </c>
      <c r="N251">
        <v>3.2767736268262282</v>
      </c>
      <c r="O251">
        <v>0.13627163218782809</v>
      </c>
      <c r="P251">
        <v>2.7322006535943193</v>
      </c>
      <c r="Q251">
        <v>0.83380817985911226</v>
      </c>
      <c r="R251" s="45" t="s">
        <v>187</v>
      </c>
      <c r="S251" s="45" t="s">
        <v>51</v>
      </c>
      <c r="T251" s="45" t="s">
        <v>51</v>
      </c>
      <c r="U251" s="45" t="s">
        <v>51</v>
      </c>
      <c r="V251" s="64">
        <v>52.059797585345947</v>
      </c>
      <c r="W251" s="65">
        <v>3.2729219283444612E-2</v>
      </c>
      <c r="X251" s="63">
        <v>0.63819267453447637</v>
      </c>
      <c r="Y251" s="66">
        <v>1.1431009168501788E-2</v>
      </c>
      <c r="Z251" s="66">
        <v>1.02274125571761E-2</v>
      </c>
      <c r="AA251" s="66">
        <v>8.0065928032715672E-2</v>
      </c>
      <c r="AB251" s="63">
        <v>0.23811098619290055</v>
      </c>
      <c r="AC251" s="61"/>
      <c r="AD251" s="64">
        <v>11.892562673951835</v>
      </c>
      <c r="AE251" s="64">
        <v>48.603225947903518</v>
      </c>
      <c r="AF251" s="57">
        <v>11236.41041430863</v>
      </c>
      <c r="AG251" s="55">
        <v>32.370563974881499</v>
      </c>
      <c r="AH251" s="109">
        <v>1.9821997490235428</v>
      </c>
      <c r="AI251" s="109">
        <v>237.67952476902499</v>
      </c>
      <c r="AJ251" s="57">
        <v>823.54491253787864</v>
      </c>
      <c r="AK251" s="57">
        <v>21.122926591134092</v>
      </c>
      <c r="AL251" s="57">
        <v>795.34257270987121</v>
      </c>
      <c r="AM251" s="57">
        <v>21.128805489974088</v>
      </c>
      <c r="AN251" s="57">
        <v>822.36878108318081</v>
      </c>
      <c r="AO251" s="57">
        <v>21.138994978926924</v>
      </c>
      <c r="AP251" s="57">
        <v>1521.8759986490782</v>
      </c>
      <c r="AQ251" s="57">
        <v>34.102273801574746</v>
      </c>
      <c r="AR251" s="57">
        <v>1778.3292276355712</v>
      </c>
      <c r="AS251" s="57">
        <v>235.06826835867386</v>
      </c>
      <c r="AT251" s="49">
        <v>0.47739331363667475</v>
      </c>
      <c r="AU251" s="86">
        <v>1521.8759986490782</v>
      </c>
      <c r="AV251" s="86">
        <v>34.102273801574746</v>
      </c>
    </row>
    <row r="252" spans="1:49" ht="14.25" x14ac:dyDescent="0.2">
      <c r="A252" t="s">
        <v>524</v>
      </c>
      <c r="B252" t="s">
        <v>68</v>
      </c>
      <c r="C252" s="53" t="s">
        <v>525</v>
      </c>
      <c r="D252" s="116">
        <v>0</v>
      </c>
      <c r="E252">
        <v>3.733848424005453</v>
      </c>
      <c r="F252">
        <v>0.75874092897387158</v>
      </c>
      <c r="G252">
        <v>0.1054287999199414</v>
      </c>
      <c r="H252">
        <v>0.56326968107161723</v>
      </c>
      <c r="I252">
        <v>3.733848424005453</v>
      </c>
      <c r="J252">
        <v>0.75874092897387158</v>
      </c>
      <c r="K252">
        <v>0.1054287999199414</v>
      </c>
      <c r="L252">
        <v>0.56326968107161723</v>
      </c>
      <c r="M252">
        <v>3.8931743558480054</v>
      </c>
      <c r="N252">
        <v>0.94496588875718424</v>
      </c>
      <c r="O252">
        <v>0.2678201915136284</v>
      </c>
      <c r="P252">
        <v>0.75874092897387158</v>
      </c>
      <c r="Q252">
        <v>0.80292943692577612</v>
      </c>
      <c r="R252" s="45" t="s">
        <v>187</v>
      </c>
      <c r="S252" s="45" t="s">
        <v>51</v>
      </c>
      <c r="T252" s="45" t="s">
        <v>51</v>
      </c>
      <c r="U252" s="45" t="s">
        <v>51</v>
      </c>
      <c r="V252" s="64">
        <v>369.46341487335962</v>
      </c>
      <c r="W252" s="65">
        <v>2.0646133770415132E-2</v>
      </c>
      <c r="X252" s="63">
        <v>7.7926373483917653</v>
      </c>
      <c r="Y252" s="66">
        <v>0.11575165073514258</v>
      </c>
      <c r="Z252" s="66">
        <v>0.51001725240166007</v>
      </c>
      <c r="AA252" s="66">
        <v>0.32156702841620916</v>
      </c>
      <c r="AB252" s="63">
        <v>6.4168076116300545</v>
      </c>
      <c r="AC252" s="64">
        <v>31.098280755191066</v>
      </c>
      <c r="AD252" s="64">
        <v>68.205775214049979</v>
      </c>
      <c r="AE252" s="64">
        <v>149.47985418350407</v>
      </c>
      <c r="AF252" s="57">
        <v>11404.948490110153</v>
      </c>
      <c r="AG252" s="55">
        <v>133.87632464619992</v>
      </c>
      <c r="AH252" s="109">
        <v>51.325318703605006</v>
      </c>
      <c r="AI252" s="109">
        <v>499.87390379185598</v>
      </c>
      <c r="AJ252" s="57">
        <v>1529.727904333959</v>
      </c>
      <c r="AK252" s="57">
        <v>10.332308614450385</v>
      </c>
      <c r="AL252" s="57">
        <v>1509.6843674310983</v>
      </c>
      <c r="AM252" s="57">
        <v>11.24686222022568</v>
      </c>
      <c r="AN252" s="57">
        <v>1529.7031942209228</v>
      </c>
      <c r="AO252" s="57">
        <v>10.489219142649318</v>
      </c>
      <c r="AP252" s="57">
        <v>1721.0055991464442</v>
      </c>
      <c r="AQ252" s="57">
        <v>10.348806214340971</v>
      </c>
      <c r="AR252" s="57">
        <v>1531.5097683926572</v>
      </c>
      <c r="AS252" s="57">
        <v>37.647993469469746</v>
      </c>
      <c r="AT252" s="49">
        <v>0.12278939232978295</v>
      </c>
      <c r="AU252" s="81">
        <v>1721.0055991464442</v>
      </c>
      <c r="AV252" s="81">
        <v>10.348806214340971</v>
      </c>
    </row>
    <row r="253" spans="1:49" x14ac:dyDescent="0.2">
      <c r="A253" t="s">
        <v>526</v>
      </c>
      <c r="B253" t="s">
        <v>68</v>
      </c>
      <c r="C253" t="s">
        <v>527</v>
      </c>
      <c r="D253" s="116">
        <v>0</v>
      </c>
      <c r="E253">
        <v>3.9815064457052278</v>
      </c>
      <c r="F253">
        <v>1.0378311475221473</v>
      </c>
      <c r="G253">
        <v>9.1233350804118596E-2</v>
      </c>
      <c r="H253">
        <v>0.65235548997209902</v>
      </c>
      <c r="I253">
        <v>3.9815064457081371</v>
      </c>
      <c r="J253">
        <v>1.0378311475221473</v>
      </c>
      <c r="K253">
        <v>9.1233350803554214E-2</v>
      </c>
      <c r="L253">
        <v>0.65235548997661408</v>
      </c>
      <c r="M253">
        <v>3.1594208323720929</v>
      </c>
      <c r="N253">
        <v>1.2258308105402496</v>
      </c>
      <c r="O253">
        <v>0.25116121589554363</v>
      </c>
      <c r="P253">
        <v>1.0378311475221473</v>
      </c>
      <c r="Q253">
        <v>0.84663490148754961</v>
      </c>
      <c r="R253" s="45" t="s">
        <v>187</v>
      </c>
      <c r="S253" s="45" t="s">
        <v>51</v>
      </c>
      <c r="T253" s="45" t="s">
        <v>51</v>
      </c>
      <c r="U253" s="45" t="s">
        <v>51</v>
      </c>
      <c r="V253" s="64">
        <v>1684.0411606746961</v>
      </c>
      <c r="W253" s="65">
        <v>3.2277531366996806E-2</v>
      </c>
      <c r="X253" s="63">
        <v>6.6232491690847803</v>
      </c>
      <c r="Y253" s="66">
        <v>2.5590283444285737</v>
      </c>
      <c r="Z253" s="66">
        <v>5.4768427358411422</v>
      </c>
      <c r="AA253" s="66">
        <v>1.2427768144719125</v>
      </c>
      <c r="AB253" s="63">
        <v>44.113530081166402</v>
      </c>
      <c r="AC253" s="64"/>
      <c r="AD253" s="64">
        <v>305.07692174123179</v>
      </c>
      <c r="AE253" s="64">
        <v>468.89274390501936</v>
      </c>
      <c r="AF253" s="57">
        <v>8406.0857261104611</v>
      </c>
      <c r="AG253" s="55">
        <v>46.810605157633958</v>
      </c>
      <c r="AH253" s="109">
        <v>60.794462359507868</v>
      </c>
      <c r="AI253" s="109">
        <v>186.37672616248199</v>
      </c>
      <c r="AJ253" s="57">
        <v>1444.4615168576063</v>
      </c>
      <c r="AK253" s="57">
        <v>13.430253480425772</v>
      </c>
      <c r="AL253" s="57">
        <v>1443.9227403006917</v>
      </c>
      <c r="AM253" s="57">
        <v>14.631584719533862</v>
      </c>
      <c r="AN253" s="57">
        <v>1443.983487382638</v>
      </c>
      <c r="AO253" s="57">
        <v>14.062874220200406</v>
      </c>
      <c r="AP253" s="57">
        <v>1450.6495879752622</v>
      </c>
      <c r="AQ253" s="57">
        <v>12.416265043573233</v>
      </c>
      <c r="AR253" s="57">
        <v>1454.8489857838883</v>
      </c>
      <c r="AS253" s="57">
        <v>13.286045889931367</v>
      </c>
      <c r="AT253" s="49">
        <v>4.6371278979643205E-3</v>
      </c>
      <c r="AU253" s="81">
        <v>1450.6495879752622</v>
      </c>
      <c r="AV253" s="81">
        <v>12.416265043573233</v>
      </c>
    </row>
    <row r="254" spans="1:49" ht="14.25" x14ac:dyDescent="0.2">
      <c r="A254" t="s">
        <v>528</v>
      </c>
      <c r="B254" t="s">
        <v>68</v>
      </c>
      <c r="C254" s="53" t="s">
        <v>529</v>
      </c>
      <c r="D254" s="116">
        <v>0</v>
      </c>
      <c r="E254">
        <v>3.3661279673987643</v>
      </c>
      <c r="F254">
        <v>5.3647991590321595</v>
      </c>
      <c r="G254">
        <v>0.10255467853716345</v>
      </c>
      <c r="H254">
        <v>0.27127545124103453</v>
      </c>
      <c r="I254">
        <v>3.3661279673987643</v>
      </c>
      <c r="J254">
        <v>5.3647991590321595</v>
      </c>
      <c r="K254">
        <v>0.10255467853716345</v>
      </c>
      <c r="L254">
        <v>0.27127545124103453</v>
      </c>
      <c r="M254">
        <v>4.2007431724680444</v>
      </c>
      <c r="N254">
        <v>5.3716534127955606</v>
      </c>
      <c r="O254">
        <v>0.29707723820516779</v>
      </c>
      <c r="P254">
        <v>5.3647991590321595</v>
      </c>
      <c r="Q254">
        <v>0.99872399553048719</v>
      </c>
      <c r="R254" s="45" t="s">
        <v>187</v>
      </c>
      <c r="S254" s="63">
        <v>10.486058367825329</v>
      </c>
      <c r="T254" s="63">
        <v>10.769604708428078</v>
      </c>
      <c r="U254" s="63">
        <v>74.215001103818537</v>
      </c>
      <c r="V254" s="64">
        <v>974.04757043023062</v>
      </c>
      <c r="W254" s="65">
        <v>1.8641901318904298E-2</v>
      </c>
      <c r="X254" s="63">
        <v>24.950191423690057</v>
      </c>
      <c r="Y254" s="66">
        <v>0.5091014937445163</v>
      </c>
      <c r="Z254" s="66">
        <v>1.8025597488351106</v>
      </c>
      <c r="AA254" s="66">
        <v>0.73705175198331918</v>
      </c>
      <c r="AB254" s="63">
        <v>20.234887452348499</v>
      </c>
      <c r="AC254" s="64">
        <v>84.342157398272619</v>
      </c>
      <c r="AD254" s="64">
        <v>171.50015409414272</v>
      </c>
      <c r="AE254" s="64">
        <v>337.15002329390614</v>
      </c>
      <c r="AF254" s="57">
        <v>14219.820800376981</v>
      </c>
      <c r="AG254" s="55">
        <v>642.10213531396107</v>
      </c>
      <c r="AH254" s="109">
        <v>287.10809269922186</v>
      </c>
      <c r="AI254" s="109">
        <v>2161.3979556067902</v>
      </c>
      <c r="AJ254" s="57">
        <v>1676.7990652154317</v>
      </c>
      <c r="AK254" s="57">
        <v>79.209124517638259</v>
      </c>
      <c r="AL254" s="57">
        <v>1677.6141730865347</v>
      </c>
      <c r="AM254" s="57">
        <v>88.862334580633998</v>
      </c>
      <c r="AN254" s="57">
        <v>1675.7501068075489</v>
      </c>
      <c r="AO254" s="57">
        <v>80.647858226531071</v>
      </c>
      <c r="AP254" s="57">
        <v>1670.0602646895184</v>
      </c>
      <c r="AQ254" s="57">
        <v>5.0163272413700133</v>
      </c>
      <c r="AR254" s="57">
        <v>1735.6699863684178</v>
      </c>
      <c r="AS254" s="57">
        <v>90.32775069487657</v>
      </c>
      <c r="AT254" s="49">
        <v>-4.5231352165729828E-3</v>
      </c>
      <c r="AU254" s="81">
        <v>1670.0602646895184</v>
      </c>
      <c r="AV254" s="81">
        <v>5.0163272413700133</v>
      </c>
      <c r="AW254">
        <f>(8*(((AI254-(AI254/137.88))/1000000)/238050.78826)*6.022E+23)*(EXP(AU254*0.000000000155125*1000000)-1)+7*((((AI254/137.88)/1000000)/235043.9299)*6.022E+23)*(EXP(AU254*0.00000000098571*1000000)-1)+6*(((AH254/1000000)/232038.0553)*6.022E+23)*(EXP(AU254*0.00000000004948*1000000)-1)</f>
        <v>1.4403896761315804E+16</v>
      </c>
    </row>
    <row r="255" spans="1:49" x14ac:dyDescent="0.2">
      <c r="A255" t="s">
        <v>530</v>
      </c>
      <c r="B255" t="s">
        <v>68</v>
      </c>
      <c r="C255" t="s">
        <v>531</v>
      </c>
      <c r="D255" s="116">
        <v>-7.5877828031280671E-6</v>
      </c>
      <c r="E255">
        <v>3.1050975587501095</v>
      </c>
      <c r="F255">
        <v>1.9033621852429359</v>
      </c>
      <c r="G255">
        <v>0.11134480051043688</v>
      </c>
      <c r="H255">
        <v>0.4093048168935059</v>
      </c>
      <c r="I255">
        <v>3.1046723444414974</v>
      </c>
      <c r="J255">
        <v>1.9033868162616825</v>
      </c>
      <c r="K255">
        <v>0.11144783020751028</v>
      </c>
      <c r="L255">
        <v>0.41406165715356813</v>
      </c>
      <c r="M255">
        <v>4.9494520272076574</v>
      </c>
      <c r="N255">
        <v>1.9479035982931863</v>
      </c>
      <c r="O255">
        <v>0.32209518076532839</v>
      </c>
      <c r="P255">
        <v>1.9033868162616825</v>
      </c>
      <c r="Q255">
        <v>0.97714631151638576</v>
      </c>
      <c r="R255" s="45" t="s">
        <v>187</v>
      </c>
      <c r="S255" s="45" t="s">
        <v>51</v>
      </c>
      <c r="T255" s="45" t="s">
        <v>51</v>
      </c>
      <c r="U255" s="45" t="s">
        <v>51</v>
      </c>
      <c r="V255" s="64">
        <v>611.52835051889178</v>
      </c>
      <c r="W255" s="45" t="s">
        <v>51</v>
      </c>
      <c r="X255" s="63">
        <v>17.679771687412828</v>
      </c>
      <c r="Y255" s="66">
        <v>0.6046837197519398</v>
      </c>
      <c r="Z255" s="66">
        <v>1.5650797254495017</v>
      </c>
      <c r="AA255" s="66">
        <v>0.25977818192849067</v>
      </c>
      <c r="AB255" s="63">
        <v>12.563592078681937</v>
      </c>
      <c r="AC255" s="64"/>
      <c r="AD255" s="64">
        <v>112.70153207817049</v>
      </c>
      <c r="AE255" s="64">
        <v>267.55662905089889</v>
      </c>
      <c r="AF255" s="57">
        <v>9695.6095521340394</v>
      </c>
      <c r="AG255" s="55">
        <v>93.372963950181969</v>
      </c>
      <c r="AH255" s="109">
        <v>63.587900298948234</v>
      </c>
      <c r="AI255" s="109">
        <v>289.93216241497203</v>
      </c>
      <c r="AJ255" s="57">
        <v>1799.9531757678885</v>
      </c>
      <c r="AK255" s="57">
        <v>29.892811744179095</v>
      </c>
      <c r="AL255" s="57">
        <v>1796.6947701266461</v>
      </c>
      <c r="AM255" s="57">
        <v>34.149292419267553</v>
      </c>
      <c r="AN255" s="57">
        <v>1799.0622464229775</v>
      </c>
      <c r="AO255" s="57">
        <v>30.780521066466868</v>
      </c>
      <c r="AP255" s="57">
        <v>1822.3700824807554</v>
      </c>
      <c r="AQ255" s="57">
        <v>7.5124950679512361</v>
      </c>
      <c r="AR255" s="57">
        <v>1830.3075624313719</v>
      </c>
      <c r="AS255" s="57">
        <v>28.768430069899324</v>
      </c>
      <c r="AT255" s="49">
        <v>1.4088967219631951E-2</v>
      </c>
      <c r="AU255" s="81">
        <v>1822.3700824807554</v>
      </c>
      <c r="AV255" s="81">
        <v>7.5124950679512361</v>
      </c>
    </row>
    <row r="256" spans="1:49" ht="14.25" x14ac:dyDescent="0.2">
      <c r="A256" t="s">
        <v>532</v>
      </c>
      <c r="B256" t="s">
        <v>68</v>
      </c>
      <c r="C256" s="53" t="s">
        <v>533</v>
      </c>
      <c r="D256" s="116">
        <v>0</v>
      </c>
      <c r="E256">
        <v>3.1791434203709339</v>
      </c>
      <c r="F256">
        <v>3.1549019434343331</v>
      </c>
      <c r="G256">
        <v>0.10897545762140616</v>
      </c>
      <c r="H256">
        <v>0.58932048641915791</v>
      </c>
      <c r="I256">
        <v>3.1791434203709339</v>
      </c>
      <c r="J256">
        <v>3.1549019434343331</v>
      </c>
      <c r="K256">
        <v>0.10897545762140616</v>
      </c>
      <c r="L256">
        <v>0.58932048641915791</v>
      </c>
      <c r="M256">
        <v>4.7262844452252937</v>
      </c>
      <c r="N256">
        <v>3.2094711259643769</v>
      </c>
      <c r="O256">
        <v>0.31455013749688671</v>
      </c>
      <c r="P256">
        <v>3.1549019434343331</v>
      </c>
      <c r="Q256">
        <v>0.98299745335342537</v>
      </c>
      <c r="R256" s="45" t="s">
        <v>187</v>
      </c>
      <c r="S256" s="63">
        <v>6.3376047567665266</v>
      </c>
      <c r="T256" s="63">
        <v>6.344686201985196</v>
      </c>
      <c r="U256" s="63">
        <v>22.612120899462155</v>
      </c>
      <c r="V256" s="64">
        <v>1745.2839277665878</v>
      </c>
      <c r="W256" s="65">
        <v>8.7642196238692974E-2</v>
      </c>
      <c r="X256" s="63">
        <v>32.21982412841583</v>
      </c>
      <c r="Y256" s="66">
        <v>4.7605042343040038</v>
      </c>
      <c r="Z256" s="66">
        <v>7.3104101024251094</v>
      </c>
      <c r="AA256" s="66">
        <v>1.0866660010496174</v>
      </c>
      <c r="AB256" s="63">
        <v>46.989896077141772</v>
      </c>
      <c r="AC256" s="64">
        <v>157.99052432305709</v>
      </c>
      <c r="AD256" s="64">
        <v>307.6337541931531</v>
      </c>
      <c r="AE256" s="64">
        <v>606.07896670340335</v>
      </c>
      <c r="AF256" s="57">
        <v>8536.2262551681579</v>
      </c>
      <c r="AG256" s="55">
        <v>119.63924377620741</v>
      </c>
      <c r="AH256" s="109">
        <v>156.60716346417877</v>
      </c>
      <c r="AI256" s="109">
        <v>380.35031466928399</v>
      </c>
      <c r="AJ256" s="57">
        <v>1763.0588643809119</v>
      </c>
      <c r="AK256" s="57">
        <v>48.665007599859123</v>
      </c>
      <c r="AL256" s="57">
        <v>1760.508716102622</v>
      </c>
      <c r="AM256" s="57">
        <v>55.256648571545284</v>
      </c>
      <c r="AN256" s="57">
        <v>1758.5822329832906</v>
      </c>
      <c r="AO256" s="57">
        <v>51.573996823387631</v>
      </c>
      <c r="AP256" s="57">
        <v>1781.5654323308809</v>
      </c>
      <c r="AQ256" s="57">
        <v>10.746017096948766</v>
      </c>
      <c r="AR256" s="57">
        <v>1841.7779035013434</v>
      </c>
      <c r="AS256" s="57">
        <v>59.191946042591674</v>
      </c>
      <c r="AT256" s="49">
        <v>1.181922136910217E-2</v>
      </c>
      <c r="AU256" s="86">
        <v>1781.5654323308809</v>
      </c>
      <c r="AV256" s="86">
        <v>10.746017096948766</v>
      </c>
    </row>
    <row r="257" spans="1:49" ht="14.25" x14ac:dyDescent="0.2">
      <c r="A257" t="s">
        <v>534</v>
      </c>
      <c r="B257" t="s">
        <v>68</v>
      </c>
      <c r="C257" s="53" t="s">
        <v>535</v>
      </c>
      <c r="D257" s="116">
        <v>1.0431827703409761E-5</v>
      </c>
      <c r="E257">
        <v>6.5491094367419675</v>
      </c>
      <c r="F257">
        <v>1.0688582993009574</v>
      </c>
      <c r="G257">
        <v>7.3385849567867076E-2</v>
      </c>
      <c r="H257">
        <v>0.63861647965625534</v>
      </c>
      <c r="I257">
        <v>6.5503428302048103</v>
      </c>
      <c r="J257">
        <v>1.0689412545164805</v>
      </c>
      <c r="K257">
        <v>7.3237007498950471E-2</v>
      </c>
      <c r="L257">
        <v>0.65597593125710696</v>
      </c>
      <c r="M257">
        <v>1.5415862735293744</v>
      </c>
      <c r="N257">
        <v>1.2541689790438511</v>
      </c>
      <c r="O257">
        <v>0.15266376522902281</v>
      </c>
      <c r="P257">
        <v>1.0689412545164805</v>
      </c>
      <c r="Q257">
        <v>0.85231039228176109</v>
      </c>
      <c r="R257" s="45" t="s">
        <v>187</v>
      </c>
      <c r="S257" s="45" t="s">
        <v>51</v>
      </c>
      <c r="T257" s="45" t="s">
        <v>51</v>
      </c>
      <c r="U257" s="45" t="s">
        <v>51</v>
      </c>
      <c r="V257" s="64">
        <v>1248.9240418810248</v>
      </c>
      <c r="W257" s="65">
        <v>3.0719409128949784E-2</v>
      </c>
      <c r="X257" s="63">
        <v>18.557897944699516</v>
      </c>
      <c r="Y257" s="66">
        <v>0.65447282766313919</v>
      </c>
      <c r="Z257" s="66">
        <v>2.3038501563038936</v>
      </c>
      <c r="AA257" s="66">
        <v>0.10455555130458717</v>
      </c>
      <c r="AB257" s="63">
        <v>25.541629033103774</v>
      </c>
      <c r="AC257" s="61"/>
      <c r="AD257" s="64">
        <v>211.91952754860267</v>
      </c>
      <c r="AE257" s="64">
        <v>320.17935144483505</v>
      </c>
      <c r="AF257" s="57">
        <v>12649.005192120732</v>
      </c>
      <c r="AG257" s="55">
        <v>68.322746527960561</v>
      </c>
      <c r="AH257" s="109">
        <v>120.25219225195545</v>
      </c>
      <c r="AI257" s="109">
        <v>447.453144030396</v>
      </c>
      <c r="AJ257" s="57">
        <v>915.87804311001196</v>
      </c>
      <c r="AK257" s="57">
        <v>9.1265234147942085</v>
      </c>
      <c r="AL257" s="57">
        <v>911.82707350327814</v>
      </c>
      <c r="AM257" s="57">
        <v>9.4433775469862038</v>
      </c>
      <c r="AN257" s="57">
        <v>915.74182862653174</v>
      </c>
      <c r="AO257" s="57">
        <v>9.5442593129275135</v>
      </c>
      <c r="AP257" s="57">
        <v>1019.6370465192006</v>
      </c>
      <c r="AQ257" s="57">
        <v>13.282073688035831</v>
      </c>
      <c r="AR257" s="57">
        <v>919.29818451595997</v>
      </c>
      <c r="AS257" s="57">
        <v>25.159125464725467</v>
      </c>
      <c r="AT257" s="49">
        <v>0.10573367590355817</v>
      </c>
      <c r="AU257" s="81">
        <v>1019.6370465192006</v>
      </c>
      <c r="AV257" s="81">
        <v>13.282073688035831</v>
      </c>
      <c r="AW257">
        <f>(8*(((AI257-(AI257/137.88))/1000000)/238050.78826)*6.022E+23)*(EXP(AU257*0.000000000155125*1000000)-1)+7*((((AI257/137.88)/1000000)/235043.9299)*6.022E+23)*(EXP(AU257*0.00000000098571*1000000)-1)+6*(((AH257/1000000)/232038.0553)*6.022E+23)*(EXP(AU257*0.00000000004948*1000000)-1)</f>
        <v>1738249004337274.3</v>
      </c>
    </row>
    <row r="258" spans="1:49" ht="14.25" x14ac:dyDescent="0.2">
      <c r="A258" t="s">
        <v>536</v>
      </c>
      <c r="B258" t="s">
        <v>68</v>
      </c>
      <c r="C258" s="53" t="s">
        <v>537</v>
      </c>
      <c r="D258" s="116">
        <v>-1.5341859404673378E-6</v>
      </c>
      <c r="E258">
        <v>3.1400663945952889</v>
      </c>
      <c r="F258">
        <v>1.4735643098976197</v>
      </c>
      <c r="G258">
        <v>0.11211748343891595</v>
      </c>
      <c r="H258">
        <v>0.26105192472957306</v>
      </c>
      <c r="I258">
        <v>3.1399794421080314</v>
      </c>
      <c r="J258">
        <v>1.4735669117769774</v>
      </c>
      <c r="K258">
        <v>0.11213829605772836</v>
      </c>
      <c r="L258">
        <v>0.26165528317094883</v>
      </c>
      <c r="M258">
        <v>4.9241176719486388</v>
      </c>
      <c r="N258">
        <v>1.4966171623682549</v>
      </c>
      <c r="O258">
        <v>0.31847342265675727</v>
      </c>
      <c r="P258">
        <v>1.4735669117769774</v>
      </c>
      <c r="Q258">
        <v>0.98459843227054622</v>
      </c>
      <c r="R258" s="45" t="s">
        <v>187</v>
      </c>
      <c r="S258" s="45" t="s">
        <v>51</v>
      </c>
      <c r="T258" s="45" t="s">
        <v>51</v>
      </c>
      <c r="U258" s="45" t="s">
        <v>51</v>
      </c>
      <c r="V258" s="64">
        <v>2670.3044096951403</v>
      </c>
      <c r="W258" s="65">
        <v>0.16575684092686593</v>
      </c>
      <c r="X258" s="63">
        <v>50.89835631425597</v>
      </c>
      <c r="Y258" s="66">
        <v>9.0543470556917569</v>
      </c>
      <c r="Z258" s="66">
        <v>16.01552116005988</v>
      </c>
      <c r="AA258" s="66">
        <v>2.4823234840426753</v>
      </c>
      <c r="AB258" s="63">
        <v>103.53607117945413</v>
      </c>
      <c r="AC258" s="61"/>
      <c r="AD258" s="64">
        <v>462.32095172758545</v>
      </c>
      <c r="AE258" s="64">
        <v>771.07275083459035</v>
      </c>
      <c r="AF258" s="57">
        <v>8073.5525589421823</v>
      </c>
      <c r="AG258" s="55">
        <v>239.95530500513593</v>
      </c>
      <c r="AH258" s="109">
        <v>348.46576284594136</v>
      </c>
      <c r="AI258" s="109">
        <v>753.47558945149001</v>
      </c>
      <c r="AJ258" s="57">
        <v>1782.2695848582034</v>
      </c>
      <c r="AK258" s="57">
        <v>22.94509615615873</v>
      </c>
      <c r="AL258" s="57">
        <v>1774.9271537802742</v>
      </c>
      <c r="AM258" s="57">
        <v>26.056263156933152</v>
      </c>
      <c r="AN258" s="57">
        <v>1780.6598795557122</v>
      </c>
      <c r="AO258" s="57">
        <v>24.542146621988017</v>
      </c>
      <c r="AP258" s="57">
        <v>1833.568360588994</v>
      </c>
      <c r="AQ258" s="57">
        <v>4.7408449521692626</v>
      </c>
      <c r="AR258" s="57">
        <v>1807.3851190572429</v>
      </c>
      <c r="AS258" s="57">
        <v>38.036439274036667</v>
      </c>
      <c r="AT258" s="49">
        <v>3.1982012816736502E-2</v>
      </c>
      <c r="AU258" s="81">
        <v>1833.568360588994</v>
      </c>
      <c r="AV258" s="81">
        <v>4.7408449521692626</v>
      </c>
    </row>
    <row r="259" spans="1:49" x14ac:dyDescent="0.2">
      <c r="A259" t="s">
        <v>538</v>
      </c>
      <c r="B259" t="s">
        <v>68</v>
      </c>
      <c r="C259" t="s">
        <v>539</v>
      </c>
      <c r="D259" s="116">
        <v>1.1221627350730702E-5</v>
      </c>
      <c r="E259">
        <v>4.3926194608729805</v>
      </c>
      <c r="F259">
        <v>2.3246576147344751</v>
      </c>
      <c r="G259">
        <v>0.10588355236121892</v>
      </c>
      <c r="H259">
        <v>1.2081854230436473</v>
      </c>
      <c r="I259">
        <v>4.393509367837205</v>
      </c>
      <c r="J259">
        <v>2.3247017535796455</v>
      </c>
      <c r="K259">
        <v>0.10573002284645784</v>
      </c>
      <c r="L259">
        <v>1.2145347830921069</v>
      </c>
      <c r="M259">
        <v>3.3180891013431375</v>
      </c>
      <c r="N259">
        <v>2.622848257607914</v>
      </c>
      <c r="O259">
        <v>0.22760848248566964</v>
      </c>
      <c r="P259">
        <v>2.3247017535796455</v>
      </c>
      <c r="Q259">
        <v>0.88632720052963199</v>
      </c>
      <c r="R259" s="45" t="s">
        <v>187</v>
      </c>
      <c r="S259" s="45" t="s">
        <v>51</v>
      </c>
      <c r="T259" s="45" t="s">
        <v>51</v>
      </c>
      <c r="U259" s="45" t="s">
        <v>51</v>
      </c>
      <c r="V259" s="64">
        <v>952.11677279627656</v>
      </c>
      <c r="W259" s="65">
        <v>1.5836925893341312E-2</v>
      </c>
      <c r="X259" s="63">
        <v>2.8514136245781945</v>
      </c>
      <c r="Y259" s="66">
        <v>1.2168652595826692</v>
      </c>
      <c r="Z259" s="66">
        <v>2.1576823198505779</v>
      </c>
      <c r="AA259" s="66">
        <v>0.24592801266175934</v>
      </c>
      <c r="AB259" s="63">
        <v>23.339570685312889</v>
      </c>
      <c r="AC259" s="64"/>
      <c r="AD259" s="64">
        <v>168.58611270592374</v>
      </c>
      <c r="AE259" s="64">
        <v>314.71494636915452</v>
      </c>
      <c r="AF259" s="57">
        <v>10260.189470685298</v>
      </c>
      <c r="AG259" s="55">
        <v>66.304184487195201</v>
      </c>
      <c r="AH259" s="109">
        <v>69.012073330160888</v>
      </c>
      <c r="AI259" s="109">
        <v>291.24905111576601</v>
      </c>
      <c r="AJ259" s="57">
        <v>1321.9529640737785</v>
      </c>
      <c r="AK259" s="57">
        <v>27.785230971915375</v>
      </c>
      <c r="AL259" s="57">
        <v>1288.338732206518</v>
      </c>
      <c r="AM259" s="57">
        <v>29.094788243456641</v>
      </c>
      <c r="AN259" s="57">
        <v>1314.8191116035405</v>
      </c>
      <c r="AO259" s="57">
        <v>28.785556014556949</v>
      </c>
      <c r="AP259" s="57">
        <v>1726.2457040818572</v>
      </c>
      <c r="AQ259" s="57">
        <v>22.299645998229014</v>
      </c>
      <c r="AR259" s="57">
        <v>1533.881228591071</v>
      </c>
      <c r="AS259" s="57">
        <v>40.601545981403596</v>
      </c>
      <c r="AT259" s="49">
        <v>0.25367592274950795</v>
      </c>
      <c r="AU259" s="81">
        <v>1726.2457040818572</v>
      </c>
      <c r="AV259" s="81">
        <v>22.299645998229014</v>
      </c>
    </row>
    <row r="260" spans="1:49" ht="14.25" x14ac:dyDescent="0.2">
      <c r="A260" t="s">
        <v>540</v>
      </c>
      <c r="B260" t="s">
        <v>68</v>
      </c>
      <c r="C260" s="53" t="s">
        <v>541</v>
      </c>
      <c r="D260" s="116">
        <v>8.8967741665678583E-6</v>
      </c>
      <c r="E260">
        <v>3.8403192038833946</v>
      </c>
      <c r="F260">
        <v>3.8077489036296179</v>
      </c>
      <c r="G260">
        <v>0.10049006326223139</v>
      </c>
      <c r="H260">
        <v>0.58354277578248026</v>
      </c>
      <c r="I260">
        <v>3.8409360074048369</v>
      </c>
      <c r="J260">
        <v>3.8077658404283432</v>
      </c>
      <c r="K260">
        <v>0.10036748024281185</v>
      </c>
      <c r="L260">
        <v>0.59069868089503796</v>
      </c>
      <c r="M260">
        <v>3.6029416135024648</v>
      </c>
      <c r="N260">
        <v>3.8533109953835942</v>
      </c>
      <c r="O260">
        <v>0.26035320507088039</v>
      </c>
      <c r="P260">
        <v>3.8077658404283432</v>
      </c>
      <c r="Q260">
        <v>0.98818025458889358</v>
      </c>
      <c r="R260" s="45" t="s">
        <v>187</v>
      </c>
      <c r="S260" s="63">
        <v>3.6904304680156037</v>
      </c>
      <c r="T260" s="63">
        <v>3.7356342257408337</v>
      </c>
      <c r="U260" s="63">
        <v>28.921297033533182</v>
      </c>
      <c r="V260" s="64">
        <v>392.5577818243836</v>
      </c>
      <c r="W260" s="65">
        <v>2.4565404434945008E-3</v>
      </c>
      <c r="X260" s="63">
        <v>4.0912350624239453</v>
      </c>
      <c r="Y260" s="66">
        <v>2.7109709558525097E-2</v>
      </c>
      <c r="Z260" s="66">
        <v>0.17754585920784344</v>
      </c>
      <c r="AA260" s="66">
        <v>9.3630590931660651E-2</v>
      </c>
      <c r="AB260" s="63">
        <v>2.4876512947828897</v>
      </c>
      <c r="AC260" s="64">
        <v>24.398409426544664</v>
      </c>
      <c r="AD260" s="64">
        <v>93.621403374249056</v>
      </c>
      <c r="AE260" s="64">
        <v>296.73522488108864</v>
      </c>
      <c r="AF260" s="57">
        <v>14205.261909542314</v>
      </c>
      <c r="AG260" s="55">
        <v>159.93929906511329</v>
      </c>
      <c r="AH260" s="109">
        <v>14.488323878592832</v>
      </c>
      <c r="AI260" s="109">
        <v>614.217961655404</v>
      </c>
      <c r="AJ260" s="57">
        <v>1491.648690833108</v>
      </c>
      <c r="AK260" s="57">
        <v>50.705970246970637</v>
      </c>
      <c r="AL260" s="57">
        <v>1478.1591640611271</v>
      </c>
      <c r="AM260" s="57">
        <v>54.89850223118723</v>
      </c>
      <c r="AN260" s="57">
        <v>1491.7894275903545</v>
      </c>
      <c r="AO260" s="57">
        <v>50.874713463425643</v>
      </c>
      <c r="AP260" s="57">
        <v>1630.0942043973439</v>
      </c>
      <c r="AQ260" s="57">
        <v>10.979117418245918</v>
      </c>
      <c r="AR260" s="57">
        <v>1447.2900840009722</v>
      </c>
      <c r="AS260" s="57">
        <v>102.27428743924587</v>
      </c>
      <c r="AT260" s="49">
        <v>9.3206294413142945E-2</v>
      </c>
      <c r="AU260" s="86">
        <v>1630.0942043973439</v>
      </c>
      <c r="AV260" s="86">
        <v>10.979117418245918</v>
      </c>
    </row>
    <row r="261" spans="1:49" x14ac:dyDescent="0.2">
      <c r="A261" t="s">
        <v>542</v>
      </c>
      <c r="B261" t="s">
        <v>68</v>
      </c>
      <c r="C261" t="s">
        <v>543</v>
      </c>
      <c r="D261" s="116">
        <v>0</v>
      </c>
      <c r="E261">
        <v>4.9362455002131149</v>
      </c>
      <c r="F261">
        <v>5.9556360034829803</v>
      </c>
      <c r="G261">
        <v>8.9368515688402844E-2</v>
      </c>
      <c r="H261">
        <v>6.1091349099302592</v>
      </c>
      <c r="I261">
        <v>4.9362455002131149</v>
      </c>
      <c r="J261">
        <v>5.9556360034829803</v>
      </c>
      <c r="K261">
        <v>8.9368515688402844E-2</v>
      </c>
      <c r="L261">
        <v>6.109134909930261</v>
      </c>
      <c r="M261">
        <v>2.4962556952617114</v>
      </c>
      <c r="N261">
        <v>8.531771771074947</v>
      </c>
      <c r="O261">
        <v>0.20258311705866869</v>
      </c>
      <c r="P261">
        <v>5.9556360034829803</v>
      </c>
      <c r="Q261">
        <v>0.69805383492256845</v>
      </c>
      <c r="R261" s="45" t="s">
        <v>187</v>
      </c>
      <c r="S261" s="63">
        <v>10.691784404747521</v>
      </c>
      <c r="T261" s="63">
        <v>11.553742983813985</v>
      </c>
      <c r="U261" s="63">
        <v>14.508235859385225</v>
      </c>
      <c r="V261" s="64">
        <v>646.84817585718145</v>
      </c>
      <c r="W261" s="65">
        <v>9.5281603212227246E-3</v>
      </c>
      <c r="X261" s="63">
        <v>15.033784348419191</v>
      </c>
      <c r="Y261" s="66">
        <v>0.52054153812773307</v>
      </c>
      <c r="Z261" s="66">
        <v>1.7075514749407876</v>
      </c>
      <c r="AA261" s="66">
        <v>0.46488021821909797</v>
      </c>
      <c r="AB261" s="63">
        <v>14.122271493692811</v>
      </c>
      <c r="AC261" s="64">
        <v>54.149539270389674</v>
      </c>
      <c r="AD261" s="64">
        <v>109.38207559507703</v>
      </c>
      <c r="AE261" s="64">
        <v>205.88415885730973</v>
      </c>
      <c r="AF261" s="57">
        <v>8802.8615752905789</v>
      </c>
      <c r="AG261" s="55">
        <v>73.605250778095339</v>
      </c>
      <c r="AH261" s="109">
        <v>283.40052381653379</v>
      </c>
      <c r="AI261" s="109">
        <v>363.33358794543102</v>
      </c>
      <c r="AJ261" s="57">
        <v>1189.1818908892592</v>
      </c>
      <c r="AK261" s="57">
        <v>64.674711305262633</v>
      </c>
      <c r="AL261" s="57">
        <v>1175.0220096040198</v>
      </c>
      <c r="AM261" s="57">
        <v>68.152241205672937</v>
      </c>
      <c r="AN261" s="57">
        <v>1184.0840154830025</v>
      </c>
      <c r="AO261" s="57">
        <v>73.918725385640414</v>
      </c>
      <c r="AP261" s="57">
        <v>1411.2371121201722</v>
      </c>
      <c r="AQ261" s="57">
        <v>116.90105244073722</v>
      </c>
      <c r="AR261" s="57">
        <v>1231.195562830623</v>
      </c>
      <c r="AS261" s="57">
        <v>115.49856540989755</v>
      </c>
      <c r="AT261" s="49">
        <v>0.16738158349681909</v>
      </c>
      <c r="AU261" s="81">
        <v>1411.2371121201722</v>
      </c>
      <c r="AV261" s="81">
        <v>116.90105244073722</v>
      </c>
    </row>
    <row r="262" spans="1:49" ht="14.25" x14ac:dyDescent="0.2">
      <c r="A262" t="s">
        <v>544</v>
      </c>
      <c r="B262" t="s">
        <v>68</v>
      </c>
      <c r="C262" s="53" t="s">
        <v>545</v>
      </c>
      <c r="D262" s="116">
        <v>0</v>
      </c>
      <c r="E262">
        <v>4.6186543058799119</v>
      </c>
      <c r="F262">
        <v>1.627398144125497</v>
      </c>
      <c r="G262">
        <v>9.5933895614680215E-2</v>
      </c>
      <c r="H262">
        <v>2.2684776564434785</v>
      </c>
      <c r="I262">
        <v>4.6186543058799119</v>
      </c>
      <c r="J262">
        <v>1.627398144125497</v>
      </c>
      <c r="K262">
        <v>9.5933895614680215E-2</v>
      </c>
      <c r="L262">
        <v>2.2684776564434785</v>
      </c>
      <c r="M262">
        <v>2.8639003162701799</v>
      </c>
      <c r="N262">
        <v>2.7918480612824204</v>
      </c>
      <c r="O262">
        <v>0.21651328152594598</v>
      </c>
      <c r="P262">
        <v>1.627398144125497</v>
      </c>
      <c r="Q262">
        <v>0.58291071304860353</v>
      </c>
      <c r="R262" s="45" t="s">
        <v>187</v>
      </c>
      <c r="S262" s="63">
        <v>10.760994490832847</v>
      </c>
      <c r="T262" s="63">
        <v>10.911083968383265</v>
      </c>
      <c r="U262" s="63">
        <v>36.139960886884936</v>
      </c>
      <c r="V262" s="64">
        <v>3223.6886426196129</v>
      </c>
      <c r="W262" s="65">
        <v>2.6424890824698073E-2</v>
      </c>
      <c r="X262" s="63">
        <v>46.659799199965803</v>
      </c>
      <c r="Y262" s="66">
        <v>1.9096798733562463</v>
      </c>
      <c r="Z262" s="66">
        <v>6.8627805328175233</v>
      </c>
      <c r="AA262" s="66">
        <v>1.3968991151794712</v>
      </c>
      <c r="AB262" s="63">
        <v>77.036303505998333</v>
      </c>
      <c r="AC262" s="64">
        <v>321.0038583998836</v>
      </c>
      <c r="AD262" s="64">
        <v>583.53595946892221</v>
      </c>
      <c r="AE262" s="64">
        <v>884.44039873215308</v>
      </c>
      <c r="AF262" s="57">
        <v>9458.2151702774045</v>
      </c>
      <c r="AG262" s="55">
        <v>60.98232988147636</v>
      </c>
      <c r="AH262" s="109">
        <v>164.40940431248134</v>
      </c>
      <c r="AI262" s="109">
        <v>281.65630048967</v>
      </c>
      <c r="AJ262" s="57">
        <v>1263.4249863021967</v>
      </c>
      <c r="AK262" s="57">
        <v>18.671521515842965</v>
      </c>
      <c r="AL262" s="57">
        <v>1242.8303569064979</v>
      </c>
      <c r="AM262" s="57">
        <v>19.874081107095318</v>
      </c>
      <c r="AN262" s="57">
        <v>1251.5074139630108</v>
      </c>
      <c r="AO262" s="57">
        <v>20.50449461149617</v>
      </c>
      <c r="AP262" s="57">
        <v>1545.66006623711</v>
      </c>
      <c r="AQ262" s="57">
        <v>42.630586962503507</v>
      </c>
      <c r="AR262" s="57">
        <v>1399.4264541613491</v>
      </c>
      <c r="AS262" s="57">
        <v>29.410700161531512</v>
      </c>
      <c r="AT262" s="49">
        <v>0.19592258087371517</v>
      </c>
      <c r="AU262" s="81">
        <v>1545.66006623711</v>
      </c>
      <c r="AV262" s="81">
        <v>42.630586962503507</v>
      </c>
      <c r="AW262">
        <f>(8*(((AI262-(AI262/137.88))/1000000)/238050.78826)*6.022E+23)*(EXP(AU262*0.000000000155125*1000000)-1)+7*((((AI262/137.88)/1000000)/235043.9299)*6.022E+23)*(EXP(AU262*0.00000000098571*1000000)-1)+6*(((AH262/1000000)/232038.0553)*6.022E+23)*(EXP(AU262*0.00000000004948*1000000)-1)</f>
        <v>1868225191966903</v>
      </c>
    </row>
    <row r="263" spans="1:49" ht="14.25" x14ac:dyDescent="0.2">
      <c r="A263" t="s">
        <v>546</v>
      </c>
      <c r="B263" t="s">
        <v>68</v>
      </c>
      <c r="C263" s="53" t="s">
        <v>547</v>
      </c>
      <c r="D263" s="116">
        <v>-1.3993967125609565E-5</v>
      </c>
      <c r="E263">
        <v>10.328304733238479</v>
      </c>
      <c r="F263">
        <v>4.5718745655332693</v>
      </c>
      <c r="G263">
        <v>8.3478505320973409E-2</v>
      </c>
      <c r="H263">
        <v>1.1047751803192787</v>
      </c>
      <c r="I263">
        <v>10.325696554119277</v>
      </c>
      <c r="J263">
        <v>4.5719443073369055</v>
      </c>
      <c r="K263">
        <v>8.3675535572334661E-2</v>
      </c>
      <c r="L263">
        <v>1.1267616910146261</v>
      </c>
      <c r="M263">
        <v>1.1173273187183601</v>
      </c>
      <c r="N263">
        <v>4.7087436389899668</v>
      </c>
      <c r="O263">
        <v>9.6845766748884884E-2</v>
      </c>
      <c r="P263">
        <v>4.5719443073369055</v>
      </c>
      <c r="Q263">
        <v>0.97094780643390366</v>
      </c>
      <c r="R263" s="45" t="s">
        <v>187</v>
      </c>
      <c r="S263" s="45" t="s">
        <v>51</v>
      </c>
      <c r="T263" s="45" t="s">
        <v>51</v>
      </c>
      <c r="U263" s="45" t="s">
        <v>51</v>
      </c>
      <c r="V263" s="64">
        <v>2034.7463201594658</v>
      </c>
      <c r="W263" s="65">
        <v>3.7913842952868961E-2</v>
      </c>
      <c r="X263" s="63">
        <v>12.643467134206844</v>
      </c>
      <c r="Y263" s="66">
        <v>1.7450430904529168</v>
      </c>
      <c r="Z263" s="66">
        <v>4.512287815810434</v>
      </c>
      <c r="AA263" s="66">
        <v>0.98729382240732433</v>
      </c>
      <c r="AB263" s="63">
        <v>49.280197847531596</v>
      </c>
      <c r="AC263" s="64">
        <v>212.50974018845457</v>
      </c>
      <c r="AD263" s="64">
        <v>373.88355110044745</v>
      </c>
      <c r="AE263" s="64">
        <v>597.1038361516039</v>
      </c>
      <c r="AF263" s="57">
        <v>9869.8759718678066</v>
      </c>
      <c r="AG263" s="55">
        <v>55.582687460589057</v>
      </c>
      <c r="AH263" s="109">
        <v>156.76037430891918</v>
      </c>
      <c r="AI263" s="109">
        <v>574.07493398531699</v>
      </c>
      <c r="AJ263" s="57">
        <v>595.89734678427578</v>
      </c>
      <c r="AK263" s="57">
        <v>26.022811472835794</v>
      </c>
      <c r="AL263" s="57">
        <v>578.65401598119047</v>
      </c>
      <c r="AM263" s="57">
        <v>25.795889322333974</v>
      </c>
      <c r="AN263" s="57">
        <v>579.06448371317344</v>
      </c>
      <c r="AO263" s="57">
        <v>27.272975296115103</v>
      </c>
      <c r="AP263" s="57">
        <v>1284.1722589032779</v>
      </c>
      <c r="AQ263" s="57">
        <v>21.946211126191248</v>
      </c>
      <c r="AR263" s="57">
        <v>992.46812435965489</v>
      </c>
      <c r="AS263" s="57">
        <v>52.512366634333951</v>
      </c>
      <c r="AT263" s="49">
        <v>0.5493953307515157</v>
      </c>
      <c r="AU263" s="81">
        <v>1284.1722589032779</v>
      </c>
      <c r="AV263" s="81">
        <v>21.946211126191248</v>
      </c>
      <c r="AW263">
        <f>(8*(((AI263-(AI263/137.88))/1000000)/238050.78826)*6.022E+23)*(EXP(AU263*0.000000000155125*1000000)-1)+7*((((AI263/137.88)/1000000)/235043.9299)*6.022E+23)*(EXP(AU263*0.00000000098571*1000000)-1)+6*(((AH263/1000000)/232038.0553)*6.022E+23)*(EXP(AU263*0.00000000004948*1000000)-1)</f>
        <v>2892680310127738.5</v>
      </c>
    </row>
    <row r="264" spans="1:49" x14ac:dyDescent="0.2">
      <c r="A264" t="s">
        <v>548</v>
      </c>
      <c r="B264" t="s">
        <v>68</v>
      </c>
      <c r="C264" t="s">
        <v>549</v>
      </c>
      <c r="D264" s="116">
        <v>1.270108559309557E-5</v>
      </c>
      <c r="E264">
        <v>4.8239621781025628</v>
      </c>
      <c r="F264">
        <v>1.7146277091509718</v>
      </c>
      <c r="G264">
        <v>8.2909391615216307E-2</v>
      </c>
      <c r="H264">
        <v>0.54708791185428574</v>
      </c>
      <c r="I264">
        <v>4.8250683471921301</v>
      </c>
      <c r="J264">
        <v>1.7146788196333729</v>
      </c>
      <c r="K264">
        <v>8.2730348003241957E-2</v>
      </c>
      <c r="L264">
        <v>0.56245844328936467</v>
      </c>
      <c r="M264">
        <v>2.3640826537358866</v>
      </c>
      <c r="N264">
        <v>1.8045727901436373</v>
      </c>
      <c r="O264">
        <v>0.2072509502548153</v>
      </c>
      <c r="P264">
        <v>1.7146788196333729</v>
      </c>
      <c r="Q264">
        <v>0.95018545608065541</v>
      </c>
      <c r="R264" s="45" t="s">
        <v>187</v>
      </c>
      <c r="S264" s="45" t="s">
        <v>51</v>
      </c>
      <c r="T264" s="45" t="s">
        <v>51</v>
      </c>
      <c r="U264" s="45" t="s">
        <v>51</v>
      </c>
      <c r="V264" s="64">
        <v>2521.3775664846798</v>
      </c>
      <c r="W264" s="65">
        <v>0.23859806989872934</v>
      </c>
      <c r="X264" s="63">
        <v>12.713838364636104</v>
      </c>
      <c r="Y264" s="66">
        <v>5.0110776434619249</v>
      </c>
      <c r="Z264" s="66">
        <v>10.855714931962227</v>
      </c>
      <c r="AA264" s="66">
        <v>2.7746216786047562</v>
      </c>
      <c r="AB264" s="63">
        <v>87.056713866956414</v>
      </c>
      <c r="AC264" s="64"/>
      <c r="AD264" s="64">
        <v>439.16579190914001</v>
      </c>
      <c r="AE264" s="64">
        <v>695.03402317253165</v>
      </c>
      <c r="AF264" s="57">
        <v>7315.6968585856466</v>
      </c>
      <c r="AG264" s="55">
        <v>86.137636444697776</v>
      </c>
      <c r="AH264" s="109">
        <v>173.47765252759788</v>
      </c>
      <c r="AI264" s="109">
        <v>415.52470032037098</v>
      </c>
      <c r="AJ264" s="57">
        <v>1214.155248313808</v>
      </c>
      <c r="AK264" s="57">
        <v>18.975794277123672</v>
      </c>
      <c r="AL264" s="57">
        <v>1211.1618586777292</v>
      </c>
      <c r="AM264" s="57">
        <v>20.104666752294747</v>
      </c>
      <c r="AN264" s="57">
        <v>1214.1018863772529</v>
      </c>
      <c r="AO264" s="57">
        <v>20.164447469848284</v>
      </c>
      <c r="AP264" s="57">
        <v>1262.0109960211885</v>
      </c>
      <c r="AQ264" s="57">
        <v>10.989696036972726</v>
      </c>
      <c r="AR264" s="57">
        <v>1215.0315136984175</v>
      </c>
      <c r="AS264" s="57">
        <v>15.621503197328643</v>
      </c>
      <c r="AT264" s="49">
        <v>4.0292150784560603E-2</v>
      </c>
      <c r="AU264" s="81">
        <v>1262.0109960211885</v>
      </c>
      <c r="AV264" s="81">
        <v>10.989696036972726</v>
      </c>
    </row>
    <row r="265" spans="1:49" ht="14.25" x14ac:dyDescent="0.2">
      <c r="A265" t="s">
        <v>550</v>
      </c>
      <c r="B265" t="s">
        <v>68</v>
      </c>
      <c r="C265" s="53" t="s">
        <v>551</v>
      </c>
      <c r="D265" s="116">
        <v>2.0335441522015845E-5</v>
      </c>
      <c r="E265">
        <v>3.7877845621874284</v>
      </c>
      <c r="F265">
        <v>3.7182751327489401</v>
      </c>
      <c r="G265">
        <v>0.11063081210019776</v>
      </c>
      <c r="H265">
        <v>3.8066623341673678</v>
      </c>
      <c r="I265">
        <v>3.7891753968997692</v>
      </c>
      <c r="J265">
        <v>3.7183657852062764</v>
      </c>
      <c r="K265">
        <v>0.11035428862932496</v>
      </c>
      <c r="L265">
        <v>3.8217149463087279</v>
      </c>
      <c r="M265">
        <v>4.0155568751608799</v>
      </c>
      <c r="N265">
        <v>5.332143025410347</v>
      </c>
      <c r="O265">
        <v>0.26390966246064534</v>
      </c>
      <c r="P265">
        <v>3.7183657852062764</v>
      </c>
      <c r="Q265">
        <v>0.69734922103296759</v>
      </c>
      <c r="R265" s="45" t="s">
        <v>187</v>
      </c>
      <c r="S265" s="45" t="s">
        <v>51</v>
      </c>
      <c r="T265" s="45" t="s">
        <v>51</v>
      </c>
      <c r="U265" s="45" t="s">
        <v>51</v>
      </c>
      <c r="V265" s="64">
        <v>1069.2891482740454</v>
      </c>
      <c r="W265" s="65">
        <v>2.1400044610729477E-2</v>
      </c>
      <c r="X265" s="63">
        <v>13.288412072731473</v>
      </c>
      <c r="Y265" s="66">
        <v>0.76898871598610863</v>
      </c>
      <c r="Z265" s="66">
        <v>2.6513310359117503</v>
      </c>
      <c r="AA265" s="66">
        <v>0.31003190808242298</v>
      </c>
      <c r="AB265" s="63">
        <v>27.106730033679767</v>
      </c>
      <c r="AC265" s="64">
        <v>111.17649328723874</v>
      </c>
      <c r="AD265" s="64">
        <v>197.41459362105493</v>
      </c>
      <c r="AE265" s="64">
        <v>335.20063574110424</v>
      </c>
      <c r="AF265" s="57">
        <v>10337.989920656351</v>
      </c>
      <c r="AG265" s="55">
        <v>70.299887560182952</v>
      </c>
      <c r="AH265" s="109">
        <v>100.62834013678489</v>
      </c>
      <c r="AI265" s="109">
        <v>266.28082882397302</v>
      </c>
      <c r="AJ265" s="57">
        <v>1509.8135284339721</v>
      </c>
      <c r="AK265" s="57">
        <v>50.050632824071634</v>
      </c>
      <c r="AL265" s="57">
        <v>1478.733210566262</v>
      </c>
      <c r="AM265" s="57">
        <v>54.222887271709844</v>
      </c>
      <c r="AN265" s="57">
        <v>1508.2858335995206</v>
      </c>
      <c r="AO265" s="57">
        <v>52.848741094246783</v>
      </c>
      <c r="AP265" s="57">
        <v>1804.4599842954003</v>
      </c>
      <c r="AQ265" s="57">
        <v>69.491195555526915</v>
      </c>
      <c r="AR265" s="57">
        <v>1538.4487658049004</v>
      </c>
      <c r="AS265" s="57">
        <v>60.385961833091329</v>
      </c>
      <c r="AT265" s="49">
        <v>0.18051205156335295</v>
      </c>
      <c r="AU265" s="81">
        <v>1804.4599842954003</v>
      </c>
      <c r="AV265" s="81">
        <v>69.491195555526915</v>
      </c>
    </row>
    <row r="266" spans="1:49" ht="14.25" x14ac:dyDescent="0.2">
      <c r="A266" t="s">
        <v>552</v>
      </c>
      <c r="B266" t="s">
        <v>68</v>
      </c>
      <c r="C266" s="53" t="s">
        <v>553</v>
      </c>
      <c r="D266" s="116">
        <v>0</v>
      </c>
      <c r="E266">
        <v>5.132227100115295</v>
      </c>
      <c r="F266">
        <v>1.0462588463611773</v>
      </c>
      <c r="G266">
        <v>7.7726523031818595E-2</v>
      </c>
      <c r="H266">
        <v>0.79061343806767403</v>
      </c>
      <c r="I266">
        <v>5.132227100115295</v>
      </c>
      <c r="J266">
        <v>1.0462588463611773</v>
      </c>
      <c r="K266">
        <v>7.7726523031818581E-2</v>
      </c>
      <c r="L266">
        <v>0.79061343806767415</v>
      </c>
      <c r="M266">
        <v>2.0881642192697183</v>
      </c>
      <c r="N266">
        <v>1.3113836898643392</v>
      </c>
      <c r="O266">
        <v>0.19484718436905005</v>
      </c>
      <c r="P266">
        <v>1.0462588463611773</v>
      </c>
      <c r="Q266">
        <v>0.79782816764284392</v>
      </c>
      <c r="R266" s="45" t="s">
        <v>187</v>
      </c>
      <c r="S266" s="45" t="s">
        <v>51</v>
      </c>
      <c r="T266" s="45" t="s">
        <v>51</v>
      </c>
      <c r="U266" s="45" t="s">
        <v>51</v>
      </c>
      <c r="V266" s="64">
        <v>2476.2200066425389</v>
      </c>
      <c r="W266" s="65">
        <v>1.1080832856544503E-2</v>
      </c>
      <c r="X266" s="63">
        <v>19.843804659193061</v>
      </c>
      <c r="Y266" s="66">
        <v>3.4085869501461414</v>
      </c>
      <c r="Z266" s="66">
        <v>8.1379662380112787</v>
      </c>
      <c r="AA266" s="66">
        <v>0.39219547543335948</v>
      </c>
      <c r="AB266" s="63">
        <v>69.031972123555846</v>
      </c>
      <c r="AC266" s="61">
        <v>268.88685657364726</v>
      </c>
      <c r="AD266" s="64">
        <v>429.7502100815251</v>
      </c>
      <c r="AE266" s="64">
        <v>648.42203482811533</v>
      </c>
      <c r="AF266" s="57">
        <v>11874.170748624289</v>
      </c>
      <c r="AG266" s="55">
        <v>76.52897376504005</v>
      </c>
      <c r="AH266" s="109">
        <v>201.837890366414</v>
      </c>
      <c r="AI266" s="109">
        <v>392.76407310095101</v>
      </c>
      <c r="AJ266" s="57">
        <v>1147.5796810130792</v>
      </c>
      <c r="AK266" s="57">
        <v>10.998643323589873</v>
      </c>
      <c r="AL266" s="57">
        <v>1148.053075333786</v>
      </c>
      <c r="AM266" s="57">
        <v>11.646276142052386</v>
      </c>
      <c r="AN266" s="57">
        <v>1148.0248940209319</v>
      </c>
      <c r="AO266" s="57">
        <v>11.935964271111285</v>
      </c>
      <c r="AP266" s="57">
        <v>1139.0261781825855</v>
      </c>
      <c r="AQ266" s="57">
        <v>15.725169861462698</v>
      </c>
      <c r="AR266" s="57">
        <v>1141.8034094572324</v>
      </c>
      <c r="AS266" s="57">
        <v>19.101965070671948</v>
      </c>
      <c r="AT266" s="49">
        <v>-7.9251006904895675E-3</v>
      </c>
      <c r="AU266" s="81">
        <v>1139.0261781825855</v>
      </c>
      <c r="AV266" s="81">
        <v>15.725169861462698</v>
      </c>
    </row>
    <row r="267" spans="1:49" ht="14.25" x14ac:dyDescent="0.2">
      <c r="A267" t="s">
        <v>554</v>
      </c>
      <c r="B267" t="s">
        <v>68</v>
      </c>
      <c r="C267" s="53" t="s">
        <v>555</v>
      </c>
      <c r="D267" s="116">
        <v>-2.4171680272472081E-5</v>
      </c>
      <c r="E267">
        <v>5.243999756755148</v>
      </c>
      <c r="F267">
        <v>1.7983793790367344</v>
      </c>
      <c r="G267">
        <v>7.8063224762682765E-2</v>
      </c>
      <c r="H267">
        <v>1.2394339437971569</v>
      </c>
      <c r="I267">
        <v>5.2417128035974132</v>
      </c>
      <c r="J267">
        <v>1.7989080933465573</v>
      </c>
      <c r="K267">
        <v>7.8405852876340332E-2</v>
      </c>
      <c r="L267">
        <v>1.3085378214835122</v>
      </c>
      <c r="M267">
        <v>2.0624172669609897</v>
      </c>
      <c r="N267">
        <v>2.2244868079088631</v>
      </c>
      <c r="O267">
        <v>0.19077733509430259</v>
      </c>
      <c r="P267">
        <v>1.7989080933465573</v>
      </c>
      <c r="Q267">
        <v>0.80868454105943988</v>
      </c>
      <c r="R267" s="45" t="s">
        <v>187</v>
      </c>
      <c r="S267" s="45" t="s">
        <v>51</v>
      </c>
      <c r="T267" s="45" t="s">
        <v>51</v>
      </c>
      <c r="U267" s="45" t="s">
        <v>51</v>
      </c>
      <c r="V267" s="64">
        <v>1036.4597150676273</v>
      </c>
      <c r="W267" s="65">
        <v>1.3502577937949121E-2</v>
      </c>
      <c r="X267" s="63">
        <v>11.966160474115595</v>
      </c>
      <c r="Y267" s="66">
        <v>1.4667870221158124</v>
      </c>
      <c r="Z267" s="66">
        <v>3.6787235635337208</v>
      </c>
      <c r="AA267" s="66">
        <v>0.23768155294342577</v>
      </c>
      <c r="AB267" s="63">
        <v>31.297046343049445</v>
      </c>
      <c r="AC267" s="64">
        <v>115.60844761048369</v>
      </c>
      <c r="AD267" s="64">
        <v>183.3099649073321</v>
      </c>
      <c r="AE267" s="64">
        <v>299.95055864621179</v>
      </c>
      <c r="AF267" s="57">
        <v>9835.8677371811045</v>
      </c>
      <c r="AG267" s="55">
        <v>27.905641155952242</v>
      </c>
      <c r="AH267" s="109">
        <v>65.155604178510842</v>
      </c>
      <c r="AI267" s="109">
        <v>146.33717543391001</v>
      </c>
      <c r="AJ267" s="57">
        <v>1125.5846358396873</v>
      </c>
      <c r="AK267" s="57">
        <v>18.57904554432594</v>
      </c>
      <c r="AL267" s="57">
        <v>1123.9211519930964</v>
      </c>
      <c r="AM267" s="57">
        <v>19.585725955826046</v>
      </c>
      <c r="AN267" s="57">
        <v>1126.3034918029932</v>
      </c>
      <c r="AO267" s="57">
        <v>19.902073306920144</v>
      </c>
      <c r="AP267" s="57">
        <v>1156.3123952387548</v>
      </c>
      <c r="AQ267" s="57">
        <v>25.960626842533411</v>
      </c>
      <c r="AR267" s="57">
        <v>1114.7303134183944</v>
      </c>
      <c r="AS267" s="57">
        <v>32.525681468579165</v>
      </c>
      <c r="AT267" s="49">
        <v>2.8012536559352794E-2</v>
      </c>
      <c r="AU267" s="81">
        <v>1156.3123952387548</v>
      </c>
      <c r="AV267" s="81">
        <v>25.960626842533411</v>
      </c>
    </row>
    <row r="268" spans="1:49" ht="14.25" x14ac:dyDescent="0.2">
      <c r="A268" t="s">
        <v>556</v>
      </c>
      <c r="B268" t="s">
        <v>68</v>
      </c>
      <c r="C268" s="53" t="s">
        <v>557</v>
      </c>
      <c r="D268" s="116">
        <v>2.0838395937554576E-5</v>
      </c>
      <c r="E268">
        <v>5.7113981121280926</v>
      </c>
      <c r="F268">
        <v>2.5755985485347836</v>
      </c>
      <c r="G268">
        <v>7.611034943577244E-2</v>
      </c>
      <c r="H268">
        <v>0.80873623853231269</v>
      </c>
      <c r="I268">
        <v>5.7135471660309607</v>
      </c>
      <c r="J268">
        <v>2.5757359729095182</v>
      </c>
      <c r="K268">
        <v>7.5813994992022765E-2</v>
      </c>
      <c r="L268">
        <v>0.85798141753496426</v>
      </c>
      <c r="M268">
        <v>1.8295523473838169</v>
      </c>
      <c r="N268">
        <v>2.7148753037617492</v>
      </c>
      <c r="O268">
        <v>0.17502262096396967</v>
      </c>
      <c r="P268">
        <v>2.5757359729095182</v>
      </c>
      <c r="Q268">
        <v>0.94874927380294827</v>
      </c>
      <c r="R268" s="45" t="s">
        <v>187</v>
      </c>
      <c r="S268" s="45" t="s">
        <v>51</v>
      </c>
      <c r="T268" s="45" t="s">
        <v>51</v>
      </c>
      <c r="U268" s="45" t="s">
        <v>51</v>
      </c>
      <c r="V268" s="64">
        <v>714.7141926934886</v>
      </c>
      <c r="W268" s="65">
        <v>6.4728841073685553E-2</v>
      </c>
      <c r="X268" s="63">
        <v>21.704413045390574</v>
      </c>
      <c r="Y268" s="66">
        <v>0.53126917816889518</v>
      </c>
      <c r="Z268" s="66">
        <v>1.557466398241784</v>
      </c>
      <c r="AA268" s="66">
        <v>0.19965495330794467</v>
      </c>
      <c r="AB268" s="63">
        <v>15.203795462363772</v>
      </c>
      <c r="AC268" s="61"/>
      <c r="AD268" s="64">
        <v>124.25604375161942</v>
      </c>
      <c r="AE268" s="64">
        <v>221.9538993349282</v>
      </c>
      <c r="AF268" s="57">
        <v>10927.659378000737</v>
      </c>
      <c r="AG268" s="55">
        <v>34.896983505206045</v>
      </c>
      <c r="AH268" s="109">
        <v>65.468478851851813</v>
      </c>
      <c r="AI268" s="109">
        <v>199.31056571059901</v>
      </c>
      <c r="AJ268" s="57">
        <v>1039.725378211356</v>
      </c>
      <c r="AK268" s="57">
        <v>24.732470770670584</v>
      </c>
      <c r="AL268" s="57">
        <v>1037.3765635960635</v>
      </c>
      <c r="AM268" s="57">
        <v>25.837901288868714</v>
      </c>
      <c r="AN268" s="57">
        <v>1037.9166984291132</v>
      </c>
      <c r="AO268" s="57">
        <v>26.008573855436147</v>
      </c>
      <c r="AP268" s="57">
        <v>1089.2910308683217</v>
      </c>
      <c r="AQ268" s="57">
        <v>17.191261206612996</v>
      </c>
      <c r="AR268" s="57">
        <v>1076.987506948557</v>
      </c>
      <c r="AS268" s="57">
        <v>36.73315533596643</v>
      </c>
      <c r="AT268" s="49">
        <v>4.7658950455944635E-2</v>
      </c>
      <c r="AU268" s="81">
        <v>1089.2910308683217</v>
      </c>
      <c r="AV268" s="81">
        <v>17.191261206612996</v>
      </c>
    </row>
    <row r="269" spans="1:49" ht="14.25" x14ac:dyDescent="0.2">
      <c r="A269" t="s">
        <v>558</v>
      </c>
      <c r="B269" t="s">
        <v>68</v>
      </c>
      <c r="C269" s="53" t="s">
        <v>559</v>
      </c>
      <c r="D269" s="116">
        <v>6.6199342341639909E-6</v>
      </c>
      <c r="E269">
        <v>3.4253873292319796</v>
      </c>
      <c r="F269">
        <v>2.5027129633547784</v>
      </c>
      <c r="G269">
        <v>0.10842579705608553</v>
      </c>
      <c r="H269">
        <v>0.56063826187131383</v>
      </c>
      <c r="I269">
        <v>3.4257966770360437</v>
      </c>
      <c r="J269">
        <v>2.5027414948122568</v>
      </c>
      <c r="K269">
        <v>0.10833553727445712</v>
      </c>
      <c r="L269">
        <v>0.56732491537554763</v>
      </c>
      <c r="M269">
        <v>4.3602423866922875</v>
      </c>
      <c r="N269">
        <v>2.5662370407779873</v>
      </c>
      <c r="O269">
        <v>0.29190290442606986</v>
      </c>
      <c r="P269">
        <v>2.5027414948122568</v>
      </c>
      <c r="Q269">
        <v>0.9752573340043128</v>
      </c>
      <c r="R269" s="45" t="s">
        <v>187</v>
      </c>
      <c r="S269" s="45" t="s">
        <v>51</v>
      </c>
      <c r="T269" s="45" t="s">
        <v>51</v>
      </c>
      <c r="U269" s="45" t="s">
        <v>51</v>
      </c>
      <c r="V269" s="64">
        <v>2009.0329348397711</v>
      </c>
      <c r="W269" s="65">
        <v>2.9006166409446754E-2</v>
      </c>
      <c r="X269" s="63">
        <v>1.4069981206630673</v>
      </c>
      <c r="Y269" s="66">
        <v>0.58767261034350204</v>
      </c>
      <c r="Z269" s="66">
        <v>2.2349432668319533</v>
      </c>
      <c r="AA269" s="66">
        <v>0.13193056983882193</v>
      </c>
      <c r="AB269" s="63">
        <v>30.68855616330524</v>
      </c>
      <c r="AC269" s="64">
        <v>182.85761518778008</v>
      </c>
      <c r="AD269" s="64">
        <v>371.34316156818909</v>
      </c>
      <c r="AE269" s="64">
        <v>653.13544294453982</v>
      </c>
      <c r="AF269" s="57">
        <v>12461.036041961943</v>
      </c>
      <c r="AG269" s="55">
        <v>115.24326776500578</v>
      </c>
      <c r="AH269" s="109">
        <v>69.430711007068268</v>
      </c>
      <c r="AI269" s="109">
        <v>394.75282918153903</v>
      </c>
      <c r="AJ269" s="57">
        <v>1651.031433768853</v>
      </c>
      <c r="AK269" s="57">
        <v>36.453794522528014</v>
      </c>
      <c r="AL269" s="57">
        <v>1636.4616384675051</v>
      </c>
      <c r="AM269" s="57">
        <v>40.332573531994704</v>
      </c>
      <c r="AN269" s="57">
        <v>1649.8877245856529</v>
      </c>
      <c r="AO269" s="57">
        <v>37.355467628942719</v>
      </c>
      <c r="AP269" s="57">
        <v>1770.8191054740842</v>
      </c>
      <c r="AQ269" s="57">
        <v>10.358702962632876</v>
      </c>
      <c r="AR269" s="57">
        <v>1699.10928459958</v>
      </c>
      <c r="AS269" s="57">
        <v>57.247802464419848</v>
      </c>
      <c r="AT269" s="49">
        <v>7.5873061563004135E-2</v>
      </c>
      <c r="AU269" s="81">
        <v>1770.8191054740842</v>
      </c>
      <c r="AV269" s="81">
        <v>10.358702962632876</v>
      </c>
    </row>
    <row r="270" spans="1:49" x14ac:dyDescent="0.2">
      <c r="A270"/>
      <c r="B270"/>
      <c r="C270"/>
      <c r="D270" s="109"/>
      <c r="E270"/>
      <c r="F270" s="56"/>
      <c r="G270" s="54"/>
      <c r="H270" s="56"/>
      <c r="I270"/>
      <c r="K270"/>
      <c r="M270"/>
      <c r="O270"/>
      <c r="R270" s="45"/>
      <c r="S270" s="63"/>
      <c r="T270" s="63"/>
      <c r="U270" s="63"/>
      <c r="V270" s="64"/>
      <c r="W270" s="65"/>
      <c r="X270" s="63"/>
      <c r="Y270" s="66"/>
      <c r="Z270" s="66"/>
      <c r="AA270" s="66"/>
      <c r="AB270" s="63"/>
      <c r="AC270" s="64"/>
      <c r="AD270" s="64"/>
      <c r="AE270" s="64"/>
      <c r="AF270" s="57"/>
      <c r="AG270" s="55"/>
      <c r="AH270" s="119"/>
      <c r="AI270" s="119"/>
      <c r="AJ270"/>
      <c r="AK270"/>
      <c r="AL270"/>
      <c r="AM270"/>
      <c r="AN270"/>
      <c r="AO270"/>
      <c r="AP270"/>
      <c r="AQ270"/>
      <c r="AR270"/>
      <c r="AS270"/>
      <c r="AT270" s="49"/>
      <c r="AU270" s="120"/>
      <c r="AV270" s="120"/>
    </row>
    <row r="271" spans="1:49" x14ac:dyDescent="0.2">
      <c r="A271"/>
      <c r="B271"/>
      <c r="C271"/>
      <c r="D271" s="109"/>
      <c r="E271"/>
      <c r="F271" s="56"/>
      <c r="G271" s="54"/>
      <c r="H271" s="56"/>
      <c r="I271"/>
      <c r="K271"/>
      <c r="M271"/>
      <c r="O271"/>
      <c r="R271" s="45"/>
      <c r="S271" s="63"/>
      <c r="T271" s="63"/>
      <c r="U271" s="63"/>
      <c r="V271" s="64"/>
      <c r="W271" s="65"/>
      <c r="X271" s="63"/>
      <c r="Y271" s="66"/>
      <c r="Z271" s="66"/>
      <c r="AA271" s="66"/>
      <c r="AB271" s="63"/>
      <c r="AC271" s="64"/>
      <c r="AD271" s="64"/>
      <c r="AE271" s="64"/>
      <c r="AF271" s="57"/>
      <c r="AG271" s="55"/>
      <c r="AH271" s="119"/>
      <c r="AI271" s="119"/>
      <c r="AJ271"/>
      <c r="AK271"/>
      <c r="AL271"/>
      <c r="AM271"/>
      <c r="AN271"/>
      <c r="AO271"/>
      <c r="AP271"/>
      <c r="AQ271"/>
      <c r="AR271"/>
      <c r="AS271"/>
      <c r="AT271" s="49"/>
      <c r="AU271" s="120"/>
      <c r="AV271" s="120"/>
    </row>
    <row r="272" spans="1:49" ht="17.100000000000001" customHeight="1" x14ac:dyDescent="0.2">
      <c r="A272" s="31" t="s">
        <v>560</v>
      </c>
      <c r="B272" s="32"/>
      <c r="C272" s="32"/>
      <c r="D272" s="109"/>
      <c r="E272" s="34"/>
      <c r="F272" s="121"/>
      <c r="G272" s="122"/>
      <c r="H272" s="121"/>
      <c r="I272" s="34"/>
      <c r="J272" s="30"/>
      <c r="K272" s="34"/>
      <c r="L272" s="30"/>
      <c r="M272" s="34"/>
      <c r="N272" s="30"/>
      <c r="O272" s="34"/>
      <c r="P272" s="30"/>
      <c r="Q272" s="35"/>
      <c r="R272" s="45"/>
      <c r="S272" s="77"/>
      <c r="T272" s="77"/>
      <c r="U272" s="77"/>
      <c r="V272" s="78"/>
      <c r="W272" s="79"/>
      <c r="X272" s="77"/>
      <c r="Y272" s="80"/>
      <c r="Z272" s="80"/>
      <c r="AA272" s="80"/>
      <c r="AB272" s="41"/>
      <c r="AC272" s="46"/>
      <c r="AD272" s="46"/>
      <c r="AE272" s="46"/>
      <c r="AF272" s="46"/>
      <c r="AG272" s="55"/>
      <c r="AH272" s="119"/>
      <c r="AI272" s="119"/>
      <c r="AJ272" s="30"/>
      <c r="AK272" s="30"/>
      <c r="AL272" s="30"/>
      <c r="AM272" s="30"/>
      <c r="AN272" s="30"/>
      <c r="AO272" s="30"/>
      <c r="AP272" s="30"/>
      <c r="AQ272" s="30"/>
      <c r="AR272" s="30"/>
      <c r="AS272" s="30"/>
      <c r="AT272" s="49"/>
      <c r="AU272" s="123"/>
      <c r="AV272" s="124"/>
    </row>
    <row r="273" spans="1:48" ht="17.100000000000001" customHeight="1" x14ac:dyDescent="0.2">
      <c r="A273" s="117" t="s">
        <v>63</v>
      </c>
      <c r="B273" s="32"/>
      <c r="C273" s="32"/>
      <c r="D273" s="109"/>
      <c r="E273" s="34"/>
      <c r="F273" s="121"/>
      <c r="G273" s="122"/>
      <c r="H273" s="121"/>
      <c r="I273" s="34"/>
      <c r="J273" s="30"/>
      <c r="K273" s="34"/>
      <c r="L273" s="30"/>
      <c r="M273" s="34"/>
      <c r="N273" s="30"/>
      <c r="O273" s="34"/>
      <c r="P273" s="30"/>
      <c r="Q273" s="35"/>
      <c r="R273" s="45"/>
      <c r="S273" s="77"/>
      <c r="T273" s="77"/>
      <c r="U273" s="77"/>
      <c r="V273" s="78"/>
      <c r="W273" s="79"/>
      <c r="X273" s="77"/>
      <c r="Y273" s="80"/>
      <c r="Z273" s="80"/>
      <c r="AA273" s="80"/>
      <c r="AB273" s="41"/>
      <c r="AC273" s="46"/>
      <c r="AD273" s="46"/>
      <c r="AE273" s="46"/>
      <c r="AF273" s="46"/>
      <c r="AG273" s="55"/>
      <c r="AH273" s="119"/>
      <c r="AI273" s="119"/>
      <c r="AJ273" s="30"/>
      <c r="AK273" s="30"/>
      <c r="AL273" s="30"/>
      <c r="AM273" s="30"/>
      <c r="AN273" s="30"/>
      <c r="AO273" s="30"/>
      <c r="AP273" s="30"/>
      <c r="AQ273" s="30"/>
      <c r="AR273" s="30"/>
      <c r="AS273" s="30"/>
      <c r="AT273" s="49"/>
      <c r="AU273" s="123"/>
      <c r="AV273" s="124"/>
    </row>
    <row r="274" spans="1:48" x14ac:dyDescent="0.2">
      <c r="A274" s="109" t="s">
        <v>561</v>
      </c>
      <c r="B274" t="s">
        <v>562</v>
      </c>
      <c r="C274" t="s">
        <v>563</v>
      </c>
      <c r="D274" s="116">
        <v>1.2365712952447865E-4</v>
      </c>
      <c r="E274">
        <v>81.04065943655992</v>
      </c>
      <c r="F274">
        <v>1.5126783144842006</v>
      </c>
      <c r="G274">
        <v>4.7970484721058269E-2</v>
      </c>
      <c r="H274">
        <v>1.7599574637023354</v>
      </c>
      <c r="I274">
        <v>81.221947732603496</v>
      </c>
      <c r="J274">
        <v>1.5168080950310707</v>
      </c>
      <c r="K274">
        <v>4.6145667718392999E-2</v>
      </c>
      <c r="L274">
        <v>2.6998953447702139</v>
      </c>
      <c r="M274">
        <v>7.833553420756019E-2</v>
      </c>
      <c r="N274">
        <v>3.0967953871484077</v>
      </c>
      <c r="O274">
        <v>1.2311943112866125E-2</v>
      </c>
      <c r="P274">
        <v>1.5168080950310707</v>
      </c>
      <c r="Q274">
        <v>0.48979926194858436</v>
      </c>
      <c r="R274" s="45" t="s">
        <v>187</v>
      </c>
      <c r="S274" s="45" t="s">
        <v>51</v>
      </c>
      <c r="T274" s="45" t="s">
        <v>51</v>
      </c>
      <c r="U274" s="45" t="s">
        <v>51</v>
      </c>
      <c r="V274" s="64">
        <v>2076.8278168660536</v>
      </c>
      <c r="W274" s="65">
        <v>8.5143109981523704E-2</v>
      </c>
      <c r="X274" s="63">
        <v>32.519788637785972</v>
      </c>
      <c r="Y274" s="66">
        <v>7.6843880854399274</v>
      </c>
      <c r="Z274" s="66">
        <v>18.713563124807401</v>
      </c>
      <c r="AA274" s="66">
        <v>8.8509459800168866</v>
      </c>
      <c r="AB274" s="63">
        <v>139.01651269443099</v>
      </c>
      <c r="AC274" s="64">
        <v>293.74692443533166</v>
      </c>
      <c r="AD274" s="64">
        <v>307.90251228031059</v>
      </c>
      <c r="AE274" s="64">
        <v>403.08722376843514</v>
      </c>
      <c r="AF274" s="57">
        <v>9938.6492523202978</v>
      </c>
      <c r="AG274" s="55">
        <v>11.369511015971492</v>
      </c>
      <c r="AH274" s="119">
        <v>350.38488992971924</v>
      </c>
      <c r="AI274" s="119">
        <v>921.39267020556201</v>
      </c>
      <c r="AJ274" s="57">
        <v>78.883271880548861</v>
      </c>
      <c r="AK274" s="57">
        <v>1.1892169286902097</v>
      </c>
      <c r="AL274" s="57">
        <v>79.024187536586709</v>
      </c>
      <c r="AM274" s="57">
        <v>1.1931646688023148</v>
      </c>
      <c r="AN274" s="57">
        <v>79.011441599563597</v>
      </c>
      <c r="AO274" s="57">
        <v>1.2852349301391055</v>
      </c>
      <c r="AP274" s="57">
        <v>4.1881261679963382</v>
      </c>
      <c r="AQ274" s="57">
        <v>65.027537441490935</v>
      </c>
      <c r="AR274" s="57">
        <v>76.848744360018031</v>
      </c>
      <c r="AS274" s="57">
        <v>3.8909702803154915</v>
      </c>
      <c r="AT274" s="59" t="s">
        <v>66</v>
      </c>
      <c r="AU274" s="60">
        <v>79.024187536586709</v>
      </c>
      <c r="AV274" s="60">
        <v>1.1931646688023148</v>
      </c>
    </row>
    <row r="275" spans="1:48" x14ac:dyDescent="0.2">
      <c r="A275" s="109" t="s">
        <v>564</v>
      </c>
      <c r="B275" t="s">
        <v>562</v>
      </c>
      <c r="C275" t="s">
        <v>565</v>
      </c>
      <c r="D275" s="116">
        <v>8.1614427901755812E-5</v>
      </c>
      <c r="E275">
        <v>82.499593756884721</v>
      </c>
      <c r="F275">
        <v>0.9084069752764059</v>
      </c>
      <c r="G275">
        <v>5.0856918559933795E-2</v>
      </c>
      <c r="H275">
        <v>2.7483094335622691</v>
      </c>
      <c r="I275">
        <v>82.621306543406675</v>
      </c>
      <c r="J275">
        <v>0.92030944794362102</v>
      </c>
      <c r="K275">
        <v>4.9657702397691877E-2</v>
      </c>
      <c r="L275">
        <v>3.7142016296590854</v>
      </c>
      <c r="M275">
        <v>8.2869713552601074E-2</v>
      </c>
      <c r="N275">
        <v>3.8265210342733642</v>
      </c>
      <c r="O275">
        <v>1.2103415472794914E-2</v>
      </c>
      <c r="P275">
        <v>0.92030944794362102</v>
      </c>
      <c r="Q275">
        <v>0.2405081377315316</v>
      </c>
      <c r="R275" s="45" t="s">
        <v>187</v>
      </c>
      <c r="S275" s="45" t="s">
        <v>51</v>
      </c>
      <c r="T275" s="45" t="s">
        <v>51</v>
      </c>
      <c r="U275" s="45" t="s">
        <v>51</v>
      </c>
      <c r="V275" s="64">
        <v>383.35513440766493</v>
      </c>
      <c r="W275" s="65">
        <v>1.5527794879687687E-2</v>
      </c>
      <c r="X275" s="63">
        <v>2.443686386187554</v>
      </c>
      <c r="Y275" s="66">
        <v>0.13215633391538098</v>
      </c>
      <c r="Z275" s="66">
        <v>0.56584734440193918</v>
      </c>
      <c r="AA275" s="66">
        <v>0.15172624329380155</v>
      </c>
      <c r="AB275" s="63">
        <v>7.3183837921994126</v>
      </c>
      <c r="AC275" s="64">
        <v>36.727632274043614</v>
      </c>
      <c r="AD275" s="64">
        <v>73.192999372689499</v>
      </c>
      <c r="AE275" s="64">
        <v>147.50667771624327</v>
      </c>
      <c r="AF275" s="57">
        <v>13472.479296773252</v>
      </c>
      <c r="AG275" s="55">
        <v>5.0187628928904902</v>
      </c>
      <c r="AH275" s="119">
        <v>38.597259644828689</v>
      </c>
      <c r="AI275" s="119">
        <v>414.04589982559298</v>
      </c>
      <c r="AJ275" s="57">
        <v>77.555228665136866</v>
      </c>
      <c r="AK275" s="57">
        <v>0.7094717988022714</v>
      </c>
      <c r="AL275" s="57">
        <v>77.35888176086759</v>
      </c>
      <c r="AM275" s="57">
        <v>0.71228237036911446</v>
      </c>
      <c r="AN275" s="57">
        <v>77.60678786269294</v>
      </c>
      <c r="AO275" s="57">
        <v>0.71960701994264686</v>
      </c>
      <c r="AP275" s="57">
        <v>177.98768813345151</v>
      </c>
      <c r="AQ275" s="57">
        <v>86.601439496579175</v>
      </c>
      <c r="AR275" s="57">
        <v>74.058213361309271</v>
      </c>
      <c r="AS275" s="57">
        <v>10.201046602993712</v>
      </c>
      <c r="AT275" s="59" t="s">
        <v>66</v>
      </c>
      <c r="AU275" s="60">
        <v>77.35888176086759</v>
      </c>
      <c r="AV275" s="60">
        <v>0.71228237036911446</v>
      </c>
    </row>
    <row r="276" spans="1:48" x14ac:dyDescent="0.2">
      <c r="A276" t="s">
        <v>566</v>
      </c>
      <c r="B276" t="s">
        <v>562</v>
      </c>
      <c r="C276" t="s">
        <v>567</v>
      </c>
      <c r="D276" s="116">
        <v>0</v>
      </c>
      <c r="E276" s="56">
        <v>89.636572055150026</v>
      </c>
      <c r="F276" s="56">
        <v>2.6601383505087126</v>
      </c>
      <c r="G276" s="56">
        <v>5.3912507537956615E-2</v>
      </c>
      <c r="H276" s="56">
        <v>18.46420707502503</v>
      </c>
      <c r="I276" s="56">
        <v>89.636572055150026</v>
      </c>
      <c r="J276" s="56">
        <v>2.6601383505087126</v>
      </c>
      <c r="K276" s="56">
        <v>5.3912507537956608E-2</v>
      </c>
      <c r="L276" s="56">
        <v>18.46420707502503</v>
      </c>
      <c r="M276" s="56">
        <v>8.2928835506560078E-2</v>
      </c>
      <c r="N276" s="56">
        <v>18.654845991142665</v>
      </c>
      <c r="O276" s="56">
        <v>1.1156160672730071E-2</v>
      </c>
      <c r="P276" s="56">
        <v>2.6601383505087126</v>
      </c>
      <c r="Q276" s="56">
        <v>0.14259771170299387</v>
      </c>
      <c r="R276" s="45" t="s">
        <v>187</v>
      </c>
      <c r="S276" s="63">
        <v>8.0922443127480861</v>
      </c>
      <c r="T276" s="63">
        <v>8.3085709060824406</v>
      </c>
      <c r="U276" s="63">
        <v>2.523032334857763</v>
      </c>
      <c r="V276" s="64">
        <v>144.48847094111679</v>
      </c>
      <c r="W276" s="65">
        <v>2.1982823536845562E-3</v>
      </c>
      <c r="X276" s="63">
        <v>2.4267087355123071</v>
      </c>
      <c r="Y276" s="66">
        <v>0.21011372105451295</v>
      </c>
      <c r="Z276" s="66">
        <v>0.68072012443055996</v>
      </c>
      <c r="AA276" s="66">
        <v>0.51789550070759549</v>
      </c>
      <c r="AB276" s="63">
        <v>5.6011001039063331</v>
      </c>
      <c r="AC276" s="64">
        <v>15.073550277043836</v>
      </c>
      <c r="AD276" s="64">
        <v>22.351377048002941</v>
      </c>
      <c r="AE276" s="64">
        <v>37.696821617956239</v>
      </c>
      <c r="AF276" s="57">
        <v>8983.8789493182248</v>
      </c>
      <c r="AG276" s="55">
        <v>0.38163916355265221</v>
      </c>
      <c r="AH276" s="119">
        <v>8.9827266231731393</v>
      </c>
      <c r="AI276" s="119">
        <v>34.208826382854497</v>
      </c>
      <c r="AJ276" s="57">
        <v>71.519031139749174</v>
      </c>
      <c r="AK276" s="57">
        <v>1.8919905287970211</v>
      </c>
      <c r="AL276" s="57">
        <v>70.955994872295165</v>
      </c>
      <c r="AM276" s="57">
        <v>2.0714910729353249</v>
      </c>
      <c r="AN276" s="57">
        <v>71.835030419827547</v>
      </c>
      <c r="AO276" s="57">
        <v>2.0728616129193078</v>
      </c>
      <c r="AP276" s="57">
        <v>366.41569333903226</v>
      </c>
      <c r="AQ276" s="57">
        <v>416.1603327630969</v>
      </c>
      <c r="AR276" s="57">
        <v>64.116010741229374</v>
      </c>
      <c r="AS276" s="57">
        <v>14.919161086353027</v>
      </c>
      <c r="AT276" s="59" t="s">
        <v>66</v>
      </c>
      <c r="AU276" s="60">
        <v>70.955994872295165</v>
      </c>
      <c r="AV276" s="60">
        <v>2.0714910729353249</v>
      </c>
    </row>
    <row r="277" spans="1:48" x14ac:dyDescent="0.2">
      <c r="A277" t="s">
        <v>568</v>
      </c>
      <c r="B277" t="s">
        <v>562</v>
      </c>
      <c r="C277" t="s">
        <v>569</v>
      </c>
      <c r="D277" s="116">
        <v>-2.722448526942578E-4</v>
      </c>
      <c r="E277" s="56">
        <v>82.862282204088956</v>
      </c>
      <c r="F277" s="56">
        <v>4.2735638336582973</v>
      </c>
      <c r="G277" s="56">
        <v>4.7499098126969286E-2</v>
      </c>
      <c r="H277" s="56">
        <v>6.4817587555207679</v>
      </c>
      <c r="I277" s="56">
        <v>82.457086465768569</v>
      </c>
      <c r="J277" s="56">
        <v>4.3014525348601884</v>
      </c>
      <c r="K277" s="56">
        <v>5.149037069014676E-2</v>
      </c>
      <c r="L277" s="56">
        <v>9.7421485839449833</v>
      </c>
      <c r="M277" s="56">
        <v>8.6099237980045956E-2</v>
      </c>
      <c r="N277" s="56">
        <v>10.64950482141383</v>
      </c>
      <c r="O277" s="56">
        <v>1.2127520421366602E-2</v>
      </c>
      <c r="P277" s="56">
        <v>4.3014525348601884</v>
      </c>
      <c r="Q277" s="56">
        <v>0.40391103689731245</v>
      </c>
      <c r="R277" s="45" t="s">
        <v>187</v>
      </c>
      <c r="S277" s="63">
        <v>10.061304559482176</v>
      </c>
      <c r="T277" s="63">
        <v>9.6694175525452764</v>
      </c>
      <c r="U277" s="63">
        <v>12.063683189079484</v>
      </c>
      <c r="V277" s="64">
        <v>1104.6503263209465</v>
      </c>
      <c r="W277" s="65">
        <v>2.5395682892788783E-2</v>
      </c>
      <c r="X277" s="63">
        <v>10.821107265478405</v>
      </c>
      <c r="Y277" s="66">
        <v>0.41237484115252659</v>
      </c>
      <c r="Z277" s="66">
        <v>1.7296864095670026</v>
      </c>
      <c r="AA277" s="66">
        <v>1.3094544688344667</v>
      </c>
      <c r="AB277" s="63">
        <v>23.627715346326951</v>
      </c>
      <c r="AC277" s="64">
        <v>105.92112738023533</v>
      </c>
      <c r="AD277" s="64">
        <v>199.30129848647613</v>
      </c>
      <c r="AE277" s="64">
        <v>312.44978630318548</v>
      </c>
      <c r="AF277" s="57">
        <v>11562.99260735666</v>
      </c>
      <c r="AG277" s="55">
        <v>3.3597728850278039</v>
      </c>
      <c r="AH277" s="119">
        <v>56.418683371307431</v>
      </c>
      <c r="AI277" s="119">
        <v>278.39844894082</v>
      </c>
      <c r="AJ277" s="57">
        <v>77.708759054960083</v>
      </c>
      <c r="AK277" s="57">
        <v>3.3225392592364726</v>
      </c>
      <c r="AL277" s="57">
        <v>77.33853292938106</v>
      </c>
      <c r="AM277" s="57">
        <v>3.3043718276424991</v>
      </c>
      <c r="AN277" s="57">
        <v>78.244794514027475</v>
      </c>
      <c r="AO277" s="57">
        <v>3.3978131616683265</v>
      </c>
      <c r="AP277" s="57">
        <v>261.84418812412827</v>
      </c>
      <c r="AQ277" s="57">
        <v>223.7115025140827</v>
      </c>
      <c r="AR277" s="57">
        <v>61.26295393657896</v>
      </c>
      <c r="AS277" s="57">
        <v>14.280377475548107</v>
      </c>
      <c r="AT277" s="59" t="s">
        <v>66</v>
      </c>
      <c r="AU277" s="60">
        <v>77.33853292938106</v>
      </c>
      <c r="AV277" s="60">
        <v>3.3043718276424991</v>
      </c>
    </row>
    <row r="278" spans="1:48" x14ac:dyDescent="0.2">
      <c r="A278" t="s">
        <v>570</v>
      </c>
      <c r="B278" t="s">
        <v>562</v>
      </c>
      <c r="C278" t="s">
        <v>571</v>
      </c>
      <c r="D278" s="116">
        <v>9.0714782018317113E-4</v>
      </c>
      <c r="E278" s="56">
        <v>83.451393178495437</v>
      </c>
      <c r="F278" s="56">
        <v>3.1685295903724713</v>
      </c>
      <c r="G278" s="56">
        <v>4.3081448921434187E-2</v>
      </c>
      <c r="H278" s="56">
        <v>12.586665413750678</v>
      </c>
      <c r="I278" s="56">
        <v>84.840574282010849</v>
      </c>
      <c r="J278" s="56">
        <v>3.5793399901599239</v>
      </c>
      <c r="K278" s="56">
        <v>2.9420750304375711E-2</v>
      </c>
      <c r="L278" s="56">
        <v>50.796019397583024</v>
      </c>
      <c r="M278" s="56">
        <v>4.7813597282868096E-2</v>
      </c>
      <c r="N278" s="56">
        <v>50.921972285102903</v>
      </c>
      <c r="O278" s="56">
        <v>1.1786813190066239E-2</v>
      </c>
      <c r="P278" s="56">
        <v>3.5793399901599239</v>
      </c>
      <c r="Q278" s="56">
        <v>7.0290678650855226E-2</v>
      </c>
      <c r="R278" s="45" t="s">
        <v>187</v>
      </c>
      <c r="S278" s="63">
        <v>14.144454886453213</v>
      </c>
      <c r="T278" s="63">
        <v>14.343063522852503</v>
      </c>
      <c r="U278" s="63">
        <v>4.1714122749119991</v>
      </c>
      <c r="V278" s="64">
        <v>449.00544023278627</v>
      </c>
      <c r="W278" s="65">
        <v>8.5171520992625687E-3</v>
      </c>
      <c r="X278" s="63">
        <v>6.6493293636214617</v>
      </c>
      <c r="Y278" s="66">
        <v>0.65519044912571389</v>
      </c>
      <c r="Z278" s="66">
        <v>1.9879406964281396</v>
      </c>
      <c r="AA278" s="66">
        <v>1.6869929995748967</v>
      </c>
      <c r="AB278" s="63">
        <v>16.948838964540442</v>
      </c>
      <c r="AC278" s="64">
        <v>47.36126345907762</v>
      </c>
      <c r="AD278" s="64">
        <v>67.937113039755843</v>
      </c>
      <c r="AE278" s="64">
        <v>101.33489610408151</v>
      </c>
      <c r="AF278" s="57">
        <v>8494.4974054715585</v>
      </c>
      <c r="AG278" s="55">
        <v>0.90926513345316262</v>
      </c>
      <c r="AH278" s="119">
        <v>25.553442126175419</v>
      </c>
      <c r="AI278" s="119">
        <v>75.879442155296999</v>
      </c>
      <c r="AJ278" s="57">
        <v>75.538370800798333</v>
      </c>
      <c r="AK278" s="57">
        <v>2.6879955391910948</v>
      </c>
      <c r="AL278" s="57">
        <v>77.208743754557091</v>
      </c>
      <c r="AM278" s="57">
        <v>2.4887955242138742</v>
      </c>
      <c r="AN278" s="57">
        <v>76.817718121550755</v>
      </c>
      <c r="AO278" s="57">
        <v>2.6236276145934623</v>
      </c>
      <c r="AP278" s="45" t="s">
        <v>51</v>
      </c>
      <c r="AQ278" s="45" t="s">
        <v>51</v>
      </c>
      <c r="AR278" s="57">
        <v>52.429180464009548</v>
      </c>
      <c r="AS278" s="57">
        <v>25.009112739803687</v>
      </c>
      <c r="AT278" s="59" t="s">
        <v>66</v>
      </c>
      <c r="AU278" s="60">
        <v>77.208743754557091</v>
      </c>
      <c r="AV278" s="60">
        <v>2.4887955242138742</v>
      </c>
    </row>
    <row r="279" spans="1:48" x14ac:dyDescent="0.2">
      <c r="A279" t="s">
        <v>572</v>
      </c>
      <c r="B279" t="s">
        <v>562</v>
      </c>
      <c r="C279" t="s">
        <v>573</v>
      </c>
      <c r="D279" s="116">
        <v>1.0149760424154697E-3</v>
      </c>
      <c r="E279" s="56">
        <v>83.376058464679559</v>
      </c>
      <c r="F279" s="56">
        <v>3.2340233822999771</v>
      </c>
      <c r="G279" s="56">
        <v>4.3031948782750275E-2</v>
      </c>
      <c r="H279" s="56">
        <v>13.179286553387648</v>
      </c>
      <c r="I279" s="56">
        <v>84.9320404166061</v>
      </c>
      <c r="J279" s="56">
        <v>3.7340465978669681</v>
      </c>
      <c r="K279" s="56">
        <v>2.771624264853955E-2</v>
      </c>
      <c r="L279" s="56">
        <v>60.03617117895304</v>
      </c>
      <c r="M279" s="56">
        <v>4.4994980900440511E-2</v>
      </c>
      <c r="N279" s="56">
        <v>60.152181621480644</v>
      </c>
      <c r="O279" s="56">
        <v>1.1774119579546541E-2</v>
      </c>
      <c r="P279" s="56">
        <v>3.7340465978669681</v>
      </c>
      <c r="Q279" s="56">
        <v>6.2076661181870108E-2</v>
      </c>
      <c r="R279" s="45" t="s">
        <v>187</v>
      </c>
      <c r="S279" s="63">
        <v>14.646759007461938</v>
      </c>
      <c r="T279" s="63">
        <v>14.821024765886467</v>
      </c>
      <c r="U279" s="63">
        <v>5.0224712303492902</v>
      </c>
      <c r="V279" s="64">
        <v>527.20945180568594</v>
      </c>
      <c r="W279" s="65">
        <v>6.9605074709048146E-3</v>
      </c>
      <c r="X279" s="63">
        <v>7.7578742556463993</v>
      </c>
      <c r="Y279" s="66">
        <v>0.736008561083073</v>
      </c>
      <c r="Z279" s="66">
        <v>2.2813071410074834</v>
      </c>
      <c r="AA279" s="66">
        <v>1.8626357675097496</v>
      </c>
      <c r="AB279" s="63">
        <v>19.877235135828716</v>
      </c>
      <c r="AC279" s="64">
        <v>53.194858483244808</v>
      </c>
      <c r="AD279" s="64">
        <v>77.013783648288481</v>
      </c>
      <c r="AE279" s="64">
        <v>115.2132013856918</v>
      </c>
      <c r="AF279" s="57">
        <v>8488.3694527555581</v>
      </c>
      <c r="AG279" s="55">
        <v>0.96453267546993027</v>
      </c>
      <c r="AH279" s="119">
        <v>35.629908813850534</v>
      </c>
      <c r="AI279" s="119">
        <v>80.418932741074698</v>
      </c>
      <c r="AJ279" s="57">
        <v>75.457495281259455</v>
      </c>
      <c r="AK279" s="57">
        <v>2.8011915961094789</v>
      </c>
      <c r="AL279" s="57">
        <v>77.282862841443972</v>
      </c>
      <c r="AM279" s="57">
        <v>2.5453097352701497</v>
      </c>
      <c r="AN279" s="57">
        <v>78.912334908736469</v>
      </c>
      <c r="AO279" s="57">
        <v>2.7166156223875513</v>
      </c>
      <c r="AP279" s="45" t="s">
        <v>51</v>
      </c>
      <c r="AQ279" s="45" t="s">
        <v>51</v>
      </c>
      <c r="AR279" s="57">
        <v>28.816532905040372</v>
      </c>
      <c r="AS279" s="57">
        <v>20.843677414406148</v>
      </c>
      <c r="AT279" s="59" t="s">
        <v>66</v>
      </c>
      <c r="AU279" s="60">
        <v>77.282862841443972</v>
      </c>
      <c r="AV279" s="60">
        <v>2.5453097352701497</v>
      </c>
    </row>
    <row r="280" spans="1:48" x14ac:dyDescent="0.2">
      <c r="A280" t="s">
        <v>574</v>
      </c>
      <c r="B280" t="s">
        <v>562</v>
      </c>
      <c r="C280" t="s">
        <v>575</v>
      </c>
      <c r="D280" s="116">
        <v>2.5399352539197807E-4</v>
      </c>
      <c r="E280" s="56">
        <v>84.591537410520132</v>
      </c>
      <c r="F280" s="56">
        <v>5.1509065252422994</v>
      </c>
      <c r="G280" s="56">
        <v>3.8279288444865028E-2</v>
      </c>
      <c r="H280" s="56">
        <v>7.0227132430203456</v>
      </c>
      <c r="I280" s="56">
        <v>84.981140513971226</v>
      </c>
      <c r="J280" s="56">
        <v>5.1714586098618112</v>
      </c>
      <c r="K280" s="56">
        <v>3.4477594783526272E-2</v>
      </c>
      <c r="L280" s="56">
        <v>13.567453881273719</v>
      </c>
      <c r="M280" s="56">
        <v>5.5939126493260743E-2</v>
      </c>
      <c r="N280" s="56">
        <v>14.519634601945159</v>
      </c>
      <c r="O280" s="56">
        <v>1.176731677113225E-2</v>
      </c>
      <c r="P280" s="56">
        <v>5.1714586098618112</v>
      </c>
      <c r="Q280" s="56">
        <v>0.35617002435922207</v>
      </c>
      <c r="R280" s="45" t="s">
        <v>187</v>
      </c>
      <c r="S280" s="63">
        <v>20.950532946225501</v>
      </c>
      <c r="T280" s="63">
        <v>19.882999468824117</v>
      </c>
      <c r="U280" s="63">
        <v>15.27163292455673</v>
      </c>
      <c r="V280" s="64">
        <v>603.03992047442614</v>
      </c>
      <c r="W280" s="65">
        <v>1.4696536961196461E-2</v>
      </c>
      <c r="X280" s="63">
        <v>13.45074028113379</v>
      </c>
      <c r="Y280" s="66">
        <v>1.0364753534006221</v>
      </c>
      <c r="Z280" s="66">
        <v>2.9024120322434399</v>
      </c>
      <c r="AA280" s="66">
        <v>2.2079735569033421</v>
      </c>
      <c r="AB280" s="63">
        <v>24.641884073678277</v>
      </c>
      <c r="AC280" s="64">
        <v>65.886271281657628</v>
      </c>
      <c r="AD280" s="64">
        <v>92.61885075689321</v>
      </c>
      <c r="AE280" s="64">
        <v>148.74813368523326</v>
      </c>
      <c r="AF280" s="57">
        <v>8295.4872483763593</v>
      </c>
      <c r="AG280" s="55">
        <v>2.5776394740632163</v>
      </c>
      <c r="AH280" s="119">
        <v>96.775015325349358</v>
      </c>
      <c r="AI280" s="119">
        <v>218.04648600105199</v>
      </c>
      <c r="AJ280" s="57">
        <v>75.414151745168226</v>
      </c>
      <c r="AK280" s="57">
        <v>3.8772879640270883</v>
      </c>
      <c r="AL280" s="57">
        <v>76.616247216463051</v>
      </c>
      <c r="AM280" s="57">
        <v>3.9382637937942007</v>
      </c>
      <c r="AN280" s="57">
        <v>76.970478815840622</v>
      </c>
      <c r="AO280" s="57">
        <v>4.1859810968857474</v>
      </c>
      <c r="AP280" s="57">
        <v>-751.89394683948103</v>
      </c>
      <c r="AQ280" s="57">
        <v>380.95359953285197</v>
      </c>
      <c r="AR280" s="57">
        <v>54.459535447557116</v>
      </c>
      <c r="AS280" s="57">
        <v>7.0135545407405084</v>
      </c>
      <c r="AT280" s="59" t="s">
        <v>66</v>
      </c>
      <c r="AU280" s="60">
        <v>76.616247216463051</v>
      </c>
      <c r="AV280" s="60">
        <v>3.9382637937942007</v>
      </c>
    </row>
    <row r="281" spans="1:48" x14ac:dyDescent="0.2">
      <c r="A281" t="s">
        <v>576</v>
      </c>
      <c r="B281" t="s">
        <v>562</v>
      </c>
      <c r="C281" t="s">
        <v>577</v>
      </c>
      <c r="D281" s="116">
        <v>-4.8016262796010792E-4</v>
      </c>
      <c r="E281" s="56">
        <v>81.153179343108846</v>
      </c>
      <c r="F281" s="56">
        <v>2.8296110919235224</v>
      </c>
      <c r="G281" s="56">
        <v>4.8479396450918012E-2</v>
      </c>
      <c r="H281" s="56">
        <v>6.1891172890854635</v>
      </c>
      <c r="I281" s="56">
        <v>80.455873482297008</v>
      </c>
      <c r="J281" s="56">
        <v>2.894118538323009</v>
      </c>
      <c r="K281" s="56">
        <v>5.5484253379137684E-2</v>
      </c>
      <c r="L281" s="56">
        <v>10.348396967526099</v>
      </c>
      <c r="M281" s="56">
        <v>9.5085275006041636E-2</v>
      </c>
      <c r="N281" s="56">
        <v>10.745475415790978</v>
      </c>
      <c r="O281" s="56">
        <v>1.242917336818217E-2</v>
      </c>
      <c r="P281" s="56">
        <v>2.894118538323009</v>
      </c>
      <c r="Q281" s="56">
        <v>0.26933368942149982</v>
      </c>
      <c r="R281" s="45" t="s">
        <v>187</v>
      </c>
      <c r="S281" s="63">
        <v>13.861502299163309</v>
      </c>
      <c r="T281" s="63">
        <v>13.699397456367969</v>
      </c>
      <c r="U281" s="63">
        <v>16.869419976486672</v>
      </c>
      <c r="V281" s="64">
        <v>670.07395126176823</v>
      </c>
      <c r="W281" s="65">
        <v>3.2007073577123221E-2</v>
      </c>
      <c r="X281" s="63">
        <v>12.813969238000137</v>
      </c>
      <c r="Y281" s="66">
        <v>0.62051057089847295</v>
      </c>
      <c r="Z281" s="66">
        <v>2.0410680619812167</v>
      </c>
      <c r="AA281" s="66">
        <v>1.3294961099467124</v>
      </c>
      <c r="AB281" s="63">
        <v>21.088457081807235</v>
      </c>
      <c r="AC281" s="64">
        <v>75.218337023789275</v>
      </c>
      <c r="AD281" s="64">
        <v>103.40396721140436</v>
      </c>
      <c r="AE281" s="64">
        <v>143.87506076418779</v>
      </c>
      <c r="AF281" s="57">
        <v>10830.74262286673</v>
      </c>
      <c r="AG281" s="55">
        <v>3.7191968788998966</v>
      </c>
      <c r="AH281" s="119">
        <v>84.769295545090372</v>
      </c>
      <c r="AI281" s="119">
        <v>301.82465132569399</v>
      </c>
      <c r="AJ281" s="57">
        <v>79.629752282547017</v>
      </c>
      <c r="AK281" s="57">
        <v>2.2904041160655018</v>
      </c>
      <c r="AL281" s="57">
        <v>78.866049718697397</v>
      </c>
      <c r="AM281" s="57">
        <v>2.2410065652949522</v>
      </c>
      <c r="AN281" s="57">
        <v>79.707860051528641</v>
      </c>
      <c r="AO281" s="57">
        <v>2.3699256367764541</v>
      </c>
      <c r="AP281" s="57">
        <v>430.81908179483696</v>
      </c>
      <c r="AQ281" s="57">
        <v>230.6221036133968</v>
      </c>
      <c r="AR281" s="57">
        <v>77.922668664220524</v>
      </c>
      <c r="AS281" s="57">
        <v>17.020831259574479</v>
      </c>
      <c r="AT281" s="59" t="s">
        <v>66</v>
      </c>
      <c r="AU281" s="60">
        <v>78.866049718697397</v>
      </c>
      <c r="AV281" s="60">
        <v>2.2410065652949522</v>
      </c>
    </row>
    <row r="282" spans="1:48" x14ac:dyDescent="0.2">
      <c r="A282" t="s">
        <v>578</v>
      </c>
      <c r="B282" t="s">
        <v>562</v>
      </c>
      <c r="C282" t="s">
        <v>579</v>
      </c>
      <c r="D282" s="116">
        <v>-1.365290758565428E-3</v>
      </c>
      <c r="E282" s="56">
        <v>89.53263613838017</v>
      </c>
      <c r="F282" s="56">
        <v>3.8940456765433131</v>
      </c>
      <c r="G282" s="56">
        <v>4.5095048574770293E-2</v>
      </c>
      <c r="H282" s="56">
        <v>16.817211990079617</v>
      </c>
      <c r="I282" s="56">
        <v>87.379304408169943</v>
      </c>
      <c r="J282" s="56">
        <v>4.5772438852722699</v>
      </c>
      <c r="K282" s="56">
        <v>6.4783440892297581E-2</v>
      </c>
      <c r="L282" s="56">
        <v>31.791978608649561</v>
      </c>
      <c r="M282" s="56">
        <v>0.10222490200316608</v>
      </c>
      <c r="N282" s="56">
        <v>32.119792425202462</v>
      </c>
      <c r="O282" s="56">
        <v>1.1444357525767855E-2</v>
      </c>
      <c r="P282" s="56">
        <v>4.5772438852722699</v>
      </c>
      <c r="Q282" s="56">
        <v>0.14250540055423219</v>
      </c>
      <c r="R282" s="45" t="s">
        <v>187</v>
      </c>
      <c r="S282" s="63">
        <v>17.08554274713979</v>
      </c>
      <c r="T282" s="63">
        <v>16.589271620298334</v>
      </c>
      <c r="U282" s="63">
        <v>2.5285813840452467</v>
      </c>
      <c r="V282" s="64">
        <v>328.91988157698364</v>
      </c>
      <c r="W282" s="65">
        <v>9.5528310139977642E-3</v>
      </c>
      <c r="X282" s="63">
        <v>6.2832955717728511</v>
      </c>
      <c r="Y282" s="66">
        <v>0.47802923732432745</v>
      </c>
      <c r="Z282" s="66">
        <v>1.3049964823394002</v>
      </c>
      <c r="AA282" s="66">
        <v>1.2773059959000284</v>
      </c>
      <c r="AB282" s="63">
        <v>12.513930779914654</v>
      </c>
      <c r="AC282" s="64">
        <v>35.567558913699052</v>
      </c>
      <c r="AD282" s="64">
        <v>47.39358337455937</v>
      </c>
      <c r="AE282" s="64">
        <v>69.408515069493134</v>
      </c>
      <c r="AF282" s="57">
        <v>8529.8662020424963</v>
      </c>
      <c r="AG282" s="55">
        <v>0.51927604641947767</v>
      </c>
      <c r="AH282" s="119">
        <v>15.848849568568337</v>
      </c>
      <c r="AI282" s="119">
        <v>46.492153319451702</v>
      </c>
      <c r="AJ282" s="57">
        <v>73.35610798860715</v>
      </c>
      <c r="AK282" s="57">
        <v>3.3386560456198002</v>
      </c>
      <c r="AL282" s="57">
        <v>71.808613905745204</v>
      </c>
      <c r="AM282" s="57">
        <v>2.8633558612030687</v>
      </c>
      <c r="AN282" s="57">
        <v>72.395086714439259</v>
      </c>
      <c r="AO282" s="57">
        <v>2.997579704800271</v>
      </c>
      <c r="AP282" s="57">
        <v>766.39429450422449</v>
      </c>
      <c r="AQ282" s="57">
        <v>669.73993384755966</v>
      </c>
      <c r="AR282" s="57">
        <v>90.46924762919744</v>
      </c>
      <c r="AS282" s="57">
        <v>37.581538881031335</v>
      </c>
      <c r="AT282" s="59" t="s">
        <v>66</v>
      </c>
      <c r="AU282" s="60">
        <v>71.808613905745204</v>
      </c>
      <c r="AV282" s="60">
        <v>2.8633558612030687</v>
      </c>
    </row>
    <row r="283" spans="1:48" x14ac:dyDescent="0.2">
      <c r="A283" t="s">
        <v>580</v>
      </c>
      <c r="B283" t="s">
        <v>562</v>
      </c>
      <c r="C283" t="s">
        <v>581</v>
      </c>
      <c r="D283" s="116">
        <v>-4.5995006851813538E-4</v>
      </c>
      <c r="E283" s="56">
        <v>83.782835117137623</v>
      </c>
      <c r="F283" s="56">
        <v>3.9848119757532308</v>
      </c>
      <c r="G283" s="56">
        <v>4.8095651145330015E-2</v>
      </c>
      <c r="H283" s="56">
        <v>8.4996874027819356</v>
      </c>
      <c r="I283" s="56">
        <v>83.092988918801851</v>
      </c>
      <c r="J283" s="56">
        <v>4.0690043233700468</v>
      </c>
      <c r="K283" s="56">
        <v>5.4811224515715969E-2</v>
      </c>
      <c r="L283" s="56">
        <v>14.226567256829318</v>
      </c>
      <c r="M283" s="56">
        <v>9.095077376037046E-2</v>
      </c>
      <c r="N283" s="56">
        <v>14.797027137120894</v>
      </c>
      <c r="O283" s="56">
        <v>1.2034709703091751E-2</v>
      </c>
      <c r="P283" s="56">
        <v>4.0690043233700468</v>
      </c>
      <c r="Q283" s="56">
        <v>0.27498796113999463</v>
      </c>
      <c r="R283" s="45" t="s">
        <v>187</v>
      </c>
      <c r="S283" s="63">
        <v>30.801689109858597</v>
      </c>
      <c r="T283" s="63">
        <v>31.660045678873121</v>
      </c>
      <c r="U283" s="63">
        <v>10.268738924553787</v>
      </c>
      <c r="V283" s="64">
        <v>865.05554725981722</v>
      </c>
      <c r="W283" s="65">
        <v>1.4445282056717582E-2</v>
      </c>
      <c r="X283" s="63">
        <v>15.570916658537842</v>
      </c>
      <c r="Y283" s="66">
        <v>1.4812296466247672</v>
      </c>
      <c r="Z283" s="66">
        <v>4.3674504602274391</v>
      </c>
      <c r="AA283" s="66">
        <v>3.9692593580556403</v>
      </c>
      <c r="AB283" s="63">
        <v>40.506950890708879</v>
      </c>
      <c r="AC283" s="64">
        <v>99.265371430708171</v>
      </c>
      <c r="AD283" s="64">
        <v>125.02186554540437</v>
      </c>
      <c r="AE283" s="64">
        <v>171.43698550854268</v>
      </c>
      <c r="AF283" s="57">
        <v>8052.3911616061814</v>
      </c>
      <c r="AG283" s="55">
        <v>1.7738214028427395</v>
      </c>
      <c r="AH283" s="119">
        <v>88.540562766619061</v>
      </c>
      <c r="AI283" s="119">
        <v>148.61578612162299</v>
      </c>
      <c r="AJ283" s="57">
        <v>77.117604529838871</v>
      </c>
      <c r="AK283" s="57">
        <v>3.1192240297906384</v>
      </c>
      <c r="AL283" s="57">
        <v>76.436547614416241</v>
      </c>
      <c r="AM283" s="57">
        <v>3.057422758426616</v>
      </c>
      <c r="AN283" s="57">
        <v>78.339037922442444</v>
      </c>
      <c r="AO283" s="57">
        <v>3.384842464868961</v>
      </c>
      <c r="AP283" s="57">
        <v>403.55623294536457</v>
      </c>
      <c r="AQ283" s="57">
        <v>318.56264777364328</v>
      </c>
      <c r="AR283" s="57">
        <v>65.178433814499215</v>
      </c>
      <c r="AS283" s="57">
        <v>9.1164162803841791</v>
      </c>
      <c r="AT283" s="59" t="s">
        <v>66</v>
      </c>
      <c r="AU283" s="60">
        <v>76.436547614416241</v>
      </c>
      <c r="AV283" s="60">
        <v>3.057422758426616</v>
      </c>
    </row>
    <row r="284" spans="1:48" x14ac:dyDescent="0.2">
      <c r="A284" t="s">
        <v>582</v>
      </c>
      <c r="B284" t="s">
        <v>562</v>
      </c>
      <c r="C284" t="s">
        <v>583</v>
      </c>
      <c r="D284" s="116">
        <v>0</v>
      </c>
      <c r="E284" s="56">
        <v>84.27470586824343</v>
      </c>
      <c r="F284" s="56">
        <v>2.8298433550827573</v>
      </c>
      <c r="G284" s="56">
        <v>4.6187942283362288E-2</v>
      </c>
      <c r="H284" s="56">
        <v>3.9558094195850666</v>
      </c>
      <c r="I284" s="56">
        <v>84.27470586824343</v>
      </c>
      <c r="J284" s="56">
        <v>2.8298433550827573</v>
      </c>
      <c r="K284" s="56">
        <v>4.6187942283362288E-2</v>
      </c>
      <c r="L284" s="56">
        <v>3.9558094195850666</v>
      </c>
      <c r="M284" s="56">
        <v>7.5567080494904973E-2</v>
      </c>
      <c r="N284" s="56">
        <v>4.8637888089825587</v>
      </c>
      <c r="O284" s="56">
        <v>1.1865956572585584E-2</v>
      </c>
      <c r="P284" s="56">
        <v>2.8298433550827573</v>
      </c>
      <c r="Q284" s="56">
        <v>0.58181871504300031</v>
      </c>
      <c r="R284" s="45" t="s">
        <v>187</v>
      </c>
      <c r="S284" s="63">
        <v>15.550944821349214</v>
      </c>
      <c r="T284" s="63">
        <v>15.693219808418672</v>
      </c>
      <c r="U284" s="63">
        <v>27.831995591951699</v>
      </c>
      <c r="V284" s="64">
        <v>1861.3751268575859</v>
      </c>
      <c r="W284" s="65">
        <v>2.0290164709971643E-2</v>
      </c>
      <c r="X284" s="63">
        <v>28.233144989956124</v>
      </c>
      <c r="Y284" s="66">
        <v>1.1942869087466146</v>
      </c>
      <c r="Z284" s="66">
        <v>4.4161317189813278</v>
      </c>
      <c r="AA284" s="66">
        <v>2.2224459589890957</v>
      </c>
      <c r="AB284" s="63">
        <v>45.332923014186044</v>
      </c>
      <c r="AC284" s="64">
        <v>190.90274639032802</v>
      </c>
      <c r="AD284" s="64">
        <v>339.49515371468459</v>
      </c>
      <c r="AE284" s="64">
        <v>548.9699555274467</v>
      </c>
      <c r="AF284" s="57">
        <v>11597.853448014259</v>
      </c>
      <c r="AG284" s="55">
        <v>10.367411635392589</v>
      </c>
      <c r="AH284" s="119">
        <v>303.81932638164926</v>
      </c>
      <c r="AI284" s="119">
        <v>873.71056618771502</v>
      </c>
      <c r="AJ284" s="57">
        <v>76.042598632150018</v>
      </c>
      <c r="AK284" s="57">
        <v>2.1392442403195826</v>
      </c>
      <c r="AL284" s="57">
        <v>76.169249908831702</v>
      </c>
      <c r="AM284" s="57">
        <v>2.1534574858621323</v>
      </c>
      <c r="AN284" s="57">
        <v>76.611755151913968</v>
      </c>
      <c r="AO284" s="57">
        <v>2.2760033400089243</v>
      </c>
      <c r="AP284" s="57">
        <v>6.3931274443675603</v>
      </c>
      <c r="AQ284" s="57">
        <v>95.236620776279835</v>
      </c>
      <c r="AR284" s="57">
        <v>66.107286975015072</v>
      </c>
      <c r="AS284" s="57">
        <v>4.4612593295548457</v>
      </c>
      <c r="AT284" s="59" t="s">
        <v>66</v>
      </c>
      <c r="AU284" s="60">
        <v>76.169249908831702</v>
      </c>
      <c r="AV284" s="60">
        <v>2.1534574858621323</v>
      </c>
    </row>
    <row r="285" spans="1:48" x14ac:dyDescent="0.2">
      <c r="A285" t="s">
        <v>584</v>
      </c>
      <c r="B285" t="s">
        <v>562</v>
      </c>
      <c r="C285" t="s">
        <v>585</v>
      </c>
      <c r="D285" s="116">
        <v>-3.052709128398529E-3</v>
      </c>
      <c r="E285" s="56">
        <v>93.560329979535723</v>
      </c>
      <c r="F285" s="56">
        <v>2.4770082192350289</v>
      </c>
      <c r="G285" s="56">
        <v>3.0527091618935326E-2</v>
      </c>
      <c r="H285" s="56">
        <v>18.423863522185734</v>
      </c>
      <c r="I285" s="56">
        <v>88.674254436724468</v>
      </c>
      <c r="J285" s="56">
        <v>4.4484654929437637</v>
      </c>
      <c r="K285" s="56">
        <v>7.4039165285796779E-2</v>
      </c>
      <c r="L285" s="56">
        <v>40.062025222646263</v>
      </c>
      <c r="M285" s="56">
        <v>0.11512383356874098</v>
      </c>
      <c r="N285" s="56">
        <v>40.308246180922538</v>
      </c>
      <c r="O285" s="56">
        <v>1.1277230424458462E-2</v>
      </c>
      <c r="P285" s="56">
        <v>4.4484654929437637</v>
      </c>
      <c r="Q285" s="56">
        <v>0.11036117703997687</v>
      </c>
      <c r="R285" s="45" t="s">
        <v>187</v>
      </c>
      <c r="S285" s="63">
        <v>7.9837803363680351</v>
      </c>
      <c r="T285" s="63">
        <v>7.9219599275358519</v>
      </c>
      <c r="U285" s="63">
        <v>1.7496819991092869</v>
      </c>
      <c r="V285" s="64">
        <v>96.540695267637119</v>
      </c>
      <c r="W285" s="65">
        <v>5.7052296094016889E-3</v>
      </c>
      <c r="X285" s="63">
        <v>3.2165617341393644</v>
      </c>
      <c r="Y285" s="66">
        <v>0.15228058714652731</v>
      </c>
      <c r="Z285" s="66">
        <v>0.5591895508504916</v>
      </c>
      <c r="AA285" s="66">
        <v>0.40257626359589471</v>
      </c>
      <c r="AB285" s="63">
        <v>3.9989745690609957</v>
      </c>
      <c r="AC285" s="64">
        <v>10.339297427668004</v>
      </c>
      <c r="AD285" s="64">
        <v>13.875681328790703</v>
      </c>
      <c r="AE285" s="64">
        <v>21.627393865357568</v>
      </c>
      <c r="AF285" s="57">
        <v>9396.8254876110022</v>
      </c>
      <c r="AG285" s="55">
        <v>0.48205714698067387</v>
      </c>
      <c r="AH285" s="119">
        <v>14.586757231013596</v>
      </c>
      <c r="AI285" s="119">
        <v>45.101425740505398</v>
      </c>
      <c r="AJ285" s="57">
        <v>72.290839762899239</v>
      </c>
      <c r="AK285" s="57">
        <v>3.1978689114811267</v>
      </c>
      <c r="AL285" s="57">
        <v>69.947146626911234</v>
      </c>
      <c r="AM285" s="57">
        <v>1.7891162669215732</v>
      </c>
      <c r="AN285" s="57">
        <v>69.16269942985916</v>
      </c>
      <c r="AO285" s="57">
        <v>1.8676580502763436</v>
      </c>
      <c r="AP285" s="57">
        <v>1041.6569543318403</v>
      </c>
      <c r="AQ285" s="57">
        <v>808.47098217548626</v>
      </c>
      <c r="AR285" s="57">
        <v>131.09473416241894</v>
      </c>
      <c r="AS285" s="57">
        <v>58.09003327229064</v>
      </c>
      <c r="AT285" s="59" t="s">
        <v>66</v>
      </c>
      <c r="AU285" s="84">
        <v>69.947146626911234</v>
      </c>
      <c r="AV285" s="84">
        <v>1.7891162669215732</v>
      </c>
    </row>
    <row r="286" spans="1:48" x14ac:dyDescent="0.2">
      <c r="A286" t="s">
        <v>586</v>
      </c>
      <c r="B286" t="s">
        <v>562</v>
      </c>
      <c r="C286" t="s">
        <v>587</v>
      </c>
      <c r="D286" s="116">
        <v>0</v>
      </c>
      <c r="E286" s="56">
        <v>86.511396121023154</v>
      </c>
      <c r="F286" s="56">
        <v>2.1443749006869623</v>
      </c>
      <c r="G286" s="56">
        <v>4.5397649580594161E-2</v>
      </c>
      <c r="H286" s="56">
        <v>9.1121766879333457</v>
      </c>
      <c r="I286" s="56">
        <v>86.511396121023154</v>
      </c>
      <c r="J286" s="56">
        <v>2.1443749006869623</v>
      </c>
      <c r="K286" s="56">
        <v>4.5397649580594168E-2</v>
      </c>
      <c r="L286" s="56">
        <v>9.1121766879333457</v>
      </c>
      <c r="M286" s="56">
        <v>7.2353796202939996E-2</v>
      </c>
      <c r="N286" s="56">
        <v>9.3610954330576153</v>
      </c>
      <c r="O286" s="56">
        <v>1.1559170754810992E-2</v>
      </c>
      <c r="P286" s="56">
        <v>2.1443749006869623</v>
      </c>
      <c r="Q286" s="56">
        <v>0.22907307334079224</v>
      </c>
      <c r="R286" s="45" t="s">
        <v>187</v>
      </c>
      <c r="S286" s="63">
        <v>12.182072358907604</v>
      </c>
      <c r="T286" s="63">
        <v>12.383105322863326</v>
      </c>
      <c r="U286" s="63">
        <v>8.6438218620674494</v>
      </c>
      <c r="V286" s="64">
        <v>423.33045808745396</v>
      </c>
      <c r="W286" s="65">
        <v>2.4449816297717145E-2</v>
      </c>
      <c r="X286" s="63">
        <v>4.6493001066903288</v>
      </c>
      <c r="Y286" s="66">
        <v>0.67587530303425669</v>
      </c>
      <c r="Z286" s="66">
        <v>2.1722391982385862</v>
      </c>
      <c r="AA286" s="66">
        <v>1.3179943837090768</v>
      </c>
      <c r="AB286" s="63">
        <v>18.105217972497179</v>
      </c>
      <c r="AC286" s="64">
        <v>45.139734964957938</v>
      </c>
      <c r="AD286" s="64">
        <v>61.939333508933252</v>
      </c>
      <c r="AE286" s="64">
        <v>92.678355718221027</v>
      </c>
      <c r="AF286" s="57">
        <v>8555.637180728485</v>
      </c>
      <c r="AG286" s="55">
        <v>1.5939701854531592</v>
      </c>
      <c r="AH286" s="119">
        <v>38.057399092859775</v>
      </c>
      <c r="AI286" s="119">
        <v>137.896586118839</v>
      </c>
      <c r="AJ286" s="57">
        <v>74.087825574311566</v>
      </c>
      <c r="AK286" s="57">
        <v>1.5796261269143275</v>
      </c>
      <c r="AL286" s="57">
        <v>74.279147220100711</v>
      </c>
      <c r="AM286" s="57">
        <v>1.6300422932037262</v>
      </c>
      <c r="AN286" s="57">
        <v>74.348306439792466</v>
      </c>
      <c r="AO286" s="57">
        <v>1.6907101093584371</v>
      </c>
      <c r="AP286" s="57">
        <v>-35.321902273098594</v>
      </c>
      <c r="AQ286" s="57">
        <v>221.12725346087592</v>
      </c>
      <c r="AR286" s="57">
        <v>68.293079913573422</v>
      </c>
      <c r="AS286" s="57">
        <v>8.1487033682700041</v>
      </c>
      <c r="AT286" s="59" t="s">
        <v>66</v>
      </c>
      <c r="AU286" s="60">
        <v>74.279147220100711</v>
      </c>
      <c r="AV286" s="60">
        <v>1.6300422932037262</v>
      </c>
    </row>
    <row r="287" spans="1:48" x14ac:dyDescent="0.2">
      <c r="A287" t="s">
        <v>588</v>
      </c>
      <c r="B287" t="s">
        <v>562</v>
      </c>
      <c r="C287" t="s">
        <v>589</v>
      </c>
      <c r="D287" s="116">
        <v>0</v>
      </c>
      <c r="E287" s="56">
        <v>88.266415328359443</v>
      </c>
      <c r="F287" s="56">
        <v>2.7313968822446077</v>
      </c>
      <c r="G287" s="56">
        <v>4.4054731258329378E-2</v>
      </c>
      <c r="H287" s="56">
        <v>18.90411049405796</v>
      </c>
      <c r="I287" s="56">
        <v>88.266415328359443</v>
      </c>
      <c r="J287" s="56">
        <v>2.7313968822446077</v>
      </c>
      <c r="K287" s="56">
        <v>4.4054731258329378E-2</v>
      </c>
      <c r="L287" s="56">
        <v>18.90411049405796</v>
      </c>
      <c r="M287" s="56">
        <v>6.8817412866508804E-2</v>
      </c>
      <c r="N287" s="56">
        <v>19.100416814820768</v>
      </c>
      <c r="O287" s="56">
        <v>1.1329337396108191E-2</v>
      </c>
      <c r="P287" s="56">
        <v>2.7313968822446077</v>
      </c>
      <c r="Q287" s="56">
        <v>0.1430019516707724</v>
      </c>
      <c r="R287" s="45" t="s">
        <v>187</v>
      </c>
      <c r="S287" s="63">
        <v>8.8754161084443357</v>
      </c>
      <c r="T287" s="63">
        <v>8.9967637286692437</v>
      </c>
      <c r="U287" s="63">
        <v>1.7771568311468202</v>
      </c>
      <c r="V287" s="64">
        <v>218.66518021361983</v>
      </c>
      <c r="W287" s="65">
        <v>7.3020971732667026E-3</v>
      </c>
      <c r="X287" s="63">
        <v>3.041880729678363</v>
      </c>
      <c r="Y287" s="66">
        <v>0.28051972807912456</v>
      </c>
      <c r="Z287" s="66">
        <v>0.85238299687633068</v>
      </c>
      <c r="AA287" s="66">
        <v>0.70405788733870733</v>
      </c>
      <c r="AB287" s="63">
        <v>7.0852664685578368</v>
      </c>
      <c r="AC287" s="64">
        <v>22.40735030638022</v>
      </c>
      <c r="AD287" s="64">
        <v>34.379777220132986</v>
      </c>
      <c r="AE287" s="64">
        <v>57.969907044862623</v>
      </c>
      <c r="AF287" s="57">
        <v>9104.4087163027561</v>
      </c>
      <c r="AG287" s="55">
        <v>0.36246389125559769</v>
      </c>
      <c r="AH287" s="119">
        <v>8.197510299153139</v>
      </c>
      <c r="AI287" s="119">
        <v>31.9933883670999</v>
      </c>
      <c r="AJ287" s="57">
        <v>72.622988512387138</v>
      </c>
      <c r="AK287" s="57">
        <v>1.9724904975636544</v>
      </c>
      <c r="AL287" s="57">
        <v>72.926964226570675</v>
      </c>
      <c r="AM287" s="57">
        <v>2.1170637318858945</v>
      </c>
      <c r="AN287" s="57">
        <v>72.090703686365032</v>
      </c>
      <c r="AO287" s="57">
        <v>2.2001024792170907</v>
      </c>
      <c r="AP287" s="57">
        <v>-108.70544279438803</v>
      </c>
      <c r="AQ287" s="57">
        <v>465.27951793784865</v>
      </c>
      <c r="AR287" s="57">
        <v>85.410835553453452</v>
      </c>
      <c r="AS287" s="57">
        <v>18.886597809745673</v>
      </c>
      <c r="AT287" s="59" t="s">
        <v>66</v>
      </c>
      <c r="AU287" s="60">
        <v>72.926964226570675</v>
      </c>
      <c r="AV287" s="60">
        <v>2.1170637318858945</v>
      </c>
    </row>
    <row r="288" spans="1:48" x14ac:dyDescent="0.2">
      <c r="A288" t="s">
        <v>590</v>
      </c>
      <c r="B288" t="s">
        <v>562</v>
      </c>
      <c r="C288" t="s">
        <v>591</v>
      </c>
      <c r="D288" s="116">
        <v>-3.361823503758063E-4</v>
      </c>
      <c r="E288" s="56">
        <v>82.291450232807648</v>
      </c>
      <c r="F288" s="56">
        <v>4.0644158325431725</v>
      </c>
      <c r="G288" s="56">
        <v>4.6142103211017978E-2</v>
      </c>
      <c r="H288" s="56">
        <v>18.988609974719036</v>
      </c>
      <c r="I288" s="56">
        <v>81.795110027103874</v>
      </c>
      <c r="J288" s="56">
        <v>4.1089309935426837</v>
      </c>
      <c r="K288" s="56">
        <v>5.1073268789027973E-2</v>
      </c>
      <c r="L288" s="56">
        <v>19.567186756691552</v>
      </c>
      <c r="M288" s="56">
        <v>8.6092949790002399E-2</v>
      </c>
      <c r="N288" s="56">
        <v>19.993951872527376</v>
      </c>
      <c r="O288" s="56">
        <v>1.2225669721192831E-2</v>
      </c>
      <c r="P288" s="56">
        <v>4.1089309935426837</v>
      </c>
      <c r="Q288" s="56">
        <v>0.20550869681688824</v>
      </c>
      <c r="R288" s="45" t="s">
        <v>187</v>
      </c>
      <c r="S288" s="63">
        <v>12.657755513361609</v>
      </c>
      <c r="T288" s="63">
        <v>12.204723057322795</v>
      </c>
      <c r="U288" s="63">
        <v>5.831312929795132</v>
      </c>
      <c r="V288" s="64">
        <v>271.07988790720759</v>
      </c>
      <c r="W288" s="65">
        <v>7.4649643631900077E-3</v>
      </c>
      <c r="X288" s="63">
        <v>9.7417137149950701</v>
      </c>
      <c r="Y288" s="66">
        <v>0.6028159954628961</v>
      </c>
      <c r="Z288" s="66">
        <v>1.8336717124977227</v>
      </c>
      <c r="AA288" s="66">
        <v>1.2416397584521635</v>
      </c>
      <c r="AB288" s="63">
        <v>15.32575681496167</v>
      </c>
      <c r="AC288" s="64">
        <v>32.753418330356354</v>
      </c>
      <c r="AD288" s="64">
        <v>38.996199063600429</v>
      </c>
      <c r="AE288" s="64">
        <v>56.811075728076432</v>
      </c>
      <c r="AF288" s="57">
        <v>9485.9674279619121</v>
      </c>
      <c r="AG288" s="55">
        <v>2.0389301153487938</v>
      </c>
      <c r="AH288" s="119">
        <v>90.1006305296291</v>
      </c>
      <c r="AI288" s="119">
        <v>167.786516115398</v>
      </c>
      <c r="AJ288" s="57">
        <v>78.333858510865994</v>
      </c>
      <c r="AK288" s="57">
        <v>3.1992071779865663</v>
      </c>
      <c r="AL288" s="57">
        <v>78.001730302365317</v>
      </c>
      <c r="AM288" s="57">
        <v>3.2651317084284956</v>
      </c>
      <c r="AN288" s="57">
        <v>79.035223651898619</v>
      </c>
      <c r="AO288" s="57">
        <v>3.467070663686735</v>
      </c>
      <c r="AP288" s="57">
        <v>243.13528734252387</v>
      </c>
      <c r="AQ288" s="57">
        <v>450.84831674363551</v>
      </c>
      <c r="AR288" s="57">
        <v>70.651242097968094</v>
      </c>
      <c r="AS288" s="57">
        <v>8.0955145083333786</v>
      </c>
      <c r="AT288" s="59" t="s">
        <v>66</v>
      </c>
      <c r="AU288" s="60">
        <v>78.001730302365317</v>
      </c>
      <c r="AV288" s="60">
        <v>3.2651317084284956</v>
      </c>
    </row>
    <row r="289" spans="1:48" x14ac:dyDescent="0.2">
      <c r="A289" t="s">
        <v>592</v>
      </c>
      <c r="B289" t="s">
        <v>562</v>
      </c>
      <c r="C289" t="s">
        <v>593</v>
      </c>
      <c r="D289" s="116">
        <v>0</v>
      </c>
      <c r="E289" s="56">
        <v>87.544851990018387</v>
      </c>
      <c r="F289" s="56">
        <v>2.1288003411475844</v>
      </c>
      <c r="G289" s="56">
        <v>3.8392066103348728E-2</v>
      </c>
      <c r="H289" s="56">
        <v>10.598744759613504</v>
      </c>
      <c r="I289" s="56">
        <v>87.544851993864938</v>
      </c>
      <c r="J289" s="56">
        <v>2.1288003411476297</v>
      </c>
      <c r="K289" s="56">
        <v>3.8392066067085735E-2</v>
      </c>
      <c r="L289" s="56">
        <v>10.598744770094383</v>
      </c>
      <c r="M289" s="56">
        <v>6.046612620580756E-2</v>
      </c>
      <c r="N289" s="56">
        <v>10.810420047069092</v>
      </c>
      <c r="O289" s="56">
        <v>1.1422716210315589E-2</v>
      </c>
      <c r="P289" s="56">
        <v>2.1288003411476297</v>
      </c>
      <c r="Q289" s="56">
        <v>0.19692114939833327</v>
      </c>
      <c r="R289" s="45" t="s">
        <v>187</v>
      </c>
      <c r="S289" s="63">
        <v>17.148338314165137</v>
      </c>
      <c r="T289" s="63">
        <v>17.425457054724834</v>
      </c>
      <c r="U289" s="63">
        <v>2.781314627913523</v>
      </c>
      <c r="V289" s="64">
        <v>404.42685469382872</v>
      </c>
      <c r="W289" s="65">
        <v>1.0980689776314514E-2</v>
      </c>
      <c r="X289" s="63">
        <v>12.410043669630731</v>
      </c>
      <c r="Y289" s="66">
        <v>0.86275523085040584</v>
      </c>
      <c r="Z289" s="66">
        <v>2.7088330448488489</v>
      </c>
      <c r="AA289" s="66">
        <v>2.0769158952159064</v>
      </c>
      <c r="AB289" s="63">
        <v>20.308484121450519</v>
      </c>
      <c r="AC289" s="64">
        <v>47.054749547532445</v>
      </c>
      <c r="AD289" s="64">
        <v>59.05007519828569</v>
      </c>
      <c r="AE289" s="64">
        <v>82.224248056906944</v>
      </c>
      <c r="AF289" s="57">
        <v>9279.88824900898</v>
      </c>
      <c r="AG289" s="55">
        <v>1.978679888430966</v>
      </c>
      <c r="AH289" s="119">
        <v>122.5606133583309</v>
      </c>
      <c r="AI289" s="119">
        <v>173.223237968315</v>
      </c>
      <c r="AJ289" s="57">
        <v>73.218176154461247</v>
      </c>
      <c r="AK289" s="57">
        <v>1.5498505447847026</v>
      </c>
      <c r="AL289" s="57">
        <v>74.03167205927096</v>
      </c>
      <c r="AM289" s="57">
        <v>1.6113536563773196</v>
      </c>
      <c r="AN289" s="57">
        <v>75.706672242475975</v>
      </c>
      <c r="AO289" s="57">
        <v>1.8267946750297512</v>
      </c>
      <c r="AP289" s="57">
        <v>-459.21357681574983</v>
      </c>
      <c r="AQ289" s="57">
        <v>279.80371509434849</v>
      </c>
      <c r="AR289" s="57">
        <v>53.132452822907659</v>
      </c>
      <c r="AS289" s="57">
        <v>4.4619122516307392</v>
      </c>
      <c r="AT289" s="59" t="s">
        <v>66</v>
      </c>
      <c r="AU289" s="60">
        <v>74.03167205927096</v>
      </c>
      <c r="AV289" s="60">
        <v>1.6113536563773196</v>
      </c>
    </row>
    <row r="290" spans="1:48" x14ac:dyDescent="0.2">
      <c r="A290" t="s">
        <v>594</v>
      </c>
      <c r="B290" t="s">
        <v>562</v>
      </c>
      <c r="C290" t="s">
        <v>595</v>
      </c>
      <c r="D290" s="116">
        <v>-4.0006329560618112E-4</v>
      </c>
      <c r="E290" s="56">
        <v>85.734159367258471</v>
      </c>
      <c r="F290" s="56">
        <v>5.9939139663777068</v>
      </c>
      <c r="G290" s="56">
        <v>5.0016030038025225E-2</v>
      </c>
      <c r="H290" s="56">
        <v>8.1724628256603982</v>
      </c>
      <c r="I290" s="56">
        <v>85.119499334255082</v>
      </c>
      <c r="J290" s="56">
        <v>6.0366452401423984</v>
      </c>
      <c r="K290" s="56">
        <v>5.584971804473883E-2</v>
      </c>
      <c r="L290" s="56">
        <v>12.66345866304191</v>
      </c>
      <c r="M290" s="56">
        <v>9.0467627091758679E-2</v>
      </c>
      <c r="N290" s="56">
        <v>14.028694560289816</v>
      </c>
      <c r="O290" s="56">
        <v>1.1748189402208628E-2</v>
      </c>
      <c r="P290" s="56">
        <v>6.0366452401423984</v>
      </c>
      <c r="Q290" s="56">
        <v>0.43030698360415998</v>
      </c>
      <c r="R290" s="45" t="s">
        <v>187</v>
      </c>
      <c r="S290" s="63">
        <v>20.074068740067911</v>
      </c>
      <c r="T290" s="63">
        <v>17.320510519609574</v>
      </c>
      <c r="U290" s="63">
        <v>10.647710378889375</v>
      </c>
      <c r="V290" s="64">
        <v>886.52499324514997</v>
      </c>
      <c r="W290" s="65">
        <v>7.714386799842167E-2</v>
      </c>
      <c r="X290" s="63">
        <v>21.395036224590495</v>
      </c>
      <c r="Y290" s="66">
        <v>5.2945811888511782</v>
      </c>
      <c r="Z290" s="66">
        <v>11.413226497425933</v>
      </c>
      <c r="AA290" s="66">
        <v>7.0882393805376278</v>
      </c>
      <c r="AB290" s="63">
        <v>64.193226088205449</v>
      </c>
      <c r="AC290" s="64">
        <v>122.24763888074695</v>
      </c>
      <c r="AD290" s="64">
        <v>126.28405154199393</v>
      </c>
      <c r="AE290" s="64">
        <v>170.61721305362607</v>
      </c>
      <c r="AF290" s="57">
        <v>8766.6717498116705</v>
      </c>
      <c r="AG290" s="55">
        <v>1.636088916082054</v>
      </c>
      <c r="AH290" s="119">
        <v>96.646128746175307</v>
      </c>
      <c r="AI290" s="119">
        <v>140.26870787038399</v>
      </c>
      <c r="AJ290" s="57">
        <v>75.292281720527242</v>
      </c>
      <c r="AK290" s="57">
        <v>4.5186880775268552</v>
      </c>
      <c r="AL290" s="57">
        <v>74.528526347074319</v>
      </c>
      <c r="AM290" s="57">
        <v>4.4651286577792195</v>
      </c>
      <c r="AN290" s="57">
        <v>76.164297471343815</v>
      </c>
      <c r="AO290" s="57">
        <v>5.0422577097788785</v>
      </c>
      <c r="AP290" s="57">
        <v>445.43160734793082</v>
      </c>
      <c r="AQ290" s="57">
        <v>281.49933570741337</v>
      </c>
      <c r="AR290" s="57">
        <v>68.04278647593722</v>
      </c>
      <c r="AS290" s="57">
        <v>8.2120441878137846</v>
      </c>
      <c r="AT290" s="59" t="s">
        <v>66</v>
      </c>
      <c r="AU290" s="60">
        <v>74.528526347074319</v>
      </c>
      <c r="AV290" s="60">
        <v>4.4651286577792195</v>
      </c>
    </row>
    <row r="291" spans="1:48" x14ac:dyDescent="0.2">
      <c r="A291" s="109" t="s">
        <v>596</v>
      </c>
      <c r="B291" t="s">
        <v>562</v>
      </c>
      <c r="C291" t="s">
        <v>597</v>
      </c>
      <c r="D291" s="116">
        <v>2.8374847018151402E-3</v>
      </c>
      <c r="E291">
        <v>82.083042704464134</v>
      </c>
      <c r="F291">
        <v>2.5802614599268932</v>
      </c>
      <c r="G291">
        <v>5.2968858325198119E-2</v>
      </c>
      <c r="H291">
        <v>6.0745789319238703</v>
      </c>
      <c r="I291">
        <v>86.513995298094173</v>
      </c>
      <c r="J291">
        <v>3.2902137570320726</v>
      </c>
      <c r="K291">
        <v>9.203862349909513E-3</v>
      </c>
      <c r="L291">
        <v>193.08676379816751</v>
      </c>
      <c r="M291">
        <v>1.4668476891316092E-2</v>
      </c>
      <c r="N291">
        <v>193.11479451511812</v>
      </c>
      <c r="O291">
        <v>1.1558823477685685E-2</v>
      </c>
      <c r="P291">
        <v>3.2902137570320726</v>
      </c>
      <c r="Q291">
        <v>1.703760587216168E-2</v>
      </c>
      <c r="R291" s="45" t="s">
        <v>187</v>
      </c>
      <c r="S291" s="45" t="s">
        <v>51</v>
      </c>
      <c r="T291" s="45" t="s">
        <v>51</v>
      </c>
      <c r="U291" s="45" t="s">
        <v>51</v>
      </c>
      <c r="V291" s="64">
        <v>281.98932584234137</v>
      </c>
      <c r="W291" s="65">
        <v>1.860103645531519E-2</v>
      </c>
      <c r="X291" s="63">
        <v>5.8873188151977898</v>
      </c>
      <c r="Y291" s="66">
        <v>0.55602318801264228</v>
      </c>
      <c r="Z291" s="66">
        <v>1.529246126851904</v>
      </c>
      <c r="AA291" s="66">
        <v>1.1752688020371824</v>
      </c>
      <c r="AB291" s="63">
        <v>11.8124725408535</v>
      </c>
      <c r="AC291" s="64">
        <v>32.076744046239881</v>
      </c>
      <c r="AD291" s="64">
        <v>42.0178464983521</v>
      </c>
      <c r="AE291" s="64">
        <v>65.6185205865917</v>
      </c>
      <c r="AF291" s="57">
        <v>8068.1660725617357</v>
      </c>
      <c r="AG291" s="55">
        <v>0.83884504558976092</v>
      </c>
      <c r="AH291" s="119">
        <v>18.191231395956095</v>
      </c>
      <c r="AI291" s="119">
        <v>68.854953699572505</v>
      </c>
      <c r="AJ291" s="57">
        <v>74.085612463467911</v>
      </c>
      <c r="AK291" s="57">
        <v>2.4236215651293462</v>
      </c>
      <c r="AL291" s="57">
        <v>77.548661404104806</v>
      </c>
      <c r="AM291" s="57">
        <v>2.0161762034333823</v>
      </c>
      <c r="AN291" s="57">
        <v>77.54489341084863</v>
      </c>
      <c r="AO291" s="57">
        <v>2.1185095800254206</v>
      </c>
      <c r="AP291" s="45" t="s">
        <v>51</v>
      </c>
      <c r="AQ291" s="45" t="s">
        <v>51</v>
      </c>
      <c r="AR291" s="57">
        <v>-6.608770101977802</v>
      </c>
      <c r="AS291" s="57">
        <v>-36.654630469000963</v>
      </c>
      <c r="AT291" s="59" t="s">
        <v>66</v>
      </c>
      <c r="AU291" s="60">
        <v>77.548661404104806</v>
      </c>
      <c r="AV291" s="60">
        <v>2.0161762034333823</v>
      </c>
    </row>
    <row r="292" spans="1:48" x14ac:dyDescent="0.2">
      <c r="A292" t="s">
        <v>598</v>
      </c>
      <c r="B292" t="s">
        <v>562</v>
      </c>
      <c r="C292" t="s">
        <v>599</v>
      </c>
      <c r="D292" s="116">
        <v>1.2118924585537741E-2</v>
      </c>
      <c r="E292" s="56">
        <v>61.482234098037935</v>
      </c>
      <c r="F292" s="56">
        <v>3.1073164344786051</v>
      </c>
      <c r="G292" s="56">
        <v>0.1324225216188592</v>
      </c>
      <c r="H292" s="56">
        <v>23.1624491069126</v>
      </c>
      <c r="I292" s="56">
        <v>78.696916025183924</v>
      </c>
      <c r="J292" s="56">
        <v>12.930940566428566</v>
      </c>
      <c r="K292" s="56">
        <v>7.2334420377924952E-2</v>
      </c>
      <c r="L292" s="56">
        <v>72.235974025204357</v>
      </c>
      <c r="M292" s="56">
        <v>0.12673266482916135</v>
      </c>
      <c r="N292" s="56">
        <v>73.384229690734685</v>
      </c>
      <c r="O292" s="56">
        <v>1.2706978246517162E-2</v>
      </c>
      <c r="P292" s="56">
        <v>12.930940566428566</v>
      </c>
      <c r="Q292" s="56">
        <v>0.17620871161179735</v>
      </c>
      <c r="R292" s="45" t="s">
        <v>187</v>
      </c>
      <c r="S292" s="63">
        <v>2267.4936278786531</v>
      </c>
      <c r="T292" s="63">
        <v>2360.1601724283423</v>
      </c>
      <c r="U292" s="63">
        <v>55.608285339521665</v>
      </c>
      <c r="V292" s="64">
        <v>151.17818444206375</v>
      </c>
      <c r="W292" s="65">
        <v>3.3680220391895124E-2</v>
      </c>
      <c r="X292" s="63">
        <v>3.3219131394620756</v>
      </c>
      <c r="Y292" s="66">
        <v>0.20612983290663534</v>
      </c>
      <c r="Z292" s="66">
        <v>0.73202332284049676</v>
      </c>
      <c r="AA292" s="66">
        <v>0.5876596856709736</v>
      </c>
      <c r="AB292" s="63">
        <v>5.7131275023420098</v>
      </c>
      <c r="AC292" s="64">
        <v>15.559154598944831</v>
      </c>
      <c r="AD292" s="64">
        <v>24.385606873186077</v>
      </c>
      <c r="AE292" s="64">
        <v>45.316773936908376</v>
      </c>
      <c r="AF292" s="57">
        <v>8815.3767518478617</v>
      </c>
      <c r="AG292" s="55">
        <v>0.36819626907535596</v>
      </c>
      <c r="AH292" s="119">
        <v>6.2987466843881759</v>
      </c>
      <c r="AI292" s="119">
        <v>22.637529209315201</v>
      </c>
      <c r="AJ292" s="57">
        <v>81.398369486248157</v>
      </c>
      <c r="AK292" s="57">
        <v>10.459400791508829</v>
      </c>
      <c r="AL292" s="57">
        <v>93.308294475508703</v>
      </c>
      <c r="AM292" s="57">
        <v>4.846702191535905</v>
      </c>
      <c r="AN292" s="57">
        <v>93.824375667307947</v>
      </c>
      <c r="AO292" s="57">
        <v>4.0386926712510682</v>
      </c>
      <c r="AP292" s="57">
        <v>994.48018032616142</v>
      </c>
      <c r="AQ292" s="57">
        <v>1468.2290027679821</v>
      </c>
      <c r="AR292" s="57">
        <v>-195.02282897966967</v>
      </c>
      <c r="AS292" s="57">
        <v>-239.3130336016311</v>
      </c>
      <c r="AT292" s="59" t="s">
        <v>66</v>
      </c>
      <c r="AU292" s="86">
        <v>93.308294475508703</v>
      </c>
      <c r="AV292" s="86">
        <v>4.846702191535905</v>
      </c>
    </row>
    <row r="293" spans="1:48" x14ac:dyDescent="0.2">
      <c r="A293" s="109" t="s">
        <v>600</v>
      </c>
      <c r="B293" t="s">
        <v>562</v>
      </c>
      <c r="C293" t="s">
        <v>601</v>
      </c>
      <c r="D293" s="116">
        <v>9.6268621127088038E-4</v>
      </c>
      <c r="E293">
        <v>85.810966868346696</v>
      </c>
      <c r="F293">
        <v>2.1768986622794562</v>
      </c>
      <c r="G293">
        <v>4.6203657179123642E-2</v>
      </c>
      <c r="H293">
        <v>7.9015056661625698</v>
      </c>
      <c r="I293">
        <v>87.328428086296725</v>
      </c>
      <c r="J293">
        <v>2.2772359593472378</v>
      </c>
      <c r="K293">
        <v>3.1747030988525667E-2</v>
      </c>
      <c r="L293">
        <v>21.068518037706596</v>
      </c>
      <c r="M293">
        <v>5.0124349294050637E-2</v>
      </c>
      <c r="N293">
        <v>21.191230637216716</v>
      </c>
      <c r="O293">
        <v>1.1451024848538601E-2</v>
      </c>
      <c r="P293">
        <v>2.2772359593472378</v>
      </c>
      <c r="Q293">
        <v>0.10746124179064349</v>
      </c>
      <c r="R293" s="45" t="s">
        <v>187</v>
      </c>
      <c r="S293" s="45" t="s">
        <v>51</v>
      </c>
      <c r="T293" s="45" t="s">
        <v>51</v>
      </c>
      <c r="U293" s="45" t="s">
        <v>51</v>
      </c>
      <c r="V293" s="64">
        <v>605.71153671259481</v>
      </c>
      <c r="W293" s="65">
        <v>9.4878812920344766E-3</v>
      </c>
      <c r="X293" s="63">
        <v>7.6805982699023971</v>
      </c>
      <c r="Y293" s="66">
        <v>0.58952671849057714</v>
      </c>
      <c r="Z293" s="66">
        <v>2.381078915125344</v>
      </c>
      <c r="AA293" s="66">
        <v>1.4301905527676717</v>
      </c>
      <c r="AB293" s="63">
        <v>24.112246496260248</v>
      </c>
      <c r="AC293" s="64">
        <v>67.244723753619226</v>
      </c>
      <c r="AD293" s="64">
        <v>98.271076504922164</v>
      </c>
      <c r="AE293" s="64">
        <v>154.22626204152439</v>
      </c>
      <c r="AF293" s="57">
        <v>10088.245516924089</v>
      </c>
      <c r="AG293" s="55">
        <v>2.5892870212531829</v>
      </c>
      <c r="AH293" s="119">
        <v>49.281923094960995</v>
      </c>
      <c r="AI293" s="119">
        <v>222.18922279339699</v>
      </c>
      <c r="AJ293" s="57">
        <v>73.39860185600223</v>
      </c>
      <c r="AK293" s="57">
        <v>1.6619797841310273</v>
      </c>
      <c r="AL293" s="57">
        <v>74.809576422431718</v>
      </c>
      <c r="AM293" s="57">
        <v>1.6558522239450659</v>
      </c>
      <c r="AN293" s="57">
        <v>74.465234478970814</v>
      </c>
      <c r="AO293" s="57">
        <v>1.6783489743550779</v>
      </c>
      <c r="AP293" s="57">
        <v>-989.61449144509618</v>
      </c>
      <c r="AQ293" s="57">
        <v>623.15096100868584</v>
      </c>
      <c r="AR293" s="57">
        <v>43.602759894940107</v>
      </c>
      <c r="AS293" s="57">
        <v>14.230172938708302</v>
      </c>
      <c r="AT293" s="59" t="s">
        <v>66</v>
      </c>
      <c r="AU293" s="60">
        <v>74.809576422431718</v>
      </c>
      <c r="AV293" s="60">
        <v>1.6558522239450659</v>
      </c>
    </row>
    <row r="294" spans="1:48" x14ac:dyDescent="0.2">
      <c r="A294" s="109" t="s">
        <v>602</v>
      </c>
      <c r="B294" t="s">
        <v>562</v>
      </c>
      <c r="C294" t="s">
        <v>603</v>
      </c>
      <c r="D294" s="116">
        <v>1.8506951154815736E-3</v>
      </c>
      <c r="E294">
        <v>80.536535737149407</v>
      </c>
      <c r="F294">
        <v>1.9619351622658183</v>
      </c>
      <c r="G294">
        <v>4.7331935312807875E-2</v>
      </c>
      <c r="H294">
        <v>5.6777384179734369</v>
      </c>
      <c r="I294">
        <v>83.319838856385147</v>
      </c>
      <c r="J294">
        <v>2.4168831120687519</v>
      </c>
      <c r="K294">
        <v>1.9118244308984064E-2</v>
      </c>
      <c r="L294">
        <v>64.026641509568464</v>
      </c>
      <c r="M294">
        <v>3.1637405466737926E-2</v>
      </c>
      <c r="N294">
        <v>64.072241625935007</v>
      </c>
      <c r="O294">
        <v>1.2001943519401871E-2</v>
      </c>
      <c r="P294">
        <v>2.4168831120687519</v>
      </c>
      <c r="Q294">
        <v>3.7721219840862442E-2</v>
      </c>
      <c r="R294" s="45" t="s">
        <v>187</v>
      </c>
      <c r="S294" s="45" t="s">
        <v>51</v>
      </c>
      <c r="T294" s="45" t="s">
        <v>51</v>
      </c>
      <c r="U294" s="45" t="s">
        <v>51</v>
      </c>
      <c r="V294" s="64">
        <v>392.03254709236796</v>
      </c>
      <c r="W294" s="65">
        <v>1.6594483219915288E-2</v>
      </c>
      <c r="X294" s="63">
        <v>11.896586516003721</v>
      </c>
      <c r="Y294" s="66">
        <v>0.87762334168286693</v>
      </c>
      <c r="Z294" s="66">
        <v>2.4124923730548056</v>
      </c>
      <c r="AA294" s="66">
        <v>1.8866686833839923</v>
      </c>
      <c r="AB294" s="63">
        <v>18.397346420253012</v>
      </c>
      <c r="AC294" s="64">
        <v>43.371805583645937</v>
      </c>
      <c r="AD294" s="64">
        <v>56.730011740042336</v>
      </c>
      <c r="AE294" s="64">
        <v>79.582135826204308</v>
      </c>
      <c r="AF294" s="57">
        <v>8431.0205168669963</v>
      </c>
      <c r="AG294" s="55">
        <v>1.137482403538788</v>
      </c>
      <c r="AH294" s="119">
        <v>60.060259491832852</v>
      </c>
      <c r="AI294" s="119">
        <v>91.608892242980204</v>
      </c>
      <c r="AJ294" s="57">
        <v>76.908888555338976</v>
      </c>
      <c r="AK294" s="57">
        <v>1.8477537174473906</v>
      </c>
      <c r="AL294" s="57">
        <v>79.578745998007847</v>
      </c>
      <c r="AM294" s="57">
        <v>1.5764406969390312</v>
      </c>
      <c r="AN294" s="57">
        <v>80.724861114712766</v>
      </c>
      <c r="AO294" s="57">
        <v>1.8782900702260961</v>
      </c>
      <c r="AP294" s="45" t="s">
        <v>51</v>
      </c>
      <c r="AQ294" s="45" t="s">
        <v>51</v>
      </c>
      <c r="AR294" s="57">
        <v>43.347741121497073</v>
      </c>
      <c r="AS294" s="57">
        <v>11.330370297546787</v>
      </c>
      <c r="AT294" s="59" t="s">
        <v>66</v>
      </c>
      <c r="AU294" s="60">
        <v>79.578745998007847</v>
      </c>
      <c r="AV294" s="60">
        <v>1.5764406969390312</v>
      </c>
    </row>
    <row r="295" spans="1:48" x14ac:dyDescent="0.2">
      <c r="A295" s="109" t="s">
        <v>604</v>
      </c>
      <c r="B295" t="s">
        <v>562</v>
      </c>
      <c r="C295" t="s">
        <v>605</v>
      </c>
      <c r="D295" s="116">
        <v>7.0457401458722587E-4</v>
      </c>
      <c r="E295">
        <v>82.679928344030998</v>
      </c>
      <c r="F295">
        <v>1.2387177762034045</v>
      </c>
      <c r="G295">
        <v>4.5533126567993507E-2</v>
      </c>
      <c r="H295">
        <v>8.651167006048361</v>
      </c>
      <c r="I295">
        <v>83.744959977919251</v>
      </c>
      <c r="J295">
        <v>1.7872348863758118</v>
      </c>
      <c r="K295">
        <v>3.4993854154124537E-2</v>
      </c>
      <c r="L295">
        <v>32.570754911692731</v>
      </c>
      <c r="M295">
        <v>5.7614841681730693E-2</v>
      </c>
      <c r="N295">
        <v>32.619752973568559</v>
      </c>
      <c r="O295">
        <v>1.1941017110327195E-2</v>
      </c>
      <c r="P295">
        <v>1.7872348863758118</v>
      </c>
      <c r="Q295">
        <v>5.4789957723591264E-2</v>
      </c>
      <c r="R295" s="45" t="s">
        <v>187</v>
      </c>
      <c r="S295" s="45" t="s">
        <v>51</v>
      </c>
      <c r="T295" s="45" t="s">
        <v>51</v>
      </c>
      <c r="U295" s="45" t="s">
        <v>51</v>
      </c>
      <c r="V295" s="64">
        <v>106.44751864333914</v>
      </c>
      <c r="W295" s="65">
        <v>7.934879016238381E-3</v>
      </c>
      <c r="X295" s="63">
        <v>4.0543240199233255</v>
      </c>
      <c r="Y295" s="66">
        <v>0.19621899164205206</v>
      </c>
      <c r="Z295" s="66">
        <v>0.6106345005807724</v>
      </c>
      <c r="AA295" s="66">
        <v>0.50364519283814912</v>
      </c>
      <c r="AB295" s="63">
        <v>4.6799786063715603</v>
      </c>
      <c r="AC295" s="64">
        <v>12.391296392074505</v>
      </c>
      <c r="AD295" s="64">
        <v>15.489720928120866</v>
      </c>
      <c r="AE295" s="64">
        <v>23.363228352505271</v>
      </c>
      <c r="AF295" s="57">
        <v>8293.38113266447</v>
      </c>
      <c r="AG295" s="55">
        <v>0.51283633830728914</v>
      </c>
      <c r="AH295" s="119">
        <v>17.651139943598189</v>
      </c>
      <c r="AI295" s="119">
        <v>42.401271703461902</v>
      </c>
      <c r="AJ295" s="57">
        <v>76.520777946213002</v>
      </c>
      <c r="AK295" s="57">
        <v>1.359521123297345</v>
      </c>
      <c r="AL295" s="57">
        <v>77.694331288483497</v>
      </c>
      <c r="AM295" s="57">
        <v>1.0283050828323728</v>
      </c>
      <c r="AN295" s="57">
        <v>77.974124052250957</v>
      </c>
      <c r="AO295" s="57">
        <v>1.0811622228292759</v>
      </c>
      <c r="AP295" s="57">
        <v>-710.34749820312868</v>
      </c>
      <c r="AQ295" s="57">
        <v>906.41995589830333</v>
      </c>
      <c r="AR295" s="57">
        <v>55.565349256889142</v>
      </c>
      <c r="AS295" s="57">
        <v>15.650714574749976</v>
      </c>
      <c r="AT295" s="59" t="s">
        <v>66</v>
      </c>
      <c r="AU295" s="60">
        <v>77.694331288483497</v>
      </c>
      <c r="AV295" s="60">
        <v>1.0283050828323728</v>
      </c>
    </row>
    <row r="296" spans="1:48" x14ac:dyDescent="0.2">
      <c r="A296" s="109" t="s">
        <v>606</v>
      </c>
      <c r="B296" t="s">
        <v>562</v>
      </c>
      <c r="C296" t="s">
        <v>607</v>
      </c>
      <c r="D296" s="116">
        <v>-4.041798087870064E-13</v>
      </c>
      <c r="E296">
        <v>80.966458275550551</v>
      </c>
      <c r="F296">
        <v>1.9969447073862443</v>
      </c>
      <c r="G296">
        <v>4.8038816394135202E-2</v>
      </c>
      <c r="H296">
        <v>1.4166664829177265</v>
      </c>
      <c r="I296">
        <v>80.966458274959862</v>
      </c>
      <c r="J296">
        <v>1.9969447073862456</v>
      </c>
      <c r="K296">
        <v>4.8038816400085907E-2</v>
      </c>
      <c r="L296">
        <v>1.4166664827324462</v>
      </c>
      <c r="M296">
        <v>8.1806616546697755E-2</v>
      </c>
      <c r="N296">
        <v>2.4484141985488197</v>
      </c>
      <c r="O296">
        <v>1.2350793418726894E-2</v>
      </c>
      <c r="P296">
        <v>1.9969447073862456</v>
      </c>
      <c r="Q296">
        <v>0.81560738725083326</v>
      </c>
      <c r="R296" s="45" t="s">
        <v>187</v>
      </c>
      <c r="S296" s="45" t="s">
        <v>51</v>
      </c>
      <c r="T296" s="45" t="s">
        <v>51</v>
      </c>
      <c r="U296" s="45" t="s">
        <v>51</v>
      </c>
      <c r="V296" s="64">
        <v>1324.9297397702139</v>
      </c>
      <c r="W296" s="65">
        <v>2.4503727474885807E-2</v>
      </c>
      <c r="X296" s="63">
        <v>32.162426599321321</v>
      </c>
      <c r="Y296" s="66">
        <v>2.7452376430379379</v>
      </c>
      <c r="Z296" s="66">
        <v>8.3233429477729537</v>
      </c>
      <c r="AA296" s="66">
        <v>3.2412495016333094</v>
      </c>
      <c r="AB296" s="63">
        <v>74.556161483010257</v>
      </c>
      <c r="AC296" s="64">
        <v>185.10905028686125</v>
      </c>
      <c r="AD296" s="64">
        <v>198.61839039361638</v>
      </c>
      <c r="AE296" s="64">
        <v>232.50383651584167</v>
      </c>
      <c r="AF296" s="57">
        <v>12132.215559090819</v>
      </c>
      <c r="AG296" s="55">
        <v>17.974941070257824</v>
      </c>
      <c r="AH296" s="119">
        <v>794.79721168190792</v>
      </c>
      <c r="AI296" s="119">
        <v>1455.3673161705101</v>
      </c>
      <c r="AJ296" s="57">
        <v>79.130666331181018</v>
      </c>
      <c r="AK296" s="57">
        <v>1.5705366504190215</v>
      </c>
      <c r="AL296" s="57">
        <v>79.089707549076266</v>
      </c>
      <c r="AM296" s="57">
        <v>1.5741382780424544</v>
      </c>
      <c r="AN296" s="57">
        <v>78.815860078338844</v>
      </c>
      <c r="AO296" s="57">
        <v>1.7273460467302415</v>
      </c>
      <c r="AP296" s="57">
        <v>100.15171205134449</v>
      </c>
      <c r="AQ296" s="57">
        <v>33.510313810616161</v>
      </c>
      <c r="AR296" s="57">
        <v>82.514370668581947</v>
      </c>
      <c r="AS296" s="57">
        <v>2.0554025847128967</v>
      </c>
      <c r="AT296" s="59" t="s">
        <v>66</v>
      </c>
      <c r="AU296" s="60">
        <v>79.089707549076266</v>
      </c>
      <c r="AV296" s="60">
        <v>1.5741382780424544</v>
      </c>
    </row>
    <row r="297" spans="1:48" x14ac:dyDescent="0.2">
      <c r="A297" t="s">
        <v>608</v>
      </c>
      <c r="B297" t="s">
        <v>562</v>
      </c>
      <c r="C297" t="s">
        <v>609</v>
      </c>
      <c r="D297" s="116">
        <v>-2.9455458856186573E-4</v>
      </c>
      <c r="E297" s="56">
        <v>85.22809909321694</v>
      </c>
      <c r="F297" s="56">
        <v>3.4286309865462612</v>
      </c>
      <c r="G297" s="56">
        <v>4.5773147169125179E-2</v>
      </c>
      <c r="H297" s="56">
        <v>13.297901782808269</v>
      </c>
      <c r="I297" s="56">
        <v>84.777362415261095</v>
      </c>
      <c r="J297" s="56">
        <v>3.469183692426697</v>
      </c>
      <c r="K297" s="56">
        <v>5.0098891908994116E-2</v>
      </c>
      <c r="L297" s="56">
        <v>14.826780461347996</v>
      </c>
      <c r="M297" s="56">
        <v>8.1479713683197105E-2</v>
      </c>
      <c r="N297" s="56">
        <v>15.227233968807665</v>
      </c>
      <c r="O297" s="56">
        <v>1.1795601697322754E-2</v>
      </c>
      <c r="P297" s="56">
        <v>3.469183692426697</v>
      </c>
      <c r="Q297" s="56">
        <v>0.22782756865318882</v>
      </c>
      <c r="R297" s="45" t="s">
        <v>187</v>
      </c>
      <c r="S297" s="63">
        <v>27.885775638541237</v>
      </c>
      <c r="T297" s="63">
        <v>27.665466336005711</v>
      </c>
      <c r="U297" s="63">
        <v>9.0120645367790271</v>
      </c>
      <c r="V297" s="64">
        <v>705.6961819684426</v>
      </c>
      <c r="W297" s="65">
        <v>1.4967497936311141E-2</v>
      </c>
      <c r="X297" s="63">
        <v>14.801836625078634</v>
      </c>
      <c r="Y297" s="66">
        <v>1.5486297085767793</v>
      </c>
      <c r="Z297" s="66">
        <v>4.3553330870490647</v>
      </c>
      <c r="AA297" s="66">
        <v>2.814338101600022</v>
      </c>
      <c r="AB297" s="63">
        <v>37.762258499424163</v>
      </c>
      <c r="AC297" s="64">
        <v>86.940055446417389</v>
      </c>
      <c r="AD297" s="64">
        <v>97.734711140054557</v>
      </c>
      <c r="AE297" s="64">
        <v>128.11061167851375</v>
      </c>
      <c r="AF297" s="57">
        <v>9291.0869531085227</v>
      </c>
      <c r="AG297" s="55">
        <v>2.9556159082649556</v>
      </c>
      <c r="AH297" s="119">
        <v>162.18762568980114</v>
      </c>
      <c r="AI297" s="119">
        <v>251.90152551109401</v>
      </c>
      <c r="AJ297" s="57">
        <v>75.594364920338151</v>
      </c>
      <c r="AK297" s="57">
        <v>2.6071907931770943</v>
      </c>
      <c r="AL297" s="57">
        <v>75.358656834064945</v>
      </c>
      <c r="AM297" s="57">
        <v>2.6333731487481766</v>
      </c>
      <c r="AN297" s="57">
        <v>77.091447880583189</v>
      </c>
      <c r="AO297" s="57">
        <v>2.8912874015225927</v>
      </c>
      <c r="AP297" s="57">
        <v>198.57296314884675</v>
      </c>
      <c r="AQ297" s="57">
        <v>344.4049874282868</v>
      </c>
      <c r="AR297" s="57">
        <v>62.167158253811053</v>
      </c>
      <c r="AS297" s="57">
        <v>6.1958647076487283</v>
      </c>
      <c r="AT297" s="59" t="s">
        <v>66</v>
      </c>
      <c r="AU297" s="60">
        <v>75.358656834064945</v>
      </c>
      <c r="AV297" s="60">
        <v>2.6333731487481766</v>
      </c>
    </row>
    <row r="298" spans="1:48" x14ac:dyDescent="0.2">
      <c r="A298" s="109" t="s">
        <v>610</v>
      </c>
      <c r="B298" t="s">
        <v>562</v>
      </c>
      <c r="C298" t="s">
        <v>611</v>
      </c>
      <c r="D298" s="116">
        <v>2.4656191809869241E-4</v>
      </c>
      <c r="E298">
        <v>81.641451220200224</v>
      </c>
      <c r="F298">
        <v>1.9902759040779485</v>
      </c>
      <c r="G298">
        <v>4.2927749273219448E-2</v>
      </c>
      <c r="H298">
        <v>5.9800596436185032</v>
      </c>
      <c r="I298">
        <v>82.00641606952739</v>
      </c>
      <c r="J298">
        <v>2.0398671236092185</v>
      </c>
      <c r="K298">
        <v>3.9258566969769232E-2</v>
      </c>
      <c r="L298">
        <v>11.457939682627909</v>
      </c>
      <c r="M298">
        <v>6.6006679394481876E-2</v>
      </c>
      <c r="N298">
        <v>11.638102923274097</v>
      </c>
      <c r="O298">
        <v>1.2194167821602779E-2</v>
      </c>
      <c r="P298">
        <v>2.0398671236092185</v>
      </c>
      <c r="Q298">
        <v>0.1752748826039211</v>
      </c>
      <c r="R298" s="45" t="s">
        <v>187</v>
      </c>
      <c r="S298" s="45" t="s">
        <v>51</v>
      </c>
      <c r="T298" s="45" t="s">
        <v>51</v>
      </c>
      <c r="U298" s="45" t="s">
        <v>51</v>
      </c>
      <c r="V298" s="64">
        <v>682.82774528822233</v>
      </c>
      <c r="W298" s="65">
        <v>1.9228504066846112E-2</v>
      </c>
      <c r="X298" s="63">
        <v>12.406575024479297</v>
      </c>
      <c r="Y298" s="66">
        <v>0.70914241542662337</v>
      </c>
      <c r="Z298" s="66">
        <v>2.649288767838506</v>
      </c>
      <c r="AA298" s="66">
        <v>1.976288135997381</v>
      </c>
      <c r="AB298" s="63">
        <v>27.08490308394272</v>
      </c>
      <c r="AC298" s="64">
        <v>77.372791306497803</v>
      </c>
      <c r="AD298" s="64">
        <v>104.27134552227686</v>
      </c>
      <c r="AE298" s="64">
        <v>142.33890260720983</v>
      </c>
      <c r="AF298" s="57">
        <v>9778.2403322606078</v>
      </c>
      <c r="AG298" s="55">
        <v>1.6509908667006596</v>
      </c>
      <c r="AH298" s="119">
        <v>58.382208099968416</v>
      </c>
      <c r="AI298" s="119">
        <v>134.789290308738</v>
      </c>
      <c r="AJ298" s="57">
        <v>78.133233829630584</v>
      </c>
      <c r="AK298" s="57">
        <v>1.584194207860071</v>
      </c>
      <c r="AL298" s="57">
        <v>78.927982024165416</v>
      </c>
      <c r="AM298" s="57">
        <v>1.5835195881288062</v>
      </c>
      <c r="AN298" s="57">
        <v>78.415174575406567</v>
      </c>
      <c r="AO298" s="57">
        <v>1.6765130429203148</v>
      </c>
      <c r="AP298" s="57">
        <v>-400.64592627633868</v>
      </c>
      <c r="AQ298" s="57">
        <v>298.87699659678367</v>
      </c>
      <c r="AR298" s="57">
        <v>74.238467105798804</v>
      </c>
      <c r="AS298" s="57">
        <v>5.7381761290498448</v>
      </c>
      <c r="AT298" s="59" t="s">
        <v>66</v>
      </c>
      <c r="AU298" s="60">
        <v>78.927982024165416</v>
      </c>
      <c r="AV298" s="60">
        <v>1.5835195881288062</v>
      </c>
    </row>
    <row r="299" spans="1:48" x14ac:dyDescent="0.2">
      <c r="A299" s="109" t="s">
        <v>612</v>
      </c>
      <c r="B299" t="s">
        <v>562</v>
      </c>
      <c r="C299" t="s">
        <v>613</v>
      </c>
      <c r="D299" s="116">
        <v>1.7712072286863506E-3</v>
      </c>
      <c r="E299">
        <v>83.759986299952885</v>
      </c>
      <c r="F299">
        <v>1.8821027221944076</v>
      </c>
      <c r="G299">
        <v>4.8672668829331876E-2</v>
      </c>
      <c r="H299">
        <v>4.8785492603173077</v>
      </c>
      <c r="I299">
        <v>86.526255832885695</v>
      </c>
      <c r="J299">
        <v>2.1806244909977774</v>
      </c>
      <c r="K299">
        <v>2.175506384458592E-2</v>
      </c>
      <c r="L299">
        <v>44.087454135313472</v>
      </c>
      <c r="M299">
        <v>3.4666797656018128E-2</v>
      </c>
      <c r="N299">
        <v>44.141349495729152</v>
      </c>
      <c r="O299">
        <v>1.1557185623880121E-2</v>
      </c>
      <c r="P299">
        <v>2.1806244909977774</v>
      </c>
      <c r="Q299">
        <v>4.9400947544858395E-2</v>
      </c>
      <c r="R299" s="45" t="s">
        <v>187</v>
      </c>
      <c r="S299" s="45" t="s">
        <v>51</v>
      </c>
      <c r="T299" s="45" t="s">
        <v>51</v>
      </c>
      <c r="U299" s="45" t="s">
        <v>51</v>
      </c>
      <c r="V299" s="64">
        <v>329.0076228899967</v>
      </c>
      <c r="W299" s="65">
        <v>8.8014967196302554E-3</v>
      </c>
      <c r="X299" s="63">
        <v>17.863096356763162</v>
      </c>
      <c r="Y299" s="66">
        <v>1.5165271212310407</v>
      </c>
      <c r="Z299" s="66">
        <v>3.5457001148289029</v>
      </c>
      <c r="AA299" s="66">
        <v>2.5388494322837762</v>
      </c>
      <c r="AB299" s="63">
        <v>22.004249256134397</v>
      </c>
      <c r="AC299" s="64">
        <v>42.244973312426531</v>
      </c>
      <c r="AD299" s="64">
        <v>45.968300800216362</v>
      </c>
      <c r="AE299" s="64">
        <v>61.333275085667047</v>
      </c>
      <c r="AF299" s="57">
        <v>8778.2456529903138</v>
      </c>
      <c r="AG299" s="55">
        <v>1.9091608968394131</v>
      </c>
      <c r="AH299" s="119">
        <v>156.7542319565589</v>
      </c>
      <c r="AI299" s="119">
        <v>159.91129056367501</v>
      </c>
      <c r="AJ299" s="57">
        <v>74.075174817822543</v>
      </c>
      <c r="AK299" s="57">
        <v>1.6060562068902604</v>
      </c>
      <c r="AL299" s="57">
        <v>76.403441702266647</v>
      </c>
      <c r="AM299" s="57">
        <v>1.4492283433197302</v>
      </c>
      <c r="AN299" s="57">
        <v>75.382985116872291</v>
      </c>
      <c r="AO299" s="57">
        <v>1.7504906320083411</v>
      </c>
      <c r="AP299" s="45" t="s">
        <v>51</v>
      </c>
      <c r="AQ299" s="45" t="s">
        <v>51</v>
      </c>
      <c r="AR299" s="57">
        <v>66.82496686768134</v>
      </c>
      <c r="AS299" s="57">
        <v>5.6880605182518478</v>
      </c>
      <c r="AT299" s="59" t="s">
        <v>66</v>
      </c>
      <c r="AU299" s="60">
        <v>76.403441702266647</v>
      </c>
      <c r="AV299" s="60">
        <v>1.4492283433197302</v>
      </c>
    </row>
    <row r="300" spans="1:48" x14ac:dyDescent="0.2">
      <c r="A300" t="s">
        <v>614</v>
      </c>
      <c r="B300" t="s">
        <v>562</v>
      </c>
      <c r="C300" t="s">
        <v>615</v>
      </c>
      <c r="D300" s="116">
        <v>8.9536153161946699E-4</v>
      </c>
      <c r="E300" s="56">
        <v>84.78618095988034</v>
      </c>
      <c r="F300" s="56">
        <v>3.5069147243531735</v>
      </c>
      <c r="G300" s="56">
        <v>3.0424537461525718E-2</v>
      </c>
      <c r="H300" s="56">
        <v>16.137496010105419</v>
      </c>
      <c r="I300" s="56">
        <v>86.178942606196742</v>
      </c>
      <c r="J300" s="56">
        <v>3.8726992367931974</v>
      </c>
      <c r="K300" s="56">
        <v>1.6736331652716152E-2</v>
      </c>
      <c r="L300" s="56">
        <v>88.330739851087102</v>
      </c>
      <c r="M300" s="56">
        <v>2.6776905569859864E-2</v>
      </c>
      <c r="N300" s="56">
        <v>88.415594789715044</v>
      </c>
      <c r="O300" s="56">
        <v>1.1603762703025954E-2</v>
      </c>
      <c r="P300" s="56">
        <v>3.8726992367931974</v>
      </c>
      <c r="Q300" s="56">
        <v>4.3801087873738868E-2</v>
      </c>
      <c r="R300" s="45" t="s">
        <v>187</v>
      </c>
      <c r="S300" s="63">
        <v>11.931589288267853</v>
      </c>
      <c r="T300" s="63">
        <v>12.385475465314752</v>
      </c>
      <c r="U300" s="63">
        <v>2.79064688270156</v>
      </c>
      <c r="V300" s="64">
        <v>515.0015563302502</v>
      </c>
      <c r="W300" s="65">
        <v>5.6126387598137593E-3</v>
      </c>
      <c r="X300" s="63">
        <v>7.9376469274856785</v>
      </c>
      <c r="Y300" s="66">
        <v>0.77496413545396581</v>
      </c>
      <c r="Z300" s="66">
        <v>2.4806198084759234</v>
      </c>
      <c r="AA300" s="66">
        <v>1.9381520681453881</v>
      </c>
      <c r="AB300" s="63">
        <v>21.220876483601479</v>
      </c>
      <c r="AC300" s="64">
        <v>56.726841810783682</v>
      </c>
      <c r="AD300" s="64">
        <v>75.005751300205304</v>
      </c>
      <c r="AE300" s="64">
        <v>111.36643397074641</v>
      </c>
      <c r="AF300" s="57">
        <v>8634.2792670448052</v>
      </c>
      <c r="AG300" s="55">
        <v>0.96281214937530202</v>
      </c>
      <c r="AH300" s="119">
        <v>37.54474614514104</v>
      </c>
      <c r="AI300" s="119">
        <v>81.633165127305702</v>
      </c>
      <c r="AJ300" s="57">
        <v>74.371992669974247</v>
      </c>
      <c r="AK300" s="57">
        <v>2.8636529116769034</v>
      </c>
      <c r="AL300" s="57">
        <v>77.165516085489941</v>
      </c>
      <c r="AM300" s="57">
        <v>2.7328440485316379</v>
      </c>
      <c r="AN300" s="57">
        <v>76.516813463973591</v>
      </c>
      <c r="AO300" s="57">
        <v>2.920128479331074</v>
      </c>
      <c r="AP300" s="45" t="s">
        <v>51</v>
      </c>
      <c r="AQ300" s="45" t="s">
        <v>51</v>
      </c>
      <c r="AR300" s="57">
        <v>46.576746242292799</v>
      </c>
      <c r="AS300" s="57">
        <v>18.179201448997645</v>
      </c>
      <c r="AT300" s="59" t="s">
        <v>66</v>
      </c>
      <c r="AU300" s="60">
        <v>77.165516085489941</v>
      </c>
      <c r="AV300" s="60">
        <v>2.7328440485316379</v>
      </c>
    </row>
    <row r="301" spans="1:48" x14ac:dyDescent="0.2">
      <c r="A301" t="s">
        <v>616</v>
      </c>
      <c r="B301" t="s">
        <v>562</v>
      </c>
      <c r="C301" t="s">
        <v>617</v>
      </c>
      <c r="D301" s="116">
        <v>5.6414963922170401E-4</v>
      </c>
      <c r="E301" s="56">
        <v>92.146990963328378</v>
      </c>
      <c r="F301" s="56">
        <v>3.3060657540759912</v>
      </c>
      <c r="G301" s="56">
        <v>5.3099982197651802E-2</v>
      </c>
      <c r="H301" s="56">
        <v>9.0985632218086607</v>
      </c>
      <c r="I301" s="56">
        <v>93.094967802942293</v>
      </c>
      <c r="J301" s="56">
        <v>3.46246572771663</v>
      </c>
      <c r="K301" s="56">
        <v>4.4760682924559328E-2</v>
      </c>
      <c r="L301" s="56">
        <v>21.755020225557395</v>
      </c>
      <c r="M301" s="56">
        <v>6.6293625824135949E-2</v>
      </c>
      <c r="N301" s="56">
        <v>22.028835056126404</v>
      </c>
      <c r="O301" s="56">
        <v>1.0741719166998785E-2</v>
      </c>
      <c r="P301" s="56">
        <v>3.46246572771663</v>
      </c>
      <c r="Q301" s="56">
        <v>0.15717879401678525</v>
      </c>
      <c r="R301" s="45" t="s">
        <v>187</v>
      </c>
      <c r="S301" s="63">
        <v>7.5671206889666642</v>
      </c>
      <c r="T301" s="63">
        <v>7.3748985925425643</v>
      </c>
      <c r="U301" s="63">
        <v>5.8623760846019133</v>
      </c>
      <c r="V301" s="64">
        <v>662.59143252475621</v>
      </c>
      <c r="W301" s="65">
        <v>4.8325339220727072E-3</v>
      </c>
      <c r="X301" s="63">
        <v>8.505805636527791</v>
      </c>
      <c r="Y301" s="66">
        <v>0.4576995535081046</v>
      </c>
      <c r="Z301" s="66">
        <v>1.9873769200909797</v>
      </c>
      <c r="AA301" s="66">
        <v>1.4847755187915384</v>
      </c>
      <c r="AB301" s="63">
        <v>19.613887252267215</v>
      </c>
      <c r="AC301" s="64">
        <v>68.65594639441052</v>
      </c>
      <c r="AD301" s="64">
        <v>112.13704342379063</v>
      </c>
      <c r="AE301" s="64">
        <v>186.25302060468414</v>
      </c>
      <c r="AF301" s="57">
        <v>10357.802980424598</v>
      </c>
      <c r="AG301" s="55">
        <v>1.5513865492315735</v>
      </c>
      <c r="AH301" s="119">
        <v>42.126680112444468</v>
      </c>
      <c r="AI301" s="119">
        <v>142.95560233267099</v>
      </c>
      <c r="AJ301" s="57">
        <v>68.87630455671183</v>
      </c>
      <c r="AK301" s="57">
        <v>2.3721234719980968</v>
      </c>
      <c r="AL301" s="57">
        <v>69.098987720328935</v>
      </c>
      <c r="AM301" s="57">
        <v>2.3127689887078544</v>
      </c>
      <c r="AN301" s="57">
        <v>70.516743453946461</v>
      </c>
      <c r="AO301" s="57">
        <v>2.4228029883229443</v>
      </c>
      <c r="AP301" s="57">
        <v>-69.725142716400214</v>
      </c>
      <c r="AQ301" s="57">
        <v>531.43065236796235</v>
      </c>
      <c r="AR301" s="57">
        <v>34.793205988334705</v>
      </c>
      <c r="AS301" s="57">
        <v>16.154592168341615</v>
      </c>
      <c r="AT301" s="59" t="s">
        <v>66</v>
      </c>
      <c r="AU301" s="84">
        <v>69.098987720328935</v>
      </c>
      <c r="AV301" s="84">
        <v>2.3127689887078544</v>
      </c>
    </row>
    <row r="302" spans="1:48" x14ac:dyDescent="0.2">
      <c r="A302" s="117" t="s">
        <v>495</v>
      </c>
      <c r="B302"/>
      <c r="C302"/>
      <c r="D302" s="116"/>
      <c r="E302" s="125"/>
      <c r="F302" s="56"/>
      <c r="G302" s="54"/>
      <c r="H302" s="56"/>
      <c r="I302" s="56"/>
      <c r="J302" s="56"/>
      <c r="K302" s="56"/>
      <c r="L302" s="56"/>
      <c r="M302" s="56"/>
      <c r="N302" s="56"/>
      <c r="O302" s="54"/>
      <c r="P302" s="56"/>
      <c r="Q302" s="56"/>
      <c r="R302" s="45"/>
      <c r="S302" s="63"/>
      <c r="T302" s="63"/>
      <c r="U302" s="63"/>
      <c r="V302" s="64"/>
      <c r="W302" s="65"/>
      <c r="X302" s="63"/>
      <c r="Y302" s="66"/>
      <c r="Z302" s="66"/>
      <c r="AA302" s="66"/>
      <c r="AB302" s="63"/>
      <c r="AC302" s="64"/>
      <c r="AD302" s="64"/>
      <c r="AE302" s="64"/>
      <c r="AF302" s="57"/>
      <c r="AG302" s="55"/>
      <c r="AH302" s="119"/>
      <c r="AI302" s="119"/>
      <c r="AJ302" s="57"/>
      <c r="AK302" s="57"/>
      <c r="AL302" s="57"/>
      <c r="AM302" s="57"/>
      <c r="AN302" s="57"/>
      <c r="AO302" s="57"/>
      <c r="AP302" s="57"/>
      <c r="AQ302" s="57"/>
      <c r="AR302" s="57"/>
      <c r="AS302" s="57"/>
      <c r="AT302" s="49"/>
      <c r="AU302" s="87"/>
      <c r="AV302" s="87"/>
    </row>
    <row r="303" spans="1:48" x14ac:dyDescent="0.2">
      <c r="A303" t="s">
        <v>618</v>
      </c>
      <c r="B303" t="s">
        <v>562</v>
      </c>
      <c r="C303" t="s">
        <v>619</v>
      </c>
      <c r="D303" s="116">
        <v>0</v>
      </c>
      <c r="E303" s="56">
        <v>5.2095030334400718</v>
      </c>
      <c r="F303" s="56">
        <v>4.5507791175224854</v>
      </c>
      <c r="G303" s="56">
        <v>7.2423700587512116E-2</v>
      </c>
      <c r="H303" s="56">
        <v>3.8534714685265157</v>
      </c>
      <c r="I303" s="56">
        <v>5.2095030334400718</v>
      </c>
      <c r="J303" s="56">
        <v>4.5507791175224854</v>
      </c>
      <c r="K303" s="56">
        <v>7.2423700587512116E-2</v>
      </c>
      <c r="L303" s="56">
        <v>3.8534714685265157</v>
      </c>
      <c r="M303" s="56">
        <v>1.9168392403088985</v>
      </c>
      <c r="N303" s="56">
        <v>5.9631227503068081</v>
      </c>
      <c r="O303" s="56">
        <v>0.19195688985704545</v>
      </c>
      <c r="P303" s="56">
        <v>4.5507791175224854</v>
      </c>
      <c r="Q303" s="56">
        <v>0.76315368777011072</v>
      </c>
      <c r="R303" s="45" t="s">
        <v>187</v>
      </c>
      <c r="S303" s="63">
        <v>4.7738420684174372</v>
      </c>
      <c r="T303" s="63">
        <v>4.6703227319875023</v>
      </c>
      <c r="U303" s="63">
        <v>136.32195839267996</v>
      </c>
      <c r="V303" s="64">
        <v>2580.5522685309211</v>
      </c>
      <c r="W303" s="65">
        <v>4.6697428024754149E-2</v>
      </c>
      <c r="X303" s="63">
        <v>14.763420727806302</v>
      </c>
      <c r="Y303" s="66">
        <v>0.35275476116844512</v>
      </c>
      <c r="Z303" s="66">
        <v>1.7774563484159029</v>
      </c>
      <c r="AA303" s="66">
        <v>0.50026933541019047</v>
      </c>
      <c r="AB303" s="63">
        <v>28.313192256602772</v>
      </c>
      <c r="AC303" s="64">
        <v>200.74299498362694</v>
      </c>
      <c r="AD303" s="64">
        <v>506.96184775097942</v>
      </c>
      <c r="AE303" s="64">
        <v>1182.7149924014718</v>
      </c>
      <c r="AF303" s="57">
        <v>16110.541571317579</v>
      </c>
      <c r="AG303" s="55">
        <v>328.52619969854135</v>
      </c>
      <c r="AH303" s="119">
        <v>368.14401031320278</v>
      </c>
      <c r="AI303" s="119">
        <v>1711.45823389409</v>
      </c>
      <c r="AJ303" s="57">
        <v>1131.9671346451787</v>
      </c>
      <c r="AK303" s="57">
        <v>47.244049781227268</v>
      </c>
      <c r="AL303" s="57">
        <v>1138.964355740675</v>
      </c>
      <c r="AM303" s="57">
        <v>50.262471803923944</v>
      </c>
      <c r="AN303" s="57">
        <v>1138.4835161986318</v>
      </c>
      <c r="AO303" s="57">
        <v>48.678195058517801</v>
      </c>
      <c r="AP303" s="57">
        <v>996.98686391716808</v>
      </c>
      <c r="AQ303" s="57">
        <v>78.293608804311603</v>
      </c>
      <c r="AR303" s="57">
        <v>919.95739303795233</v>
      </c>
      <c r="AS303" s="57">
        <v>49.938748775571774</v>
      </c>
      <c r="AT303" s="49">
        <v>-0.14240658223487163</v>
      </c>
      <c r="AU303" s="126">
        <v>996.98686391716808</v>
      </c>
      <c r="AV303" s="126">
        <v>78.293608804311603</v>
      </c>
    </row>
    <row r="304" spans="1:48" x14ac:dyDescent="0.2">
      <c r="A304" t="s">
        <v>620</v>
      </c>
      <c r="B304" t="s">
        <v>562</v>
      </c>
      <c r="C304" t="s">
        <v>621</v>
      </c>
      <c r="D304" s="116">
        <v>0</v>
      </c>
      <c r="E304" s="56">
        <v>4.7953436594023549</v>
      </c>
      <c r="F304" s="56">
        <v>3.6410571508937277</v>
      </c>
      <c r="G304" s="56">
        <v>8.3136279759419673E-2</v>
      </c>
      <c r="H304" s="56">
        <v>1.4703726270649564</v>
      </c>
      <c r="I304" s="56">
        <v>4.7953436594023549</v>
      </c>
      <c r="J304" s="56">
        <v>3.6410571508937277</v>
      </c>
      <c r="K304" s="56">
        <v>8.3136279759419673E-2</v>
      </c>
      <c r="L304" s="56">
        <v>1.4703726270649562</v>
      </c>
      <c r="M304" s="56">
        <v>2.3904085019544565</v>
      </c>
      <c r="N304" s="56">
        <v>3.9267407399134782</v>
      </c>
      <c r="O304" s="56">
        <v>0.20853562768943038</v>
      </c>
      <c r="P304" s="56">
        <v>3.6410571508937277</v>
      </c>
      <c r="Q304" s="56">
        <v>0.92724663838487964</v>
      </c>
      <c r="R304" s="45" t="s">
        <v>187</v>
      </c>
      <c r="S304" s="63">
        <v>4.661538048120617</v>
      </c>
      <c r="T304" s="63">
        <v>4.5440788188730599</v>
      </c>
      <c r="U304" s="63">
        <v>57.04815592256881</v>
      </c>
      <c r="V304" s="64">
        <v>1077.2669927558798</v>
      </c>
      <c r="W304" s="65">
        <v>2.2970952166281363E-2</v>
      </c>
      <c r="X304" s="63">
        <v>13.24672499141816</v>
      </c>
      <c r="Y304" s="66">
        <v>0.45766237611727001</v>
      </c>
      <c r="Z304" s="66">
        <v>1.4418429471427721</v>
      </c>
      <c r="AA304" s="66">
        <v>0.18331057930530628</v>
      </c>
      <c r="AB304" s="63">
        <v>16.424962567899112</v>
      </c>
      <c r="AC304" s="64">
        <v>86.611668282377167</v>
      </c>
      <c r="AD304" s="64">
        <v>199.30774696918965</v>
      </c>
      <c r="AE304" s="64">
        <v>394.3206599715686</v>
      </c>
      <c r="AF304" s="57">
        <v>13342.303416362347</v>
      </c>
      <c r="AG304" s="55">
        <v>99.751290603456326</v>
      </c>
      <c r="AH304" s="119">
        <v>150.77241516834982</v>
      </c>
      <c r="AI304" s="119">
        <v>478.34171891248599</v>
      </c>
      <c r="AJ304" s="57">
        <v>1221.0114529886837</v>
      </c>
      <c r="AK304" s="57">
        <v>40.501070919786073</v>
      </c>
      <c r="AL304" s="57">
        <v>1217.8126752230862</v>
      </c>
      <c r="AM304" s="57">
        <v>42.946391322604711</v>
      </c>
      <c r="AN304" s="57">
        <v>1228.0225439864407</v>
      </c>
      <c r="AO304" s="57">
        <v>42.338095391782318</v>
      </c>
      <c r="AP304" s="57">
        <v>1271.5680611320811</v>
      </c>
      <c r="AQ304" s="57">
        <v>28.690084191461473</v>
      </c>
      <c r="AR304" s="57">
        <v>1066.2783577962682</v>
      </c>
      <c r="AS304" s="57">
        <v>41.456630187358513</v>
      </c>
      <c r="AT304" s="49">
        <v>4.2274878987709298E-2</v>
      </c>
      <c r="AU304" s="126">
        <v>1271.5680611320811</v>
      </c>
      <c r="AV304" s="126">
        <v>28.690084191461473</v>
      </c>
    </row>
    <row r="305" spans="1:48" x14ac:dyDescent="0.2">
      <c r="A305" t="s">
        <v>622</v>
      </c>
      <c r="B305" t="s">
        <v>562</v>
      </c>
      <c r="C305" t="s">
        <v>623</v>
      </c>
      <c r="D305" s="116">
        <v>7.8184259360900089E-5</v>
      </c>
      <c r="E305" s="56">
        <v>4.7417867193161864</v>
      </c>
      <c r="F305" s="56">
        <v>3.6841859998587698</v>
      </c>
      <c r="G305" s="56">
        <v>7.910140398549878E-2</v>
      </c>
      <c r="H305" s="56">
        <v>1.9085403296911787</v>
      </c>
      <c r="I305" s="56">
        <v>4.7484879083502705</v>
      </c>
      <c r="J305" s="56">
        <v>3.685541039151023</v>
      </c>
      <c r="K305" s="56">
        <v>7.799257652461597E-2</v>
      </c>
      <c r="L305" s="56">
        <v>2.1842506192752227</v>
      </c>
      <c r="M305" s="56">
        <v>2.2646401673054051</v>
      </c>
      <c r="N305" s="56">
        <v>4.2841759439909319</v>
      </c>
      <c r="O305" s="56">
        <v>0.21059335504287344</v>
      </c>
      <c r="P305" s="56">
        <v>3.685541039151023</v>
      </c>
      <c r="Q305" s="56">
        <v>0.86026836603674839</v>
      </c>
      <c r="R305" s="45" t="s">
        <v>187</v>
      </c>
      <c r="S305" s="63">
        <v>16.347314627431714</v>
      </c>
      <c r="T305" s="63">
        <v>16.410149130365983</v>
      </c>
      <c r="U305" s="63">
        <v>6.357465249841999</v>
      </c>
      <c r="V305" s="64">
        <v>521.99600640436597</v>
      </c>
      <c r="W305" s="65">
        <v>7.3493018173134824E-3</v>
      </c>
      <c r="X305" s="63">
        <v>8.1004050163889758</v>
      </c>
      <c r="Y305" s="66">
        <v>0.37428434677959294</v>
      </c>
      <c r="Z305" s="66">
        <v>0.96419809644506793</v>
      </c>
      <c r="AA305" s="66">
        <v>7.8799889550334193E-2</v>
      </c>
      <c r="AB305" s="63">
        <v>10.426118849539151</v>
      </c>
      <c r="AC305" s="64">
        <v>47.894530903231477</v>
      </c>
      <c r="AD305" s="64">
        <v>95.150069591808304</v>
      </c>
      <c r="AE305" s="64">
        <v>178.11762592021589</v>
      </c>
      <c r="AF305" s="57">
        <v>11079.831970322868</v>
      </c>
      <c r="AG305" s="55">
        <v>22.474832342113142</v>
      </c>
      <c r="AH305" s="119">
        <v>33.272461899110219</v>
      </c>
      <c r="AI305" s="119">
        <v>106.57086151868999</v>
      </c>
      <c r="AJ305" s="57">
        <v>1231.9781819957329</v>
      </c>
      <c r="AK305" s="57">
        <v>41.330040877400663</v>
      </c>
      <c r="AL305" s="57">
        <v>1237.2804767456489</v>
      </c>
      <c r="AM305" s="57">
        <v>44.182659110829725</v>
      </c>
      <c r="AN305" s="57">
        <v>1243.1377123102463</v>
      </c>
      <c r="AO305" s="57">
        <v>43.214652879096299</v>
      </c>
      <c r="AP305" s="57">
        <v>1145.8193358782764</v>
      </c>
      <c r="AQ305" s="57">
        <v>43.401013398649901</v>
      </c>
      <c r="AR305" s="57">
        <v>982.25409809088251</v>
      </c>
      <c r="AS305" s="57">
        <v>54.708737675698082</v>
      </c>
      <c r="AT305" s="49">
        <v>-7.9821607127328706E-2</v>
      </c>
      <c r="AU305" s="126">
        <v>1145.8193358782764</v>
      </c>
      <c r="AV305" s="126">
        <v>43.401013398649901</v>
      </c>
    </row>
    <row r="306" spans="1:48" x14ac:dyDescent="0.2">
      <c r="A306" t="s">
        <v>624</v>
      </c>
      <c r="B306" t="s">
        <v>562</v>
      </c>
      <c r="C306" t="s">
        <v>625</v>
      </c>
      <c r="D306" s="116">
        <v>1.2434850144011305E-5</v>
      </c>
      <c r="E306" s="56">
        <v>5.1508036530279577</v>
      </c>
      <c r="F306" s="56">
        <v>2.2303945819938855</v>
      </c>
      <c r="G306" s="56">
        <v>7.5556210536894999E-2</v>
      </c>
      <c r="H306" s="56">
        <v>2.3903164600176012</v>
      </c>
      <c r="I306" s="56">
        <v>5.1519600055315893</v>
      </c>
      <c r="J306" s="56">
        <v>2.2305075641770356</v>
      </c>
      <c r="K306" s="56">
        <v>7.5379270028328005E-2</v>
      </c>
      <c r="L306" s="56">
        <v>2.407939047809986</v>
      </c>
      <c r="M306" s="56">
        <v>2.0173475221753909</v>
      </c>
      <c r="N306" s="56">
        <v>3.2822758037403004</v>
      </c>
      <c r="O306" s="56">
        <v>0.19410088566803965</v>
      </c>
      <c r="P306" s="56">
        <v>2.2305075641770356</v>
      </c>
      <c r="Q306" s="56">
        <v>0.67956128538475413</v>
      </c>
      <c r="R306" s="45" t="s">
        <v>187</v>
      </c>
      <c r="S306" s="63">
        <v>7.4826420818197406</v>
      </c>
      <c r="T306" s="63">
        <v>7.5289958408284363</v>
      </c>
      <c r="U306" s="63">
        <v>34.206033668249653</v>
      </c>
      <c r="V306" s="64">
        <v>137.66014962538586</v>
      </c>
      <c r="W306" s="65">
        <v>4.5256388921898778E-3</v>
      </c>
      <c r="X306" s="63">
        <v>16.227707342430904</v>
      </c>
      <c r="Y306" s="66">
        <v>6.2157299749520258E-2</v>
      </c>
      <c r="Z306" s="66">
        <v>0.20581977348114391</v>
      </c>
      <c r="AA306" s="66">
        <v>0.1433572809267632</v>
      </c>
      <c r="AB306" s="63">
        <v>1.8363679778671824</v>
      </c>
      <c r="AC306" s="64">
        <v>9.128095412627923</v>
      </c>
      <c r="AD306" s="64">
        <v>25.002204877605703</v>
      </c>
      <c r="AE306" s="64">
        <v>78.841533188253393</v>
      </c>
      <c r="AF306" s="57">
        <v>11572.078580561923</v>
      </c>
      <c r="AG306" s="55">
        <v>79.142032777444015</v>
      </c>
      <c r="AH306" s="119">
        <v>98.872572023844072</v>
      </c>
      <c r="AI306" s="119">
        <v>407.64507153811701</v>
      </c>
      <c r="AJ306" s="57">
        <v>1143.5520081246418</v>
      </c>
      <c r="AK306" s="57">
        <v>23.372674045488505</v>
      </c>
      <c r="AL306" s="57">
        <v>1147.1037717285526</v>
      </c>
      <c r="AM306" s="57">
        <v>24.867835997007216</v>
      </c>
      <c r="AN306" s="57">
        <v>1150.8717271404021</v>
      </c>
      <c r="AO306" s="57">
        <v>24.18771815611213</v>
      </c>
      <c r="AP306" s="57">
        <v>1077.7587105138209</v>
      </c>
      <c r="AQ306" s="57">
        <v>48.330673436585542</v>
      </c>
      <c r="AR306" s="57">
        <v>932.90813888286095</v>
      </c>
      <c r="AS306" s="57">
        <v>30.493164002772104</v>
      </c>
      <c r="AT306" s="49">
        <v>-6.4341916737255103E-2</v>
      </c>
      <c r="AU306" s="126">
        <v>1077.7587105138209</v>
      </c>
      <c r="AV306" s="126">
        <v>48.330673436585542</v>
      </c>
    </row>
    <row r="307" spans="1:48" x14ac:dyDescent="0.2">
      <c r="A307" t="s">
        <v>626</v>
      </c>
      <c r="B307" t="s">
        <v>562</v>
      </c>
      <c r="C307" t="s">
        <v>627</v>
      </c>
      <c r="D307" s="116">
        <v>0</v>
      </c>
      <c r="E307" s="56">
        <v>4.2331012285861851</v>
      </c>
      <c r="F307" s="56">
        <v>5.4001885309550453</v>
      </c>
      <c r="G307" s="56">
        <v>8.2617679499540686E-2</v>
      </c>
      <c r="H307" s="56">
        <v>4.8547364357516622</v>
      </c>
      <c r="I307" s="56">
        <v>4.2331012285861851</v>
      </c>
      <c r="J307" s="56">
        <v>5.4001885309550453</v>
      </c>
      <c r="K307" s="56">
        <v>8.26176794995407E-2</v>
      </c>
      <c r="L307" s="56">
        <v>4.8547364357516622</v>
      </c>
      <c r="M307" s="56">
        <v>2.6910118691400307</v>
      </c>
      <c r="N307" s="56">
        <v>7.2615771035273848</v>
      </c>
      <c r="O307" s="56">
        <v>0.23623342462187949</v>
      </c>
      <c r="P307" s="56">
        <v>5.4001885309550453</v>
      </c>
      <c r="Q307" s="56">
        <v>0.74366607335641299</v>
      </c>
      <c r="R307" s="45" t="s">
        <v>187</v>
      </c>
      <c r="S307" s="63">
        <v>26.23999900714669</v>
      </c>
      <c r="T307" s="63">
        <v>26.097746704949714</v>
      </c>
      <c r="U307" s="63">
        <v>63.677511763486379</v>
      </c>
      <c r="V307" s="64">
        <v>997.3322470478945</v>
      </c>
      <c r="W307" s="65">
        <v>9.2343808239654709E-3</v>
      </c>
      <c r="X307" s="63">
        <v>53.221111379509324</v>
      </c>
      <c r="Y307" s="66">
        <v>0.87337193652420453</v>
      </c>
      <c r="Z307" s="66">
        <v>2.4338042464524721</v>
      </c>
      <c r="AA307" s="66">
        <v>0.77992887372205921</v>
      </c>
      <c r="AB307" s="63">
        <v>22.011630796422711</v>
      </c>
      <c r="AC307" s="64">
        <v>92.371221697532746</v>
      </c>
      <c r="AD307" s="64">
        <v>174.98112130829597</v>
      </c>
      <c r="AE307" s="64">
        <v>323.71316474478573</v>
      </c>
      <c r="AF307" s="57">
        <v>10765.706011126258</v>
      </c>
      <c r="AG307" s="55">
        <v>22.433138242214351</v>
      </c>
      <c r="AH307" s="119">
        <v>75.064873962396987</v>
      </c>
      <c r="AI307" s="119">
        <v>94.961745054161298</v>
      </c>
      <c r="AJ307" s="57">
        <v>1367.0858731779756</v>
      </c>
      <c r="AK307" s="57">
        <v>66.522412641017993</v>
      </c>
      <c r="AL307" s="57">
        <v>1375.1538079843542</v>
      </c>
      <c r="AM307" s="57">
        <v>72.449131506405067</v>
      </c>
      <c r="AN307" s="57">
        <v>1387.9337320346808</v>
      </c>
      <c r="AO307" s="57">
        <v>74.931286568073915</v>
      </c>
      <c r="AP307" s="57">
        <v>1259.3477502059316</v>
      </c>
      <c r="AQ307" s="57">
        <v>94.891170936013424</v>
      </c>
      <c r="AR307" s="57">
        <v>1192.9362691250235</v>
      </c>
      <c r="AS307" s="57">
        <v>83.243457859110364</v>
      </c>
      <c r="AT307" s="49">
        <v>-9.1957172083315164E-2</v>
      </c>
      <c r="AU307" s="126">
        <v>1259.3477502059316</v>
      </c>
      <c r="AV307" s="126">
        <v>94.891170936013424</v>
      </c>
    </row>
    <row r="308" spans="1:48" x14ac:dyDescent="0.2">
      <c r="A308" t="s">
        <v>628</v>
      </c>
      <c r="B308" t="s">
        <v>562</v>
      </c>
      <c r="C308" t="s">
        <v>629</v>
      </c>
      <c r="D308" s="116">
        <v>1.8905954425726233E-5</v>
      </c>
      <c r="E308" s="56">
        <v>4.0779130497432146</v>
      </c>
      <c r="F308" s="56">
        <v>3.0210859647061334</v>
      </c>
      <c r="G308" s="56">
        <v>9.8933044927088265E-2</v>
      </c>
      <c r="H308" s="56">
        <v>0.84799920661069728</v>
      </c>
      <c r="I308" s="56">
        <v>4.0793051227223502</v>
      </c>
      <c r="J308" s="56">
        <v>3.0211823967478346</v>
      </c>
      <c r="K308" s="56">
        <v>9.8671973152878026E-2</v>
      </c>
      <c r="L308" s="56">
        <v>0.87088089718592432</v>
      </c>
      <c r="M308" s="56">
        <v>3.3351002803240939</v>
      </c>
      <c r="N308" s="56">
        <v>3.1441972920766839</v>
      </c>
      <c r="O308" s="56">
        <v>0.24513978972297215</v>
      </c>
      <c r="P308" s="56">
        <v>3.0211823967478346</v>
      </c>
      <c r="Q308" s="56">
        <v>0.96087558002837659</v>
      </c>
      <c r="R308" s="45" t="s">
        <v>187</v>
      </c>
      <c r="S308" s="63">
        <v>4.7912129157322205</v>
      </c>
      <c r="T308" s="63">
        <v>4.3905143632703671</v>
      </c>
      <c r="U308" s="63">
        <v>3.5958454309726942</v>
      </c>
      <c r="V308" s="64">
        <v>299.67837124230857</v>
      </c>
      <c r="W308" s="65">
        <v>3.8584954264011605E-3</v>
      </c>
      <c r="X308" s="63">
        <v>1.2120186380750206</v>
      </c>
      <c r="Y308" s="66">
        <v>9.4370316655937689E-2</v>
      </c>
      <c r="Z308" s="66">
        <v>0.46638001126179396</v>
      </c>
      <c r="AA308" s="66">
        <v>0.18274217283677358</v>
      </c>
      <c r="AB308" s="63">
        <v>6.2058262162989308</v>
      </c>
      <c r="AC308" s="64">
        <v>34.310240078628219</v>
      </c>
      <c r="AD308" s="64">
        <v>31.393369294908609</v>
      </c>
      <c r="AE308" s="64">
        <v>55.86088486152471</v>
      </c>
      <c r="AF308" s="57">
        <v>12770.64331477897</v>
      </c>
      <c r="AG308" s="55">
        <v>89.533786784738822</v>
      </c>
      <c r="AH308" s="119">
        <v>9.7011896345968935</v>
      </c>
      <c r="AI308" s="119">
        <v>365.11099752241302</v>
      </c>
      <c r="AJ308" s="57">
        <v>1413.3621564262878</v>
      </c>
      <c r="AK308" s="57">
        <v>38.343420169847022</v>
      </c>
      <c r="AL308" s="57">
        <v>1397.023823308881</v>
      </c>
      <c r="AM308" s="57">
        <v>41.048281812353189</v>
      </c>
      <c r="AN308" s="57">
        <v>1417.5766844337093</v>
      </c>
      <c r="AO308" s="57">
        <v>38.468707479047062</v>
      </c>
      <c r="AP308" s="57">
        <v>1598.3625021940484</v>
      </c>
      <c r="AQ308" s="57">
        <v>16.253445611533778</v>
      </c>
      <c r="AR308" s="57">
        <v>209.89978117042577</v>
      </c>
      <c r="AS308" s="57">
        <v>93.750727153360828</v>
      </c>
      <c r="AT308" s="49">
        <v>0.12596559204110006</v>
      </c>
      <c r="AU308" s="126">
        <v>1598.3625021940484</v>
      </c>
      <c r="AV308" s="126">
        <v>16.253445611533778</v>
      </c>
    </row>
    <row r="309" spans="1:48" x14ac:dyDescent="0.2">
      <c r="A309" t="s">
        <v>630</v>
      </c>
      <c r="B309" t="s">
        <v>562</v>
      </c>
      <c r="C309" t="s">
        <v>631</v>
      </c>
      <c r="D309" s="116">
        <v>8.3419063383742103E-7</v>
      </c>
      <c r="E309" s="56">
        <v>3.3200243369754676</v>
      </c>
      <c r="F309" s="56">
        <v>5.2513260144901572</v>
      </c>
      <c r="G309" s="56">
        <v>0.10302644249626415</v>
      </c>
      <c r="H309" s="56">
        <v>1.3060798672857941</v>
      </c>
      <c r="I309" s="56">
        <v>3.3200743278025553</v>
      </c>
      <c r="J309" s="56">
        <v>5.2513262303636248</v>
      </c>
      <c r="K309" s="56">
        <v>0.10301498857548462</v>
      </c>
      <c r="L309" s="56">
        <v>1.3062920760931125</v>
      </c>
      <c r="M309" s="56">
        <v>4.2781291086903979</v>
      </c>
      <c r="N309" s="56">
        <v>5.4113608423176416</v>
      </c>
      <c r="O309" s="56">
        <v>0.30119807608700921</v>
      </c>
      <c r="P309" s="56">
        <v>5.2513262303636248</v>
      </c>
      <c r="Q309" s="56">
        <v>0.97042617991716196</v>
      </c>
      <c r="R309" s="45" t="s">
        <v>187</v>
      </c>
      <c r="S309" s="63">
        <v>46.82406920980528</v>
      </c>
      <c r="T309" s="63">
        <v>47.895882683484594</v>
      </c>
      <c r="U309" s="63">
        <v>242.32171555867956</v>
      </c>
      <c r="V309" s="64">
        <v>3079.8541968583299</v>
      </c>
      <c r="W309" s="65">
        <v>0.54390206157398346</v>
      </c>
      <c r="X309" s="63">
        <v>220.351794115583</v>
      </c>
      <c r="Y309" s="66">
        <v>24.228962472110599</v>
      </c>
      <c r="Z309" s="66">
        <v>39.250219023664648</v>
      </c>
      <c r="AA309" s="66">
        <v>9.7929679512099508</v>
      </c>
      <c r="AB309" s="63">
        <v>200.69084060882329</v>
      </c>
      <c r="AC309" s="64">
        <v>416.43378770986669</v>
      </c>
      <c r="AD309" s="64">
        <v>431.59684574412154</v>
      </c>
      <c r="AE309" s="64">
        <v>532.619503211797</v>
      </c>
      <c r="AF309" s="57">
        <v>10414.507925033056</v>
      </c>
      <c r="AG309" s="55">
        <v>904.23449496445153</v>
      </c>
      <c r="AH309" s="119">
        <v>3288.5421163773321</v>
      </c>
      <c r="AI309" s="119">
        <v>3002.0805296147</v>
      </c>
      <c r="AJ309" s="57">
        <v>1697.246975327824</v>
      </c>
      <c r="AK309" s="57">
        <v>78.360281137866124</v>
      </c>
      <c r="AL309" s="57">
        <v>1699.5920530298713</v>
      </c>
      <c r="AM309" s="57">
        <v>88.327824235476186</v>
      </c>
      <c r="AN309" s="57">
        <v>1754.0454135748528</v>
      </c>
      <c r="AO309" s="57">
        <v>91.553705717679534</v>
      </c>
      <c r="AP309" s="57">
        <v>1678.3371787028318</v>
      </c>
      <c r="AQ309" s="57">
        <v>24.130024472042873</v>
      </c>
      <c r="AR309" s="57">
        <v>1354.6576786802295</v>
      </c>
      <c r="AS309" s="57">
        <v>79.127645365433949</v>
      </c>
      <c r="AT309" s="49">
        <v>-1.2664245657399513E-2</v>
      </c>
      <c r="AU309" s="126">
        <v>1678.3371787028318</v>
      </c>
      <c r="AV309" s="126">
        <v>24.130024472042873</v>
      </c>
    </row>
    <row r="310" spans="1:48" x14ac:dyDescent="0.2">
      <c r="A310" t="s">
        <v>632</v>
      </c>
      <c r="B310" t="s">
        <v>562</v>
      </c>
      <c r="C310" t="s">
        <v>633</v>
      </c>
      <c r="D310" s="116">
        <v>0</v>
      </c>
      <c r="E310" s="56">
        <v>3.3467514653604047</v>
      </c>
      <c r="F310" s="56">
        <v>3.6131923012843763</v>
      </c>
      <c r="G310" s="56">
        <v>0.10435881955333665</v>
      </c>
      <c r="H310" s="56">
        <v>0.65787113147069698</v>
      </c>
      <c r="I310" s="56">
        <v>3.3467514653604047</v>
      </c>
      <c r="J310" s="56">
        <v>3.6131923012843763</v>
      </c>
      <c r="K310" s="56">
        <v>0.10435881955333665</v>
      </c>
      <c r="L310" s="56">
        <v>0.65787113147069709</v>
      </c>
      <c r="M310" s="56">
        <v>4.2993912720867478</v>
      </c>
      <c r="N310" s="56">
        <v>3.6725948635376624</v>
      </c>
      <c r="O310" s="56">
        <v>0.29879720987656672</v>
      </c>
      <c r="P310" s="56">
        <v>3.6131923012843763</v>
      </c>
      <c r="Q310" s="56">
        <v>0.9838254519051236</v>
      </c>
      <c r="R310" s="45" t="s">
        <v>187</v>
      </c>
      <c r="S310" s="63">
        <v>9.8153608329743243</v>
      </c>
      <c r="T310" s="63">
        <v>9.9778527804054296</v>
      </c>
      <c r="U310" s="63">
        <v>72.160119899894326</v>
      </c>
      <c r="V310" s="64">
        <v>2127.728728975459</v>
      </c>
      <c r="W310" s="65">
        <v>1.8364127057134243E-2</v>
      </c>
      <c r="X310" s="63">
        <v>16.119204188677354</v>
      </c>
      <c r="Y310" s="66">
        <v>2.3502747598498974</v>
      </c>
      <c r="Z310" s="66">
        <v>5.9047169458146085</v>
      </c>
      <c r="AA310" s="66">
        <v>0.91623943463592927</v>
      </c>
      <c r="AB310" s="63">
        <v>55.124138736075309</v>
      </c>
      <c r="AC310" s="64">
        <v>220.03274809173735</v>
      </c>
      <c r="AD310" s="64">
        <v>395.87708768655568</v>
      </c>
      <c r="AE310" s="64">
        <v>599.6450521852679</v>
      </c>
      <c r="AF310" s="57">
        <v>9462.29933126998</v>
      </c>
      <c r="AG310" s="55">
        <v>137.50789377540394</v>
      </c>
      <c r="AH310" s="119">
        <v>125.78609262899707</v>
      </c>
      <c r="AI310" s="119">
        <v>460.20474499145598</v>
      </c>
      <c r="AJ310" s="57">
        <v>1685.3415826750584</v>
      </c>
      <c r="AK310" s="57">
        <v>53.585152680827065</v>
      </c>
      <c r="AL310" s="57">
        <v>1683.2562503028464</v>
      </c>
      <c r="AM310" s="57">
        <v>60.094484651671266</v>
      </c>
      <c r="AN310" s="57">
        <v>1693.0371697984704</v>
      </c>
      <c r="AO310" s="57">
        <v>55.55283260097827</v>
      </c>
      <c r="AP310" s="57">
        <v>1702.2419804962949</v>
      </c>
      <c r="AQ310" s="57">
        <v>12.115513548904179</v>
      </c>
      <c r="AR310" s="57">
        <v>1477.7221209527477</v>
      </c>
      <c r="AS310" s="57">
        <v>55.830866406375577</v>
      </c>
      <c r="AT310" s="49">
        <v>1.1153367388996674E-2</v>
      </c>
      <c r="AU310" s="126">
        <v>1702.2419804962949</v>
      </c>
      <c r="AV310" s="126">
        <v>12.115513548904179</v>
      </c>
    </row>
    <row r="311" spans="1:48" x14ac:dyDescent="0.2">
      <c r="A311" s="109" t="s">
        <v>634</v>
      </c>
      <c r="B311" t="s">
        <v>562</v>
      </c>
      <c r="C311" t="s">
        <v>635</v>
      </c>
      <c r="D311" s="116">
        <v>8.2752445925807825E-6</v>
      </c>
      <c r="E311">
        <v>3.9981720567984405</v>
      </c>
      <c r="F311">
        <v>1.7359611461685804</v>
      </c>
      <c r="G311">
        <v>0.10357719754407382</v>
      </c>
      <c r="H311">
        <v>1.3854733508249704</v>
      </c>
      <c r="I311">
        <v>3.9987693456374411</v>
      </c>
      <c r="J311">
        <v>1.7359772161486045</v>
      </c>
      <c r="K311">
        <v>0.10346364065501359</v>
      </c>
      <c r="L311">
        <v>1.388286569709728</v>
      </c>
      <c r="M311">
        <v>3.5674892799397537</v>
      </c>
      <c r="N311">
        <v>2.2228262403128731</v>
      </c>
      <c r="O311">
        <v>0.25007693956916405</v>
      </c>
      <c r="P311">
        <v>1.7359772161486045</v>
      </c>
      <c r="Q311">
        <v>0.78097747123241512</v>
      </c>
      <c r="R311" s="45" t="s">
        <v>187</v>
      </c>
      <c r="V311" s="64">
        <v>365.96655701549923</v>
      </c>
      <c r="W311" s="65">
        <v>3.3660941052207273E-2</v>
      </c>
      <c r="X311" s="63">
        <v>1.442449932328</v>
      </c>
      <c r="Y311" s="66">
        <v>0.29158945237585016</v>
      </c>
      <c r="Z311" s="66">
        <v>1.3782816284354551</v>
      </c>
      <c r="AA311" s="66">
        <v>9.2076578528577827E-2</v>
      </c>
      <c r="AB311" s="63">
        <v>16.510859457080883</v>
      </c>
      <c r="AC311" s="64">
        <v>49.989729282914908</v>
      </c>
      <c r="AD311" s="64">
        <v>47.192159511602576</v>
      </c>
      <c r="AE311" s="64">
        <v>59.226545036470576</v>
      </c>
      <c r="AF311" s="57">
        <v>12634.887740652835</v>
      </c>
      <c r="AG311" s="55">
        <v>165.7022303529595</v>
      </c>
      <c r="AH311" s="119">
        <v>63.86247527280117</v>
      </c>
      <c r="AI311" s="119">
        <v>662.50602714638103</v>
      </c>
      <c r="AJ311" s="57">
        <v>1438.8725290914783</v>
      </c>
      <c r="AK311" s="57">
        <v>22.387166464819622</v>
      </c>
      <c r="AL311" s="57">
        <v>1415.6975968637851</v>
      </c>
      <c r="AM311" s="57">
        <v>24.043799020514619</v>
      </c>
      <c r="AN311" s="57">
        <v>1438.5331062142759</v>
      </c>
      <c r="AO311" s="57">
        <v>22.690114337648829</v>
      </c>
      <c r="AP311" s="57">
        <v>1686.3606295464674</v>
      </c>
      <c r="AQ311" s="57">
        <v>25.618502374219794</v>
      </c>
      <c r="AR311" s="57">
        <v>1464.6010417230543</v>
      </c>
      <c r="AS311" s="57">
        <v>30.417344102987837</v>
      </c>
      <c r="AT311" s="49">
        <v>0.16050127590767754</v>
      </c>
      <c r="AU311" s="126">
        <v>1686.3606295464674</v>
      </c>
      <c r="AV311" s="126">
        <v>25.618502374219794</v>
      </c>
    </row>
    <row r="312" spans="1:48" x14ac:dyDescent="0.2">
      <c r="A312" t="s">
        <v>636</v>
      </c>
      <c r="B312" t="s">
        <v>562</v>
      </c>
      <c r="C312" t="s">
        <v>637</v>
      </c>
      <c r="D312" s="116">
        <v>1.2330834576173937E-5</v>
      </c>
      <c r="E312" s="56">
        <v>4.2806172665028273</v>
      </c>
      <c r="F312" s="56">
        <v>4.1845916127045859</v>
      </c>
      <c r="G312" s="56">
        <v>9.9325882469528601E-2</v>
      </c>
      <c r="H312" s="56">
        <v>3.3604710965024842</v>
      </c>
      <c r="I312" s="56">
        <v>4.2815702222840049</v>
      </c>
      <c r="J312" s="56">
        <v>4.1846113519017445</v>
      </c>
      <c r="K312" s="56">
        <v>9.9155714000840667E-2</v>
      </c>
      <c r="L312" s="56">
        <v>3.3684458935971033</v>
      </c>
      <c r="M312" s="56">
        <v>3.1931252173046918</v>
      </c>
      <c r="N312" s="56">
        <v>5.3719084043341745</v>
      </c>
      <c r="O312" s="56">
        <v>0.23355917293972345</v>
      </c>
      <c r="P312" s="56">
        <v>4.1846113519017445</v>
      </c>
      <c r="Q312" s="56">
        <v>0.77898039894453663</v>
      </c>
      <c r="R312" s="45" t="s">
        <v>187</v>
      </c>
      <c r="S312" s="63">
        <v>5.0294519451039505</v>
      </c>
      <c r="T312" s="63">
        <v>4.9423618450223215</v>
      </c>
      <c r="U312" s="63">
        <v>16.185727907502081</v>
      </c>
      <c r="V312" s="64">
        <v>233.6633825255285</v>
      </c>
      <c r="W312" s="65">
        <v>2.8689664264480025E-2</v>
      </c>
      <c r="X312" s="63">
        <v>0.57967661463779263</v>
      </c>
      <c r="Y312" s="66">
        <v>0.13815414209172128</v>
      </c>
      <c r="Z312" s="66">
        <v>0.89880232518340675</v>
      </c>
      <c r="AA312" s="66">
        <v>0.11797402351055426</v>
      </c>
      <c r="AB312" s="63">
        <v>14.003744054026706</v>
      </c>
      <c r="AC312" s="64">
        <v>38.431161787058677</v>
      </c>
      <c r="AD312" s="64">
        <v>20.57144090953874</v>
      </c>
      <c r="AE312" s="64">
        <v>17.471018765316096</v>
      </c>
      <c r="AF312" s="57">
        <v>12197.161122377018</v>
      </c>
      <c r="AG312" s="55">
        <v>236.00014532653915</v>
      </c>
      <c r="AH312" s="119">
        <v>19.516772124624286</v>
      </c>
      <c r="AI312" s="119">
        <v>1010.22629698196</v>
      </c>
      <c r="AJ312" s="57">
        <v>1353.125720633456</v>
      </c>
      <c r="AK312" s="57">
        <v>51.075223522934287</v>
      </c>
      <c r="AL312" s="57">
        <v>1332.0842974169966</v>
      </c>
      <c r="AM312" s="57">
        <v>54.361725469808967</v>
      </c>
      <c r="AN312" s="57">
        <v>1353.207178881341</v>
      </c>
      <c r="AO312" s="57">
        <v>51.22090547282798</v>
      </c>
      <c r="AP312" s="57">
        <v>1607.4844100243795</v>
      </c>
      <c r="AQ312" s="57">
        <v>62.791582415009636</v>
      </c>
      <c r="AR312" s="57">
        <v>1322.2294141019022</v>
      </c>
      <c r="AS312" s="57">
        <v>95.617059682378681</v>
      </c>
      <c r="AT312" s="49">
        <v>0.17132366005540675</v>
      </c>
      <c r="AU312" s="127">
        <v>1607.4844100243795</v>
      </c>
      <c r="AV312" s="127">
        <v>62.791582415009636</v>
      </c>
    </row>
    <row r="313" spans="1:48" x14ac:dyDescent="0.2">
      <c r="A313" t="s">
        <v>638</v>
      </c>
      <c r="B313" t="s">
        <v>562</v>
      </c>
      <c r="C313" t="s">
        <v>639</v>
      </c>
      <c r="D313" s="116">
        <v>1.6573294855430093E-5</v>
      </c>
      <c r="E313" s="56">
        <v>3.1844496135958522</v>
      </c>
      <c r="F313" s="56">
        <v>4.624885379581646</v>
      </c>
      <c r="G313" s="56">
        <v>0.1074601126479878</v>
      </c>
      <c r="H313" s="56">
        <v>0.77080888941763992</v>
      </c>
      <c r="I313" s="56">
        <v>3.1854025203002516</v>
      </c>
      <c r="J313" s="56">
        <v>4.6249337825104355</v>
      </c>
      <c r="K313" s="56">
        <v>0.10723381375912258</v>
      </c>
      <c r="L313" s="56">
        <v>0.78695285061359121</v>
      </c>
      <c r="M313" s="56">
        <v>4.641610643201906</v>
      </c>
      <c r="N313" s="56">
        <v>4.6914078144726608</v>
      </c>
      <c r="O313" s="56">
        <v>0.3139320678084167</v>
      </c>
      <c r="P313" s="56">
        <v>4.6249337825104355</v>
      </c>
      <c r="Q313" s="56">
        <v>0.98583068567239929</v>
      </c>
      <c r="R313" s="45" t="s">
        <v>187</v>
      </c>
      <c r="S313" s="63">
        <v>6.3346623269999407</v>
      </c>
      <c r="T313" s="63">
        <v>6.3779717083031056</v>
      </c>
      <c r="U313" s="63">
        <v>75.825378521309887</v>
      </c>
      <c r="V313" s="64">
        <v>1783.9705957896365</v>
      </c>
      <c r="W313" s="65">
        <v>1.7296213138089427E-2</v>
      </c>
      <c r="X313" s="63">
        <v>0.81922705196312173</v>
      </c>
      <c r="Y313" s="66">
        <v>0.51331945046482286</v>
      </c>
      <c r="Z313" s="66">
        <v>2.1156266493254461</v>
      </c>
      <c r="AA313" s="66">
        <v>4.0664647859526191E-2</v>
      </c>
      <c r="AB313" s="63">
        <v>28.686888959319159</v>
      </c>
      <c r="AC313" s="64">
        <v>165.98309853179421</v>
      </c>
      <c r="AD313" s="64">
        <v>304.86619121742586</v>
      </c>
      <c r="AE313" s="64">
        <v>490.75691140490773</v>
      </c>
      <c r="AF313" s="57">
        <v>12652.629636004636</v>
      </c>
      <c r="AG313" s="55">
        <v>104.41537469670457</v>
      </c>
      <c r="AH313" s="119">
        <v>38.852647555335153</v>
      </c>
      <c r="AI313" s="119">
        <v>332.50549960638699</v>
      </c>
      <c r="AJ313" s="57">
        <v>1760.0272035458659</v>
      </c>
      <c r="AK313" s="57">
        <v>71.2338624117846</v>
      </c>
      <c r="AL313" s="57">
        <v>1761.1008301350473</v>
      </c>
      <c r="AM313" s="57">
        <v>81.027818155123043</v>
      </c>
      <c r="AN313" s="57">
        <v>1763.7252450433252</v>
      </c>
      <c r="AO313" s="57">
        <v>72.329249196079473</v>
      </c>
      <c r="AP313" s="57">
        <v>1752.1339563444012</v>
      </c>
      <c r="AQ313" s="57">
        <v>14.402260271996797</v>
      </c>
      <c r="AR313" s="57">
        <v>1519.6348745870214</v>
      </c>
      <c r="AS313" s="57">
        <v>93.071074608022897</v>
      </c>
      <c r="AT313" s="49">
        <v>-5.1176873538563887E-3</v>
      </c>
      <c r="AU313" s="126">
        <v>1752.1339563444012</v>
      </c>
      <c r="AV313" s="126">
        <v>14.402260271996797</v>
      </c>
    </row>
    <row r="314" spans="1:48" x14ac:dyDescent="0.2">
      <c r="A314"/>
      <c r="B314"/>
      <c r="C314"/>
      <c r="D314" s="109"/>
      <c r="E314" s="125"/>
      <c r="F314" s="56"/>
      <c r="G314" s="54"/>
      <c r="H314" s="56"/>
      <c r="I314"/>
      <c r="K314"/>
      <c r="M314"/>
      <c r="O314"/>
      <c r="R314" s="45"/>
      <c r="V314" s="64"/>
      <c r="W314" s="65"/>
      <c r="X314" s="63"/>
      <c r="Y314" s="66"/>
      <c r="Z314" s="66"/>
      <c r="AA314" s="66"/>
      <c r="AB314" s="63"/>
      <c r="AC314" s="64"/>
      <c r="AD314" s="64"/>
      <c r="AE314" s="64"/>
      <c r="AF314" s="57"/>
      <c r="AG314" s="55"/>
      <c r="AH314" s="119"/>
      <c r="AI314" s="119"/>
      <c r="AJ314"/>
      <c r="AK314"/>
      <c r="AL314"/>
      <c r="AM314"/>
      <c r="AN314"/>
      <c r="AO314"/>
      <c r="AP314"/>
      <c r="AQ314"/>
      <c r="AR314"/>
      <c r="AS314"/>
      <c r="AT314" s="49"/>
      <c r="AU314" s="120"/>
      <c r="AV314" s="120"/>
    </row>
    <row r="315" spans="1:48" x14ac:dyDescent="0.2">
      <c r="A315"/>
      <c r="B315"/>
      <c r="C315"/>
      <c r="D315" s="109"/>
      <c r="E315" s="125"/>
      <c r="F315" s="56"/>
      <c r="G315" s="54"/>
      <c r="H315" s="56"/>
      <c r="I315"/>
      <c r="K315"/>
      <c r="M315"/>
      <c r="O315"/>
      <c r="R315" s="45"/>
      <c r="V315" s="64"/>
      <c r="W315" s="65"/>
      <c r="X315" s="63"/>
      <c r="Y315" s="66"/>
      <c r="Z315" s="66"/>
      <c r="AA315" s="66"/>
      <c r="AB315" s="63"/>
      <c r="AC315" s="64"/>
      <c r="AD315" s="64"/>
      <c r="AE315" s="64"/>
      <c r="AF315" s="57"/>
      <c r="AG315" s="55"/>
      <c r="AH315" s="119"/>
      <c r="AI315" s="119"/>
      <c r="AJ315"/>
      <c r="AK315"/>
      <c r="AL315"/>
      <c r="AM315"/>
      <c r="AN315"/>
      <c r="AO315"/>
      <c r="AP315"/>
      <c r="AQ315"/>
      <c r="AR315"/>
      <c r="AS315"/>
      <c r="AT315" s="49"/>
      <c r="AU315" s="120"/>
      <c r="AV315" s="120"/>
    </row>
    <row r="316" spans="1:48" ht="17.100000000000001" customHeight="1" x14ac:dyDescent="0.2">
      <c r="A316" s="31" t="s">
        <v>640</v>
      </c>
      <c r="B316" s="32"/>
      <c r="C316" s="32"/>
      <c r="D316" s="109"/>
      <c r="E316" s="43"/>
      <c r="F316" s="121"/>
      <c r="G316" s="122"/>
      <c r="H316" s="121"/>
      <c r="I316" s="34"/>
      <c r="J316" s="30"/>
      <c r="K316" s="34"/>
      <c r="L316" s="30"/>
      <c r="M316" s="34"/>
      <c r="N316" s="30"/>
      <c r="O316" s="34"/>
      <c r="P316" s="30"/>
      <c r="Q316" s="35"/>
      <c r="R316" s="45"/>
      <c r="S316" s="35"/>
      <c r="T316" s="35"/>
      <c r="U316" s="35"/>
      <c r="V316" s="78"/>
      <c r="W316" s="79"/>
      <c r="X316" s="77"/>
      <c r="Y316" s="80"/>
      <c r="Z316" s="80"/>
      <c r="AA316" s="80"/>
      <c r="AB316" s="41"/>
      <c r="AC316" s="46"/>
      <c r="AD316" s="46"/>
      <c r="AE316" s="46"/>
      <c r="AF316" s="46"/>
      <c r="AG316" s="55"/>
      <c r="AH316" s="119"/>
      <c r="AI316" s="119"/>
      <c r="AJ316" s="30"/>
      <c r="AK316" s="30"/>
      <c r="AL316" s="30"/>
      <c r="AM316" s="30"/>
      <c r="AN316" s="30"/>
      <c r="AO316" s="30"/>
      <c r="AP316" s="30"/>
      <c r="AQ316" s="30"/>
      <c r="AR316" s="30"/>
      <c r="AS316" s="30"/>
      <c r="AT316" s="49"/>
      <c r="AU316" s="123"/>
      <c r="AV316" s="124"/>
    </row>
    <row r="317" spans="1:48" ht="17.100000000000001" customHeight="1" x14ac:dyDescent="0.2">
      <c r="A317" s="117" t="s">
        <v>433</v>
      </c>
      <c r="B317" s="32"/>
      <c r="C317" s="32"/>
      <c r="D317" s="109"/>
      <c r="E317" s="43"/>
      <c r="F317" s="121"/>
      <c r="G317" s="122"/>
      <c r="H317" s="121"/>
      <c r="I317" s="34"/>
      <c r="J317" s="30"/>
      <c r="K317" s="34"/>
      <c r="L317" s="30"/>
      <c r="M317" s="34"/>
      <c r="N317" s="30"/>
      <c r="O317" s="34"/>
      <c r="P317" s="30"/>
      <c r="Q317" s="35"/>
      <c r="R317" s="45"/>
      <c r="S317" s="35"/>
      <c r="T317" s="35"/>
      <c r="U317" s="35"/>
      <c r="V317" s="78"/>
      <c r="W317" s="79"/>
      <c r="X317" s="77"/>
      <c r="Y317" s="80"/>
      <c r="Z317" s="80"/>
      <c r="AA317" s="80"/>
      <c r="AB317" s="41"/>
      <c r="AC317" s="46"/>
      <c r="AD317" s="46"/>
      <c r="AE317" s="46"/>
      <c r="AF317" s="46"/>
      <c r="AG317" s="55"/>
      <c r="AH317" s="119"/>
      <c r="AI317" s="119"/>
      <c r="AJ317" s="30"/>
      <c r="AK317" s="30"/>
      <c r="AL317" s="30"/>
      <c r="AM317" s="30"/>
      <c r="AN317" s="30"/>
      <c r="AO317" s="30"/>
      <c r="AP317" s="30"/>
      <c r="AQ317" s="30"/>
      <c r="AR317" s="30"/>
      <c r="AS317" s="30"/>
      <c r="AT317" s="49"/>
      <c r="AU317" s="123"/>
      <c r="AV317" s="124"/>
    </row>
    <row r="318" spans="1:48" x14ac:dyDescent="0.2">
      <c r="A318" s="128" t="s">
        <v>641</v>
      </c>
      <c r="B318" t="s">
        <v>642</v>
      </c>
      <c r="C318" t="s">
        <v>643</v>
      </c>
      <c r="D318" s="45" t="s">
        <v>51</v>
      </c>
      <c r="E318" s="45" t="s">
        <v>51</v>
      </c>
      <c r="F318" s="45" t="s">
        <v>51</v>
      </c>
      <c r="G318" s="45" t="s">
        <v>51</v>
      </c>
      <c r="H318" s="45" t="s">
        <v>51</v>
      </c>
      <c r="I318" s="45" t="s">
        <v>51</v>
      </c>
      <c r="J318" s="45" t="s">
        <v>51</v>
      </c>
      <c r="K318" s="45" t="s">
        <v>51</v>
      </c>
      <c r="L318" s="45" t="s">
        <v>51</v>
      </c>
      <c r="M318" s="45" t="s">
        <v>51</v>
      </c>
      <c r="N318" s="45" t="s">
        <v>51</v>
      </c>
      <c r="O318" s="45" t="s">
        <v>51</v>
      </c>
      <c r="P318" s="45" t="s">
        <v>51</v>
      </c>
      <c r="Q318" s="45" t="s">
        <v>51</v>
      </c>
      <c r="R318" s="45">
        <v>193.71587960885043</v>
      </c>
      <c r="S318" s="45">
        <v>1.7520220522372365</v>
      </c>
      <c r="T318" s="45">
        <v>1.4916798575710242</v>
      </c>
      <c r="U318" s="45">
        <v>20.429390849679375</v>
      </c>
      <c r="V318" s="64">
        <v>4775.5889761678518</v>
      </c>
      <c r="W318" s="65">
        <v>2.4074199455662538E-3</v>
      </c>
      <c r="X318" s="63">
        <v>4.6613345774797672</v>
      </c>
      <c r="Y318" s="66">
        <v>0.15485654745552555</v>
      </c>
      <c r="Z318" s="66">
        <v>2.0298839964460051</v>
      </c>
      <c r="AA318" s="66">
        <v>0.49775813852345535</v>
      </c>
      <c r="AB318" s="63">
        <v>38.016926667948105</v>
      </c>
      <c r="AC318" s="64">
        <v>380.6979703475871</v>
      </c>
      <c r="AD318" s="64">
        <v>886.61165850866337</v>
      </c>
      <c r="AE318" s="64">
        <v>1887.8366588171068</v>
      </c>
      <c r="AF318" s="57">
        <v>19189.290839143403</v>
      </c>
      <c r="AG318" s="45" t="s">
        <v>51</v>
      </c>
      <c r="AH318" s="119">
        <v>64.64088787845597</v>
      </c>
      <c r="AI318" s="119">
        <v>4326.81345865203</v>
      </c>
      <c r="AJ318" s="45" t="s">
        <v>51</v>
      </c>
      <c r="AK318" s="45" t="s">
        <v>51</v>
      </c>
      <c r="AL318" s="45" t="s">
        <v>51</v>
      </c>
      <c r="AM318" s="45" t="s">
        <v>51</v>
      </c>
      <c r="AN318" s="45" t="s">
        <v>51</v>
      </c>
      <c r="AO318" s="45" t="s">
        <v>51</v>
      </c>
      <c r="AP318" s="45" t="s">
        <v>51</v>
      </c>
      <c r="AQ318" s="45" t="s">
        <v>51</v>
      </c>
      <c r="AR318" s="45" t="s">
        <v>51</v>
      </c>
      <c r="AS318" s="45" t="s">
        <v>51</v>
      </c>
      <c r="AT318" s="45" t="s">
        <v>51</v>
      </c>
      <c r="AU318" s="129"/>
      <c r="AV318" s="130"/>
    </row>
    <row r="319" spans="1:48" x14ac:dyDescent="0.2">
      <c r="A319" s="128" t="s">
        <v>644</v>
      </c>
      <c r="B319" t="s">
        <v>642</v>
      </c>
      <c r="C319" t="s">
        <v>645</v>
      </c>
      <c r="D319" s="45" t="s">
        <v>51</v>
      </c>
      <c r="E319" s="45" t="s">
        <v>51</v>
      </c>
      <c r="F319" s="45" t="s">
        <v>51</v>
      </c>
      <c r="G319" s="45" t="s">
        <v>51</v>
      </c>
      <c r="H319" s="45" t="s">
        <v>51</v>
      </c>
      <c r="I319" s="45" t="s">
        <v>51</v>
      </c>
      <c r="J319" s="45" t="s">
        <v>51</v>
      </c>
      <c r="K319" s="45" t="s">
        <v>51</v>
      </c>
      <c r="L319" s="45" t="s">
        <v>51</v>
      </c>
      <c r="M319" s="45" t="s">
        <v>51</v>
      </c>
      <c r="N319" s="45" t="s">
        <v>51</v>
      </c>
      <c r="O319" s="45" t="s">
        <v>51</v>
      </c>
      <c r="P319" s="45" t="s">
        <v>51</v>
      </c>
      <c r="Q319" s="45" t="s">
        <v>51</v>
      </c>
      <c r="R319" s="45">
        <v>331.97877913389112</v>
      </c>
      <c r="S319" s="45">
        <v>2.8285213466869048</v>
      </c>
      <c r="T319" s="45">
        <v>3.0523809465847025</v>
      </c>
      <c r="U319" s="45">
        <v>41.255232025205821</v>
      </c>
      <c r="V319" s="64">
        <v>8114.2357045437129</v>
      </c>
      <c r="W319" s="65">
        <v>2.2583181208823331E-2</v>
      </c>
      <c r="X319" s="63">
        <v>11.054608175846452</v>
      </c>
      <c r="Y319" s="66">
        <v>0.78013017314522981</v>
      </c>
      <c r="Z319" s="66">
        <v>4.3454304616325743</v>
      </c>
      <c r="AA319" s="66">
        <v>1.5527877777194035</v>
      </c>
      <c r="AB319" s="63">
        <v>84.88912401449312</v>
      </c>
      <c r="AC319" s="64">
        <v>714.80454558238171</v>
      </c>
      <c r="AD319" s="64">
        <v>1495.9844975252508</v>
      </c>
      <c r="AE319" s="64">
        <v>2673.4342909119659</v>
      </c>
      <c r="AF319" s="57">
        <v>17388.026039290533</v>
      </c>
      <c r="AG319" s="45" t="s">
        <v>51</v>
      </c>
      <c r="AH319" s="119">
        <v>185.97955814083107</v>
      </c>
      <c r="AI319" s="119">
        <v>7039.2657580936593</v>
      </c>
      <c r="AJ319" s="45" t="s">
        <v>51</v>
      </c>
      <c r="AK319" s="45" t="s">
        <v>51</v>
      </c>
      <c r="AL319" s="45" t="s">
        <v>51</v>
      </c>
      <c r="AM319" s="45" t="s">
        <v>51</v>
      </c>
      <c r="AN319" s="45" t="s">
        <v>51</v>
      </c>
      <c r="AO319" s="45" t="s">
        <v>51</v>
      </c>
      <c r="AP319" s="45" t="s">
        <v>51</v>
      </c>
      <c r="AQ319" s="45" t="s">
        <v>51</v>
      </c>
      <c r="AR319" s="45" t="s">
        <v>51</v>
      </c>
      <c r="AS319" s="45" t="s">
        <v>51</v>
      </c>
      <c r="AT319" s="45" t="s">
        <v>51</v>
      </c>
      <c r="AU319" s="129"/>
      <c r="AV319" s="130"/>
    </row>
    <row r="320" spans="1:48" x14ac:dyDescent="0.2">
      <c r="A320" s="128" t="s">
        <v>646</v>
      </c>
      <c r="B320" t="s">
        <v>642</v>
      </c>
      <c r="C320" s="131" t="s">
        <v>647</v>
      </c>
      <c r="D320" s="116">
        <v>-2.1813554556042982E-5</v>
      </c>
      <c r="E320" s="57">
        <v>82.280081870948749</v>
      </c>
      <c r="F320" s="55">
        <v>1.9600555444872401</v>
      </c>
      <c r="G320" s="54">
        <v>4.6705222585629334E-2</v>
      </c>
      <c r="H320" s="55">
        <v>0.9396998239294978</v>
      </c>
      <c r="I320" s="57">
        <v>82.246739008762859</v>
      </c>
      <c r="J320" s="55">
        <v>1.9602649884797654</v>
      </c>
      <c r="K320" s="54">
        <v>4.7026980467347171E-2</v>
      </c>
      <c r="L320" s="55">
        <v>1.0507919391634886</v>
      </c>
      <c r="M320" s="125">
        <v>7.8836925876744984E-2</v>
      </c>
      <c r="N320" s="55">
        <v>2.2241408508614153</v>
      </c>
      <c r="O320" s="54">
        <v>1.2158536764520918E-2</v>
      </c>
      <c r="P320" s="55">
        <v>1.9602649884797654</v>
      </c>
      <c r="Q320" s="55">
        <v>0.88135829514598851</v>
      </c>
      <c r="R320" s="45" t="s">
        <v>187</v>
      </c>
      <c r="S320" s="45" t="s">
        <v>51</v>
      </c>
      <c r="T320" s="45" t="s">
        <v>51</v>
      </c>
      <c r="U320" s="45" t="s">
        <v>51</v>
      </c>
      <c r="V320" s="64">
        <v>6537.1682689083946</v>
      </c>
      <c r="W320" s="65">
        <v>0.15000314366446443</v>
      </c>
      <c r="X320" s="63">
        <v>20.19791073742747</v>
      </c>
      <c r="Y320" s="66">
        <v>0.68391881891072037</v>
      </c>
      <c r="Z320" s="66">
        <v>4.5762916599401011</v>
      </c>
      <c r="AA320" s="66">
        <v>2.304772434748612</v>
      </c>
      <c r="AB320" s="45">
        <v>75.214499963374024</v>
      </c>
      <c r="AC320" s="61">
        <v>593.5073508168166</v>
      </c>
      <c r="AD320" s="61">
        <v>1248.553142893868</v>
      </c>
      <c r="AE320" s="61">
        <v>2167.9548188573526</v>
      </c>
      <c r="AF320" s="57">
        <v>16316.615677686574</v>
      </c>
      <c r="AG320" s="55">
        <v>55.81541140421394</v>
      </c>
      <c r="AH320" s="119">
        <v>300.25873274414823</v>
      </c>
      <c r="AI320" s="119">
        <v>4592.4966199994096</v>
      </c>
      <c r="AJ320" s="132">
        <v>77.906304449982528</v>
      </c>
      <c r="AK320" s="133">
        <v>1.5179789830688528</v>
      </c>
      <c r="AL320" s="132">
        <v>77.961392084365812</v>
      </c>
      <c r="AM320" s="133">
        <v>1.5224678957795086</v>
      </c>
      <c r="AN320" s="132">
        <v>77.924926220362792</v>
      </c>
      <c r="AO320" s="133">
        <v>1.5332020775317772</v>
      </c>
      <c r="AP320" s="132">
        <v>49.558113290908793</v>
      </c>
      <c r="AQ320" s="133">
        <v>25.092423218077212</v>
      </c>
      <c r="AR320" s="132">
        <v>76.120215975204829</v>
      </c>
      <c r="AS320" s="133">
        <v>3.2245745008094899</v>
      </c>
      <c r="AT320" s="59" t="s">
        <v>66</v>
      </c>
      <c r="AU320" s="132">
        <v>77.961392084365812</v>
      </c>
      <c r="AV320" s="133">
        <v>1.5224678957795086</v>
      </c>
    </row>
    <row r="321" spans="1:50" x14ac:dyDescent="0.2">
      <c r="A321" s="128" t="s">
        <v>648</v>
      </c>
      <c r="B321" t="s">
        <v>642</v>
      </c>
      <c r="C321" s="134" t="s">
        <v>649</v>
      </c>
      <c r="D321" s="45" t="s">
        <v>51</v>
      </c>
      <c r="E321" s="45" t="s">
        <v>51</v>
      </c>
      <c r="F321" s="45" t="s">
        <v>51</v>
      </c>
      <c r="G321" s="45" t="s">
        <v>51</v>
      </c>
      <c r="H321" s="45" t="s">
        <v>51</v>
      </c>
      <c r="I321" s="45" t="s">
        <v>51</v>
      </c>
      <c r="J321" s="45" t="s">
        <v>51</v>
      </c>
      <c r="K321" s="45" t="s">
        <v>51</v>
      </c>
      <c r="L321" s="45" t="s">
        <v>51</v>
      </c>
      <c r="M321" s="45" t="s">
        <v>51</v>
      </c>
      <c r="N321" s="45" t="s">
        <v>51</v>
      </c>
      <c r="O321" s="45" t="s">
        <v>51</v>
      </c>
      <c r="P321" s="45" t="s">
        <v>51</v>
      </c>
      <c r="Q321" s="45" t="s">
        <v>51</v>
      </c>
      <c r="R321" s="45">
        <v>155.07500172596073</v>
      </c>
      <c r="S321" s="45" t="s">
        <v>51</v>
      </c>
      <c r="T321" s="45">
        <v>1.6786632394590799</v>
      </c>
      <c r="U321" s="45">
        <v>87.194900172246435</v>
      </c>
      <c r="V321" s="64">
        <v>4907.2741261997644</v>
      </c>
      <c r="W321" s="65">
        <v>4.4660622154600996E-2</v>
      </c>
      <c r="X321" s="63">
        <v>4.6686507205736438</v>
      </c>
      <c r="Y321" s="66">
        <v>0.26077325551839431</v>
      </c>
      <c r="Z321" s="66">
        <v>0.75212315396573826</v>
      </c>
      <c r="AA321" s="66">
        <v>0.43115567765598939</v>
      </c>
      <c r="AB321" s="45">
        <v>42.766125608347529</v>
      </c>
      <c r="AC321" s="61">
        <v>433.68498292828104</v>
      </c>
      <c r="AD321" s="61">
        <v>944.87300503044537</v>
      </c>
      <c r="AE321" s="61">
        <v>2352.5372843283371</v>
      </c>
      <c r="AF321" s="57">
        <v>23297.254366382844</v>
      </c>
      <c r="AG321" s="45" t="s">
        <v>51</v>
      </c>
      <c r="AH321" s="119">
        <v>81.288796149174885</v>
      </c>
      <c r="AI321" s="119">
        <v>8029.7431254109215</v>
      </c>
      <c r="AJ321" s="45" t="s">
        <v>51</v>
      </c>
      <c r="AK321" s="45" t="s">
        <v>51</v>
      </c>
      <c r="AL321" s="45" t="s">
        <v>51</v>
      </c>
      <c r="AM321" s="45" t="s">
        <v>51</v>
      </c>
      <c r="AN321" s="45" t="s">
        <v>51</v>
      </c>
      <c r="AO321" s="45" t="s">
        <v>51</v>
      </c>
      <c r="AP321" s="45" t="s">
        <v>51</v>
      </c>
      <c r="AQ321" s="45" t="s">
        <v>51</v>
      </c>
      <c r="AR321" s="45" t="s">
        <v>51</v>
      </c>
      <c r="AS321" s="45" t="s">
        <v>51</v>
      </c>
      <c r="AT321" s="45" t="s">
        <v>51</v>
      </c>
      <c r="AU321" s="132"/>
      <c r="AV321" s="133"/>
    </row>
    <row r="322" spans="1:50" x14ac:dyDescent="0.2">
      <c r="A322" s="128" t="s">
        <v>650</v>
      </c>
      <c r="B322" t="s">
        <v>642</v>
      </c>
      <c r="C322" s="131" t="s">
        <v>651</v>
      </c>
      <c r="D322" s="116">
        <v>4.3958938342511674E-4</v>
      </c>
      <c r="E322" s="56">
        <v>88.317502915574607</v>
      </c>
      <c r="F322" s="56">
        <v>1.8817148851959629</v>
      </c>
      <c r="G322" s="56">
        <v>4.7731243737031949E-2</v>
      </c>
      <c r="H322" s="56">
        <v>1.9265823820686256</v>
      </c>
      <c r="I322" s="56">
        <v>89.045297617528661</v>
      </c>
      <c r="J322" s="56">
        <v>1.8945626541124141</v>
      </c>
      <c r="K322" s="56">
        <v>4.1199503023557002E-2</v>
      </c>
      <c r="L322" s="56">
        <v>4.8289603544267976</v>
      </c>
      <c r="M322" s="56">
        <v>6.3794356679984968E-2</v>
      </c>
      <c r="N322" s="56">
        <v>5.1873139248539077</v>
      </c>
      <c r="O322" s="56">
        <v>1.1230239291189128E-2</v>
      </c>
      <c r="P322" s="56">
        <v>1.8945626541124141</v>
      </c>
      <c r="Q322" s="56">
        <v>0.36522999794460509</v>
      </c>
      <c r="R322" s="45" t="s">
        <v>187</v>
      </c>
      <c r="S322" s="55">
        <v>3.0510890175297867</v>
      </c>
      <c r="T322" s="55">
        <v>2.9657995040302954</v>
      </c>
      <c r="U322" s="55">
        <v>33.086773237339351</v>
      </c>
      <c r="V322" s="64">
        <v>5450.3974415421835</v>
      </c>
      <c r="W322" s="65">
        <v>1.5610994265254658E-2</v>
      </c>
      <c r="X322" s="63">
        <v>9.8245047140938215</v>
      </c>
      <c r="Y322" s="66">
        <v>0.29194711046345612</v>
      </c>
      <c r="Z322" s="66">
        <v>2.8768143840343892</v>
      </c>
      <c r="AA322" s="66">
        <v>1.5520045988897595</v>
      </c>
      <c r="AB322" s="63">
        <v>59.099777326863311</v>
      </c>
      <c r="AC322" s="64">
        <v>419.26991296603944</v>
      </c>
      <c r="AD322" s="64">
        <v>940.92766254883543</v>
      </c>
      <c r="AE322" s="64">
        <v>1653.0090394831316</v>
      </c>
      <c r="AF322" s="57">
        <v>15964.821686972593</v>
      </c>
      <c r="AG322" s="55">
        <v>31.660214347959723</v>
      </c>
      <c r="AH322" s="119">
        <v>114.26377585578143</v>
      </c>
      <c r="AI322" s="119">
        <v>2796.15107298365</v>
      </c>
      <c r="AJ322" s="135">
        <v>71.991286547367906</v>
      </c>
      <c r="AK322" s="136">
        <v>1.3563324110765151</v>
      </c>
      <c r="AL322" s="135">
        <v>72.558628418345336</v>
      </c>
      <c r="AM322" s="136">
        <v>1.3627459726726028</v>
      </c>
      <c r="AN322" s="135">
        <v>72.55526501256962</v>
      </c>
      <c r="AO322" s="136">
        <v>1.3677343225820651</v>
      </c>
      <c r="AP322" s="135">
        <v>-276.3483323938126</v>
      </c>
      <c r="AQ322" s="136">
        <v>122.84066376110442</v>
      </c>
      <c r="AR322" s="135">
        <v>-15.023166174143931</v>
      </c>
      <c r="AS322" s="136">
        <v>-24.57984381717171</v>
      </c>
      <c r="AT322" s="59" t="s">
        <v>66</v>
      </c>
      <c r="AU322" s="137">
        <v>72.558628418345336</v>
      </c>
      <c r="AV322" s="138">
        <v>1.3627459726726028</v>
      </c>
    </row>
    <row r="323" spans="1:50" x14ac:dyDescent="0.2">
      <c r="A323" s="128" t="s">
        <v>652</v>
      </c>
      <c r="B323" t="s">
        <v>642</v>
      </c>
      <c r="C323" s="134" t="s">
        <v>653</v>
      </c>
      <c r="D323" s="45" t="s">
        <v>51</v>
      </c>
      <c r="E323" s="45" t="s">
        <v>51</v>
      </c>
      <c r="F323" s="45" t="s">
        <v>51</v>
      </c>
      <c r="G323" s="45" t="s">
        <v>51</v>
      </c>
      <c r="H323" s="45" t="s">
        <v>51</v>
      </c>
      <c r="I323" s="45" t="s">
        <v>51</v>
      </c>
      <c r="J323" s="45" t="s">
        <v>51</v>
      </c>
      <c r="K323" s="45" t="s">
        <v>51</v>
      </c>
      <c r="L323" s="45" t="s">
        <v>51</v>
      </c>
      <c r="M323" s="45" t="s">
        <v>51</v>
      </c>
      <c r="N323" s="45" t="s">
        <v>51</v>
      </c>
      <c r="O323" s="45" t="s">
        <v>51</v>
      </c>
      <c r="P323" s="45" t="s">
        <v>51</v>
      </c>
      <c r="Q323" s="45" t="s">
        <v>51</v>
      </c>
      <c r="R323" s="45">
        <v>267.80141432830789</v>
      </c>
      <c r="S323" s="55">
        <v>2.4091299140642795</v>
      </c>
      <c r="T323" s="55">
        <v>2.0608875930994142</v>
      </c>
      <c r="U323" s="55">
        <v>22.354927807202294</v>
      </c>
      <c r="V323" s="64">
        <v>5850.1423340479223</v>
      </c>
      <c r="W323" s="65">
        <v>1.0114538382022982E-2</v>
      </c>
      <c r="X323" s="63">
        <v>7.2757623789175163</v>
      </c>
      <c r="Y323" s="66">
        <v>0.30981646195469975</v>
      </c>
      <c r="Z323" s="66">
        <v>2.7857942399657176</v>
      </c>
      <c r="AA323" s="66">
        <v>0.91286115393270928</v>
      </c>
      <c r="AB323" s="63">
        <v>55.717160905491106</v>
      </c>
      <c r="AC323" s="64">
        <v>498.68830128556544</v>
      </c>
      <c r="AD323" s="64">
        <v>1084.7606200047519</v>
      </c>
      <c r="AE323" s="64">
        <v>1946.7690439892076</v>
      </c>
      <c r="AF323" s="57">
        <v>16990.699596193797</v>
      </c>
      <c r="AG323" s="45" t="s">
        <v>51</v>
      </c>
      <c r="AH323" s="119">
        <v>78.69295025632762</v>
      </c>
      <c r="AI323" s="119">
        <v>3243.1335759018384</v>
      </c>
      <c r="AJ323" s="45" t="s">
        <v>51</v>
      </c>
      <c r="AK323" s="45" t="s">
        <v>51</v>
      </c>
      <c r="AL323" s="45" t="s">
        <v>51</v>
      </c>
      <c r="AM323" s="45" t="s">
        <v>51</v>
      </c>
      <c r="AN323" s="45" t="s">
        <v>51</v>
      </c>
      <c r="AO323" s="45" t="s">
        <v>51</v>
      </c>
      <c r="AP323" s="45" t="s">
        <v>51</v>
      </c>
      <c r="AQ323" s="45" t="s">
        <v>51</v>
      </c>
      <c r="AR323" s="45" t="s">
        <v>51</v>
      </c>
      <c r="AS323" s="45" t="s">
        <v>51</v>
      </c>
      <c r="AT323" s="45" t="s">
        <v>51</v>
      </c>
      <c r="AU323" s="137"/>
      <c r="AV323" s="138"/>
    </row>
    <row r="324" spans="1:50" x14ac:dyDescent="0.2">
      <c r="A324" s="128" t="s">
        <v>654</v>
      </c>
      <c r="B324" t="s">
        <v>642</v>
      </c>
      <c r="C324" t="s">
        <v>655</v>
      </c>
      <c r="D324" s="45" t="s">
        <v>51</v>
      </c>
      <c r="E324" s="45" t="s">
        <v>51</v>
      </c>
      <c r="F324" s="45" t="s">
        <v>51</v>
      </c>
      <c r="G324" s="45" t="s">
        <v>51</v>
      </c>
      <c r="H324" s="45" t="s">
        <v>51</v>
      </c>
      <c r="I324" s="45" t="s">
        <v>51</v>
      </c>
      <c r="J324" s="45" t="s">
        <v>51</v>
      </c>
      <c r="K324" s="45" t="s">
        <v>51</v>
      </c>
      <c r="L324" s="45" t="s">
        <v>51</v>
      </c>
      <c r="M324" s="45" t="s">
        <v>51</v>
      </c>
      <c r="N324" s="45" t="s">
        <v>51</v>
      </c>
      <c r="O324" s="45" t="s">
        <v>51</v>
      </c>
      <c r="P324" s="45" t="s">
        <v>51</v>
      </c>
      <c r="Q324" s="45" t="s">
        <v>51</v>
      </c>
      <c r="R324" s="45">
        <v>129.9918293687553</v>
      </c>
      <c r="S324" s="55">
        <v>2.9009383252373189</v>
      </c>
      <c r="T324" s="55">
        <v>2.5384901422106942</v>
      </c>
      <c r="U324" s="55">
        <v>355.1106666743828</v>
      </c>
      <c r="V324" s="64">
        <v>4794.5336082622671</v>
      </c>
      <c r="W324" s="65">
        <v>2.5715709829138757E-2</v>
      </c>
      <c r="X324" s="63">
        <v>5.6916667965927772</v>
      </c>
      <c r="Y324" s="66">
        <v>0.28573174417506253</v>
      </c>
      <c r="Z324" s="66">
        <v>2.465443378484228</v>
      </c>
      <c r="AA324" s="66">
        <v>0.42238947100519897</v>
      </c>
      <c r="AB324" s="63">
        <v>44.280898415234894</v>
      </c>
      <c r="AC324" s="64">
        <v>420.77079608712717</v>
      </c>
      <c r="AD324" s="64">
        <v>874.38281710643912</v>
      </c>
      <c r="AE324" s="64">
        <v>2016.6228875636714</v>
      </c>
      <c r="AF324" s="57">
        <v>21800.925495951582</v>
      </c>
      <c r="AG324" s="45" t="s">
        <v>51</v>
      </c>
      <c r="AH324" s="119">
        <v>110.8915472985699</v>
      </c>
      <c r="AI324" s="119">
        <v>8522.3571571872999</v>
      </c>
      <c r="AJ324" s="45" t="s">
        <v>51</v>
      </c>
      <c r="AK324" s="45" t="s">
        <v>51</v>
      </c>
      <c r="AL324" s="45" t="s">
        <v>51</v>
      </c>
      <c r="AM324" s="45" t="s">
        <v>51</v>
      </c>
      <c r="AN324" s="45" t="s">
        <v>51</v>
      </c>
      <c r="AO324" s="45" t="s">
        <v>51</v>
      </c>
      <c r="AP324" s="45" t="s">
        <v>51</v>
      </c>
      <c r="AQ324" s="45" t="s">
        <v>51</v>
      </c>
      <c r="AR324" s="45" t="s">
        <v>51</v>
      </c>
      <c r="AS324" s="45" t="s">
        <v>51</v>
      </c>
      <c r="AT324" s="45" t="s">
        <v>51</v>
      </c>
      <c r="AU324" s="137"/>
      <c r="AV324" s="138"/>
    </row>
    <row r="325" spans="1:50" x14ac:dyDescent="0.2">
      <c r="A325" s="128" t="s">
        <v>656</v>
      </c>
      <c r="B325" t="s">
        <v>642</v>
      </c>
      <c r="C325" t="s">
        <v>657</v>
      </c>
      <c r="D325" s="45" t="s">
        <v>51</v>
      </c>
      <c r="E325" s="45" t="s">
        <v>51</v>
      </c>
      <c r="F325" s="45" t="s">
        <v>51</v>
      </c>
      <c r="G325" s="45" t="s">
        <v>51</v>
      </c>
      <c r="H325" s="45" t="s">
        <v>51</v>
      </c>
      <c r="I325" s="45" t="s">
        <v>51</v>
      </c>
      <c r="J325" s="45" t="s">
        <v>51</v>
      </c>
      <c r="K325" s="45" t="s">
        <v>51</v>
      </c>
      <c r="L325" s="45" t="s">
        <v>51</v>
      </c>
      <c r="M325" s="45" t="s">
        <v>51</v>
      </c>
      <c r="N325" s="45" t="s">
        <v>51</v>
      </c>
      <c r="O325" s="45" t="s">
        <v>51</v>
      </c>
      <c r="P325" s="45" t="s">
        <v>51</v>
      </c>
      <c r="Q325" s="45" t="s">
        <v>51</v>
      </c>
      <c r="R325" s="45">
        <v>272.40347082694757</v>
      </c>
      <c r="S325" s="45" t="s">
        <v>51</v>
      </c>
      <c r="T325" s="55">
        <v>2.7998781819017524</v>
      </c>
      <c r="U325" s="55">
        <v>83.715622535901659</v>
      </c>
      <c r="V325" s="64">
        <v>7514.7753059372608</v>
      </c>
      <c r="W325" s="65">
        <v>1.5363645662027318E-3</v>
      </c>
      <c r="X325" s="63">
        <v>11.949695435328863</v>
      </c>
      <c r="Y325" s="66">
        <v>0.6862929036255051</v>
      </c>
      <c r="Z325" s="66">
        <v>4.9499190801344835</v>
      </c>
      <c r="AA325" s="66">
        <v>1.8226320671039979</v>
      </c>
      <c r="AB325" s="63">
        <v>88.832440310442379</v>
      </c>
      <c r="AC325" s="64">
        <v>672.0851488860128</v>
      </c>
      <c r="AD325" s="64">
        <v>1324.428797929756</v>
      </c>
      <c r="AE325" s="64">
        <v>2249.4448441923355</v>
      </c>
      <c r="AF325" s="57">
        <v>16782.482915116958</v>
      </c>
      <c r="AG325" s="45" t="s">
        <v>51</v>
      </c>
      <c r="AH325" s="119">
        <v>433.76488066022102</v>
      </c>
      <c r="AI325" s="119">
        <v>8813.8641500404792</v>
      </c>
      <c r="AJ325" s="45" t="s">
        <v>51</v>
      </c>
      <c r="AK325" s="45" t="s">
        <v>51</v>
      </c>
      <c r="AL325" s="45" t="s">
        <v>51</v>
      </c>
      <c r="AM325" s="45" t="s">
        <v>51</v>
      </c>
      <c r="AN325" s="45" t="s">
        <v>51</v>
      </c>
      <c r="AO325" s="45" t="s">
        <v>51</v>
      </c>
      <c r="AP325" s="45" t="s">
        <v>51</v>
      </c>
      <c r="AQ325" s="45" t="s">
        <v>51</v>
      </c>
      <c r="AR325" s="45" t="s">
        <v>51</v>
      </c>
      <c r="AS325" s="45" t="s">
        <v>51</v>
      </c>
      <c r="AT325" s="45" t="s">
        <v>51</v>
      </c>
      <c r="AU325" s="137"/>
      <c r="AV325" s="138"/>
    </row>
    <row r="326" spans="1:50" x14ac:dyDescent="0.2">
      <c r="A326" s="128" t="s">
        <v>658</v>
      </c>
      <c r="B326" t="s">
        <v>642</v>
      </c>
      <c r="C326" t="s">
        <v>659</v>
      </c>
      <c r="D326" s="45" t="s">
        <v>51</v>
      </c>
      <c r="E326" s="45" t="s">
        <v>51</v>
      </c>
      <c r="F326" s="45" t="s">
        <v>51</v>
      </c>
      <c r="G326" s="45" t="s">
        <v>51</v>
      </c>
      <c r="H326" s="45" t="s">
        <v>51</v>
      </c>
      <c r="I326" s="45" t="s">
        <v>51</v>
      </c>
      <c r="J326" s="45" t="s">
        <v>51</v>
      </c>
      <c r="K326" s="45" t="s">
        <v>51</v>
      </c>
      <c r="L326" s="45" t="s">
        <v>51</v>
      </c>
      <c r="M326" s="45" t="s">
        <v>51</v>
      </c>
      <c r="N326" s="45" t="s">
        <v>51</v>
      </c>
      <c r="O326" s="45" t="s">
        <v>51</v>
      </c>
      <c r="P326" s="45" t="s">
        <v>51</v>
      </c>
      <c r="Q326" s="45" t="s">
        <v>51</v>
      </c>
      <c r="R326" s="45">
        <v>182.44063108785917</v>
      </c>
      <c r="S326" s="45" t="s">
        <v>51</v>
      </c>
      <c r="T326" s="55">
        <v>1.6816958813195679</v>
      </c>
      <c r="U326" s="55">
        <v>30.232364177425332</v>
      </c>
      <c r="V326" s="64">
        <v>5541.4024886920724</v>
      </c>
      <c r="W326" s="65">
        <v>1.9952203672900935E-3</v>
      </c>
      <c r="X326" s="63">
        <v>5.0694470566887517</v>
      </c>
      <c r="Y326" s="66">
        <v>0.25973963314805154</v>
      </c>
      <c r="Z326" s="66">
        <v>2.4011659059504349</v>
      </c>
      <c r="AA326" s="66">
        <v>0.43958301797702543</v>
      </c>
      <c r="AB326" s="63">
        <v>45.323113321309911</v>
      </c>
      <c r="AC326" s="64">
        <v>464.06474238258932</v>
      </c>
      <c r="AD326" s="64">
        <v>1030.2487157268893</v>
      </c>
      <c r="AE326" s="64">
        <v>2308.3943698478388</v>
      </c>
      <c r="AF326" s="57">
        <v>20704.479660553243</v>
      </c>
      <c r="AG326" s="45" t="s">
        <v>51</v>
      </c>
      <c r="AH326" s="119">
        <v>79.924609833083224</v>
      </c>
      <c r="AI326" s="119">
        <v>6533.0096265451411</v>
      </c>
      <c r="AJ326" s="45" t="s">
        <v>51</v>
      </c>
      <c r="AK326" s="45" t="s">
        <v>51</v>
      </c>
      <c r="AL326" s="45" t="s">
        <v>51</v>
      </c>
      <c r="AM326" s="45" t="s">
        <v>51</v>
      </c>
      <c r="AN326" s="45" t="s">
        <v>51</v>
      </c>
      <c r="AO326" s="45" t="s">
        <v>51</v>
      </c>
      <c r="AP326" s="45" t="s">
        <v>51</v>
      </c>
      <c r="AQ326" s="45" t="s">
        <v>51</v>
      </c>
      <c r="AR326" s="45" t="s">
        <v>51</v>
      </c>
      <c r="AS326" s="45" t="s">
        <v>51</v>
      </c>
      <c r="AT326" s="45" t="s">
        <v>51</v>
      </c>
      <c r="AU326" s="137"/>
      <c r="AV326" s="138"/>
    </row>
    <row r="327" spans="1:50" ht="17.100000000000001" customHeight="1" x14ac:dyDescent="0.2">
      <c r="A327" s="117" t="s">
        <v>660</v>
      </c>
      <c r="B327" s="32"/>
      <c r="C327" s="32"/>
      <c r="D327" s="109"/>
      <c r="E327" s="43"/>
      <c r="F327" s="121"/>
      <c r="G327" s="122"/>
      <c r="H327" s="121"/>
      <c r="I327" s="34"/>
      <c r="J327" s="30"/>
      <c r="K327" s="34"/>
      <c r="L327" s="30"/>
      <c r="M327" s="34"/>
      <c r="N327" s="30"/>
      <c r="O327" s="34"/>
      <c r="P327" s="30"/>
      <c r="Q327" s="35"/>
      <c r="R327" s="45"/>
      <c r="S327" s="35"/>
      <c r="T327" s="35"/>
      <c r="U327" s="35"/>
      <c r="V327" s="78"/>
      <c r="W327" s="79"/>
      <c r="X327" s="77"/>
      <c r="Y327" s="80"/>
      <c r="Z327" s="80"/>
      <c r="AA327" s="80"/>
      <c r="AB327" s="41"/>
      <c r="AC327" s="46"/>
      <c r="AD327" s="46"/>
      <c r="AE327" s="46"/>
      <c r="AF327" s="46"/>
      <c r="AG327" s="55"/>
      <c r="AH327" s="119"/>
      <c r="AI327" s="119"/>
      <c r="AJ327" s="30"/>
      <c r="AK327" s="30"/>
      <c r="AL327" s="30"/>
      <c r="AM327" s="30"/>
      <c r="AN327" s="30"/>
      <c r="AO327" s="30"/>
      <c r="AP327" s="30"/>
      <c r="AQ327" s="30"/>
      <c r="AR327" s="30"/>
      <c r="AS327" s="30"/>
      <c r="AT327" s="49"/>
      <c r="AU327" s="123"/>
      <c r="AV327" s="124"/>
    </row>
    <row r="328" spans="1:50" x14ac:dyDescent="0.2">
      <c r="A328" s="128" t="s">
        <v>661</v>
      </c>
      <c r="B328" t="s">
        <v>642</v>
      </c>
      <c r="C328" s="131" t="s">
        <v>662</v>
      </c>
      <c r="D328" s="116">
        <v>2.2545423547085377E-4</v>
      </c>
      <c r="E328" s="57">
        <v>96.83005328716024</v>
      </c>
      <c r="F328" s="55">
        <v>3.1523067476641646</v>
      </c>
      <c r="G328" s="54">
        <v>4.7949412120240884E-2</v>
      </c>
      <c r="H328" s="55">
        <v>4.2273485934084434</v>
      </c>
      <c r="I328" s="57">
        <v>97.237876483938521</v>
      </c>
      <c r="J328" s="55">
        <v>3.1803205593735275</v>
      </c>
      <c r="K328" s="54">
        <v>4.4613751070107406E-2</v>
      </c>
      <c r="L328" s="55">
        <v>8.7860614148987484</v>
      </c>
      <c r="M328" s="125">
        <v>6.3260780880611586E-2</v>
      </c>
      <c r="N328" s="55">
        <v>9.3439453148414007</v>
      </c>
      <c r="O328" s="54">
        <v>1.0284058395343271E-2</v>
      </c>
      <c r="P328" s="55">
        <v>3.1803205593735275</v>
      </c>
      <c r="Q328" s="55">
        <v>0.34036164085015397</v>
      </c>
      <c r="R328" s="45" t="s">
        <v>187</v>
      </c>
      <c r="S328" s="45" t="s">
        <v>51</v>
      </c>
      <c r="T328" s="45" t="s">
        <v>51</v>
      </c>
      <c r="U328" s="45" t="s">
        <v>51</v>
      </c>
      <c r="V328" s="64">
        <v>1289.972499456082</v>
      </c>
      <c r="W328" s="65">
        <v>0.10736308645440013</v>
      </c>
      <c r="X328" s="63">
        <v>12.177793593068442</v>
      </c>
      <c r="Y328" s="66">
        <v>0.5278042340761796</v>
      </c>
      <c r="Z328" s="66">
        <v>2.2880856488095653</v>
      </c>
      <c r="AA328" s="66">
        <v>1.8451164463318148</v>
      </c>
      <c r="AB328" s="63">
        <v>31.514611720426011</v>
      </c>
      <c r="AC328" s="64">
        <v>133.17941901455069</v>
      </c>
      <c r="AD328" s="64">
        <v>221.37994703729953</v>
      </c>
      <c r="AE328" s="64">
        <v>368.67602003534347</v>
      </c>
      <c r="AF328" s="57">
        <v>8978.8457439273316</v>
      </c>
      <c r="AG328" s="55">
        <v>2.8960033370337821</v>
      </c>
      <c r="AH328" s="119">
        <v>101.6414768653722</v>
      </c>
      <c r="AI328" s="119">
        <v>280.42015744477499</v>
      </c>
      <c r="AJ328" s="135">
        <v>65.95672681338965</v>
      </c>
      <c r="AK328" s="136">
        <v>2.0869408309082571</v>
      </c>
      <c r="AL328" s="135">
        <v>66.183766471965612</v>
      </c>
      <c r="AM328" s="136">
        <v>2.0859192687480923</v>
      </c>
      <c r="AN328" s="135">
        <v>66.173707297006686</v>
      </c>
      <c r="AO328" s="136">
        <v>2.2152876640125534</v>
      </c>
      <c r="AP328" s="135">
        <v>-77.763295865623249</v>
      </c>
      <c r="AQ328" s="136">
        <v>214.95811617897601</v>
      </c>
      <c r="AR328" s="135">
        <v>62.386357622160588</v>
      </c>
      <c r="AS328" s="136">
        <v>5.9578862397625167</v>
      </c>
      <c r="AT328" s="59" t="s">
        <v>66</v>
      </c>
      <c r="AU328" s="137">
        <v>66.183766471965612</v>
      </c>
      <c r="AV328" s="138">
        <v>2.0859192687480923</v>
      </c>
    </row>
    <row r="329" spans="1:50" x14ac:dyDescent="0.2">
      <c r="A329" s="128" t="s">
        <v>663</v>
      </c>
      <c r="B329" t="s">
        <v>642</v>
      </c>
      <c r="C329" s="131" t="s">
        <v>664</v>
      </c>
      <c r="D329" s="116">
        <v>1.9669340002977085E-3</v>
      </c>
      <c r="E329" s="56">
        <v>91.115627209722021</v>
      </c>
      <c r="F329" s="56">
        <v>1.6445423872525029</v>
      </c>
      <c r="G329" s="56">
        <v>4.5130485303299973E-2</v>
      </c>
      <c r="H329" s="56">
        <v>5.2476031891475019</v>
      </c>
      <c r="I329" s="56">
        <v>94.574921361011292</v>
      </c>
      <c r="J329" s="56">
        <v>2.0754921687712997</v>
      </c>
      <c r="K329" s="56">
        <v>1.4943937345181738E-2</v>
      </c>
      <c r="L329" s="56">
        <v>71.832375864495248</v>
      </c>
      <c r="M329" s="56">
        <v>2.1786643345844653E-2</v>
      </c>
      <c r="N329" s="56">
        <v>71.862353774982552</v>
      </c>
      <c r="O329" s="56">
        <v>1.0573627612999022E-2</v>
      </c>
      <c r="P329" s="56">
        <v>2.0754921687712997</v>
      </c>
      <c r="Q329" s="56">
        <v>2.8881494409021723E-2</v>
      </c>
      <c r="R329" s="45" t="s">
        <v>187</v>
      </c>
      <c r="S329" s="55">
        <v>13.491526443121815</v>
      </c>
      <c r="T329" s="55">
        <v>13.240620641534697</v>
      </c>
      <c r="U329" s="55">
        <v>20.391330208851947</v>
      </c>
      <c r="V329" s="64">
        <v>1821.1980845876633</v>
      </c>
      <c r="W329" s="65">
        <v>1.6173068359922691E-2</v>
      </c>
      <c r="X329" s="63">
        <v>19.611449224556637</v>
      </c>
      <c r="Y329" s="66">
        <v>0.75619580864385061</v>
      </c>
      <c r="Z329" s="66">
        <v>3.5840499637493677</v>
      </c>
      <c r="AA329" s="66">
        <v>2.5674129740774907</v>
      </c>
      <c r="AB329" s="63">
        <v>46.874298269372346</v>
      </c>
      <c r="AC329" s="64">
        <v>176.42893723873252</v>
      </c>
      <c r="AD329" s="64">
        <v>298.85916500378067</v>
      </c>
      <c r="AE329" s="64">
        <v>488.31876308659457</v>
      </c>
      <c r="AF329" s="57">
        <v>8972.0435323325073</v>
      </c>
      <c r="AG329" s="55">
        <v>4.2858105651240939</v>
      </c>
      <c r="AH329" s="119">
        <v>156.46453925112053</v>
      </c>
      <c r="AI329" s="119">
        <v>390.50431774333498</v>
      </c>
      <c r="AJ329" s="135">
        <v>67.804143518781217</v>
      </c>
      <c r="AK329" s="136">
        <v>1.3998946544868465</v>
      </c>
      <c r="AL329" s="135">
        <v>70.568561234740855</v>
      </c>
      <c r="AM329" s="136">
        <v>1.1750545817683329</v>
      </c>
      <c r="AN329" s="135">
        <v>70.062766889036666</v>
      </c>
      <c r="AO329" s="136">
        <v>1.2772182063887443</v>
      </c>
      <c r="AP329" s="45" t="s">
        <v>51</v>
      </c>
      <c r="AQ329" s="45" t="s">
        <v>51</v>
      </c>
      <c r="AR329" s="135">
        <v>34.353911062666739</v>
      </c>
      <c r="AS329" s="136">
        <v>13.717933586143268</v>
      </c>
      <c r="AT329" s="45" t="s">
        <v>51</v>
      </c>
      <c r="AU329" s="137">
        <v>70.568561234740855</v>
      </c>
      <c r="AV329" s="138">
        <v>1.1750545817683329</v>
      </c>
    </row>
    <row r="330" spans="1:50" x14ac:dyDescent="0.2">
      <c r="A330" s="128" t="s">
        <v>665</v>
      </c>
      <c r="B330" t="s">
        <v>642</v>
      </c>
      <c r="C330" t="s">
        <v>666</v>
      </c>
      <c r="D330" s="45" t="s">
        <v>51</v>
      </c>
      <c r="E330" s="45" t="s">
        <v>51</v>
      </c>
      <c r="F330" s="45" t="s">
        <v>51</v>
      </c>
      <c r="G330" s="45" t="s">
        <v>51</v>
      </c>
      <c r="H330" s="45" t="s">
        <v>51</v>
      </c>
      <c r="I330" s="45" t="s">
        <v>51</v>
      </c>
      <c r="J330" s="45" t="s">
        <v>51</v>
      </c>
      <c r="K330" s="45" t="s">
        <v>51</v>
      </c>
      <c r="L330" s="45" t="s">
        <v>51</v>
      </c>
      <c r="M330" s="45" t="s">
        <v>51</v>
      </c>
      <c r="N330" s="45" t="s">
        <v>51</v>
      </c>
      <c r="O330" s="45" t="s">
        <v>51</v>
      </c>
      <c r="P330" s="45" t="s">
        <v>51</v>
      </c>
      <c r="Q330" s="45" t="s">
        <v>51</v>
      </c>
      <c r="R330" s="45">
        <v>286.42017257448009</v>
      </c>
      <c r="S330" s="55">
        <v>12.865482124296625</v>
      </c>
      <c r="T330" s="55">
        <v>13.044811465428385</v>
      </c>
      <c r="U330" s="55">
        <v>11.935047187725088</v>
      </c>
      <c r="V330" s="64">
        <v>1783.5378368076206</v>
      </c>
      <c r="W330" s="65">
        <v>2.9619396184364963E-3</v>
      </c>
      <c r="X330" s="63">
        <v>20.371508450125141</v>
      </c>
      <c r="Y330" s="66">
        <v>0.85434212685247179</v>
      </c>
      <c r="Z330" s="66">
        <v>3.822387908440898</v>
      </c>
      <c r="AA330" s="66">
        <v>2.8648482933770971</v>
      </c>
      <c r="AB330" s="63">
        <v>50.708121139149583</v>
      </c>
      <c r="AC330" s="64">
        <v>195.29208159201909</v>
      </c>
      <c r="AD330" s="64">
        <v>314.19649570375702</v>
      </c>
      <c r="AE330" s="64">
        <v>499.59138047458504</v>
      </c>
      <c r="AF330" s="57">
        <v>9470.4149347974944</v>
      </c>
      <c r="AG330" s="45" t="s">
        <v>51</v>
      </c>
      <c r="AH330" s="119">
        <v>140.12066959708801</v>
      </c>
      <c r="AI330" s="119">
        <v>304.89910271106231</v>
      </c>
      <c r="AJ330" s="45" t="s">
        <v>51</v>
      </c>
      <c r="AK330" s="45" t="s">
        <v>51</v>
      </c>
      <c r="AL330" s="45" t="s">
        <v>51</v>
      </c>
      <c r="AM330" s="45" t="s">
        <v>51</v>
      </c>
      <c r="AN330" s="45" t="s">
        <v>51</v>
      </c>
      <c r="AO330" s="45" t="s">
        <v>51</v>
      </c>
      <c r="AP330" s="45" t="s">
        <v>51</v>
      </c>
      <c r="AQ330" s="45" t="s">
        <v>51</v>
      </c>
      <c r="AR330" s="45" t="s">
        <v>51</v>
      </c>
      <c r="AS330" s="45" t="s">
        <v>51</v>
      </c>
      <c r="AT330" s="45" t="s">
        <v>51</v>
      </c>
      <c r="AU330" s="139">
        <v>69.5</v>
      </c>
      <c r="AV330" s="140">
        <v>1.9</v>
      </c>
      <c r="AX330" t="s">
        <v>667</v>
      </c>
    </row>
    <row r="331" spans="1:50" x14ac:dyDescent="0.2">
      <c r="A331" s="128" t="s">
        <v>668</v>
      </c>
      <c r="B331" t="s">
        <v>642</v>
      </c>
      <c r="C331" s="131" t="s">
        <v>669</v>
      </c>
      <c r="D331" s="116">
        <v>1.4288406711283951E-4</v>
      </c>
      <c r="E331" s="57">
        <v>96.14986641926663</v>
      </c>
      <c r="F331" s="55">
        <v>2.7526172647620903</v>
      </c>
      <c r="G331" s="54">
        <v>4.8378108969269522E-2</v>
      </c>
      <c r="H331" s="55">
        <v>4.0251092458119224</v>
      </c>
      <c r="I331" s="57">
        <v>96.406108865193573</v>
      </c>
      <c r="J331" s="55">
        <v>2.7590606134027533</v>
      </c>
      <c r="K331" s="54">
        <v>4.6268496206913902E-2</v>
      </c>
      <c r="L331" s="55">
        <v>5.3157914171447604</v>
      </c>
      <c r="M331" s="125">
        <v>6.6173195164736506E-2</v>
      </c>
      <c r="N331" s="55">
        <v>5.9891613652514222</v>
      </c>
      <c r="O331" s="54">
        <v>1.0372786660213807E-2</v>
      </c>
      <c r="P331" s="55">
        <v>2.7590606134027533</v>
      </c>
      <c r="Q331" s="55">
        <v>0.46067561802735452</v>
      </c>
      <c r="R331" s="45" t="s">
        <v>187</v>
      </c>
      <c r="S331" s="45" t="s">
        <v>51</v>
      </c>
      <c r="T331" s="45" t="s">
        <v>51</v>
      </c>
      <c r="U331" s="45" t="s">
        <v>51</v>
      </c>
      <c r="V331" s="64">
        <v>994.99712275783259</v>
      </c>
      <c r="W331" s="65">
        <v>1.5242219955445294E-2</v>
      </c>
      <c r="X331" s="63">
        <v>22.170547033362503</v>
      </c>
      <c r="Y331" s="66">
        <v>0.68673397078347975</v>
      </c>
      <c r="Z331" s="66">
        <v>2.5590808251762631</v>
      </c>
      <c r="AA331" s="66">
        <v>1.7507119681553285</v>
      </c>
      <c r="AB331" s="63">
        <v>27.205036987904833</v>
      </c>
      <c r="AC331" s="64">
        <v>99.12323623394839</v>
      </c>
      <c r="AD331" s="64">
        <v>175.51642245302136</v>
      </c>
      <c r="AE331" s="64">
        <v>316.2946153632779</v>
      </c>
      <c r="AF331" s="57">
        <v>9424.3566473954634</v>
      </c>
      <c r="AG331" s="55">
        <v>9.5851963643085902</v>
      </c>
      <c r="AH331" s="119">
        <v>252.60933041926117</v>
      </c>
      <c r="AI331" s="119">
        <v>921.61535003071106</v>
      </c>
      <c r="AJ331" s="135">
        <v>66.522858709346096</v>
      </c>
      <c r="AK331" s="136">
        <v>1.8259683786526331</v>
      </c>
      <c r="AL331" s="135">
        <v>66.614382368242943</v>
      </c>
      <c r="AM331" s="136">
        <v>1.834519790527366</v>
      </c>
      <c r="AN331" s="135">
        <v>66.633779638565613</v>
      </c>
      <c r="AO331" s="136">
        <v>1.9133553402462742</v>
      </c>
      <c r="AP331" s="135">
        <v>10.586616314947722</v>
      </c>
      <c r="AQ331" s="136">
        <v>127.876601246129</v>
      </c>
      <c r="AR331" s="135">
        <v>64.07346560918802</v>
      </c>
      <c r="AS331" s="136">
        <v>3.8828105084767919</v>
      </c>
      <c r="AT331" s="59" t="s">
        <v>66</v>
      </c>
      <c r="AU331" s="137">
        <v>66.614382368242943</v>
      </c>
      <c r="AV331" s="138">
        <v>1.834519790527366</v>
      </c>
      <c r="AW331">
        <f>(8*(((AI331-(AI331/137.88))/1000000)/238050.78826)*6.022E+23)*(EXP(AU331*0.000000000155125*1000000)-1)+7*((((AI331/137.88)/1000000)/235043.9299)*6.022E+23)*(EXP(AU331*0.00000000098571*1000000)-1)+6*(((AH331/1000000)/232038.0553)*6.022E+23)*(EXP(AU331*0.00000000004948*1000000)-1)</f>
        <v>213451427304309.97</v>
      </c>
    </row>
    <row r="332" spans="1:50" x14ac:dyDescent="0.2">
      <c r="A332" s="128" t="s">
        <v>670</v>
      </c>
      <c r="B332" t="s">
        <v>642</v>
      </c>
      <c r="C332" s="131" t="s">
        <v>671</v>
      </c>
      <c r="D332" s="116">
        <v>-3.5017996982344366E-4</v>
      </c>
      <c r="E332" s="57">
        <v>96.196689565453312</v>
      </c>
      <c r="F332" s="55">
        <v>2.6196691055428114</v>
      </c>
      <c r="G332" s="54">
        <v>4.6186987384259061E-2</v>
      </c>
      <c r="H332" s="55">
        <v>3.8004812797271663</v>
      </c>
      <c r="I332" s="57">
        <v>95.574118516156886</v>
      </c>
      <c r="J332" s="55">
        <v>2.6593448852025712</v>
      </c>
      <c r="K332" s="54">
        <v>5.132428819517753E-2</v>
      </c>
      <c r="L332" s="55">
        <v>7.8102759102503763</v>
      </c>
      <c r="M332" s="125">
        <v>7.4042983249223204E-2</v>
      </c>
      <c r="N332" s="55">
        <v>8.2506075541556587</v>
      </c>
      <c r="O332" s="54">
        <v>1.0463083683381806E-2</v>
      </c>
      <c r="P332" s="55">
        <v>2.6593448852025712</v>
      </c>
      <c r="Q332" s="55">
        <v>0.32232109790061636</v>
      </c>
      <c r="R332" s="45" t="s">
        <v>187</v>
      </c>
      <c r="S332" s="45" t="s">
        <v>51</v>
      </c>
      <c r="T332" s="45" t="s">
        <v>51</v>
      </c>
      <c r="U332" s="45" t="s">
        <v>51</v>
      </c>
      <c r="V332" s="64">
        <v>819.52363328920819</v>
      </c>
      <c r="W332" s="65">
        <v>9.1713326122929446E-3</v>
      </c>
      <c r="X332" s="63">
        <v>17.429729442836589</v>
      </c>
      <c r="Y332" s="66">
        <v>0.32392677153366151</v>
      </c>
      <c r="Z332" s="66">
        <v>1.6599437833407293</v>
      </c>
      <c r="AA332" s="66">
        <v>1.255580603497503</v>
      </c>
      <c r="AB332" s="63">
        <v>18.471159429213767</v>
      </c>
      <c r="AC332" s="64">
        <v>79.831114738168111</v>
      </c>
      <c r="AD332" s="64">
        <v>155.35773083008735</v>
      </c>
      <c r="AE332" s="64">
        <v>290.34633445989982</v>
      </c>
      <c r="AF332" s="57">
        <v>9093.4288277350988</v>
      </c>
      <c r="AG332" s="55">
        <v>4.0084265668347063</v>
      </c>
      <c r="AH332" s="119">
        <v>177.07112290750496</v>
      </c>
      <c r="AI332" s="119">
        <v>385.59736609571399</v>
      </c>
      <c r="AJ332" s="135">
        <v>67.098949048677767</v>
      </c>
      <c r="AK332" s="136">
        <v>1.7751379817385202</v>
      </c>
      <c r="AL332" s="135">
        <v>66.765724476912254</v>
      </c>
      <c r="AM332" s="136">
        <v>1.7491199141037599</v>
      </c>
      <c r="AN332" s="135">
        <v>66.887312249519923</v>
      </c>
      <c r="AO332" s="136">
        <v>1.8880286256855592</v>
      </c>
      <c r="AP332" s="135">
        <v>254.42043249280377</v>
      </c>
      <c r="AQ332" s="136">
        <v>179.58992530900295</v>
      </c>
      <c r="AR332" s="135">
        <v>69.803455287566791</v>
      </c>
      <c r="AS332" s="136">
        <v>5.3369535271043995</v>
      </c>
      <c r="AT332" s="59" t="s">
        <v>66</v>
      </c>
      <c r="AU332" s="137">
        <v>66.765724476912254</v>
      </c>
      <c r="AV332" s="138">
        <v>1.7491199141037599</v>
      </c>
      <c r="AW332">
        <f>(8*(((AI332-(AI332/137.88))/1000000)/238050.78826)*6.022E+23)*(EXP(AU332*0.000000000155125*1000000)-1)+7*((((AI332/137.88)/1000000)/235043.9299)*6.022E+23)*(EXP(AU332*0.00000000098571*1000000)-1)+6*(((AH332/1000000)/232038.0553)*6.022E+23)*(EXP(AU332*0.00000000004948*1000000)-1)</f>
        <v>93188741790091.719</v>
      </c>
    </row>
    <row r="333" spans="1:50" x14ac:dyDescent="0.2">
      <c r="A333" s="128" t="s">
        <v>672</v>
      </c>
      <c r="B333" t="s">
        <v>642</v>
      </c>
      <c r="C333" s="134" t="s">
        <v>673</v>
      </c>
      <c r="D333" s="45" t="s">
        <v>51</v>
      </c>
      <c r="E333" s="45" t="s">
        <v>51</v>
      </c>
      <c r="F333" s="45" t="s">
        <v>51</v>
      </c>
      <c r="G333" s="45" t="s">
        <v>51</v>
      </c>
      <c r="H333" s="45" t="s">
        <v>51</v>
      </c>
      <c r="I333" s="45" t="s">
        <v>51</v>
      </c>
      <c r="J333" s="45" t="s">
        <v>51</v>
      </c>
      <c r="K333" s="45" t="s">
        <v>51</v>
      </c>
      <c r="L333" s="45" t="s">
        <v>51</v>
      </c>
      <c r="M333" s="45" t="s">
        <v>51</v>
      </c>
      <c r="N333" s="45" t="s">
        <v>51</v>
      </c>
      <c r="O333" s="45" t="s">
        <v>51</v>
      </c>
      <c r="P333" s="45" t="s">
        <v>51</v>
      </c>
      <c r="Q333" s="45" t="s">
        <v>51</v>
      </c>
      <c r="R333" s="45">
        <v>143.03785558284062</v>
      </c>
      <c r="S333" s="45">
        <v>10.205547614590271</v>
      </c>
      <c r="T333" s="45">
        <v>9.5702279675854811</v>
      </c>
      <c r="U333" s="45">
        <v>3.0839848889611874</v>
      </c>
      <c r="V333" s="64">
        <v>1097.8509124716641</v>
      </c>
      <c r="W333" s="65">
        <v>1.8446289928019735E-3</v>
      </c>
      <c r="X333" s="63">
        <v>23.398029459767088</v>
      </c>
      <c r="Y333" s="66">
        <v>0.47673961287704736</v>
      </c>
      <c r="Z333" s="66">
        <v>2.6702052693137031</v>
      </c>
      <c r="AA333" s="66">
        <v>1.7830462145256991</v>
      </c>
      <c r="AB333" s="63">
        <v>27.885406383702751</v>
      </c>
      <c r="AC333" s="64">
        <v>111.9537545965871</v>
      </c>
      <c r="AD333" s="64">
        <v>196.79311272590823</v>
      </c>
      <c r="AE333" s="64">
        <v>335.99688923452646</v>
      </c>
      <c r="AF333" s="57">
        <v>9314.9608214050568</v>
      </c>
      <c r="AG333" s="45" t="s">
        <v>51</v>
      </c>
      <c r="AH333" s="119">
        <v>206.67809976413045</v>
      </c>
      <c r="AI333" s="119">
        <v>322.22954213147102</v>
      </c>
      <c r="AJ333" s="45" t="s">
        <v>51</v>
      </c>
      <c r="AK333" s="45" t="s">
        <v>51</v>
      </c>
      <c r="AL333" s="45" t="s">
        <v>51</v>
      </c>
      <c r="AM333" s="45" t="s">
        <v>51</v>
      </c>
      <c r="AN333" s="45" t="s">
        <v>51</v>
      </c>
      <c r="AO333" s="45" t="s">
        <v>51</v>
      </c>
      <c r="AP333" s="45" t="s">
        <v>51</v>
      </c>
      <c r="AQ333" s="45" t="s">
        <v>51</v>
      </c>
      <c r="AR333" s="45" t="s">
        <v>51</v>
      </c>
      <c r="AS333" s="45" t="s">
        <v>51</v>
      </c>
      <c r="AT333" s="45" t="s">
        <v>51</v>
      </c>
      <c r="AU333" s="139">
        <v>66.765724476912254</v>
      </c>
      <c r="AV333" s="140">
        <v>1.7491199141037599</v>
      </c>
      <c r="AX333" t="s">
        <v>674</v>
      </c>
    </row>
    <row r="334" spans="1:50" x14ac:dyDescent="0.2">
      <c r="A334" s="128" t="s">
        <v>675</v>
      </c>
      <c r="B334" t="s">
        <v>642</v>
      </c>
      <c r="C334" s="131" t="s">
        <v>676</v>
      </c>
      <c r="D334" s="116">
        <v>8.4751919668566887E-4</v>
      </c>
      <c r="E334" s="55">
        <v>94.040360331527268</v>
      </c>
      <c r="F334" s="55">
        <v>3.0376143026847822</v>
      </c>
      <c r="G334" s="125">
        <v>5.1765227774145189E-2</v>
      </c>
      <c r="H334" s="55">
        <v>8.3867973115668129</v>
      </c>
      <c r="I334" s="55">
        <v>95.555017392199076</v>
      </c>
      <c r="J334" s="55">
        <v>3.4383865106753921</v>
      </c>
      <c r="K334" s="125">
        <v>3.9138815734973652E-2</v>
      </c>
      <c r="L334" s="55">
        <v>34.671087420636745</v>
      </c>
      <c r="M334" s="55">
        <v>5.6474898553874615E-2</v>
      </c>
      <c r="N334" s="55">
        <v>34.841165375547213</v>
      </c>
      <c r="O334" s="125">
        <v>1.0465175218330692E-2</v>
      </c>
      <c r="P334" s="55">
        <v>3.4383865106753921</v>
      </c>
      <c r="Q334" s="55">
        <v>9.8687471375127303E-2</v>
      </c>
      <c r="R334" s="45" t="s">
        <v>187</v>
      </c>
      <c r="S334" s="45" t="s">
        <v>51</v>
      </c>
      <c r="T334" s="45" t="s">
        <v>51</v>
      </c>
      <c r="U334" s="45" t="s">
        <v>51</v>
      </c>
      <c r="V334" s="64">
        <v>712.96080883820696</v>
      </c>
      <c r="W334" s="65">
        <v>8.6098344232134142E-3</v>
      </c>
      <c r="X334" s="63">
        <v>8.9846171250828846</v>
      </c>
      <c r="Y334" s="66">
        <v>0.49728509975869234</v>
      </c>
      <c r="Z334" s="66">
        <v>1.751048768489293</v>
      </c>
      <c r="AA334" s="66">
        <v>1.2839895308858784</v>
      </c>
      <c r="AB334" s="63">
        <v>18.765477373750951</v>
      </c>
      <c r="AC334" s="64">
        <v>70.785037119888983</v>
      </c>
      <c r="AD334" s="64">
        <v>128.2859675942052</v>
      </c>
      <c r="AE334" s="64">
        <v>219.86796827121969</v>
      </c>
      <c r="AF334" s="57">
        <v>9668.2445078122946</v>
      </c>
      <c r="AG334" s="55">
        <v>0.94732948774071413</v>
      </c>
      <c r="AH334" s="119">
        <v>33.944389987031293</v>
      </c>
      <c r="AI334" s="119">
        <v>89.0872063798179</v>
      </c>
      <c r="AJ334" s="135">
        <v>67.112292323479195</v>
      </c>
      <c r="AK334" s="136">
        <v>2.295609711918345</v>
      </c>
      <c r="AL334" s="135">
        <v>67.810936630925639</v>
      </c>
      <c r="AM334" s="136">
        <v>2.0863690560171544</v>
      </c>
      <c r="AN334" s="135">
        <v>67.627730936859194</v>
      </c>
      <c r="AO334" s="136">
        <v>2.3011718919481523</v>
      </c>
      <c r="AP334" s="135">
        <v>-408.62124563188235</v>
      </c>
      <c r="AQ334" s="136">
        <v>905.85853396126868</v>
      </c>
      <c r="AR334" s="135">
        <v>59.088250336406219</v>
      </c>
      <c r="AS334" s="136">
        <v>19.678829115849034</v>
      </c>
      <c r="AT334" s="59" t="s">
        <v>66</v>
      </c>
      <c r="AU334" s="137">
        <v>67.810936630925639</v>
      </c>
      <c r="AV334" s="138">
        <v>2.0863690560171544</v>
      </c>
    </row>
    <row r="335" spans="1:50" x14ac:dyDescent="0.2">
      <c r="A335" s="128" t="s">
        <v>677</v>
      </c>
      <c r="B335" t="s">
        <v>642</v>
      </c>
      <c r="C335" s="131" t="s">
        <v>678</v>
      </c>
      <c r="D335" s="116">
        <v>1.6327968853419102E-3</v>
      </c>
      <c r="E335" s="55">
        <v>93.973554483016528</v>
      </c>
      <c r="F335" s="55">
        <v>1.3065597345937519</v>
      </c>
      <c r="G335" s="125">
        <v>4.9449671049646288E-2</v>
      </c>
      <c r="H335" s="55">
        <v>3.4666292100543163</v>
      </c>
      <c r="I335" s="55">
        <v>96.916911348821685</v>
      </c>
      <c r="J335" s="55">
        <v>2.2561631491415635</v>
      </c>
      <c r="K335" s="125">
        <v>2.4686805568615952E-2</v>
      </c>
      <c r="L335" s="55">
        <v>61.171834892794081</v>
      </c>
      <c r="M335" s="55">
        <v>3.5120978417789321E-2</v>
      </c>
      <c r="N335" s="55">
        <v>61.213427091666773</v>
      </c>
      <c r="O335" s="125">
        <v>1.0318116684515637E-2</v>
      </c>
      <c r="P335" s="55">
        <v>2.2561631491415635</v>
      </c>
      <c r="Q335" s="55">
        <v>3.6857324550101912E-2</v>
      </c>
      <c r="R335" s="45" t="s">
        <v>187</v>
      </c>
      <c r="S335" s="45" t="s">
        <v>51</v>
      </c>
      <c r="T335" s="45" t="s">
        <v>51</v>
      </c>
      <c r="U335" s="45" t="s">
        <v>51</v>
      </c>
      <c r="V335" s="45" t="s">
        <v>51</v>
      </c>
      <c r="W335" s="45" t="s">
        <v>51</v>
      </c>
      <c r="X335" s="45" t="s">
        <v>51</v>
      </c>
      <c r="Y335" s="45" t="s">
        <v>51</v>
      </c>
      <c r="Z335" s="45" t="s">
        <v>51</v>
      </c>
      <c r="AA335" s="45" t="s">
        <v>51</v>
      </c>
      <c r="AB335" s="45" t="s">
        <v>51</v>
      </c>
      <c r="AC335" s="45" t="s">
        <v>51</v>
      </c>
      <c r="AD335" s="45" t="s">
        <v>51</v>
      </c>
      <c r="AE335" s="45" t="s">
        <v>51</v>
      </c>
      <c r="AF335" s="57">
        <v>7859.3189832691669</v>
      </c>
      <c r="AG335" s="55">
        <v>2.34484865656104</v>
      </c>
      <c r="AH335" s="119">
        <v>75.775066336422185</v>
      </c>
      <c r="AI335" s="119">
        <v>220.35376298176701</v>
      </c>
      <c r="AJ335" s="135">
        <v>66.174042068285829</v>
      </c>
      <c r="AK335" s="136">
        <v>1.4853575262367451</v>
      </c>
      <c r="AL335" s="135">
        <v>68.059675032040204</v>
      </c>
      <c r="AM335" s="136">
        <v>0.89818790340678678</v>
      </c>
      <c r="AN335" s="135">
        <v>67.944678888347809</v>
      </c>
      <c r="AO335" s="136">
        <v>0.98140093325328837</v>
      </c>
      <c r="AP335" s="45" t="s">
        <v>51</v>
      </c>
      <c r="AQ335" s="45" t="s">
        <v>51</v>
      </c>
      <c r="AR335" s="135">
        <v>35.338958294716299</v>
      </c>
      <c r="AS335" s="136">
        <v>22.445848530693649</v>
      </c>
      <c r="AT335" s="45" t="s">
        <v>51</v>
      </c>
      <c r="AU335" s="137">
        <v>68.059675032040204</v>
      </c>
      <c r="AV335" s="138">
        <v>0.89818790340678678</v>
      </c>
    </row>
    <row r="336" spans="1:50" x14ac:dyDescent="0.2">
      <c r="A336" s="128" t="s">
        <v>679</v>
      </c>
      <c r="B336" t="s">
        <v>642</v>
      </c>
      <c r="C336" s="131" t="s">
        <v>680</v>
      </c>
      <c r="D336" s="116">
        <v>-2.2797194200938989E-4</v>
      </c>
      <c r="E336" s="57">
        <v>93.768755463760812</v>
      </c>
      <c r="F336" s="55">
        <v>2.4253994809731405</v>
      </c>
      <c r="G336" s="54">
        <v>4.9095940618104399E-2</v>
      </c>
      <c r="H336" s="55">
        <v>3.023312945991107</v>
      </c>
      <c r="I336" s="57">
        <v>93.372836069419364</v>
      </c>
      <c r="J336" s="55">
        <v>2.4437079023981316</v>
      </c>
      <c r="K336" s="54">
        <v>5.2435682397815958E-2</v>
      </c>
      <c r="L336" s="55">
        <v>5.2971397278055212</v>
      </c>
      <c r="M336" s="125">
        <v>7.7429712894612548E-2</v>
      </c>
      <c r="N336" s="55">
        <v>5.8336435962559987</v>
      </c>
      <c r="O336" s="54">
        <v>1.0709752879911839E-2</v>
      </c>
      <c r="P336" s="55">
        <v>2.4437079023981316</v>
      </c>
      <c r="Q336" s="55">
        <v>0.41889907432234808</v>
      </c>
      <c r="R336" s="45" t="s">
        <v>187</v>
      </c>
      <c r="S336" s="45" t="s">
        <v>51</v>
      </c>
      <c r="T336" s="45" t="s">
        <v>51</v>
      </c>
      <c r="U336" s="45" t="s">
        <v>51</v>
      </c>
      <c r="V336" s="64">
        <v>957.22659378363687</v>
      </c>
      <c r="W336" s="65">
        <v>3.2470119697792864E-2</v>
      </c>
      <c r="X336" s="63">
        <v>14.973074025575992</v>
      </c>
      <c r="Y336" s="66">
        <v>0.23586081981682375</v>
      </c>
      <c r="Z336" s="66">
        <v>1.313738560796341</v>
      </c>
      <c r="AA336" s="66">
        <v>1.0646130206840048</v>
      </c>
      <c r="AB336" s="63">
        <v>16.85668799458761</v>
      </c>
      <c r="AC336" s="64">
        <v>92.268085958420784</v>
      </c>
      <c r="AD336" s="64">
        <v>182.81331203567953</v>
      </c>
      <c r="AE336" s="64">
        <v>337.10344051135752</v>
      </c>
      <c r="AF336" s="57">
        <v>9840.5211317748635</v>
      </c>
      <c r="AG336" s="55">
        <v>6.185497172804447</v>
      </c>
      <c r="AH336" s="119">
        <v>161.80235509874055</v>
      </c>
      <c r="AI336" s="119">
        <v>580.00637181848401</v>
      </c>
      <c r="AJ336" s="135">
        <v>68.672423405674394</v>
      </c>
      <c r="AK336" s="136">
        <v>1.669246568723306</v>
      </c>
      <c r="AL336" s="135">
        <v>68.238202198120149</v>
      </c>
      <c r="AM336" s="136">
        <v>1.6540616905485388</v>
      </c>
      <c r="AN336" s="135">
        <v>68.189814097236663</v>
      </c>
      <c r="AO336" s="136">
        <v>1.7323226965813254</v>
      </c>
      <c r="AP336" s="135">
        <v>303.46394522745368</v>
      </c>
      <c r="AQ336" s="136">
        <v>120.73369487541449</v>
      </c>
      <c r="AR336" s="135">
        <v>79.13568606720159</v>
      </c>
      <c r="AS336" s="136">
        <v>5.8042569060266551</v>
      </c>
      <c r="AT336" s="59" t="s">
        <v>66</v>
      </c>
      <c r="AU336" s="137">
        <v>68.238202198120149</v>
      </c>
      <c r="AV336" s="138">
        <v>1.6540616905485388</v>
      </c>
    </row>
    <row r="337" spans="1:50" x14ac:dyDescent="0.2">
      <c r="A337" s="128" t="s">
        <v>681</v>
      </c>
      <c r="B337" t="s">
        <v>642</v>
      </c>
      <c r="C337" s="131" t="s">
        <v>682</v>
      </c>
      <c r="D337" s="116">
        <v>1.0000000000000001E-32</v>
      </c>
      <c r="E337" s="57">
        <v>92.351425330353479</v>
      </c>
      <c r="F337" s="55">
        <v>2.039559779452234</v>
      </c>
      <c r="G337" s="54">
        <v>4.804317013945323E-2</v>
      </c>
      <c r="H337" s="55">
        <v>3.1085673081300609</v>
      </c>
      <c r="I337" s="57">
        <v>92.351425330353479</v>
      </c>
      <c r="J337" s="55">
        <v>2.039559779452234</v>
      </c>
      <c r="K337" s="54">
        <v>4.804317013945323E-2</v>
      </c>
      <c r="L337" s="55">
        <v>3.1085673081300609</v>
      </c>
      <c r="M337" s="125">
        <v>7.1728100298746697E-2</v>
      </c>
      <c r="N337" s="55">
        <v>3.7179288324461268</v>
      </c>
      <c r="O337" s="54">
        <v>1.0828203207723815E-2</v>
      </c>
      <c r="P337" s="55">
        <v>2.039559779452234</v>
      </c>
      <c r="Q337" s="55">
        <v>0.54857418508206135</v>
      </c>
      <c r="R337" s="45" t="s">
        <v>187</v>
      </c>
      <c r="S337" s="45" t="s">
        <v>51</v>
      </c>
      <c r="T337" s="45" t="s">
        <v>51</v>
      </c>
      <c r="U337" s="45" t="s">
        <v>51</v>
      </c>
      <c r="V337" s="64">
        <v>612.32391045250552</v>
      </c>
      <c r="W337" s="65">
        <v>9.7656571408738478E-3</v>
      </c>
      <c r="X337" s="63">
        <v>13.917757463196912</v>
      </c>
      <c r="Y337" s="66">
        <v>0.30446552822955669</v>
      </c>
      <c r="Z337" s="66">
        <v>1.5310730978549243</v>
      </c>
      <c r="AA337" s="66">
        <v>1.0554092694119481</v>
      </c>
      <c r="AB337" s="63">
        <v>16.727959826538488</v>
      </c>
      <c r="AC337" s="64">
        <v>62.041972303150992</v>
      </c>
      <c r="AD337" s="64">
        <v>109.28703399782857</v>
      </c>
      <c r="AE337" s="64">
        <v>197.82136060538153</v>
      </c>
      <c r="AF337" s="57">
        <v>9494.3351487620075</v>
      </c>
      <c r="AG337" s="55">
        <v>5.0612489036695409</v>
      </c>
      <c r="AH337" s="119">
        <v>126.20534566043253</v>
      </c>
      <c r="AI337" s="119">
        <v>467.41355020557103</v>
      </c>
      <c r="AJ337" s="135">
        <v>69.427867914304443</v>
      </c>
      <c r="AK337" s="136">
        <v>1.4084248891751427</v>
      </c>
      <c r="AL337" s="135">
        <v>69.373545364091655</v>
      </c>
      <c r="AM337" s="136">
        <v>1.4157856019123782</v>
      </c>
      <c r="AN337" s="135">
        <v>69.298894589046725</v>
      </c>
      <c r="AO337" s="136">
        <v>1.4782976426262364</v>
      </c>
      <c r="AP337" s="135">
        <v>100.36607644528688</v>
      </c>
      <c r="AQ337" s="136">
        <v>73.528177654169355</v>
      </c>
      <c r="AR337" s="135">
        <v>72.322329791537172</v>
      </c>
      <c r="AS337" s="136">
        <v>3.2433638810873702</v>
      </c>
      <c r="AT337" s="59" t="s">
        <v>66</v>
      </c>
      <c r="AU337" s="137">
        <v>69.373545364091655</v>
      </c>
      <c r="AV337" s="138">
        <v>1.4157856019123782</v>
      </c>
    </row>
    <row r="338" spans="1:50" x14ac:dyDescent="0.2">
      <c r="A338" s="128" t="s">
        <v>683</v>
      </c>
      <c r="B338" t="s">
        <v>642</v>
      </c>
      <c r="C338" s="131" t="s">
        <v>684</v>
      </c>
      <c r="D338" s="116">
        <v>-3.2212725265918862E-4</v>
      </c>
      <c r="E338" s="57">
        <v>93.898131036433298</v>
      </c>
      <c r="F338" s="55">
        <v>1.861824225515643</v>
      </c>
      <c r="G338" s="54">
        <v>4.5415940436661015E-2</v>
      </c>
      <c r="H338" s="55">
        <v>3.6712637521201463</v>
      </c>
      <c r="I338" s="57">
        <v>93.338905394900763</v>
      </c>
      <c r="J338" s="55">
        <v>1.908863040694271</v>
      </c>
      <c r="K338" s="54">
        <v>5.0148740298294338E-2</v>
      </c>
      <c r="L338" s="55">
        <v>7.411627542210435</v>
      </c>
      <c r="M338" s="125">
        <v>7.4079595031404474E-2</v>
      </c>
      <c r="N338" s="55">
        <v>7.6534946875646863</v>
      </c>
      <c r="O338" s="54">
        <v>1.0713646102546125E-2</v>
      </c>
      <c r="P338" s="55">
        <v>1.908863040694271</v>
      </c>
      <c r="Q338" s="55">
        <v>0.24941064423756257</v>
      </c>
      <c r="R338" s="45" t="s">
        <v>187</v>
      </c>
      <c r="S338" s="45" t="s">
        <v>51</v>
      </c>
      <c r="T338" s="45" t="s">
        <v>51</v>
      </c>
      <c r="U338" s="45" t="s">
        <v>51</v>
      </c>
      <c r="V338" s="64">
        <v>2290.0756346337889</v>
      </c>
      <c r="W338" s="65">
        <v>1.3878452299713536E-2</v>
      </c>
      <c r="X338" s="63">
        <v>33.399217389754142</v>
      </c>
      <c r="Y338" s="66">
        <v>1.013272715587366</v>
      </c>
      <c r="Z338" s="66">
        <v>3.4764896030895374</v>
      </c>
      <c r="AA338" s="66">
        <v>2.7354735361006552</v>
      </c>
      <c r="AB338" s="63">
        <v>45.744055204519263</v>
      </c>
      <c r="AC338" s="64">
        <v>231.87557400201302</v>
      </c>
      <c r="AD338" s="64">
        <v>427.88049818530573</v>
      </c>
      <c r="AE338" s="64">
        <v>710.862251754211</v>
      </c>
      <c r="AF338" s="57">
        <v>8792.6574342052645</v>
      </c>
      <c r="AG338" s="55">
        <v>3.764555738001226</v>
      </c>
      <c r="AH338" s="119">
        <v>174.75490177539012</v>
      </c>
      <c r="AI338" s="119">
        <v>353.48474798079599</v>
      </c>
      <c r="AJ338" s="135">
        <v>68.697254745428737</v>
      </c>
      <c r="AK338" s="136">
        <v>1.3043740253005511</v>
      </c>
      <c r="AL338" s="135">
        <v>68.460417510291521</v>
      </c>
      <c r="AM338" s="136">
        <v>1.2780810377713152</v>
      </c>
      <c r="AN338" s="135">
        <v>68.186056395902597</v>
      </c>
      <c r="AO338" s="136">
        <v>1.3905095924859516</v>
      </c>
      <c r="AP338" s="135">
        <v>200.88256956841568</v>
      </c>
      <c r="AQ338" s="136">
        <v>172.0889214615693</v>
      </c>
      <c r="AR338" s="135">
        <v>74.72934826507192</v>
      </c>
      <c r="AS338" s="136">
        <v>4.6712394050404642</v>
      </c>
      <c r="AT338" s="59" t="s">
        <v>66</v>
      </c>
      <c r="AU338" s="137">
        <v>68.460417510291521</v>
      </c>
      <c r="AV338" s="138">
        <v>1.2780810377713152</v>
      </c>
      <c r="AW338">
        <f>(8*(((AI338-(AI338/137.88))/1000000)/238050.78826)*6.022E+23)*(EXP(AU338*0.000000000155125*1000000)-1)+7*((((AI338/137.88)/1000000)/235043.9299)*6.022E+23)*(EXP(AU338*0.00000000098571*1000000)-1)+6*(((AH338/1000000)/232038.0553)*6.022E+23)*(EXP(AU338*0.00000000004948*1000000)-1)</f>
        <v>88266188914888.844</v>
      </c>
    </row>
    <row r="339" spans="1:50" x14ac:dyDescent="0.2">
      <c r="A339" s="128" t="s">
        <v>685</v>
      </c>
      <c r="B339" t="s">
        <v>642</v>
      </c>
      <c r="C339" t="s">
        <v>686</v>
      </c>
      <c r="D339" s="45" t="s">
        <v>51</v>
      </c>
      <c r="E339" s="45" t="s">
        <v>51</v>
      </c>
      <c r="F339" s="45" t="s">
        <v>51</v>
      </c>
      <c r="G339" s="45" t="s">
        <v>51</v>
      </c>
      <c r="H339" s="45" t="s">
        <v>51</v>
      </c>
      <c r="I339" s="45" t="s">
        <v>51</v>
      </c>
      <c r="J339" s="45" t="s">
        <v>51</v>
      </c>
      <c r="K339" s="45" t="s">
        <v>51</v>
      </c>
      <c r="L339" s="45" t="s">
        <v>51</v>
      </c>
      <c r="M339" s="45" t="s">
        <v>51</v>
      </c>
      <c r="N339" s="45" t="s">
        <v>51</v>
      </c>
      <c r="O339" s="45" t="s">
        <v>51</v>
      </c>
      <c r="P339" s="45" t="s">
        <v>51</v>
      </c>
      <c r="Q339" s="45" t="s">
        <v>51</v>
      </c>
      <c r="R339" s="45">
        <v>243.62239102328897</v>
      </c>
      <c r="S339" s="45">
        <v>15.334245237320694</v>
      </c>
      <c r="T339" s="45">
        <v>15.22968793112584</v>
      </c>
      <c r="U339" s="45">
        <v>3.3196417881268077</v>
      </c>
      <c r="V339" s="64">
        <v>1979.098841299259</v>
      </c>
      <c r="W339" s="65">
        <v>3.3668159590773436E-3</v>
      </c>
      <c r="X339" s="63">
        <v>29.561169745941768</v>
      </c>
      <c r="Y339" s="66">
        <v>0.76977899301687802</v>
      </c>
      <c r="Z339" s="66">
        <v>3.3237342246048067</v>
      </c>
      <c r="AA339" s="66">
        <v>2.5292386082675562</v>
      </c>
      <c r="AB339" s="63">
        <v>42.310020190382076</v>
      </c>
      <c r="AC339" s="64">
        <v>201.64847899669897</v>
      </c>
      <c r="AD339" s="64">
        <v>360.84827696877039</v>
      </c>
      <c r="AE339" s="64">
        <v>610.30726133778091</v>
      </c>
      <c r="AF339" s="57">
        <v>9036.4949042643475</v>
      </c>
      <c r="AG339" s="45" t="s">
        <v>51</v>
      </c>
      <c r="AH339" s="119">
        <v>135.8184842853419</v>
      </c>
      <c r="AI339" s="119">
        <v>276.64819311569687</v>
      </c>
      <c r="AJ339" s="45" t="s">
        <v>51</v>
      </c>
      <c r="AK339" s="45" t="s">
        <v>51</v>
      </c>
      <c r="AL339" s="45" t="s">
        <v>51</v>
      </c>
      <c r="AM339" s="45" t="s">
        <v>51</v>
      </c>
      <c r="AN339" s="45" t="s">
        <v>51</v>
      </c>
      <c r="AO339" s="45" t="s">
        <v>51</v>
      </c>
      <c r="AP339" s="45" t="s">
        <v>51</v>
      </c>
      <c r="AQ339" s="45" t="s">
        <v>51</v>
      </c>
      <c r="AR339" s="45" t="s">
        <v>51</v>
      </c>
      <c r="AS339" s="45" t="s">
        <v>51</v>
      </c>
      <c r="AT339" s="45" t="s">
        <v>51</v>
      </c>
      <c r="AU339" s="139">
        <v>68.460417510291521</v>
      </c>
      <c r="AV339" s="140">
        <v>1.2780810377713152</v>
      </c>
      <c r="AX339" t="s">
        <v>687</v>
      </c>
    </row>
    <row r="340" spans="1:50" x14ac:dyDescent="0.2">
      <c r="A340" s="128" t="s">
        <v>688</v>
      </c>
      <c r="B340" t="s">
        <v>642</v>
      </c>
      <c r="C340" s="131" t="s">
        <v>689</v>
      </c>
      <c r="D340" s="116">
        <v>1.4227346256944279E-4</v>
      </c>
      <c r="E340" s="57">
        <v>92.614509019659479</v>
      </c>
      <c r="F340" s="55">
        <v>2.8496482885700067</v>
      </c>
      <c r="G340" s="54">
        <v>4.7540782427353101E-2</v>
      </c>
      <c r="H340" s="55">
        <v>3.391652926247529</v>
      </c>
      <c r="I340" s="57">
        <v>92.860219336293682</v>
      </c>
      <c r="J340" s="55">
        <v>2.861972239890624</v>
      </c>
      <c r="K340" s="54">
        <v>4.5437988794987914E-2</v>
      </c>
      <c r="L340" s="55">
        <v>5.8473239314486074</v>
      </c>
      <c r="M340" s="125">
        <v>6.7466886680121296E-2</v>
      </c>
      <c r="N340" s="55">
        <v>6.5101522456234582</v>
      </c>
      <c r="O340" s="54">
        <v>1.0768873982286169E-2</v>
      </c>
      <c r="P340" s="55">
        <v>2.861972239890624</v>
      </c>
      <c r="Q340" s="55">
        <v>0.43961679111492752</v>
      </c>
      <c r="R340" s="45" t="s">
        <v>187</v>
      </c>
      <c r="S340" s="45" t="s">
        <v>51</v>
      </c>
      <c r="T340" s="45" t="s">
        <v>51</v>
      </c>
      <c r="U340" s="45" t="s">
        <v>51</v>
      </c>
      <c r="V340" s="64">
        <v>1915.0962369848744</v>
      </c>
      <c r="W340" s="65">
        <v>2.1538390195691346E-2</v>
      </c>
      <c r="X340" s="63">
        <v>22.230879659330007</v>
      </c>
      <c r="Y340" s="66">
        <v>0.99016643600223975</v>
      </c>
      <c r="Z340" s="66">
        <v>4.2010984335886885</v>
      </c>
      <c r="AA340" s="66">
        <v>2.6469214968300987</v>
      </c>
      <c r="AB340" s="63">
        <v>48.83208083731099</v>
      </c>
      <c r="AC340" s="64">
        <v>197.37930525995768</v>
      </c>
      <c r="AD340" s="64">
        <v>334.72911308714203</v>
      </c>
      <c r="AE340" s="64">
        <v>536.27352969738672</v>
      </c>
      <c r="AF340" s="57">
        <v>9017.1321147646267</v>
      </c>
      <c r="AG340" s="55">
        <v>4.4978106904949788</v>
      </c>
      <c r="AH340" s="119">
        <v>178.65011956430405</v>
      </c>
      <c r="AI340" s="119">
        <v>416.56252876356803</v>
      </c>
      <c r="AJ340" s="135">
        <v>69.04949304950091</v>
      </c>
      <c r="AK340" s="136">
        <v>1.9656312936939278</v>
      </c>
      <c r="AL340" s="135">
        <v>69.220910661119532</v>
      </c>
      <c r="AM340" s="136">
        <v>1.9704037962313237</v>
      </c>
      <c r="AN340" s="135">
        <v>69.007732771987108</v>
      </c>
      <c r="AO340" s="136">
        <v>2.1176970748565167</v>
      </c>
      <c r="AP340" s="135">
        <v>-33.166978882862658</v>
      </c>
      <c r="AQ340" s="136">
        <v>141.83987095221889</v>
      </c>
      <c r="AR340" s="135">
        <v>69.62430086443419</v>
      </c>
      <c r="AS340" s="136">
        <v>4.078130571554289</v>
      </c>
      <c r="AT340" s="59" t="s">
        <v>66</v>
      </c>
      <c r="AU340" s="137">
        <v>69.220910661119532</v>
      </c>
      <c r="AV340" s="138">
        <v>1.9704037962313237</v>
      </c>
    </row>
    <row r="341" spans="1:50" x14ac:dyDescent="0.2">
      <c r="A341" s="128" t="s">
        <v>690</v>
      </c>
      <c r="B341" t="s">
        <v>642</v>
      </c>
      <c r="C341" s="131" t="s">
        <v>691</v>
      </c>
      <c r="D341" s="116">
        <v>-3.4641532760737941E-4</v>
      </c>
      <c r="E341" s="57">
        <v>92.515425052595063</v>
      </c>
      <c r="F341" s="55">
        <v>2.1499642984308687</v>
      </c>
      <c r="G341" s="54">
        <v>4.6837485853672728E-2</v>
      </c>
      <c r="H341" s="55">
        <v>3.8002918739570104</v>
      </c>
      <c r="I341" s="57">
        <v>91.923199424231157</v>
      </c>
      <c r="J341" s="55">
        <v>2.1971021692510968</v>
      </c>
      <c r="K341" s="54">
        <v>5.1915750610985849E-2</v>
      </c>
      <c r="L341" s="55">
        <v>7.6707979854050024</v>
      </c>
      <c r="M341" s="125">
        <v>7.7870915493350693E-2</v>
      </c>
      <c r="N341" s="55">
        <v>7.9792480645121771</v>
      </c>
      <c r="O341" s="54">
        <v>1.0878646590453615E-2</v>
      </c>
      <c r="P341" s="55">
        <v>2.1971021692510968</v>
      </c>
      <c r="Q341" s="55">
        <v>0.27535203210722836</v>
      </c>
      <c r="R341" s="45" t="s">
        <v>187</v>
      </c>
      <c r="S341" s="45" t="s">
        <v>51</v>
      </c>
      <c r="T341" s="45" t="s">
        <v>51</v>
      </c>
      <c r="U341" s="45" t="s">
        <v>51</v>
      </c>
      <c r="V341" s="64">
        <v>477.02369060728091</v>
      </c>
      <c r="W341" s="65">
        <v>5.0113493184823193E-2</v>
      </c>
      <c r="X341" s="63">
        <v>12.020251705053935</v>
      </c>
      <c r="Y341" s="66">
        <v>0.38900306309191324</v>
      </c>
      <c r="Z341" s="66">
        <v>1.3791890486627281</v>
      </c>
      <c r="AA341" s="66">
        <v>0.94004173592950047</v>
      </c>
      <c r="AB341" s="63">
        <v>13.666549557470313</v>
      </c>
      <c r="AC341" s="64">
        <v>49.991690530818701</v>
      </c>
      <c r="AD341" s="64">
        <v>82.523798911071765</v>
      </c>
      <c r="AE341" s="64">
        <v>136.97704324557117</v>
      </c>
      <c r="AF341" s="57">
        <v>9389.0713078524386</v>
      </c>
      <c r="AG341" s="55">
        <v>3.5043999663323158</v>
      </c>
      <c r="AH341" s="119">
        <v>104.67973489432198</v>
      </c>
      <c r="AI341" s="119">
        <v>324.211052439534</v>
      </c>
      <c r="AJ341" s="135">
        <v>69.749555440784988</v>
      </c>
      <c r="AK341" s="136">
        <v>1.5242082355285562</v>
      </c>
      <c r="AL341" s="135">
        <v>69.356040784581197</v>
      </c>
      <c r="AM341" s="136">
        <v>1.4937829884300635</v>
      </c>
      <c r="AN341" s="135">
        <v>69.250328787241571</v>
      </c>
      <c r="AO341" s="136">
        <v>1.5723614769867993</v>
      </c>
      <c r="AP341" s="135">
        <v>280.70492763777304</v>
      </c>
      <c r="AQ341" s="136">
        <v>175.54943017557846</v>
      </c>
      <c r="AR341" s="135">
        <v>79.035078192979583</v>
      </c>
      <c r="AS341" s="136">
        <v>7.2391058924525282</v>
      </c>
      <c r="AT341" s="59" t="s">
        <v>66</v>
      </c>
      <c r="AU341" s="137">
        <v>69.356040784581197</v>
      </c>
      <c r="AV341" s="138">
        <v>1.4937829884300635</v>
      </c>
    </row>
    <row r="342" spans="1:50" x14ac:dyDescent="0.2">
      <c r="A342" s="128" t="s">
        <v>692</v>
      </c>
      <c r="B342" t="s">
        <v>642</v>
      </c>
      <c r="C342" s="131" t="s">
        <v>693</v>
      </c>
      <c r="D342" s="116">
        <v>-6.4945768622324455E-4</v>
      </c>
      <c r="E342" s="55">
        <v>91.833415099766256</v>
      </c>
      <c r="F342" s="55">
        <v>2.0212394637649727</v>
      </c>
      <c r="G342" s="125">
        <v>4.9063875144671365E-2</v>
      </c>
      <c r="H342" s="55">
        <v>3.125728381783671</v>
      </c>
      <c r="I342" s="55">
        <v>90.737464120453836</v>
      </c>
      <c r="J342" s="55">
        <v>2.2970604928170051</v>
      </c>
      <c r="K342" s="125">
        <v>5.8504994326569429E-2</v>
      </c>
      <c r="L342" s="55">
        <v>14.809540771502448</v>
      </c>
      <c r="M342" s="55">
        <v>8.890119088008569E-2</v>
      </c>
      <c r="N342" s="55">
        <v>14.986626864323206</v>
      </c>
      <c r="O342" s="125">
        <v>1.1020806121190489E-2</v>
      </c>
      <c r="P342" s="55">
        <v>2.2970604928170051</v>
      </c>
      <c r="Q342" s="55">
        <v>0.15327401646899813</v>
      </c>
      <c r="R342" s="45" t="s">
        <v>187</v>
      </c>
      <c r="S342" s="45" t="s">
        <v>51</v>
      </c>
      <c r="T342" s="45" t="s">
        <v>51</v>
      </c>
      <c r="U342" s="45" t="s">
        <v>51</v>
      </c>
      <c r="V342" s="45" t="s">
        <v>51</v>
      </c>
      <c r="W342" s="45" t="s">
        <v>51</v>
      </c>
      <c r="X342" s="45" t="s">
        <v>51</v>
      </c>
      <c r="Y342" s="45" t="s">
        <v>51</v>
      </c>
      <c r="Z342" s="45" t="s">
        <v>51</v>
      </c>
      <c r="AA342" s="45" t="s">
        <v>51</v>
      </c>
      <c r="AB342" s="45" t="s">
        <v>51</v>
      </c>
      <c r="AC342" s="45" t="s">
        <v>51</v>
      </c>
      <c r="AD342" s="45" t="s">
        <v>51</v>
      </c>
      <c r="AE342" s="45" t="s">
        <v>51</v>
      </c>
      <c r="AF342" s="57">
        <v>9237.3231461314117</v>
      </c>
      <c r="AG342" s="55">
        <v>3.0285002462283348</v>
      </c>
      <c r="AH342" s="119">
        <v>135.69657080373483</v>
      </c>
      <c r="AI342" s="119">
        <v>278.11752024163098</v>
      </c>
      <c r="AJ342" s="135">
        <v>70.65604880309921</v>
      </c>
      <c r="AK342" s="136">
        <v>1.614150061813332</v>
      </c>
      <c r="AL342" s="135">
        <v>69.673869731564864</v>
      </c>
      <c r="AM342" s="136">
        <v>1.4095766203387152</v>
      </c>
      <c r="AN342" s="135">
        <v>69.724425971005573</v>
      </c>
      <c r="AO342" s="136">
        <v>1.5550658766458643</v>
      </c>
      <c r="AP342" s="135">
        <v>547.77411244739619</v>
      </c>
      <c r="AQ342" s="136">
        <v>323.47525347259392</v>
      </c>
      <c r="AR342" s="135">
        <v>81.808140196754849</v>
      </c>
      <c r="AS342" s="136">
        <v>10.907717522848909</v>
      </c>
      <c r="AT342" s="59" t="s">
        <v>66</v>
      </c>
      <c r="AU342" s="137">
        <v>69.673869731564864</v>
      </c>
      <c r="AV342" s="138">
        <v>1.4095766203387152</v>
      </c>
    </row>
    <row r="343" spans="1:50" x14ac:dyDescent="0.2">
      <c r="A343" s="128" t="s">
        <v>694</v>
      </c>
      <c r="B343" t="s">
        <v>642</v>
      </c>
      <c r="C343" s="131" t="s">
        <v>695</v>
      </c>
      <c r="D343" s="116">
        <v>2.4881577842497785E-4</v>
      </c>
      <c r="E343" s="57">
        <v>92.151106382297485</v>
      </c>
      <c r="F343" s="55">
        <v>1.5683923896177407</v>
      </c>
      <c r="G343" s="54">
        <v>4.6111389499473479E-2</v>
      </c>
      <c r="H343" s="55">
        <v>3.8635409760209636</v>
      </c>
      <c r="I343" s="57">
        <v>92.579502689382792</v>
      </c>
      <c r="J343" s="55">
        <v>1.6024738680534367</v>
      </c>
      <c r="K343" s="54">
        <v>4.2419941627108236E-2</v>
      </c>
      <c r="L343" s="55">
        <v>7.4847879660015959</v>
      </c>
      <c r="M343" s="125">
        <v>6.3176636098051145E-2</v>
      </c>
      <c r="N343" s="55">
        <v>7.6544087553380926</v>
      </c>
      <c r="O343" s="54">
        <v>1.0801527022186976E-2</v>
      </c>
      <c r="P343" s="55">
        <v>1.6024738680534367</v>
      </c>
      <c r="Q343" s="55">
        <v>0.20935305642462465</v>
      </c>
      <c r="R343" s="45" t="s">
        <v>187</v>
      </c>
      <c r="S343" s="45" t="s">
        <v>51</v>
      </c>
      <c r="T343" s="45" t="s">
        <v>51</v>
      </c>
      <c r="U343" s="45" t="s">
        <v>51</v>
      </c>
      <c r="V343" s="64">
        <v>2460.0296050322459</v>
      </c>
      <c r="W343" s="65">
        <v>1.3309494441615747E-2</v>
      </c>
      <c r="X343" s="63">
        <v>29.494807052803608</v>
      </c>
      <c r="Y343" s="66">
        <v>0.95193799527779044</v>
      </c>
      <c r="Z343" s="66">
        <v>4.2275492358798026</v>
      </c>
      <c r="AA343" s="66">
        <v>3.1633967797682052</v>
      </c>
      <c r="AB343" s="63">
        <v>56.401445558099184</v>
      </c>
      <c r="AC343" s="64">
        <v>251.3513678273109</v>
      </c>
      <c r="AD343" s="64">
        <v>433.1932084632258</v>
      </c>
      <c r="AE343" s="64">
        <v>702.57312834444929</v>
      </c>
      <c r="AF343" s="57">
        <v>9640.9257927466169</v>
      </c>
      <c r="AG343" s="55">
        <v>5.3868303091169665</v>
      </c>
      <c r="AH343" s="119">
        <v>217.37028876001622</v>
      </c>
      <c r="AI343" s="119">
        <v>496.40237287882201</v>
      </c>
      <c r="AJ343" s="135">
        <v>69.257742061674449</v>
      </c>
      <c r="AK343" s="136">
        <v>1.1038966838465893</v>
      </c>
      <c r="AL343" s="135">
        <v>69.69273378744748</v>
      </c>
      <c r="AM343" s="136">
        <v>1.1001531489016807</v>
      </c>
      <c r="AN343" s="135">
        <v>69.296581825704351</v>
      </c>
      <c r="AO343" s="136">
        <v>1.2114621078634149</v>
      </c>
      <c r="AP343" s="135">
        <v>-202.63090092740052</v>
      </c>
      <c r="AQ343" s="136">
        <v>187.63496758906493</v>
      </c>
      <c r="AR343" s="135">
        <v>68.73544595700325</v>
      </c>
      <c r="AS343" s="136">
        <v>5.2769618805048086</v>
      </c>
      <c r="AT343" s="59" t="s">
        <v>66</v>
      </c>
      <c r="AU343" s="137">
        <v>69.69273378744748</v>
      </c>
      <c r="AV343" s="138">
        <v>1.1001531489016807</v>
      </c>
    </row>
    <row r="344" spans="1:50" x14ac:dyDescent="0.2">
      <c r="A344" s="128" t="s">
        <v>696</v>
      </c>
      <c r="B344" t="s">
        <v>642</v>
      </c>
      <c r="C344" s="134" t="s">
        <v>697</v>
      </c>
      <c r="D344" s="45" t="s">
        <v>51</v>
      </c>
      <c r="E344" s="45" t="s">
        <v>51</v>
      </c>
      <c r="F344" s="45" t="s">
        <v>51</v>
      </c>
      <c r="G344" s="45" t="s">
        <v>51</v>
      </c>
      <c r="H344" s="45" t="s">
        <v>51</v>
      </c>
      <c r="I344" s="45" t="s">
        <v>51</v>
      </c>
      <c r="J344" s="45" t="s">
        <v>51</v>
      </c>
      <c r="K344" s="45" t="s">
        <v>51</v>
      </c>
      <c r="L344" s="45" t="s">
        <v>51</v>
      </c>
      <c r="M344" s="45" t="s">
        <v>51</v>
      </c>
      <c r="N344" s="45" t="s">
        <v>51</v>
      </c>
      <c r="O344" s="45" t="s">
        <v>51</v>
      </c>
      <c r="P344" s="45" t="s">
        <v>51</v>
      </c>
      <c r="Q344" s="45" t="s">
        <v>51</v>
      </c>
      <c r="R344" s="45">
        <v>382.43450797561167</v>
      </c>
      <c r="S344" s="45">
        <v>19.580008486831868</v>
      </c>
      <c r="T344" s="45">
        <v>19.794542152535275</v>
      </c>
      <c r="U344" s="45">
        <v>4.8063489870605984</v>
      </c>
      <c r="V344" s="64">
        <v>2384.7609285189083</v>
      </c>
      <c r="W344" s="65">
        <v>4.0581044219885993E-3</v>
      </c>
      <c r="X344" s="63">
        <v>34.558152882939432</v>
      </c>
      <c r="Y344" s="66">
        <v>1.1575717701448454</v>
      </c>
      <c r="Z344" s="66">
        <v>4.7301848550572494</v>
      </c>
      <c r="AA344" s="66">
        <v>3.3908476870921773</v>
      </c>
      <c r="AB344" s="63">
        <v>61.761029340674625</v>
      </c>
      <c r="AC344" s="64">
        <v>249.44071304321432</v>
      </c>
      <c r="AD344" s="64">
        <v>409.86482906991466</v>
      </c>
      <c r="AE344" s="64">
        <v>660.94462922711557</v>
      </c>
      <c r="AF344" s="57">
        <v>9479.1084956682698</v>
      </c>
      <c r="AG344" s="45" t="s">
        <v>51</v>
      </c>
      <c r="AH344" s="119">
        <v>209.34170373629334</v>
      </c>
      <c r="AI344" s="119">
        <v>429.06747840154247</v>
      </c>
      <c r="AJ344" s="45" t="s">
        <v>51</v>
      </c>
      <c r="AK344" s="45" t="s">
        <v>51</v>
      </c>
      <c r="AL344" s="45" t="s">
        <v>51</v>
      </c>
      <c r="AM344" s="45" t="s">
        <v>51</v>
      </c>
      <c r="AN344" s="45" t="s">
        <v>51</v>
      </c>
      <c r="AO344" s="45" t="s">
        <v>51</v>
      </c>
      <c r="AP344" s="45" t="s">
        <v>51</v>
      </c>
      <c r="AQ344" s="45" t="s">
        <v>51</v>
      </c>
      <c r="AR344" s="45" t="s">
        <v>51</v>
      </c>
      <c r="AS344" s="45" t="s">
        <v>51</v>
      </c>
      <c r="AT344" s="45" t="s">
        <v>51</v>
      </c>
      <c r="AU344" s="139">
        <v>70.8</v>
      </c>
      <c r="AV344" s="140">
        <v>1.2</v>
      </c>
      <c r="AX344" t="s">
        <v>698</v>
      </c>
    </row>
    <row r="345" spans="1:50" x14ac:dyDescent="0.2">
      <c r="A345" s="128" t="s">
        <v>699</v>
      </c>
      <c r="B345" t="s">
        <v>642</v>
      </c>
      <c r="C345" s="131" t="s">
        <v>700</v>
      </c>
      <c r="D345" s="116">
        <v>1.570021592413668E-3</v>
      </c>
      <c r="E345" s="56">
        <v>88.787912531715378</v>
      </c>
      <c r="F345" s="56">
        <v>1.5966590190724141</v>
      </c>
      <c r="G345" s="56">
        <v>4.9258861662654398E-2</v>
      </c>
      <c r="H345" s="56">
        <v>3.5833882582760359</v>
      </c>
      <c r="I345" s="56">
        <v>91.45781733506449</v>
      </c>
      <c r="J345" s="56">
        <v>1.7876557195488207</v>
      </c>
      <c r="K345" s="56">
        <v>2.5471169129669263E-2</v>
      </c>
      <c r="L345" s="56">
        <v>26.692543189577805</v>
      </c>
      <c r="M345" s="56">
        <v>3.8399831768698107E-2</v>
      </c>
      <c r="N345" s="56">
        <v>26.752337746430911</v>
      </c>
      <c r="O345" s="56">
        <v>1.0934002462975954E-2</v>
      </c>
      <c r="P345" s="56">
        <v>1.7876557195488207</v>
      </c>
      <c r="Q345" s="56">
        <v>6.6822411427850489E-2</v>
      </c>
      <c r="R345" s="45" t="s">
        <v>187</v>
      </c>
      <c r="S345" s="55">
        <v>13.693643366926873</v>
      </c>
      <c r="T345" s="55">
        <v>13.917182411750556</v>
      </c>
      <c r="U345" s="55">
        <v>27.474062025971612</v>
      </c>
      <c r="V345" s="64">
        <v>1406.9218642854685</v>
      </c>
      <c r="W345" s="65">
        <v>1.0390236498779397E-2</v>
      </c>
      <c r="X345" s="63">
        <v>28.582944392341403</v>
      </c>
      <c r="Y345" s="66">
        <v>0.81486083812423427</v>
      </c>
      <c r="Z345" s="66">
        <v>3.2772484359402712</v>
      </c>
      <c r="AA345" s="66">
        <v>2.0583286757639243</v>
      </c>
      <c r="AB345" s="63">
        <v>34.3715942947643</v>
      </c>
      <c r="AC345" s="64">
        <v>132.92550933724098</v>
      </c>
      <c r="AD345" s="64">
        <v>241.95421425144016</v>
      </c>
      <c r="AE345" s="64">
        <v>416.52495463987827</v>
      </c>
      <c r="AF345" s="57">
        <v>9488.3323904131012</v>
      </c>
      <c r="AG345" s="55">
        <v>8.4607958888405967</v>
      </c>
      <c r="AH345" s="119">
        <v>247.63456198533049</v>
      </c>
      <c r="AI345" s="119">
        <v>751.21640532707602</v>
      </c>
      <c r="AJ345" s="135">
        <v>70.102552422922074</v>
      </c>
      <c r="AK345" s="136">
        <v>1.2464029019276097</v>
      </c>
      <c r="AL345" s="135">
        <v>72.037069141484253</v>
      </c>
      <c r="AM345" s="136">
        <v>1.1569859780919174</v>
      </c>
      <c r="AN345" s="135">
        <v>71.977563275167896</v>
      </c>
      <c r="AO345" s="136">
        <v>1.2309442200355003</v>
      </c>
      <c r="AP345" s="45" t="s">
        <v>51</v>
      </c>
      <c r="AQ345" s="45" t="s">
        <v>51</v>
      </c>
      <c r="AR345" s="135">
        <v>35.935785946904801</v>
      </c>
      <c r="AS345" s="136">
        <v>10.962268095578956</v>
      </c>
      <c r="AT345" s="45" t="s">
        <v>51</v>
      </c>
      <c r="AU345" s="137">
        <v>72.037069141484253</v>
      </c>
      <c r="AV345" s="138">
        <v>1.1569859780919174</v>
      </c>
    </row>
    <row r="346" spans="1:50" x14ac:dyDescent="0.2">
      <c r="A346" s="128" t="s">
        <v>701</v>
      </c>
      <c r="B346" t="s">
        <v>642</v>
      </c>
      <c r="C346" s="131" t="s">
        <v>702</v>
      </c>
      <c r="D346" s="116">
        <v>-1.5444745449787642E-4</v>
      </c>
      <c r="E346" s="57">
        <v>92.06385214956633</v>
      </c>
      <c r="F346" s="55">
        <v>1.9774663120227678</v>
      </c>
      <c r="G346" s="54">
        <v>4.553912629044609E-2</v>
      </c>
      <c r="H346" s="55">
        <v>3.6414456420561874</v>
      </c>
      <c r="I346" s="57">
        <v>91.800174641229106</v>
      </c>
      <c r="J346" s="55">
        <v>1.9981006798135201</v>
      </c>
      <c r="K346" s="54">
        <v>4.7815022809085957E-2</v>
      </c>
      <c r="L346" s="55">
        <v>5.8725010257449313</v>
      </c>
      <c r="M346" s="125">
        <v>7.1816152536553629E-2</v>
      </c>
      <c r="N346" s="55">
        <v>6.2031181371989454</v>
      </c>
      <c r="O346" s="54">
        <v>1.0893225463983835E-2</v>
      </c>
      <c r="P346" s="55">
        <v>1.9981006798135201</v>
      </c>
      <c r="Q346" s="55">
        <v>0.32211230475061919</v>
      </c>
      <c r="R346" s="45" t="s">
        <v>187</v>
      </c>
      <c r="S346" s="45" t="s">
        <v>51</v>
      </c>
      <c r="T346" s="45" t="s">
        <v>51</v>
      </c>
      <c r="U346" s="45" t="s">
        <v>51</v>
      </c>
      <c r="V346" s="64">
        <v>2289.3567888191387</v>
      </c>
      <c r="W346" s="65">
        <v>2.1496733479172154E-2</v>
      </c>
      <c r="X346" s="63">
        <v>32.17544536545924</v>
      </c>
      <c r="Y346" s="66">
        <v>0.886178156775696</v>
      </c>
      <c r="Z346" s="66">
        <v>3.6308002723661401</v>
      </c>
      <c r="AA346" s="66">
        <v>3.1346029230664314</v>
      </c>
      <c r="AB346" s="63">
        <v>52.555420375970144</v>
      </c>
      <c r="AC346" s="64">
        <v>226.88626299775595</v>
      </c>
      <c r="AD346" s="64">
        <v>404.57591193335452</v>
      </c>
      <c r="AE346" s="64">
        <v>666.77112920597631</v>
      </c>
      <c r="AF346" s="57">
        <v>8889.9316698013863</v>
      </c>
      <c r="AG346" s="55">
        <v>4.5178063114397959</v>
      </c>
      <c r="AH346" s="119">
        <v>196.08641688631363</v>
      </c>
      <c r="AI346" s="119">
        <v>415.92665229677101</v>
      </c>
      <c r="AJ346" s="135">
        <v>69.842524838949871</v>
      </c>
      <c r="AK346" s="136">
        <v>1.3879914137481961</v>
      </c>
      <c r="AL346" s="135">
        <v>69.808632809738455</v>
      </c>
      <c r="AM346" s="136">
        <v>1.3830339138945218</v>
      </c>
      <c r="AN346" s="135">
        <v>69.969476391731547</v>
      </c>
      <c r="AO346" s="136">
        <v>1.4992376996143821</v>
      </c>
      <c r="AP346" s="135">
        <v>89.094962576013856</v>
      </c>
      <c r="AQ346" s="136">
        <v>139.19697795085901</v>
      </c>
      <c r="AR346" s="135">
        <v>68.265154377791646</v>
      </c>
      <c r="AS346" s="136">
        <v>4.0947368245589129</v>
      </c>
      <c r="AT346" s="59" t="s">
        <v>66</v>
      </c>
      <c r="AU346" s="137">
        <v>69.808632809738455</v>
      </c>
      <c r="AV346" s="138">
        <v>1.3830339138945218</v>
      </c>
    </row>
    <row r="347" spans="1:50" x14ac:dyDescent="0.2">
      <c r="A347" s="128" t="s">
        <v>703</v>
      </c>
      <c r="B347" t="s">
        <v>642</v>
      </c>
      <c r="C347" t="s">
        <v>704</v>
      </c>
      <c r="D347" s="45" t="s">
        <v>51</v>
      </c>
      <c r="E347" s="45" t="s">
        <v>51</v>
      </c>
      <c r="F347" s="45" t="s">
        <v>51</v>
      </c>
      <c r="G347" s="45" t="s">
        <v>51</v>
      </c>
      <c r="H347" s="45" t="s">
        <v>51</v>
      </c>
      <c r="I347" s="45" t="s">
        <v>51</v>
      </c>
      <c r="J347" s="45" t="s">
        <v>51</v>
      </c>
      <c r="K347" s="45" t="s">
        <v>51</v>
      </c>
      <c r="L347" s="45" t="s">
        <v>51</v>
      </c>
      <c r="M347" s="45" t="s">
        <v>51</v>
      </c>
      <c r="N347" s="45" t="s">
        <v>51</v>
      </c>
      <c r="O347" s="45" t="s">
        <v>51</v>
      </c>
      <c r="P347" s="45" t="s">
        <v>51</v>
      </c>
      <c r="Q347" s="45" t="s">
        <v>51</v>
      </c>
      <c r="R347" s="45">
        <v>296.45859744896813</v>
      </c>
      <c r="S347" s="45">
        <v>18.48993955988043</v>
      </c>
      <c r="T347" s="45">
        <v>18.866189126694188</v>
      </c>
      <c r="U347" s="45">
        <v>8.501724627134994</v>
      </c>
      <c r="V347" s="64">
        <v>2188.3948893017673</v>
      </c>
      <c r="W347" s="65">
        <v>1.9071703645519818E-3</v>
      </c>
      <c r="X347" s="63">
        <v>33.617620168952612</v>
      </c>
      <c r="Y347" s="66">
        <v>1.0588292452671082</v>
      </c>
      <c r="Z347" s="66">
        <v>4.1248665551892891</v>
      </c>
      <c r="AA347" s="66">
        <v>3.2772044463039305</v>
      </c>
      <c r="AB347" s="63">
        <v>55.58465026305683</v>
      </c>
      <c r="AC347" s="64">
        <v>235.06781062379389</v>
      </c>
      <c r="AD347" s="64">
        <v>397.35966209845134</v>
      </c>
      <c r="AE347" s="64">
        <v>657.26289181000675</v>
      </c>
      <c r="AF347" s="57">
        <v>9082.0017318682258</v>
      </c>
      <c r="AG347" s="45" t="s">
        <v>51</v>
      </c>
      <c r="AH347" s="119">
        <v>187.17459423610663</v>
      </c>
      <c r="AI347" s="119">
        <v>367.65881793211247</v>
      </c>
      <c r="AJ347" s="45" t="s">
        <v>51</v>
      </c>
      <c r="AK347" s="45" t="s">
        <v>51</v>
      </c>
      <c r="AL347" s="45" t="s">
        <v>51</v>
      </c>
      <c r="AM347" s="45" t="s">
        <v>51</v>
      </c>
      <c r="AN347" s="45" t="s">
        <v>51</v>
      </c>
      <c r="AO347" s="45" t="s">
        <v>51</v>
      </c>
      <c r="AP347" s="45" t="s">
        <v>51</v>
      </c>
      <c r="AQ347" s="45" t="s">
        <v>51</v>
      </c>
      <c r="AR347" s="45" t="s">
        <v>51</v>
      </c>
      <c r="AS347" s="45" t="s">
        <v>51</v>
      </c>
      <c r="AT347" s="45" t="s">
        <v>51</v>
      </c>
      <c r="AU347" s="139">
        <v>69.808632809738455</v>
      </c>
      <c r="AV347" s="140">
        <v>1.3830339138945218</v>
      </c>
      <c r="AX347" t="s">
        <v>705</v>
      </c>
    </row>
    <row r="348" spans="1:50" x14ac:dyDescent="0.2">
      <c r="A348" s="128" t="s">
        <v>706</v>
      </c>
      <c r="B348" t="s">
        <v>642</v>
      </c>
      <c r="C348" s="131" t="s">
        <v>707</v>
      </c>
      <c r="D348" s="116">
        <v>1.0000000000000001E-32</v>
      </c>
      <c r="E348" s="57">
        <v>91.505936141560483</v>
      </c>
      <c r="F348" s="55">
        <v>2.8516568643611127</v>
      </c>
      <c r="G348" s="54">
        <v>4.5926497016066083E-2</v>
      </c>
      <c r="H348" s="55">
        <v>3.707473576539746</v>
      </c>
      <c r="I348" s="57">
        <v>91.505936141560483</v>
      </c>
      <c r="J348" s="55">
        <v>2.8516568643611127</v>
      </c>
      <c r="K348" s="54">
        <v>4.592649701606609E-2</v>
      </c>
      <c r="L348" s="55">
        <v>3.7074735765397455</v>
      </c>
      <c r="M348" s="125">
        <v>6.9201471244215232E-2</v>
      </c>
      <c r="N348" s="55">
        <v>4.6773183762491799</v>
      </c>
      <c r="O348" s="54">
        <v>1.0928252768792959E-2</v>
      </c>
      <c r="P348" s="55">
        <v>2.8516568643611127</v>
      </c>
      <c r="Q348" s="55">
        <v>0.60967773304495554</v>
      </c>
      <c r="R348" s="45" t="s">
        <v>187</v>
      </c>
      <c r="S348" s="45" t="s">
        <v>51</v>
      </c>
      <c r="T348" s="45" t="s">
        <v>51</v>
      </c>
      <c r="U348" s="45" t="s">
        <v>51</v>
      </c>
      <c r="V348" s="64">
        <v>1964.717094157068</v>
      </c>
      <c r="W348" s="65">
        <v>9.0135497035955414E-2</v>
      </c>
      <c r="X348" s="63">
        <v>23.541882042577093</v>
      </c>
      <c r="Y348" s="66">
        <v>0.70143299387498459</v>
      </c>
      <c r="Z348" s="66">
        <v>2.8329512574779057</v>
      </c>
      <c r="AA348" s="66">
        <v>2.5433747833565823</v>
      </c>
      <c r="AB348" s="63">
        <v>39.207233525114923</v>
      </c>
      <c r="AC348" s="64">
        <v>188.10519640898863</v>
      </c>
      <c r="AD348" s="64">
        <v>363.88442196045514</v>
      </c>
      <c r="AE348" s="64">
        <v>644.66236874062611</v>
      </c>
      <c r="AF348" s="57">
        <v>8936.6888194527291</v>
      </c>
      <c r="AG348" s="55">
        <v>3.7746147059102455</v>
      </c>
      <c r="AH348" s="119">
        <v>146.88078569072391</v>
      </c>
      <c r="AI348" s="119">
        <v>345.39965223801801</v>
      </c>
      <c r="AJ348" s="135">
        <v>70.065888293080178</v>
      </c>
      <c r="AK348" s="136">
        <v>1.9872196336461105</v>
      </c>
      <c r="AL348" s="135">
        <v>70.198578652335669</v>
      </c>
      <c r="AM348" s="136">
        <v>2.0000930553187901</v>
      </c>
      <c r="AN348" s="135">
        <v>69.944779879598229</v>
      </c>
      <c r="AO348" s="136">
        <v>2.1438898042194094</v>
      </c>
      <c r="AP348" s="135">
        <v>-7.2909996320988144</v>
      </c>
      <c r="AQ348" s="136">
        <v>89.490289178985151</v>
      </c>
      <c r="AR348" s="135">
        <v>71.747761141380494</v>
      </c>
      <c r="AS348" s="136">
        <v>3.3370478859526922</v>
      </c>
      <c r="AT348" s="59" t="s">
        <v>66</v>
      </c>
      <c r="AU348" s="137">
        <v>70.198578652335669</v>
      </c>
      <c r="AV348" s="138">
        <v>2.0000930553187901</v>
      </c>
    </row>
    <row r="349" spans="1:50" x14ac:dyDescent="0.2">
      <c r="A349" s="128" t="s">
        <v>708</v>
      </c>
      <c r="B349" t="s">
        <v>642</v>
      </c>
      <c r="C349" t="s">
        <v>709</v>
      </c>
      <c r="D349" s="45" t="s">
        <v>51</v>
      </c>
      <c r="E349" s="45" t="s">
        <v>51</v>
      </c>
      <c r="F349" s="45" t="s">
        <v>51</v>
      </c>
      <c r="G349" s="45" t="s">
        <v>51</v>
      </c>
      <c r="H349" s="45" t="s">
        <v>51</v>
      </c>
      <c r="I349" s="45" t="s">
        <v>51</v>
      </c>
      <c r="J349" s="45" t="s">
        <v>51</v>
      </c>
      <c r="K349" s="45" t="s">
        <v>51</v>
      </c>
      <c r="L349" s="45" t="s">
        <v>51</v>
      </c>
      <c r="M349" s="45" t="s">
        <v>51</v>
      </c>
      <c r="N349" s="45" t="s">
        <v>51</v>
      </c>
      <c r="O349" s="45" t="s">
        <v>51</v>
      </c>
      <c r="P349" s="45" t="s">
        <v>51</v>
      </c>
      <c r="Q349" s="45" t="s">
        <v>51</v>
      </c>
      <c r="R349" s="45">
        <v>284.48918952333435</v>
      </c>
      <c r="S349" s="45">
        <v>11.117323623177194</v>
      </c>
      <c r="T349" s="45">
        <v>11.239460315252902</v>
      </c>
      <c r="U349" s="45">
        <v>5.4238019731251619</v>
      </c>
      <c r="V349" s="64">
        <v>1688.1222470968862</v>
      </c>
      <c r="W349" s="65">
        <v>5.389566139001668E-3</v>
      </c>
      <c r="X349" s="63">
        <v>19.990898610993661</v>
      </c>
      <c r="Y349" s="66">
        <v>0.61157138522040444</v>
      </c>
      <c r="Z349" s="66">
        <v>2.5032202759390563</v>
      </c>
      <c r="AA349" s="66">
        <v>1.9881254261237216</v>
      </c>
      <c r="AB349" s="63">
        <v>33.204659910957837</v>
      </c>
      <c r="AC349" s="64">
        <v>164.51255866208476</v>
      </c>
      <c r="AD349" s="64">
        <v>317.71319310655116</v>
      </c>
      <c r="AE349" s="64">
        <v>572.36496830069041</v>
      </c>
      <c r="AF349" s="57">
        <v>9386.5935595581905</v>
      </c>
      <c r="AG349" s="45" t="s">
        <v>51</v>
      </c>
      <c r="AH349" s="119">
        <v>90.288726121956302</v>
      </c>
      <c r="AI349" s="119">
        <v>272.86241042813248</v>
      </c>
      <c r="AJ349" s="45" t="s">
        <v>51</v>
      </c>
      <c r="AK349" s="45" t="s">
        <v>51</v>
      </c>
      <c r="AL349" s="45" t="s">
        <v>51</v>
      </c>
      <c r="AM349" s="45" t="s">
        <v>51</v>
      </c>
      <c r="AN349" s="45" t="s">
        <v>51</v>
      </c>
      <c r="AO349" s="45" t="s">
        <v>51</v>
      </c>
      <c r="AP349" s="45" t="s">
        <v>51</v>
      </c>
      <c r="AQ349" s="45" t="s">
        <v>51</v>
      </c>
      <c r="AR349" s="45" t="s">
        <v>51</v>
      </c>
      <c r="AS349" s="45" t="s">
        <v>51</v>
      </c>
      <c r="AT349" s="45" t="s">
        <v>51</v>
      </c>
      <c r="AU349" s="139">
        <v>70.198578652335669</v>
      </c>
      <c r="AV349" s="140">
        <v>2.0000930553187901</v>
      </c>
      <c r="AX349" t="s">
        <v>710</v>
      </c>
    </row>
    <row r="350" spans="1:50" x14ac:dyDescent="0.2">
      <c r="A350" s="128" t="s">
        <v>711</v>
      </c>
      <c r="B350" t="s">
        <v>642</v>
      </c>
      <c r="C350" s="131" t="s">
        <v>712</v>
      </c>
      <c r="D350" s="116">
        <v>1.0000000000000001E-32</v>
      </c>
      <c r="E350" s="57">
        <v>91.267456118199831</v>
      </c>
      <c r="F350" s="55">
        <v>2.9338095899645436</v>
      </c>
      <c r="G350" s="54">
        <v>4.767093698087093E-2</v>
      </c>
      <c r="H350" s="55">
        <v>1.9257284002715049</v>
      </c>
      <c r="I350" s="57">
        <v>91.267456118199831</v>
      </c>
      <c r="J350" s="55">
        <v>2.9338095899645436</v>
      </c>
      <c r="K350" s="54">
        <v>4.7670936980870937E-2</v>
      </c>
      <c r="L350" s="55">
        <v>1.9257284002715052</v>
      </c>
      <c r="M350" s="125">
        <v>7.2017661831288576E-2</v>
      </c>
      <c r="N350" s="55">
        <v>3.5093686870689682</v>
      </c>
      <c r="O350" s="54">
        <v>1.09568080730212E-2</v>
      </c>
      <c r="P350" s="55">
        <v>2.9338095899645436</v>
      </c>
      <c r="Q350" s="55">
        <v>0.83599355085568605</v>
      </c>
      <c r="R350" s="45" t="s">
        <v>187</v>
      </c>
      <c r="S350" s="45" t="s">
        <v>51</v>
      </c>
      <c r="T350" s="45" t="s">
        <v>51</v>
      </c>
      <c r="U350" s="45" t="s">
        <v>51</v>
      </c>
      <c r="V350" s="64">
        <v>1359.9226510382407</v>
      </c>
      <c r="W350" s="65">
        <v>1.0867492732572112E-2</v>
      </c>
      <c r="X350" s="63">
        <v>16.585525888192382</v>
      </c>
      <c r="Y350" s="66">
        <v>0.7200546518087273</v>
      </c>
      <c r="Z350" s="66">
        <v>2.833753901819672</v>
      </c>
      <c r="AA350" s="66">
        <v>1.5107904898947504</v>
      </c>
      <c r="AB350" s="63">
        <v>33.244465277423025</v>
      </c>
      <c r="AC350" s="64">
        <v>131.14262916512487</v>
      </c>
      <c r="AD350" s="64">
        <v>234.14027321481561</v>
      </c>
      <c r="AE350" s="64">
        <v>407.21895927808168</v>
      </c>
      <c r="AF350" s="57">
        <v>12541.228367533382</v>
      </c>
      <c r="AG350" s="55">
        <v>16.004390632315904</v>
      </c>
      <c r="AH350" s="119">
        <v>290.37984514253537</v>
      </c>
      <c r="AI350" s="119">
        <v>1460.6800197334201</v>
      </c>
      <c r="AJ350" s="135">
        <v>70.247975120593452</v>
      </c>
      <c r="AK350" s="136">
        <v>2.0497532438884232</v>
      </c>
      <c r="AL350" s="135">
        <v>70.227322340663633</v>
      </c>
      <c r="AM350" s="136">
        <v>2.0543599251322178</v>
      </c>
      <c r="AN350" s="135">
        <v>69.764585247211542</v>
      </c>
      <c r="AO350" s="136">
        <v>2.1196842735732173</v>
      </c>
      <c r="AP350" s="135">
        <v>81.936674317242861</v>
      </c>
      <c r="AQ350" s="136">
        <v>45.70700316096886</v>
      </c>
      <c r="AR350" s="135">
        <v>85.15124775245306</v>
      </c>
      <c r="AS350" s="136">
        <v>3.6493347354775905</v>
      </c>
      <c r="AT350" s="59" t="s">
        <v>66</v>
      </c>
      <c r="AU350" s="137">
        <v>70.227322340663633</v>
      </c>
      <c r="AV350" s="138">
        <v>2.0543599251322178</v>
      </c>
      <c r="AW350">
        <f>(8*(((AI350-(AI350/137.88))/1000000)/238050.78826)*6.022E+23)*(EXP(AU350*0.000000000155125*1000000)-1)+7*((((AI350/137.88)/1000000)/235043.9299)*6.022E+23)*(EXP(AU350*0.00000000098571*1000000)-1)+6*(((AH350/1000000)/232038.0553)*6.022E+23)*(EXP(AU350*0.00000000004948*1000000)-1)</f>
        <v>350805476002950.88</v>
      </c>
    </row>
    <row r="351" spans="1:50" x14ac:dyDescent="0.2">
      <c r="A351" s="128" t="s">
        <v>713</v>
      </c>
      <c r="B351" t="s">
        <v>642</v>
      </c>
      <c r="C351" s="131" t="s">
        <v>714</v>
      </c>
      <c r="D351" s="116">
        <v>-7.0588956174002723E-4</v>
      </c>
      <c r="E351" s="55">
        <v>90.900124045981855</v>
      </c>
      <c r="F351" s="55">
        <v>2.8729933612068126</v>
      </c>
      <c r="G351" s="125">
        <v>4.5866980781885031E-2</v>
      </c>
      <c r="H351" s="55">
        <v>4.4956424948927411</v>
      </c>
      <c r="I351" s="55">
        <v>89.715675053124798</v>
      </c>
      <c r="J351" s="55">
        <v>2.9698937024286813</v>
      </c>
      <c r="K351" s="125">
        <v>5.6158682074447734E-2</v>
      </c>
      <c r="L351" s="55">
        <v>11.055582613203304</v>
      </c>
      <c r="M351" s="55">
        <v>8.6307761490283297E-2</v>
      </c>
      <c r="N351" s="55">
        <v>11.447540151538615</v>
      </c>
      <c r="O351" s="125">
        <v>1.1146324200401478E-2</v>
      </c>
      <c r="P351" s="55">
        <v>2.9698937024286813</v>
      </c>
      <c r="Q351" s="55">
        <v>0.25943509811839449</v>
      </c>
      <c r="R351" s="45" t="s">
        <v>187</v>
      </c>
      <c r="S351" s="45" t="s">
        <v>51</v>
      </c>
      <c r="T351" s="45" t="s">
        <v>51</v>
      </c>
      <c r="U351" s="45" t="s">
        <v>51</v>
      </c>
      <c r="V351" s="64">
        <v>2130.7788163074629</v>
      </c>
      <c r="W351" s="65">
        <v>2.1739616591625415E-2</v>
      </c>
      <c r="X351" s="63">
        <v>21.975171930750673</v>
      </c>
      <c r="Y351" s="66">
        <v>0.54893785608360057</v>
      </c>
      <c r="Z351" s="66">
        <v>3.1126005077467731</v>
      </c>
      <c r="AA351" s="66">
        <v>2.5656349737121653</v>
      </c>
      <c r="AB351" s="63">
        <v>44.081549713250602</v>
      </c>
      <c r="AC351" s="64">
        <v>210.07619198585184</v>
      </c>
      <c r="AD351" s="64">
        <v>393.55098622643504</v>
      </c>
      <c r="AE351" s="64">
        <v>677.20073107190137</v>
      </c>
      <c r="AF351" s="57">
        <v>10255.097904805421</v>
      </c>
      <c r="AG351" s="55">
        <v>3.3182509838867071</v>
      </c>
      <c r="AH351" s="119">
        <v>101.00481551230992</v>
      </c>
      <c r="AI351" s="119">
        <v>301.62942605100301</v>
      </c>
      <c r="AJ351" s="135">
        <v>71.456320466943069</v>
      </c>
      <c r="AK351" s="136">
        <v>2.1104582941688106</v>
      </c>
      <c r="AL351" s="135">
        <v>70.670767032912906</v>
      </c>
      <c r="AM351" s="136">
        <v>2.0312103874898413</v>
      </c>
      <c r="AN351" s="135">
        <v>69.794162896850324</v>
      </c>
      <c r="AO351" s="136">
        <v>2.1463261039023735</v>
      </c>
      <c r="AP351" s="135">
        <v>457.68206321978636</v>
      </c>
      <c r="AQ351" s="136">
        <v>245.23633816421304</v>
      </c>
      <c r="AR351" s="135">
        <v>101.11067156734701</v>
      </c>
      <c r="AS351" s="136">
        <v>11.701332693520417</v>
      </c>
      <c r="AT351" s="59" t="s">
        <v>66</v>
      </c>
      <c r="AU351" s="137">
        <v>70.670767032912906</v>
      </c>
      <c r="AV351" s="138">
        <v>2.0312103874898413</v>
      </c>
    </row>
    <row r="352" spans="1:50" x14ac:dyDescent="0.2">
      <c r="A352" s="128" t="s">
        <v>715</v>
      </c>
      <c r="B352" t="s">
        <v>642</v>
      </c>
      <c r="C352" s="131" t="s">
        <v>716</v>
      </c>
      <c r="D352" s="116">
        <v>2.2496382337327007E-3</v>
      </c>
      <c r="E352" s="56">
        <v>92.154146259185083</v>
      </c>
      <c r="F352" s="56">
        <v>1.8121363558407246</v>
      </c>
      <c r="G352" s="56">
        <v>4.6645405031332333E-2</v>
      </c>
      <c r="H352" s="56">
        <v>5.266925338064123</v>
      </c>
      <c r="I352" s="56">
        <v>96.178009132775856</v>
      </c>
      <c r="J352" s="56">
        <v>2.2787210307967274</v>
      </c>
      <c r="K352" s="56">
        <v>1.1996783823812999E-2</v>
      </c>
      <c r="L352" s="56">
        <v>97.738612053240189</v>
      </c>
      <c r="M352" s="56">
        <v>1.719849026344257E-2</v>
      </c>
      <c r="N352" s="56">
        <v>97.76517199713804</v>
      </c>
      <c r="O352" s="56">
        <v>1.0397387188785308E-2</v>
      </c>
      <c r="P352" s="56">
        <v>2.2787210307967274</v>
      </c>
      <c r="Q352" s="56">
        <v>2.3308106396656616E-2</v>
      </c>
      <c r="R352" s="45" t="s">
        <v>187</v>
      </c>
      <c r="S352" s="55">
        <v>15.219950874844649</v>
      </c>
      <c r="T352" s="55">
        <v>14.849236337433751</v>
      </c>
      <c r="U352" s="55">
        <v>21.237624155478098</v>
      </c>
      <c r="V352" s="64">
        <v>2256.7040910882461</v>
      </c>
      <c r="W352" s="65">
        <v>1.6773522640625916E-2</v>
      </c>
      <c r="X352" s="63">
        <v>24.973024266945099</v>
      </c>
      <c r="Y352" s="66">
        <v>0.63571289253233687</v>
      </c>
      <c r="Z352" s="66">
        <v>2.8278585741893734</v>
      </c>
      <c r="AA352" s="66">
        <v>2.6074473323200751</v>
      </c>
      <c r="AB352" s="63">
        <v>46.11633348442097</v>
      </c>
      <c r="AC352" s="64">
        <v>210.06370036553565</v>
      </c>
      <c r="AD352" s="64">
        <v>391.15882658142101</v>
      </c>
      <c r="AE352" s="64">
        <v>661.66732116424123</v>
      </c>
      <c r="AF352" s="57">
        <v>8638.7473985426368</v>
      </c>
      <c r="AG352" s="55">
        <v>3.9583209188074648</v>
      </c>
      <c r="AH352" s="119">
        <v>146.72489346583697</v>
      </c>
      <c r="AI352" s="119">
        <v>364.77568489257499</v>
      </c>
      <c r="AJ352" s="135">
        <v>66.679813912198782</v>
      </c>
      <c r="AK352" s="136">
        <v>1.5116156115044996</v>
      </c>
      <c r="AL352" s="135">
        <v>69.643746516406878</v>
      </c>
      <c r="AM352" s="136">
        <v>1.2756575971522881</v>
      </c>
      <c r="AN352" s="135">
        <v>69.813209224754331</v>
      </c>
      <c r="AO352" s="136">
        <v>1.381293872713858</v>
      </c>
      <c r="AP352" s="45" t="s">
        <v>51</v>
      </c>
      <c r="AQ352" s="45" t="s">
        <v>51</v>
      </c>
      <c r="AR352" s="135">
        <v>20.455820181439275</v>
      </c>
      <c r="AS352" s="136">
        <v>14.533331149400988</v>
      </c>
      <c r="AT352" s="45" t="s">
        <v>51</v>
      </c>
      <c r="AU352" s="137">
        <v>69.643746516406878</v>
      </c>
      <c r="AV352" s="138">
        <v>1.2756575971522881</v>
      </c>
    </row>
    <row r="353" spans="1:50" x14ac:dyDescent="0.2">
      <c r="A353" s="128" t="s">
        <v>717</v>
      </c>
      <c r="B353" t="s">
        <v>642</v>
      </c>
      <c r="C353" t="s">
        <v>718</v>
      </c>
      <c r="D353" s="45" t="s">
        <v>51</v>
      </c>
      <c r="E353" s="45" t="s">
        <v>51</v>
      </c>
      <c r="F353" s="45" t="s">
        <v>51</v>
      </c>
      <c r="G353" s="45" t="s">
        <v>51</v>
      </c>
      <c r="H353" s="45" t="s">
        <v>51</v>
      </c>
      <c r="I353" s="45" t="s">
        <v>51</v>
      </c>
      <c r="J353" s="45" t="s">
        <v>51</v>
      </c>
      <c r="K353" s="45" t="s">
        <v>51</v>
      </c>
      <c r="L353" s="45" t="s">
        <v>51</v>
      </c>
      <c r="M353" s="45" t="s">
        <v>51</v>
      </c>
      <c r="N353" s="45" t="s">
        <v>51</v>
      </c>
      <c r="O353" s="45" t="s">
        <v>51</v>
      </c>
      <c r="P353" s="45" t="s">
        <v>51</v>
      </c>
      <c r="Q353" s="45" t="s">
        <v>51</v>
      </c>
      <c r="R353" s="45">
        <v>316.38500057347881</v>
      </c>
      <c r="S353" s="45" t="s">
        <v>51</v>
      </c>
      <c r="T353" s="55">
        <v>16.355204665473487</v>
      </c>
      <c r="U353" s="55">
        <v>14.670923910194334</v>
      </c>
      <c r="V353" s="64">
        <v>2455.1673960495709</v>
      </c>
      <c r="W353" s="65">
        <v>2.3996037222816027E-3</v>
      </c>
      <c r="X353" s="63">
        <v>28.808420330532375</v>
      </c>
      <c r="Y353" s="66">
        <v>0.80484466462047621</v>
      </c>
      <c r="Z353" s="66">
        <v>3.6542787946054767</v>
      </c>
      <c r="AA353" s="66">
        <v>2.9582615343226037</v>
      </c>
      <c r="AB353" s="63">
        <v>52.74204497351068</v>
      </c>
      <c r="AC353" s="64">
        <v>246.07275621289011</v>
      </c>
      <c r="AD353" s="64">
        <v>444.50551404311733</v>
      </c>
      <c r="AE353" s="64">
        <v>744.15306353440144</v>
      </c>
      <c r="AF353" s="57">
        <v>9147.4862258174999</v>
      </c>
      <c r="AG353" s="45" t="s">
        <v>51</v>
      </c>
      <c r="AH353" s="119">
        <v>152.54585689970352</v>
      </c>
      <c r="AI353" s="119">
        <v>345.10273115438969</v>
      </c>
      <c r="AJ353" s="45" t="s">
        <v>51</v>
      </c>
      <c r="AK353" s="45" t="s">
        <v>51</v>
      </c>
      <c r="AL353" s="45" t="s">
        <v>51</v>
      </c>
      <c r="AM353" s="45" t="s">
        <v>51</v>
      </c>
      <c r="AN353" s="45" t="s">
        <v>51</v>
      </c>
      <c r="AO353" s="45" t="s">
        <v>51</v>
      </c>
      <c r="AP353" s="45" t="s">
        <v>51</v>
      </c>
      <c r="AQ353" s="45" t="s">
        <v>51</v>
      </c>
      <c r="AR353" s="45" t="s">
        <v>51</v>
      </c>
      <c r="AS353" s="45" t="s">
        <v>51</v>
      </c>
      <c r="AT353" s="45" t="s">
        <v>51</v>
      </c>
      <c r="AU353" s="73">
        <v>69.934245141744682</v>
      </c>
      <c r="AV353" s="73">
        <v>1.0802826221181692</v>
      </c>
      <c r="AX353" t="s">
        <v>719</v>
      </c>
    </row>
    <row r="354" spans="1:50" x14ac:dyDescent="0.2">
      <c r="A354" s="128" t="s">
        <v>720</v>
      </c>
      <c r="B354" t="s">
        <v>642</v>
      </c>
      <c r="C354" s="131" t="s">
        <v>721</v>
      </c>
      <c r="D354" s="116">
        <v>-1.715574159842641E-4</v>
      </c>
      <c r="E354" s="57">
        <v>90.484608587561112</v>
      </c>
      <c r="F354" s="55">
        <v>2.321388015009215</v>
      </c>
      <c r="G354" s="54">
        <v>4.5732992800616948E-2</v>
      </c>
      <c r="H354" s="55">
        <v>3.2175505000641946</v>
      </c>
      <c r="I354" s="57">
        <v>90.196864059971375</v>
      </c>
      <c r="J354" s="55">
        <v>2.3322539372628786</v>
      </c>
      <c r="K354" s="54">
        <v>4.8259598552253952E-2</v>
      </c>
      <c r="L354" s="55">
        <v>4.780864455934867</v>
      </c>
      <c r="M354" s="125">
        <v>7.3772336962408661E-2</v>
      </c>
      <c r="N354" s="55">
        <v>5.3194053590509149</v>
      </c>
      <c r="O354" s="54">
        <v>1.1086859952637664E-2</v>
      </c>
      <c r="P354" s="55">
        <v>2.3322539372628786</v>
      </c>
      <c r="Q354" s="55">
        <v>0.43844260398290041</v>
      </c>
      <c r="R354" s="45" t="s">
        <v>187</v>
      </c>
      <c r="S354" s="45" t="s">
        <v>51</v>
      </c>
      <c r="T354" s="45" t="s">
        <v>51</v>
      </c>
      <c r="U354" s="45" t="s">
        <v>51</v>
      </c>
      <c r="V354" s="64">
        <v>1057.8302179110851</v>
      </c>
      <c r="W354" s="65">
        <v>4.4760365453267829E-3</v>
      </c>
      <c r="X354" s="63">
        <v>20.80718505876305</v>
      </c>
      <c r="Y354" s="66">
        <v>0.59144325591687719</v>
      </c>
      <c r="Z354" s="66">
        <v>2.2249510449289431</v>
      </c>
      <c r="AA354" s="66">
        <v>1.604348747345913</v>
      </c>
      <c r="AB354" s="63">
        <v>25.401271100462431</v>
      </c>
      <c r="AC354" s="64">
        <v>104.36621570889989</v>
      </c>
      <c r="AD354" s="64">
        <v>196.02129372210999</v>
      </c>
      <c r="AE354" s="64">
        <v>362.91226597949787</v>
      </c>
      <c r="AF354" s="57">
        <v>9404.7890558038707</v>
      </c>
      <c r="AG354" s="55">
        <v>7.923960416973558</v>
      </c>
      <c r="AH354" s="119">
        <v>211.74792797191202</v>
      </c>
      <c r="AI354" s="119">
        <v>716.99645679317996</v>
      </c>
      <c r="AJ354" s="135">
        <v>71.07720378225244</v>
      </c>
      <c r="AK354" s="136">
        <v>1.6485955972750606</v>
      </c>
      <c r="AL354" s="135">
        <v>71.005207035103382</v>
      </c>
      <c r="AM354" s="136">
        <v>1.6473981777082409</v>
      </c>
      <c r="AN354" s="135">
        <v>70.83984169442634</v>
      </c>
      <c r="AO354" s="136">
        <v>1.7211938737279264</v>
      </c>
      <c r="AP354" s="135">
        <v>110.98719363201951</v>
      </c>
      <c r="AQ354" s="136">
        <v>112.86032311138656</v>
      </c>
      <c r="AR354" s="135">
        <v>75.927844570604719</v>
      </c>
      <c r="AS354" s="136">
        <v>4.5205378434937522</v>
      </c>
      <c r="AT354" s="59" t="s">
        <v>66</v>
      </c>
      <c r="AU354" s="137">
        <v>71.005207035103382</v>
      </c>
      <c r="AV354" s="138">
        <v>1.6473981777082409</v>
      </c>
    </row>
    <row r="355" spans="1:50" x14ac:dyDescent="0.2">
      <c r="A355" s="128" t="s">
        <v>722</v>
      </c>
      <c r="B355" t="s">
        <v>642</v>
      </c>
      <c r="C355" s="134" t="s">
        <v>723</v>
      </c>
      <c r="D355" s="45" t="s">
        <v>51</v>
      </c>
      <c r="E355" s="45" t="s">
        <v>51</v>
      </c>
      <c r="F355" s="45" t="s">
        <v>51</v>
      </c>
      <c r="G355" s="45" t="s">
        <v>51</v>
      </c>
      <c r="H355" s="45" t="s">
        <v>51</v>
      </c>
      <c r="I355" s="45" t="s">
        <v>51</v>
      </c>
      <c r="J355" s="45" t="s">
        <v>51</v>
      </c>
      <c r="K355" s="45" t="s">
        <v>51</v>
      </c>
      <c r="L355" s="45" t="s">
        <v>51</v>
      </c>
      <c r="M355" s="45" t="s">
        <v>51</v>
      </c>
      <c r="N355" s="45" t="s">
        <v>51</v>
      </c>
      <c r="O355" s="45" t="s">
        <v>51</v>
      </c>
      <c r="P355" s="45" t="s">
        <v>51</v>
      </c>
      <c r="Q355" s="45" t="s">
        <v>51</v>
      </c>
      <c r="R355" s="45">
        <v>304.67251825754835</v>
      </c>
      <c r="S355" s="45">
        <v>17.695629553500211</v>
      </c>
      <c r="T355" s="45">
        <v>17.450510290871854</v>
      </c>
      <c r="U355" s="45">
        <v>10.729592464907835</v>
      </c>
      <c r="V355" s="64">
        <v>1984.7606702520054</v>
      </c>
      <c r="W355" s="65">
        <v>4.0665863527736155E-3</v>
      </c>
      <c r="X355" s="63">
        <v>30.452623725989067</v>
      </c>
      <c r="Y355" s="66">
        <v>1.2067022921108581</v>
      </c>
      <c r="Z355" s="66">
        <v>4.7054443697081663</v>
      </c>
      <c r="AA355" s="66">
        <v>3.0078062540560202</v>
      </c>
      <c r="AB355" s="63">
        <v>51.786892288964381</v>
      </c>
      <c r="AC355" s="64">
        <v>208.36720000892342</v>
      </c>
      <c r="AD355" s="64">
        <v>340.13604523948328</v>
      </c>
      <c r="AE355" s="64">
        <v>533.34260095453419</v>
      </c>
      <c r="AF355" s="57">
        <v>9368.27388554342</v>
      </c>
      <c r="AG355" s="45" t="s">
        <v>51</v>
      </c>
      <c r="AH355" s="119">
        <v>297.99044402076532</v>
      </c>
      <c r="AI355" s="119">
        <v>468.16607895376342</v>
      </c>
      <c r="AJ355" s="45" t="s">
        <v>51</v>
      </c>
      <c r="AK355" s="45" t="s">
        <v>51</v>
      </c>
      <c r="AL355" s="45" t="s">
        <v>51</v>
      </c>
      <c r="AM355" s="45" t="s">
        <v>51</v>
      </c>
      <c r="AN355" s="45" t="s">
        <v>51</v>
      </c>
      <c r="AO355" s="45" t="s">
        <v>51</v>
      </c>
      <c r="AP355" s="45" t="s">
        <v>51</v>
      </c>
      <c r="AQ355" s="45" t="s">
        <v>51</v>
      </c>
      <c r="AR355" s="45" t="s">
        <v>51</v>
      </c>
      <c r="AS355" s="45" t="s">
        <v>51</v>
      </c>
      <c r="AT355" s="45" t="s">
        <v>51</v>
      </c>
      <c r="AU355" s="139">
        <v>71.005207035103382</v>
      </c>
      <c r="AV355" s="140">
        <v>1.6473981777082409</v>
      </c>
      <c r="AX355" t="s">
        <v>724</v>
      </c>
    </row>
    <row r="356" spans="1:50" x14ac:dyDescent="0.2">
      <c r="A356" s="128" t="s">
        <v>725</v>
      </c>
      <c r="B356" t="s">
        <v>642</v>
      </c>
      <c r="C356" s="131" t="s">
        <v>726</v>
      </c>
      <c r="D356" s="116">
        <v>1.6811149846985432E-3</v>
      </c>
      <c r="E356" s="56">
        <v>90.54507291088639</v>
      </c>
      <c r="F356" s="56">
        <v>1.5907480243451406</v>
      </c>
      <c r="G356" s="56">
        <v>4.3804006866412441E-2</v>
      </c>
      <c r="H356" s="56">
        <v>4.1142921677521311</v>
      </c>
      <c r="I356" s="56">
        <v>93.466916993529495</v>
      </c>
      <c r="J356" s="56">
        <v>1.8254227890041981</v>
      </c>
      <c r="K356" s="56">
        <v>1.8102719767296018E-2</v>
      </c>
      <c r="L356" s="56">
        <v>41.942941289647592</v>
      </c>
      <c r="M356" s="56">
        <v>2.6704668152128817E-2</v>
      </c>
      <c r="N356" s="56">
        <v>41.982645133262395</v>
      </c>
      <c r="O356" s="56">
        <v>1.0698972772036845E-2</v>
      </c>
      <c r="P356" s="56">
        <v>1.8254227890041981</v>
      </c>
      <c r="Q356" s="56">
        <v>4.3480413947475059E-2</v>
      </c>
      <c r="R356" s="45" t="s">
        <v>187</v>
      </c>
      <c r="S356" s="55">
        <v>20.419608135989055</v>
      </c>
      <c r="T356" s="55">
        <v>20.29195719983208</v>
      </c>
      <c r="U356" s="55">
        <v>25.424031790636036</v>
      </c>
      <c r="V356" s="64">
        <v>2003.5118599443433</v>
      </c>
      <c r="W356" s="65">
        <v>2.8501419461744618E-2</v>
      </c>
      <c r="X356" s="63">
        <v>29.183588083253536</v>
      </c>
      <c r="Y356" s="66">
        <v>1.3179938299371114</v>
      </c>
      <c r="Z356" s="66">
        <v>5.4104940168872986</v>
      </c>
      <c r="AA356" s="66">
        <v>3.5418766426637651</v>
      </c>
      <c r="AB356" s="63">
        <v>68.014040495455447</v>
      </c>
      <c r="AC356" s="64">
        <v>220.63654688170587</v>
      </c>
      <c r="AD356" s="64">
        <v>311.36374889204484</v>
      </c>
      <c r="AE356" s="64">
        <v>467.46296415766267</v>
      </c>
      <c r="AF356" s="57">
        <v>9304.8062064353926</v>
      </c>
      <c r="AG356" s="55">
        <v>6.424702057209192</v>
      </c>
      <c r="AH356" s="119">
        <v>285.51865199036666</v>
      </c>
      <c r="AI356" s="119">
        <v>581.72511620072805</v>
      </c>
      <c r="AJ356" s="135">
        <v>68.603666365686323</v>
      </c>
      <c r="AK356" s="136">
        <v>1.2456669202183925</v>
      </c>
      <c r="AL356" s="135">
        <v>71.129598595112284</v>
      </c>
      <c r="AM356" s="136">
        <v>1.1386278684923623</v>
      </c>
      <c r="AN356" s="135">
        <v>69.965291054790185</v>
      </c>
      <c r="AO356" s="136">
        <v>1.25648834556309</v>
      </c>
      <c r="AP356" s="45" t="s">
        <v>51</v>
      </c>
      <c r="AQ356" s="45" t="s">
        <v>51</v>
      </c>
      <c r="AR356" s="135">
        <v>52.398245396804548</v>
      </c>
      <c r="AS356" s="136">
        <v>8.2682026918293872</v>
      </c>
      <c r="AT356" s="45" t="s">
        <v>51</v>
      </c>
      <c r="AU356" s="137">
        <v>71.129598595112284</v>
      </c>
      <c r="AV356" s="138">
        <v>1.1386278684923623</v>
      </c>
    </row>
    <row r="357" spans="1:50" x14ac:dyDescent="0.2">
      <c r="A357" s="128" t="s">
        <v>727</v>
      </c>
      <c r="B357" t="s">
        <v>642</v>
      </c>
      <c r="C357" s="131" t="s">
        <v>728</v>
      </c>
      <c r="D357" s="116">
        <v>1.0000000000000001E-32</v>
      </c>
      <c r="E357" s="57">
        <v>90.255299073077751</v>
      </c>
      <c r="F357" s="55">
        <v>2.4877257718213417</v>
      </c>
      <c r="G357" s="54">
        <v>4.5255818313226982E-2</v>
      </c>
      <c r="H357" s="55">
        <v>5.6714897401356597</v>
      </c>
      <c r="I357" s="57">
        <v>90.255299073077751</v>
      </c>
      <c r="J357" s="55">
        <v>2.4877257718213417</v>
      </c>
      <c r="K357" s="54">
        <v>4.5255818313226982E-2</v>
      </c>
      <c r="L357" s="55">
        <v>5.6714897401356597</v>
      </c>
      <c r="M357" s="125">
        <v>6.9135799150977797E-2</v>
      </c>
      <c r="N357" s="55">
        <v>6.1931070867738223</v>
      </c>
      <c r="O357" s="54">
        <v>1.1079681861009865E-2</v>
      </c>
      <c r="P357" s="55">
        <v>2.4877257718213417</v>
      </c>
      <c r="Q357" s="55">
        <v>0.40169267816056348</v>
      </c>
      <c r="R357" s="45" t="s">
        <v>187</v>
      </c>
      <c r="S357" s="45" t="s">
        <v>51</v>
      </c>
      <c r="T357" s="45" t="s">
        <v>51</v>
      </c>
      <c r="U357" s="45" t="s">
        <v>51</v>
      </c>
      <c r="V357" s="64">
        <v>2366.2199944824415</v>
      </c>
      <c r="W357" s="65">
        <v>7.8448868795338595E-3</v>
      </c>
      <c r="X357" s="63">
        <v>32.320513268548865</v>
      </c>
      <c r="Y357" s="66">
        <v>1.057396626459093</v>
      </c>
      <c r="Z357" s="66">
        <v>4.3215095533303689</v>
      </c>
      <c r="AA357" s="66">
        <v>3.3791418533041178</v>
      </c>
      <c r="AB357" s="63">
        <v>57.623950346203479</v>
      </c>
      <c r="AC357" s="64">
        <v>249.21241631802698</v>
      </c>
      <c r="AD357" s="64">
        <v>408.52324811733286</v>
      </c>
      <c r="AE357" s="64">
        <v>653.24074513781409</v>
      </c>
      <c r="AF357" s="57">
        <v>10015.174204030258</v>
      </c>
      <c r="AG357" s="55">
        <v>5.8381091465572243</v>
      </c>
      <c r="AH357" s="119">
        <v>205.9102886782868</v>
      </c>
      <c r="AI357" s="119">
        <v>526.920287043793</v>
      </c>
      <c r="AJ357" s="135">
        <v>71.031438064431441</v>
      </c>
      <c r="AK357" s="136">
        <v>1.7573676114775736</v>
      </c>
      <c r="AL357" s="135">
        <v>71.227525529037393</v>
      </c>
      <c r="AM357" s="136">
        <v>1.7801433127235071</v>
      </c>
      <c r="AN357" s="135">
        <v>71.20319929042337</v>
      </c>
      <c r="AO357" s="136">
        <v>1.881920722708269</v>
      </c>
      <c r="AP357" s="135">
        <v>-42.920855505070627</v>
      </c>
      <c r="AQ357" s="136">
        <v>137.83165109758158</v>
      </c>
      <c r="AR357" s="135">
        <v>68.420594115321578</v>
      </c>
      <c r="AS357" s="136">
        <v>2.7941093817379805</v>
      </c>
      <c r="AT357" s="59" t="s">
        <v>66</v>
      </c>
      <c r="AU357" s="137">
        <v>71.227525529037393</v>
      </c>
      <c r="AV357" s="138">
        <v>1.7801433127235071</v>
      </c>
    </row>
    <row r="358" spans="1:50" x14ac:dyDescent="0.2">
      <c r="A358" s="128" t="s">
        <v>729</v>
      </c>
      <c r="B358" t="s">
        <v>642</v>
      </c>
      <c r="C358" t="s">
        <v>730</v>
      </c>
      <c r="D358" s="45" t="s">
        <v>51</v>
      </c>
      <c r="E358" s="45" t="s">
        <v>51</v>
      </c>
      <c r="F358" s="45" t="s">
        <v>51</v>
      </c>
      <c r="G358" s="45" t="s">
        <v>51</v>
      </c>
      <c r="H358" s="45" t="s">
        <v>51</v>
      </c>
      <c r="I358" s="45" t="s">
        <v>51</v>
      </c>
      <c r="J358" s="45" t="s">
        <v>51</v>
      </c>
      <c r="K358" s="45" t="s">
        <v>51</v>
      </c>
      <c r="L358" s="45" t="s">
        <v>51</v>
      </c>
      <c r="M358" s="45" t="s">
        <v>51</v>
      </c>
      <c r="N358" s="45" t="s">
        <v>51</v>
      </c>
      <c r="O358" s="45" t="s">
        <v>51</v>
      </c>
      <c r="P358" s="45" t="s">
        <v>51</v>
      </c>
      <c r="Q358" s="45" t="s">
        <v>51</v>
      </c>
      <c r="R358" s="45">
        <v>227.58062509182506</v>
      </c>
      <c r="S358" s="45" t="s">
        <v>51</v>
      </c>
      <c r="T358" s="45">
        <v>11.553010098036831</v>
      </c>
      <c r="U358" s="45">
        <v>6.8706537704563129</v>
      </c>
      <c r="V358" s="64">
        <v>983.72478921046093</v>
      </c>
      <c r="W358" s="65">
        <v>2.004563252972282E-3</v>
      </c>
      <c r="X358" s="63">
        <v>27.169160971369493</v>
      </c>
      <c r="Y358" s="66">
        <v>0.71379113454006415</v>
      </c>
      <c r="Z358" s="66">
        <v>2.7575815119140876</v>
      </c>
      <c r="AA358" s="66">
        <v>1.8454302365520536</v>
      </c>
      <c r="AB358" s="63">
        <v>27.946372090622923</v>
      </c>
      <c r="AC358" s="64">
        <v>101.71012299495291</v>
      </c>
      <c r="AD358" s="64">
        <v>175.24562987995139</v>
      </c>
      <c r="AE358" s="64">
        <v>311.72341585226764</v>
      </c>
      <c r="AF358" s="57">
        <v>10009.710951116262</v>
      </c>
      <c r="AG358" s="45" t="s">
        <v>51</v>
      </c>
      <c r="AH358" s="119">
        <v>214.74762166946752</v>
      </c>
      <c r="AI358" s="119">
        <v>794.69018811621879</v>
      </c>
      <c r="AJ358" s="45" t="s">
        <v>51</v>
      </c>
      <c r="AK358" s="45" t="s">
        <v>51</v>
      </c>
      <c r="AL358" s="45" t="s">
        <v>51</v>
      </c>
      <c r="AM358" s="45" t="s">
        <v>51</v>
      </c>
      <c r="AN358" s="45" t="s">
        <v>51</v>
      </c>
      <c r="AO358" s="45" t="s">
        <v>51</v>
      </c>
      <c r="AP358" s="45" t="s">
        <v>51</v>
      </c>
      <c r="AQ358" s="45" t="s">
        <v>51</v>
      </c>
      <c r="AR358" s="45" t="s">
        <v>51</v>
      </c>
      <c r="AS358" s="45" t="s">
        <v>51</v>
      </c>
      <c r="AT358" s="45" t="s">
        <v>51</v>
      </c>
      <c r="AU358" s="139">
        <v>71.227525529037393</v>
      </c>
      <c r="AV358" s="140">
        <v>1.7801433127235071</v>
      </c>
      <c r="AX358" t="s">
        <v>731</v>
      </c>
    </row>
    <row r="359" spans="1:50" x14ac:dyDescent="0.2">
      <c r="A359" s="128" t="s">
        <v>732</v>
      </c>
      <c r="B359" t="s">
        <v>642</v>
      </c>
      <c r="C359" s="131" t="s">
        <v>733</v>
      </c>
      <c r="D359" s="116">
        <v>1.0000000000000001E-32</v>
      </c>
      <c r="E359" s="57">
        <v>90.000219177808859</v>
      </c>
      <c r="F359" s="55">
        <v>2.0834393132105835</v>
      </c>
      <c r="G359" s="54">
        <v>4.5656758347267658E-2</v>
      </c>
      <c r="H359" s="55">
        <v>1.8704995059395029</v>
      </c>
      <c r="I359" s="57">
        <v>90.000219177808859</v>
      </c>
      <c r="J359" s="55">
        <v>2.0834393132105835</v>
      </c>
      <c r="K359" s="54">
        <v>4.5656758347267665E-2</v>
      </c>
      <c r="L359" s="55">
        <v>1.8704995059395024</v>
      </c>
      <c r="M359" s="125">
        <v>6.9945983447931931E-2</v>
      </c>
      <c r="N359" s="55">
        <v>2.7999085294972246</v>
      </c>
      <c r="O359" s="54">
        <v>1.1111084052188259E-2</v>
      </c>
      <c r="P359" s="55">
        <v>2.0834393132105835</v>
      </c>
      <c r="Q359" s="55">
        <v>0.74410977760930774</v>
      </c>
      <c r="R359" s="45" t="s">
        <v>187</v>
      </c>
      <c r="S359" s="45" t="s">
        <v>51</v>
      </c>
      <c r="T359" s="45" t="s">
        <v>51</v>
      </c>
      <c r="U359" s="45" t="s">
        <v>51</v>
      </c>
      <c r="V359" s="64">
        <v>1868.6094747674274</v>
      </c>
      <c r="W359" s="65">
        <v>4.4321590685025012E-3</v>
      </c>
      <c r="X359" s="63">
        <v>40.83679950440893</v>
      </c>
      <c r="Y359" s="66">
        <v>1.4711778046655253</v>
      </c>
      <c r="Z359" s="66">
        <v>5.2861722747834632</v>
      </c>
      <c r="AA359" s="66">
        <v>2.9830002084350071</v>
      </c>
      <c r="AB359" s="63">
        <v>52.734535592047401</v>
      </c>
      <c r="AC359" s="64">
        <v>201.97285881737</v>
      </c>
      <c r="AD359" s="64">
        <v>321.85374299066251</v>
      </c>
      <c r="AE359" s="64">
        <v>500.22973458556697</v>
      </c>
      <c r="AF359" s="57">
        <v>9351.6131292090904</v>
      </c>
      <c r="AG359" s="55">
        <v>15.129619653000173</v>
      </c>
      <c r="AH359" s="119">
        <v>969.46858360136957</v>
      </c>
      <c r="AI359" s="119">
        <v>1361.6690848469</v>
      </c>
      <c r="AJ359" s="135">
        <v>71.231648187026579</v>
      </c>
      <c r="AK359" s="136">
        <v>1.4758989437163808</v>
      </c>
      <c r="AL359" s="135">
        <v>71.392754450382455</v>
      </c>
      <c r="AM359" s="136">
        <v>1.4838371766970899</v>
      </c>
      <c r="AN359" s="135">
        <v>71.167393950020539</v>
      </c>
      <c r="AO359" s="136">
        <v>1.6791029799101718</v>
      </c>
      <c r="AP359" s="135">
        <v>-21.528864059346734</v>
      </c>
      <c r="AQ359" s="136">
        <v>45.272396324435405</v>
      </c>
      <c r="AR359" s="135">
        <v>71.739050904208355</v>
      </c>
      <c r="AS359" s="136">
        <v>1.8354628645577333</v>
      </c>
      <c r="AT359" s="59" t="s">
        <v>66</v>
      </c>
      <c r="AU359" s="137">
        <v>71.392754450382455</v>
      </c>
      <c r="AV359" s="138">
        <v>1.4838371766970899</v>
      </c>
    </row>
    <row r="360" spans="1:50" x14ac:dyDescent="0.2">
      <c r="A360" s="128" t="s">
        <v>734</v>
      </c>
      <c r="B360" t="s">
        <v>642</v>
      </c>
      <c r="C360" t="s">
        <v>735</v>
      </c>
      <c r="D360" s="45" t="s">
        <v>51</v>
      </c>
      <c r="E360" s="45" t="s">
        <v>51</v>
      </c>
      <c r="F360" s="45" t="s">
        <v>51</v>
      </c>
      <c r="G360" s="45" t="s">
        <v>51</v>
      </c>
      <c r="H360" s="45" t="s">
        <v>51</v>
      </c>
      <c r="I360" s="45" t="s">
        <v>51</v>
      </c>
      <c r="J360" s="45" t="s">
        <v>51</v>
      </c>
      <c r="K360" s="45" t="s">
        <v>51</v>
      </c>
      <c r="L360" s="45" t="s">
        <v>51</v>
      </c>
      <c r="M360" s="45" t="s">
        <v>51</v>
      </c>
      <c r="N360" s="45" t="s">
        <v>51</v>
      </c>
      <c r="O360" s="45" t="s">
        <v>51</v>
      </c>
      <c r="P360" s="45" t="s">
        <v>51</v>
      </c>
      <c r="Q360" s="45" t="s">
        <v>51</v>
      </c>
      <c r="R360" s="45">
        <v>428.87899102158644</v>
      </c>
      <c r="S360" s="45">
        <v>20.639605533408151</v>
      </c>
      <c r="T360" s="45">
        <v>20.428883560599758</v>
      </c>
      <c r="U360" s="45">
        <v>11.66294198219417</v>
      </c>
      <c r="V360" s="64">
        <v>2152.6130586431477</v>
      </c>
      <c r="W360" s="65">
        <v>2.4569532987965296E-3</v>
      </c>
      <c r="X360" s="63">
        <v>53.364118829786015</v>
      </c>
      <c r="Y360" s="66">
        <v>1.4637770392679645</v>
      </c>
      <c r="Z360" s="66">
        <v>5.6868078873065722</v>
      </c>
      <c r="AA360" s="66">
        <v>3.259763590574154</v>
      </c>
      <c r="AB360" s="63">
        <v>56.617547690317913</v>
      </c>
      <c r="AC360" s="64">
        <v>227.17287960923707</v>
      </c>
      <c r="AD360" s="64">
        <v>374.85113100479339</v>
      </c>
      <c r="AE360" s="64">
        <v>611.5436002492354</v>
      </c>
      <c r="AF360" s="57">
        <v>9883.3317926909131</v>
      </c>
      <c r="AG360" s="45" t="s">
        <v>51</v>
      </c>
      <c r="AH360" s="119">
        <v>878.68003938937295</v>
      </c>
      <c r="AI360" s="119">
        <v>1704.7115793552184</v>
      </c>
      <c r="AJ360" s="45" t="s">
        <v>51</v>
      </c>
      <c r="AK360" s="45" t="s">
        <v>51</v>
      </c>
      <c r="AL360" s="45" t="s">
        <v>51</v>
      </c>
      <c r="AM360" s="45" t="s">
        <v>51</v>
      </c>
      <c r="AN360" s="45" t="s">
        <v>51</v>
      </c>
      <c r="AO360" s="45" t="s">
        <v>51</v>
      </c>
      <c r="AP360" s="45" t="s">
        <v>51</v>
      </c>
      <c r="AQ360" s="45" t="s">
        <v>51</v>
      </c>
      <c r="AR360" s="45" t="s">
        <v>51</v>
      </c>
      <c r="AS360" s="45" t="s">
        <v>51</v>
      </c>
      <c r="AT360" s="45" t="s">
        <v>51</v>
      </c>
      <c r="AU360" s="139">
        <v>71.392754450382455</v>
      </c>
      <c r="AV360" s="140">
        <v>1.4838371766970899</v>
      </c>
      <c r="AX360" t="s">
        <v>736</v>
      </c>
    </row>
    <row r="361" spans="1:50" x14ac:dyDescent="0.2">
      <c r="A361" s="128" t="s">
        <v>737</v>
      </c>
      <c r="B361" t="s">
        <v>642</v>
      </c>
      <c r="C361" s="131" t="s">
        <v>738</v>
      </c>
      <c r="D361" s="116">
        <v>2.3175656449368309E-4</v>
      </c>
      <c r="E361" s="57">
        <v>89.718628456599262</v>
      </c>
      <c r="F361" s="55">
        <v>2.5379805304459517</v>
      </c>
      <c r="G361" s="54">
        <v>4.811554682154992E-2</v>
      </c>
      <c r="H361" s="55">
        <v>3.0107948634323005</v>
      </c>
      <c r="I361" s="57">
        <v>90.106941982360084</v>
      </c>
      <c r="J361" s="55">
        <v>2.5563676926592809</v>
      </c>
      <c r="K361" s="54">
        <v>4.4686964157023064E-2</v>
      </c>
      <c r="L361" s="55">
        <v>6.3475382876769304</v>
      </c>
      <c r="M361" s="125">
        <v>6.8379177923678106E-2</v>
      </c>
      <c r="N361" s="55">
        <v>6.8429714374383233</v>
      </c>
      <c r="O361" s="54">
        <v>1.1097924066669209E-2</v>
      </c>
      <c r="P361" s="55">
        <v>2.5563676926592809</v>
      </c>
      <c r="Q361" s="55">
        <v>0.37357567776379041</v>
      </c>
      <c r="R361" s="45" t="s">
        <v>187</v>
      </c>
      <c r="S361" s="45" t="s">
        <v>51</v>
      </c>
      <c r="T361" s="45" t="s">
        <v>51</v>
      </c>
      <c r="U361" s="45" t="s">
        <v>51</v>
      </c>
      <c r="V361" s="64">
        <v>2358.2969793409102</v>
      </c>
      <c r="W361" s="65">
        <v>1.5494292029921228E-2</v>
      </c>
      <c r="X361" s="63">
        <v>34.297851383708675</v>
      </c>
      <c r="Y361" s="66">
        <v>1.2335436135692939</v>
      </c>
      <c r="Z361" s="66">
        <v>4.4719991921683375</v>
      </c>
      <c r="AA361" s="66">
        <v>3.1831441591042351</v>
      </c>
      <c r="AB361" s="63">
        <v>57.98985096833411</v>
      </c>
      <c r="AC361" s="64">
        <v>257.0695111032453</v>
      </c>
      <c r="AD361" s="64">
        <v>421.17550129351429</v>
      </c>
      <c r="AE361" s="64">
        <v>673.34651639626054</v>
      </c>
      <c r="AF361" s="57">
        <v>9266.7186439812431</v>
      </c>
      <c r="AG361" s="55">
        <v>4.9641744508200079</v>
      </c>
      <c r="AH361" s="119">
        <v>233.36100559869411</v>
      </c>
      <c r="AI361" s="119">
        <v>445.37892314686297</v>
      </c>
      <c r="AJ361" s="135">
        <v>71.14774517112086</v>
      </c>
      <c r="AK361" s="136">
        <v>1.8087979455879859</v>
      </c>
      <c r="AL361" s="135">
        <v>71.395215372348474</v>
      </c>
      <c r="AM361" s="136">
        <v>1.8099060354722041</v>
      </c>
      <c r="AN361" s="135">
        <v>71.217361252471335</v>
      </c>
      <c r="AO361" s="136">
        <v>1.9839948097319458</v>
      </c>
      <c r="AP361" s="135">
        <v>-73.753191807317464</v>
      </c>
      <c r="AQ361" s="136">
        <v>155.17770176800119</v>
      </c>
      <c r="AR361" s="135">
        <v>70.376445377800337</v>
      </c>
      <c r="AS361" s="136">
        <v>3.8224180369710852</v>
      </c>
      <c r="AT361" s="59" t="s">
        <v>66</v>
      </c>
      <c r="AU361" s="137">
        <v>71.395215372348474</v>
      </c>
      <c r="AV361" s="138">
        <v>1.8099060354722041</v>
      </c>
    </row>
    <row r="362" spans="1:50" x14ac:dyDescent="0.2">
      <c r="A362" s="128" t="s">
        <v>739</v>
      </c>
      <c r="B362" t="s">
        <v>642</v>
      </c>
      <c r="C362" t="s">
        <v>740</v>
      </c>
      <c r="D362" s="45" t="s">
        <v>51</v>
      </c>
      <c r="E362" s="45" t="s">
        <v>51</v>
      </c>
      <c r="F362" s="45" t="s">
        <v>51</v>
      </c>
      <c r="G362" s="45" t="s">
        <v>51</v>
      </c>
      <c r="H362" s="45" t="s">
        <v>51</v>
      </c>
      <c r="I362" s="45" t="s">
        <v>51</v>
      </c>
      <c r="J362" s="45" t="s">
        <v>51</v>
      </c>
      <c r="K362" s="45" t="s">
        <v>51</v>
      </c>
      <c r="L362" s="45" t="s">
        <v>51</v>
      </c>
      <c r="M362" s="45" t="s">
        <v>51</v>
      </c>
      <c r="N362" s="45" t="s">
        <v>51</v>
      </c>
      <c r="O362" s="45" t="s">
        <v>51</v>
      </c>
      <c r="P362" s="45" t="s">
        <v>51</v>
      </c>
      <c r="Q362" s="45" t="s">
        <v>51</v>
      </c>
      <c r="R362" s="45">
        <v>290.97305366468362</v>
      </c>
      <c r="S362" s="45">
        <v>13.94714861766794</v>
      </c>
      <c r="T362" s="45">
        <v>13.118288729358701</v>
      </c>
      <c r="U362" s="45">
        <v>3.2483332952324124</v>
      </c>
      <c r="V362" s="64">
        <v>1612.2368581050976</v>
      </c>
      <c r="W362" s="65">
        <v>5.3591699171253275E-3</v>
      </c>
      <c r="X362" s="63">
        <v>24.853712995802422</v>
      </c>
      <c r="Y362" s="66">
        <v>0.93270280409213846</v>
      </c>
      <c r="Z362" s="66">
        <v>3.3925545812973352</v>
      </c>
      <c r="AA362" s="66">
        <v>2.2387711125936329</v>
      </c>
      <c r="AB362" s="63">
        <v>40.614526705607169</v>
      </c>
      <c r="AC362" s="64">
        <v>172.44866882916733</v>
      </c>
      <c r="AD362" s="64">
        <v>287.87662869853523</v>
      </c>
      <c r="AE362" s="64">
        <v>459.72897749765787</v>
      </c>
      <c r="AF362" s="57">
        <v>9788.167529966986</v>
      </c>
      <c r="AG362" s="45" t="s">
        <v>51</v>
      </c>
      <c r="AH362" s="119">
        <v>145.95977593486535</v>
      </c>
      <c r="AI362" s="119">
        <v>320.39345609364386</v>
      </c>
      <c r="AJ362" s="45" t="s">
        <v>51</v>
      </c>
      <c r="AK362" s="45" t="s">
        <v>51</v>
      </c>
      <c r="AL362" s="45" t="s">
        <v>51</v>
      </c>
      <c r="AM362" s="45" t="s">
        <v>51</v>
      </c>
      <c r="AN362" s="45" t="s">
        <v>51</v>
      </c>
      <c r="AO362" s="45" t="s">
        <v>51</v>
      </c>
      <c r="AP362" s="45" t="s">
        <v>51</v>
      </c>
      <c r="AQ362" s="45" t="s">
        <v>51</v>
      </c>
      <c r="AR362" s="45" t="s">
        <v>51</v>
      </c>
      <c r="AS362" s="45" t="s">
        <v>51</v>
      </c>
      <c r="AT362" s="45" t="s">
        <v>51</v>
      </c>
      <c r="AU362" s="139">
        <v>71.395215372348474</v>
      </c>
      <c r="AV362" s="140">
        <v>1.8099060354722041</v>
      </c>
      <c r="AX362" t="s">
        <v>741</v>
      </c>
    </row>
    <row r="363" spans="1:50" x14ac:dyDescent="0.2">
      <c r="A363" s="128" t="s">
        <v>742</v>
      </c>
      <c r="B363" t="s">
        <v>642</v>
      </c>
      <c r="C363" s="131" t="s">
        <v>743</v>
      </c>
      <c r="D363" s="116">
        <v>3.8130166901512939E-4</v>
      </c>
      <c r="E363" s="57">
        <v>89.917165296626195</v>
      </c>
      <c r="F363" s="55">
        <v>1.8164067089453226</v>
      </c>
      <c r="G363" s="54">
        <v>4.5769127579291302E-2</v>
      </c>
      <c r="H363" s="55">
        <v>2.7828502959325387</v>
      </c>
      <c r="I363" s="57">
        <v>90.55924929324749</v>
      </c>
      <c r="J363" s="55">
        <v>1.8511694916947454</v>
      </c>
      <c r="K363" s="54">
        <v>4.0095636752334511E-2</v>
      </c>
      <c r="L363" s="55">
        <v>7.8111657297359258</v>
      </c>
      <c r="M363" s="125">
        <v>6.1047175617699213E-2</v>
      </c>
      <c r="N363" s="55">
        <v>8.0275238115113901</v>
      </c>
      <c r="O363" s="54">
        <v>1.1042494364786708E-2</v>
      </c>
      <c r="P363" s="55">
        <v>1.8511694916947454</v>
      </c>
      <c r="Q363" s="55">
        <v>0.23060280295153862</v>
      </c>
      <c r="R363" s="45" t="s">
        <v>187</v>
      </c>
      <c r="S363" s="45" t="s">
        <v>51</v>
      </c>
      <c r="T363" s="45" t="s">
        <v>51</v>
      </c>
      <c r="U363" s="45" t="s">
        <v>51</v>
      </c>
      <c r="V363" s="64">
        <v>1690.0894629508145</v>
      </c>
      <c r="W363" s="65">
        <v>4.397180617908699E-2</v>
      </c>
      <c r="X363" s="63">
        <v>24.236938290883753</v>
      </c>
      <c r="Y363" s="66">
        <v>0.84972581975577033</v>
      </c>
      <c r="Z363" s="66">
        <v>2.9015858834118831</v>
      </c>
      <c r="AA363" s="66">
        <v>2.0312608984066927</v>
      </c>
      <c r="AB363" s="63">
        <v>34.566406194058146</v>
      </c>
      <c r="AC363" s="64">
        <v>160.62106219223006</v>
      </c>
      <c r="AD363" s="64">
        <v>299.13964693560138</v>
      </c>
      <c r="AE363" s="64">
        <v>517.11282175795225</v>
      </c>
      <c r="AF363" s="57">
        <v>9779.42763459456</v>
      </c>
      <c r="AG363" s="55">
        <v>8.5201892433733732</v>
      </c>
      <c r="AH363" s="119">
        <v>207.5648360698068</v>
      </c>
      <c r="AI363" s="119">
        <v>766.11126455494002</v>
      </c>
      <c r="AJ363" s="135">
        <v>70.794334682750105</v>
      </c>
      <c r="AK363" s="136">
        <v>1.3033533320628354</v>
      </c>
      <c r="AL363" s="135">
        <v>71.448383243831287</v>
      </c>
      <c r="AM363" s="136">
        <v>1.2979660112184723</v>
      </c>
      <c r="AN363" s="135">
        <v>71.071868608851602</v>
      </c>
      <c r="AO363" s="136">
        <v>1.3529341007854867</v>
      </c>
      <c r="AP363" s="135">
        <v>-345.9185253159124</v>
      </c>
      <c r="AQ363" s="136">
        <v>201.50028255904246</v>
      </c>
      <c r="AR363" s="135">
        <v>64.585928449383715</v>
      </c>
      <c r="AS363" s="136">
        <v>6.4560655479676203</v>
      </c>
      <c r="AT363" s="59" t="s">
        <v>66</v>
      </c>
      <c r="AU363" s="137">
        <v>71.448383243831287</v>
      </c>
      <c r="AV363" s="138">
        <v>1.2979660112184723</v>
      </c>
      <c r="AW363">
        <f>(8*(((AI363-(AI363/137.88))/1000000)/238050.78826)*6.022E+23)*(EXP(AU363*0.000000000155125*1000000)-1)+7*((((AI363/137.88)/1000000)/235043.9299)*6.022E+23)*(EXP(AU363*0.00000000098571*1000000)-1)+6*(((AH363/1000000)/232038.0553)*6.022E+23)*(EXP(AU363*0.00000000004948*1000000)-1)</f>
        <v>190261507035345.66</v>
      </c>
    </row>
    <row r="364" spans="1:50" x14ac:dyDescent="0.2">
      <c r="A364" s="128" t="s">
        <v>744</v>
      </c>
      <c r="B364" t="s">
        <v>642</v>
      </c>
      <c r="C364" s="131" t="s">
        <v>745</v>
      </c>
      <c r="D364" s="116">
        <v>-1.8830386483442235E-4</v>
      </c>
      <c r="E364" s="57">
        <v>88.602803848630771</v>
      </c>
      <c r="F364" s="55">
        <v>1.5951682721943741</v>
      </c>
      <c r="G364" s="54">
        <v>5.2518280800771561E-2</v>
      </c>
      <c r="H364" s="55">
        <v>3.6938022059494058</v>
      </c>
      <c r="I364" s="57">
        <v>88.29365809388986</v>
      </c>
      <c r="J364" s="55">
        <v>1.6328836437081746</v>
      </c>
      <c r="K364" s="54">
        <v>5.5266983915452615E-2</v>
      </c>
      <c r="L364" s="55">
        <v>6.0662870978046222</v>
      </c>
      <c r="M364" s="125">
        <v>8.6305312372032567E-2</v>
      </c>
      <c r="N364" s="55">
        <v>6.2822088589030942</v>
      </c>
      <c r="O364" s="54">
        <v>1.1325841760193221E-2</v>
      </c>
      <c r="P364" s="55">
        <v>1.6328836437081746</v>
      </c>
      <c r="Q364" s="55">
        <v>0.25992189696050388</v>
      </c>
      <c r="R364" s="45" t="s">
        <v>187</v>
      </c>
      <c r="S364" s="45" t="s">
        <v>51</v>
      </c>
      <c r="T364" s="45" t="s">
        <v>51</v>
      </c>
      <c r="U364" s="45" t="s">
        <v>51</v>
      </c>
      <c r="V364" s="64">
        <v>1021.4866185597119</v>
      </c>
      <c r="W364" s="65">
        <v>2.2915728831994501E-2</v>
      </c>
      <c r="X364" s="63">
        <v>12.366776242704502</v>
      </c>
      <c r="Y364" s="66">
        <v>0.37162094650881122</v>
      </c>
      <c r="Z364" s="66">
        <v>1.9810319142844197</v>
      </c>
      <c r="AA364" s="66">
        <v>1.4557663760323947</v>
      </c>
      <c r="AB364" s="63">
        <v>24.86354521685022</v>
      </c>
      <c r="AC364" s="64">
        <v>111.69906683992444</v>
      </c>
      <c r="AD364" s="64">
        <v>184.3000285520005</v>
      </c>
      <c r="AE364" s="64">
        <v>304.80691451783315</v>
      </c>
      <c r="AF364" s="57">
        <v>9387.4828746998519</v>
      </c>
      <c r="AG364" s="55">
        <v>3.4380735182238538</v>
      </c>
      <c r="AH364" s="119">
        <v>87.602995111467052</v>
      </c>
      <c r="AI364" s="119">
        <v>304.62295355236</v>
      </c>
      <c r="AJ364" s="135">
        <v>72.600706595854959</v>
      </c>
      <c r="AK364" s="136">
        <v>1.1788344775246777</v>
      </c>
      <c r="AL364" s="135">
        <v>71.890680895264936</v>
      </c>
      <c r="AM364" s="136">
        <v>1.1559955759692264</v>
      </c>
      <c r="AN364" s="135">
        <v>72.143300300036785</v>
      </c>
      <c r="AO364" s="136">
        <v>1.2162205767286833</v>
      </c>
      <c r="AP364" s="135">
        <v>422.06845011164222</v>
      </c>
      <c r="AQ364" s="136">
        <v>135.39820181914385</v>
      </c>
      <c r="AR364" s="135">
        <v>82.212596851585914</v>
      </c>
      <c r="AS364" s="136">
        <v>6.9177985876888464</v>
      </c>
      <c r="AT364" s="59" t="s">
        <v>66</v>
      </c>
      <c r="AU364" s="137">
        <v>71.890680895264936</v>
      </c>
      <c r="AV364" s="138">
        <v>1.1559955759692264</v>
      </c>
    </row>
    <row r="365" spans="1:50" x14ac:dyDescent="0.2">
      <c r="A365" s="128" t="s">
        <v>746</v>
      </c>
      <c r="B365" t="s">
        <v>642</v>
      </c>
      <c r="C365" s="131" t="s">
        <v>747</v>
      </c>
      <c r="D365" s="116">
        <v>1.0019321386366619E-4</v>
      </c>
      <c r="E365" s="57">
        <v>89.466612483693467</v>
      </c>
      <c r="F365" s="55">
        <v>1.9391085585365808</v>
      </c>
      <c r="G365" s="54">
        <v>4.4552755722393179E-2</v>
      </c>
      <c r="H365" s="55">
        <v>2.8904825196107859</v>
      </c>
      <c r="I365" s="57">
        <v>89.63359952560306</v>
      </c>
      <c r="J365" s="55">
        <v>1.9480709407827266</v>
      </c>
      <c r="K365" s="54">
        <v>4.3067490933701429E-2</v>
      </c>
      <c r="L365" s="55">
        <v>4.5730527641137426</v>
      </c>
      <c r="M365" s="125">
        <v>6.6249103922715644E-2</v>
      </c>
      <c r="N365" s="55">
        <v>4.9706933091562231</v>
      </c>
      <c r="O365" s="54">
        <v>1.1156530645791578E-2</v>
      </c>
      <c r="P365" s="55">
        <v>1.9480709407827266</v>
      </c>
      <c r="Q365" s="55">
        <v>0.39191131289357545</v>
      </c>
      <c r="R365" s="45" t="s">
        <v>187</v>
      </c>
      <c r="S365" s="45" t="s">
        <v>51</v>
      </c>
      <c r="T365" s="45" t="s">
        <v>51</v>
      </c>
      <c r="U365" s="45" t="s">
        <v>51</v>
      </c>
      <c r="V365" s="64">
        <v>773.65873430258023</v>
      </c>
      <c r="W365" s="65">
        <v>1.496972011456691E-2</v>
      </c>
      <c r="X365" s="63">
        <v>16.209692461784595</v>
      </c>
      <c r="Y365" s="66">
        <v>0.44324334470689736</v>
      </c>
      <c r="Z365" s="66">
        <v>1.9704131044592712</v>
      </c>
      <c r="AA365" s="66">
        <v>1.228296764907608</v>
      </c>
      <c r="AB365" s="63">
        <v>19.538324357728296</v>
      </c>
      <c r="AC365" s="64">
        <v>78.16206622145846</v>
      </c>
      <c r="AD365" s="64">
        <v>142.00191101756212</v>
      </c>
      <c r="AE365" s="64">
        <v>268.9930189487838</v>
      </c>
      <c r="AF365" s="57">
        <v>9800.30745855432</v>
      </c>
      <c r="AG365" s="55">
        <v>6.6493652496452578</v>
      </c>
      <c r="AH365" s="119">
        <v>163.45077718155747</v>
      </c>
      <c r="AI365" s="119">
        <v>594.89618405254998</v>
      </c>
      <c r="AJ365" s="135">
        <v>71.521389825030241</v>
      </c>
      <c r="AK365" s="136">
        <v>1.3855868249912056</v>
      </c>
      <c r="AL365" s="135">
        <v>71.916354257270555</v>
      </c>
      <c r="AM365" s="136">
        <v>1.3941177727899703</v>
      </c>
      <c r="AN365" s="135">
        <v>71.739524331475437</v>
      </c>
      <c r="AO365" s="136">
        <v>1.4502557860895204</v>
      </c>
      <c r="AP365" s="135">
        <v>-164.79313034936737</v>
      </c>
      <c r="AQ365" s="136">
        <v>113.79178449356483</v>
      </c>
      <c r="AR365" s="135">
        <v>66.712447179038463</v>
      </c>
      <c r="AS365" s="136">
        <v>4.1075807674947207</v>
      </c>
      <c r="AT365" s="59" t="s">
        <v>66</v>
      </c>
      <c r="AU365" s="137">
        <v>71.916354257270555</v>
      </c>
      <c r="AV365" s="138">
        <v>1.3941177727899703</v>
      </c>
    </row>
    <row r="366" spans="1:50" x14ac:dyDescent="0.2">
      <c r="A366" s="128" t="s">
        <v>748</v>
      </c>
      <c r="B366" t="s">
        <v>642</v>
      </c>
      <c r="C366" t="s">
        <v>749</v>
      </c>
      <c r="D366" s="45" t="s">
        <v>51</v>
      </c>
      <c r="E366" s="45" t="s">
        <v>51</v>
      </c>
      <c r="F366" s="45" t="s">
        <v>51</v>
      </c>
      <c r="G366" s="45" t="s">
        <v>51</v>
      </c>
      <c r="H366" s="45" t="s">
        <v>51</v>
      </c>
      <c r="I366" s="45" t="s">
        <v>51</v>
      </c>
      <c r="J366" s="45" t="s">
        <v>51</v>
      </c>
      <c r="K366" s="45" t="s">
        <v>51</v>
      </c>
      <c r="L366" s="45" t="s">
        <v>51</v>
      </c>
      <c r="M366" s="45" t="s">
        <v>51</v>
      </c>
      <c r="N366" s="45" t="s">
        <v>51</v>
      </c>
      <c r="O366" s="45" t="s">
        <v>51</v>
      </c>
      <c r="P366" s="45" t="s">
        <v>51</v>
      </c>
      <c r="Q366" s="45" t="s">
        <v>51</v>
      </c>
      <c r="R366" s="45">
        <v>245.45077669680077</v>
      </c>
      <c r="S366" s="45">
        <v>14.278952521059633</v>
      </c>
      <c r="T366" s="45">
        <v>14.457497197668808</v>
      </c>
      <c r="U366" s="45">
        <v>18.991779127039333</v>
      </c>
      <c r="V366" s="64">
        <v>1316.2870177070668</v>
      </c>
      <c r="W366" s="65">
        <v>5.3129480537612538E-3</v>
      </c>
      <c r="X366" s="63">
        <v>22.496369149949317</v>
      </c>
      <c r="Y366" s="66">
        <v>0.98383655087064226</v>
      </c>
      <c r="Z366" s="66">
        <v>3.3888847002241573</v>
      </c>
      <c r="AA366" s="66">
        <v>2.0417180513405864</v>
      </c>
      <c r="AB366" s="63">
        <v>37.167904673696981</v>
      </c>
      <c r="AC366" s="64">
        <v>139.62926207292352</v>
      </c>
      <c r="AD366" s="64">
        <v>228.73164383124211</v>
      </c>
      <c r="AE366" s="64">
        <v>383.85507740797738</v>
      </c>
      <c r="AF366" s="57">
        <v>9483.8683164900704</v>
      </c>
      <c r="AG366" s="45" t="s">
        <v>51</v>
      </c>
      <c r="AH366" s="119">
        <v>205.16761824063116</v>
      </c>
      <c r="AI366" s="119">
        <v>619.54410781475212</v>
      </c>
      <c r="AJ366" s="45" t="s">
        <v>51</v>
      </c>
      <c r="AK366" s="45" t="s">
        <v>51</v>
      </c>
      <c r="AL366" s="45" t="s">
        <v>51</v>
      </c>
      <c r="AM366" s="45" t="s">
        <v>51</v>
      </c>
      <c r="AN366" s="45" t="s">
        <v>51</v>
      </c>
      <c r="AO366" s="45" t="s">
        <v>51</v>
      </c>
      <c r="AP366" s="45" t="s">
        <v>51</v>
      </c>
      <c r="AQ366" s="45" t="s">
        <v>51</v>
      </c>
      <c r="AR366" s="45" t="s">
        <v>51</v>
      </c>
      <c r="AS366" s="45" t="s">
        <v>51</v>
      </c>
      <c r="AT366" s="45" t="s">
        <v>51</v>
      </c>
      <c r="AU366" s="139">
        <v>71.916354257270555</v>
      </c>
      <c r="AV366" s="140">
        <v>1.3941177727899703</v>
      </c>
      <c r="AX366" t="s">
        <v>750</v>
      </c>
    </row>
    <row r="367" spans="1:50" x14ac:dyDescent="0.2">
      <c r="A367" s="128" t="s">
        <v>751</v>
      </c>
      <c r="B367" t="s">
        <v>642</v>
      </c>
      <c r="C367" s="131" t="s">
        <v>752</v>
      </c>
      <c r="D367" s="116">
        <v>1.3208742139965391E-4</v>
      </c>
      <c r="E367" s="55">
        <v>88.58858007645739</v>
      </c>
      <c r="F367" s="55">
        <v>1.6954107764686805</v>
      </c>
      <c r="G367" s="125">
        <v>5.2093120163072326E-2</v>
      </c>
      <c r="H367" s="55">
        <v>2.3909750160973009</v>
      </c>
      <c r="I367" s="55">
        <v>88.806692251800328</v>
      </c>
      <c r="J367" s="55">
        <v>1.8183858897202576</v>
      </c>
      <c r="K367" s="125">
        <v>5.0152456393677762E-2</v>
      </c>
      <c r="L367" s="55">
        <v>10.651717937369272</v>
      </c>
      <c r="M367" s="55">
        <v>7.7865986360055026E-2</v>
      </c>
      <c r="N367" s="55">
        <v>10.805814280340376</v>
      </c>
      <c r="O367" s="125">
        <v>1.1260412640576955E-2</v>
      </c>
      <c r="P367" s="55">
        <v>1.8183858897202576</v>
      </c>
      <c r="Q367" s="55">
        <v>0.16827846958544798</v>
      </c>
      <c r="R367" s="45" t="s">
        <v>187</v>
      </c>
      <c r="S367" s="45" t="s">
        <v>51</v>
      </c>
      <c r="T367" s="45" t="s">
        <v>51</v>
      </c>
      <c r="U367" s="45" t="s">
        <v>51</v>
      </c>
      <c r="V367" s="45" t="s">
        <v>51</v>
      </c>
      <c r="W367" s="45" t="s">
        <v>51</v>
      </c>
      <c r="X367" s="45" t="s">
        <v>51</v>
      </c>
      <c r="Y367" s="45" t="s">
        <v>51</v>
      </c>
      <c r="Z367" s="45" t="s">
        <v>51</v>
      </c>
      <c r="AA367" s="45" t="s">
        <v>51</v>
      </c>
      <c r="AB367" s="45" t="s">
        <v>51</v>
      </c>
      <c r="AC367" s="45" t="s">
        <v>51</v>
      </c>
      <c r="AD367" s="45" t="s">
        <v>51</v>
      </c>
      <c r="AE367" s="45" t="s">
        <v>51</v>
      </c>
      <c r="AF367" s="57">
        <v>9662.8978091184708</v>
      </c>
      <c r="AG367" s="55">
        <v>4.6920081285757407</v>
      </c>
      <c r="AH367" s="119">
        <v>29.947353795163004</v>
      </c>
      <c r="AI367" s="119">
        <v>415.65833781772102</v>
      </c>
      <c r="AJ367" s="135">
        <v>72.183633451165321</v>
      </c>
      <c r="AK367" s="136">
        <v>1.3052555766308802</v>
      </c>
      <c r="AL367" s="135">
        <v>71.940840454881751</v>
      </c>
      <c r="AM367" s="136">
        <v>1.2203673434989395</v>
      </c>
      <c r="AN367" s="135">
        <v>72.408816482550733</v>
      </c>
      <c r="AO367" s="136">
        <v>1.2365161225573225</v>
      </c>
      <c r="AP367" s="135">
        <v>201.05461503628533</v>
      </c>
      <c r="AQ367" s="136">
        <v>247.31208383692024</v>
      </c>
      <c r="AR367" s="135">
        <v>52.609105313631055</v>
      </c>
      <c r="AS367" s="136">
        <v>41.847843557087124</v>
      </c>
      <c r="AT367" s="59" t="s">
        <v>66</v>
      </c>
      <c r="AU367" s="137">
        <v>71.940840454881751</v>
      </c>
      <c r="AV367" s="138">
        <v>1.2203673434989395</v>
      </c>
    </row>
    <row r="368" spans="1:50" x14ac:dyDescent="0.2">
      <c r="A368" s="128" t="s">
        <v>753</v>
      </c>
      <c r="B368" t="s">
        <v>642</v>
      </c>
      <c r="C368" s="131" t="s">
        <v>754</v>
      </c>
      <c r="D368" s="116">
        <v>1.4259760561492155E-4</v>
      </c>
      <c r="E368" s="57">
        <v>88.629125201542166</v>
      </c>
      <c r="F368" s="55">
        <v>2.6518645805435814</v>
      </c>
      <c r="G368" s="54">
        <v>4.7437030904693554E-2</v>
      </c>
      <c r="H368" s="55">
        <v>3.3538728392079573</v>
      </c>
      <c r="I368" s="57">
        <v>88.864738893083896</v>
      </c>
      <c r="J368" s="55">
        <v>2.665156887043679</v>
      </c>
      <c r="K368" s="54">
        <v>4.5329160224279554E-2</v>
      </c>
      <c r="L368" s="55">
        <v>5.8416175087911526</v>
      </c>
      <c r="M368" s="125">
        <v>7.033143505033225E-2</v>
      </c>
      <c r="N368" s="55">
        <v>6.4208688159447478</v>
      </c>
      <c r="O368" s="54">
        <v>1.1253057314478052E-2</v>
      </c>
      <c r="P368" s="55">
        <v>2.665156887043679</v>
      </c>
      <c r="Q368" s="55">
        <v>0.41507729926289355</v>
      </c>
      <c r="R368" s="45" t="s">
        <v>187</v>
      </c>
      <c r="S368" s="45" t="s">
        <v>51</v>
      </c>
      <c r="T368" s="45" t="s">
        <v>51</v>
      </c>
      <c r="U368" s="45" t="s">
        <v>51</v>
      </c>
      <c r="V368" s="64">
        <v>968.95330028384217</v>
      </c>
      <c r="W368" s="65">
        <v>6.992477584637744E-3</v>
      </c>
      <c r="X368" s="63">
        <v>17.21412841330994</v>
      </c>
      <c r="Y368" s="66">
        <v>0.26887029641319515</v>
      </c>
      <c r="Z368" s="66">
        <v>1.7928913793522314</v>
      </c>
      <c r="AA368" s="66">
        <v>1.5603778570539311</v>
      </c>
      <c r="AB368" s="63">
        <v>22.210883587830367</v>
      </c>
      <c r="AC368" s="64">
        <v>96.794299558954421</v>
      </c>
      <c r="AD368" s="64">
        <v>181.68621298575212</v>
      </c>
      <c r="AE368" s="64">
        <v>324.43456591806114</v>
      </c>
      <c r="AF368" s="57">
        <v>9761.9365967194444</v>
      </c>
      <c r="AG368" s="55">
        <v>4.6171541078985801</v>
      </c>
      <c r="AH368" s="119">
        <v>181.269265608805</v>
      </c>
      <c r="AI368" s="119">
        <v>409.21432950375799</v>
      </c>
      <c r="AJ368" s="135">
        <v>72.136745774833571</v>
      </c>
      <c r="AK368" s="136">
        <v>1.9118405467833566</v>
      </c>
      <c r="AL368" s="135">
        <v>72.331212674684664</v>
      </c>
      <c r="AM368" s="136">
        <v>1.9163284873783684</v>
      </c>
      <c r="AN368" s="135">
        <v>72.52513150624452</v>
      </c>
      <c r="AO368" s="136">
        <v>2.0631054481364957</v>
      </c>
      <c r="AP368" s="135">
        <v>-38.987036741924932</v>
      </c>
      <c r="AQ368" s="136">
        <v>141.85929961158794</v>
      </c>
      <c r="AR368" s="135">
        <v>66.972853109589892</v>
      </c>
      <c r="AS368" s="136">
        <v>3.9704296926118827</v>
      </c>
      <c r="AT368" s="59" t="s">
        <v>66</v>
      </c>
      <c r="AU368" s="137">
        <v>72.331212674684664</v>
      </c>
      <c r="AV368" s="138">
        <v>1.9163284873783684</v>
      </c>
    </row>
    <row r="369" spans="1:50" x14ac:dyDescent="0.2">
      <c r="A369" s="128" t="s">
        <v>755</v>
      </c>
      <c r="B369" t="s">
        <v>642</v>
      </c>
      <c r="C369" s="131" t="s">
        <v>756</v>
      </c>
      <c r="D369" s="116">
        <v>1.5196720085041296E-3</v>
      </c>
      <c r="E369" s="56">
        <v>89.052797819421414</v>
      </c>
      <c r="F369" s="56">
        <v>1.6104876780830542</v>
      </c>
      <c r="G369" s="56">
        <v>4.015171226855703E-2</v>
      </c>
      <c r="H369" s="56">
        <v>4.9562491318533253</v>
      </c>
      <c r="I369" s="56">
        <v>91.642159511907806</v>
      </c>
      <c r="J369" s="56">
        <v>1.8798346628277649</v>
      </c>
      <c r="K369" s="56">
        <v>1.6884285404993694E-2</v>
      </c>
      <c r="L369" s="56">
        <v>48.819351333520281</v>
      </c>
      <c r="M369" s="56">
        <v>2.5403212713882347E-2</v>
      </c>
      <c r="N369" s="56">
        <v>48.855530321400224</v>
      </c>
      <c r="O369" s="56">
        <v>1.0912008242997175E-2</v>
      </c>
      <c r="P369" s="56">
        <v>1.8798346628277649</v>
      </c>
      <c r="Q369" s="56">
        <v>3.8477418021278534E-2</v>
      </c>
      <c r="R369" s="45" t="s">
        <v>187</v>
      </c>
      <c r="S369" s="55">
        <v>8.9823520885490726</v>
      </c>
      <c r="T369" s="55">
        <v>8.6271004965874614</v>
      </c>
      <c r="U369" s="55">
        <v>13.143819104247825</v>
      </c>
      <c r="V369" s="64">
        <v>1049.0929734050399</v>
      </c>
      <c r="W369" s="65">
        <v>1.8201448281038066E-2</v>
      </c>
      <c r="X369" s="63">
        <v>18.575265015328064</v>
      </c>
      <c r="Y369" s="66">
        <v>0.4128981520706374</v>
      </c>
      <c r="Z369" s="66">
        <v>1.8419218910931472</v>
      </c>
      <c r="AA369" s="66">
        <v>1.4641855346936103</v>
      </c>
      <c r="AB369" s="63">
        <v>21.416409032659359</v>
      </c>
      <c r="AC369" s="64">
        <v>94.944220805341686</v>
      </c>
      <c r="AD369" s="64">
        <v>193.94064067234825</v>
      </c>
      <c r="AE369" s="64">
        <v>361.85090018044701</v>
      </c>
      <c r="AF369" s="57">
        <v>9466.5999840439599</v>
      </c>
      <c r="AG369" s="55">
        <v>5.349945289231929</v>
      </c>
      <c r="AH369" s="119">
        <v>145.89344989323641</v>
      </c>
      <c r="AI369" s="119">
        <v>476.42759618693702</v>
      </c>
      <c r="AJ369" s="135">
        <v>69.962300543351731</v>
      </c>
      <c r="AK369" s="136">
        <v>1.308064588986563</v>
      </c>
      <c r="AL369" s="135">
        <v>72.647299520590579</v>
      </c>
      <c r="AM369" s="136">
        <v>1.1793428811331379</v>
      </c>
      <c r="AN369" s="135">
        <v>71.860978558701035</v>
      </c>
      <c r="AO369" s="136">
        <v>1.239715097678608</v>
      </c>
      <c r="AP369" s="45" t="s">
        <v>51</v>
      </c>
      <c r="AQ369" s="45" t="s">
        <v>51</v>
      </c>
      <c r="AR369" s="135">
        <v>32.569416947558544</v>
      </c>
      <c r="AS369" s="136">
        <v>14.15633989315014</v>
      </c>
      <c r="AT369" s="45" t="s">
        <v>51</v>
      </c>
      <c r="AU369" s="137">
        <v>72.647299520590579</v>
      </c>
      <c r="AV369" s="138">
        <v>1.1793428811331379</v>
      </c>
    </row>
    <row r="370" spans="1:50" x14ac:dyDescent="0.2">
      <c r="A370" s="128" t="s">
        <v>757</v>
      </c>
      <c r="B370" t="s">
        <v>642</v>
      </c>
      <c r="C370" s="131" t="s">
        <v>758</v>
      </c>
      <c r="D370" s="116">
        <v>1.1849205987310226E-3</v>
      </c>
      <c r="E370" s="56">
        <v>87.804995047864793</v>
      </c>
      <c r="F370" s="56">
        <v>1.5991124889857919</v>
      </c>
      <c r="G370" s="56">
        <v>4.6609940283921937E-2</v>
      </c>
      <c r="H370" s="56">
        <v>8.8072927219545996</v>
      </c>
      <c r="I370" s="56">
        <v>89.78294393996633</v>
      </c>
      <c r="J370" s="56">
        <v>1.786574028293223</v>
      </c>
      <c r="K370" s="56">
        <v>2.8728796430476888E-2</v>
      </c>
      <c r="L370" s="56">
        <v>26.834451042423545</v>
      </c>
      <c r="M370" s="56">
        <v>4.4118919229055059E-2</v>
      </c>
      <c r="N370" s="56">
        <v>26.893858211621438</v>
      </c>
      <c r="O370" s="56">
        <v>1.1137972939143691E-2</v>
      </c>
      <c r="P370" s="56">
        <v>1.786574028293223</v>
      </c>
      <c r="Q370" s="56">
        <v>6.6430558763086081E-2</v>
      </c>
      <c r="R370" s="45" t="s">
        <v>187</v>
      </c>
      <c r="S370" s="55">
        <v>11.465107265020158</v>
      </c>
      <c r="T370" s="55">
        <v>11.543522162145736</v>
      </c>
      <c r="U370" s="55">
        <v>10.468344696381779</v>
      </c>
      <c r="V370" s="64">
        <v>629.75269294073178</v>
      </c>
      <c r="W370" s="65">
        <v>1.1428594508975935E-2</v>
      </c>
      <c r="X370" s="63">
        <v>15.202082275411623</v>
      </c>
      <c r="Y370" s="66">
        <v>0.45661414472512707</v>
      </c>
      <c r="Z370" s="66">
        <v>1.6153135857337204</v>
      </c>
      <c r="AA370" s="66">
        <v>1.0824168327226169</v>
      </c>
      <c r="AB370" s="63">
        <v>19.131388826909905</v>
      </c>
      <c r="AC370" s="64">
        <v>58.991396109387289</v>
      </c>
      <c r="AD370" s="64">
        <v>106.83655188564293</v>
      </c>
      <c r="AE370" s="64">
        <v>193.07549715387196</v>
      </c>
      <c r="AF370" s="57">
        <v>8856.8754294437604</v>
      </c>
      <c r="AG370" s="55">
        <v>6.1425241533780319</v>
      </c>
      <c r="AH370" s="119">
        <v>138.08467959478222</v>
      </c>
      <c r="AI370" s="119">
        <v>539.34430286874795</v>
      </c>
      <c r="AJ370" s="135">
        <v>71.403078013260682</v>
      </c>
      <c r="AK370" s="136">
        <v>1.26862994892488</v>
      </c>
      <c r="AL370" s="135">
        <v>73.083373339205068</v>
      </c>
      <c r="AM370" s="136">
        <v>1.2235854818490837</v>
      </c>
      <c r="AN370" s="135">
        <v>73.295418961564167</v>
      </c>
      <c r="AO370" s="136">
        <v>1.2281125415773986</v>
      </c>
      <c r="AP370" s="45" t="s">
        <v>51</v>
      </c>
      <c r="AQ370" s="45" t="s">
        <v>51</v>
      </c>
      <c r="AR370" s="135">
        <v>26.439858334796391</v>
      </c>
      <c r="AS370" s="136">
        <v>14.166085849723761</v>
      </c>
      <c r="AT370" s="45" t="s">
        <v>51</v>
      </c>
      <c r="AU370" s="137">
        <v>73.083373339205068</v>
      </c>
      <c r="AV370" s="138">
        <v>1.2235854818490837</v>
      </c>
    </row>
    <row r="371" spans="1:50" x14ac:dyDescent="0.2">
      <c r="A371" s="128" t="s">
        <v>759</v>
      </c>
      <c r="B371" t="s">
        <v>642</v>
      </c>
      <c r="C371" s="131" t="s">
        <v>760</v>
      </c>
      <c r="D371" s="116">
        <v>9.8818507448153806E-4</v>
      </c>
      <c r="E371" s="56">
        <v>87.172472392625636</v>
      </c>
      <c r="F371" s="56">
        <v>1.8400798467800259</v>
      </c>
      <c r="G371" s="56">
        <v>4.7127812541623751E-2</v>
      </c>
      <c r="H371" s="56">
        <v>2.9747215949123782</v>
      </c>
      <c r="I371" s="56">
        <v>88.803966385464975</v>
      </c>
      <c r="J371" s="56">
        <v>1.9119286584421771</v>
      </c>
      <c r="K371" s="56">
        <v>3.2280794123234029E-2</v>
      </c>
      <c r="L371" s="56">
        <v>13.730508178522937</v>
      </c>
      <c r="M371" s="56">
        <v>5.0120237584793358E-2</v>
      </c>
      <c r="N371" s="56">
        <v>13.862984023487071</v>
      </c>
      <c r="O371" s="56">
        <v>1.1260758282567831E-2</v>
      </c>
      <c r="P371" s="56">
        <v>1.9119286584421771</v>
      </c>
      <c r="Q371" s="56">
        <v>0.13791609765999382</v>
      </c>
      <c r="R371" s="45" t="s">
        <v>187</v>
      </c>
      <c r="S371" s="55">
        <v>5.4513634784804399</v>
      </c>
      <c r="T371" s="55">
        <v>5.6393688717336135</v>
      </c>
      <c r="U371" s="55">
        <v>12.950464521667339</v>
      </c>
      <c r="V371" s="64">
        <v>1388.5118579627419</v>
      </c>
      <c r="W371" s="65">
        <v>7.9435989072440313E-3</v>
      </c>
      <c r="X371" s="63">
        <v>12.399535230294033</v>
      </c>
      <c r="Y371" s="66">
        <v>0.32174839588103443</v>
      </c>
      <c r="Z371" s="66">
        <v>1.1665830543568569</v>
      </c>
      <c r="AA371" s="66">
        <v>0.89932600985601419</v>
      </c>
      <c r="AB371" s="63">
        <v>19.09401825749649</v>
      </c>
      <c r="AC371" s="64">
        <v>119.02925896871758</v>
      </c>
      <c r="AD371" s="64">
        <v>246.83359824917281</v>
      </c>
      <c r="AE371" s="64">
        <v>447.62648484253299</v>
      </c>
      <c r="AF371" s="57">
        <v>12028.325477722059</v>
      </c>
      <c r="AG371" s="55">
        <v>11.170160808955281</v>
      </c>
      <c r="AH371" s="119">
        <v>90.28720998208982</v>
      </c>
      <c r="AI371" s="119">
        <v>973.73053473984305</v>
      </c>
      <c r="AJ371" s="135">
        <v>72.185836791693902</v>
      </c>
      <c r="AK371" s="136">
        <v>1.3724431687196992</v>
      </c>
      <c r="AL371" s="135">
        <v>73.563781880537675</v>
      </c>
      <c r="AM371" s="136">
        <v>1.3546282264271339</v>
      </c>
      <c r="AN371" s="135">
        <v>73.378712344051209</v>
      </c>
      <c r="AO371" s="136">
        <v>1.3693248902874628</v>
      </c>
      <c r="AP371" s="139">
        <v>-940.56716035505087</v>
      </c>
      <c r="AQ371" s="140">
        <v>401.72377502705297</v>
      </c>
      <c r="AR371" s="135">
        <v>-8.2528390746641662</v>
      </c>
      <c r="AS371" s="136">
        <v>-25.56387331052002</v>
      </c>
      <c r="AT371" s="59" t="s">
        <v>66</v>
      </c>
      <c r="AU371" s="132">
        <v>73.563781880537675</v>
      </c>
      <c r="AV371" s="133">
        <v>1.3546282264271339</v>
      </c>
      <c r="AW371">
        <f>(8*(((AI371-(AI371/137.88))/1000000)/238050.78826)*6.022E+23)*(EXP(AU371*0.000000000155125*1000000)-1)+7*((((AI371/137.88)/1000000)/235043.9299)*6.022E+23)*(EXP(AU371*0.00000000098571*1000000)-1)+6*(((AH371/1000000)/232038.0553)*6.022E+23)*(EXP(AU371*0.00000000004948*1000000)-1)</f>
        <v>239177185730881.69</v>
      </c>
      <c r="AX371" t="s">
        <v>761</v>
      </c>
    </row>
    <row r="372" spans="1:50" x14ac:dyDescent="0.2">
      <c r="A372" s="141" t="s">
        <v>762</v>
      </c>
      <c r="B372"/>
      <c r="C372" s="131"/>
      <c r="D372" s="11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45"/>
      <c r="S372" s="55"/>
      <c r="T372">
        <f>STDEV(T328:T371)</f>
        <v>4.0677161382864977</v>
      </c>
      <c r="U372" s="55"/>
      <c r="V372">
        <f>STDEV(V328:V371)</f>
        <v>606.44037832231948</v>
      </c>
      <c r="W372" s="65"/>
      <c r="X372" s="63"/>
      <c r="Y372" s="66"/>
      <c r="Z372" s="66"/>
      <c r="AA372" s="66"/>
      <c r="AB372" s="63"/>
      <c r="AC372" s="64"/>
      <c r="AD372" s="64"/>
      <c r="AE372" s="64"/>
      <c r="AF372">
        <f>STDEV(AF328:AF371)</f>
        <v>749.92330587208278</v>
      </c>
      <c r="AG372" s="55"/>
      <c r="AH372" s="119"/>
      <c r="AI372">
        <f>STDEV(AI328:AI371)</f>
        <v>327.79195077976061</v>
      </c>
      <c r="AJ372" s="135"/>
      <c r="AK372" s="136"/>
      <c r="AL372" s="135"/>
      <c r="AM372" s="136"/>
      <c r="AN372" s="135"/>
      <c r="AO372" s="136"/>
      <c r="AP372" s="139"/>
      <c r="AQ372" s="140"/>
      <c r="AR372" s="135"/>
      <c r="AS372" s="136"/>
      <c r="AT372" s="49"/>
      <c r="AU372" s="137"/>
      <c r="AV372" s="138"/>
    </row>
    <row r="373" spans="1:50" x14ac:dyDescent="0.2">
      <c r="A373" s="128" t="s">
        <v>763</v>
      </c>
      <c r="B373" t="s">
        <v>642</v>
      </c>
      <c r="C373" s="131" t="s">
        <v>764</v>
      </c>
      <c r="D373" s="116">
        <v>-4.8643628214895267E-4</v>
      </c>
      <c r="E373" s="55">
        <v>82.52088914082546</v>
      </c>
      <c r="F373" s="55">
        <v>1.6598585372075425</v>
      </c>
      <c r="G373" s="125">
        <v>4.9908067284967078E-2</v>
      </c>
      <c r="H373" s="55">
        <v>2.2840310882552122</v>
      </c>
      <c r="I373" s="55">
        <v>81.781525357549654</v>
      </c>
      <c r="J373" s="55">
        <v>1.7511814227497098</v>
      </c>
      <c r="K373" s="125">
        <v>5.6993079914820624E-2</v>
      </c>
      <c r="L373" s="55">
        <v>7.9263234758784202</v>
      </c>
      <c r="M373" s="55">
        <v>9.6087787850609438E-2</v>
      </c>
      <c r="N373" s="55">
        <v>8.1174651351049896</v>
      </c>
      <c r="O373" s="125">
        <v>1.2227700518277079E-2</v>
      </c>
      <c r="P373" s="55">
        <v>1.7511814227497098</v>
      </c>
      <c r="Q373" s="55">
        <v>0.2157300824338016</v>
      </c>
      <c r="R373" s="45" t="s">
        <v>187</v>
      </c>
      <c r="S373" s="45" t="s">
        <v>51</v>
      </c>
      <c r="T373" s="45" t="s">
        <v>51</v>
      </c>
      <c r="U373" s="45" t="s">
        <v>51</v>
      </c>
      <c r="V373" s="45" t="s">
        <v>51</v>
      </c>
      <c r="W373" s="45" t="s">
        <v>51</v>
      </c>
      <c r="X373" s="45" t="s">
        <v>51</v>
      </c>
      <c r="Y373" s="45" t="s">
        <v>51</v>
      </c>
      <c r="Z373" s="45" t="s">
        <v>51</v>
      </c>
      <c r="AA373" s="45" t="s">
        <v>51</v>
      </c>
      <c r="AB373" s="45" t="s">
        <v>51</v>
      </c>
      <c r="AC373" s="45" t="s">
        <v>51</v>
      </c>
      <c r="AD373" s="45" t="s">
        <v>51</v>
      </c>
      <c r="AE373" s="45" t="s">
        <v>51</v>
      </c>
      <c r="AF373" s="57">
        <v>9413.0138007239548</v>
      </c>
      <c r="AG373" s="55">
        <v>6.6063350214237859</v>
      </c>
      <c r="AH373" s="119">
        <v>76.77563871305756</v>
      </c>
      <c r="AI373" s="119">
        <v>545.16063993006503</v>
      </c>
      <c r="AJ373" s="135">
        <v>78.34679173947724</v>
      </c>
      <c r="AK373" s="136">
        <v>1.3636908368509371</v>
      </c>
      <c r="AL373" s="135">
        <v>77.422505348971924</v>
      </c>
      <c r="AM373" s="136">
        <v>1.2847230907935252</v>
      </c>
      <c r="AN373" s="135">
        <v>77.679363092429227</v>
      </c>
      <c r="AO373" s="136">
        <v>1.3168074067483815</v>
      </c>
      <c r="AP373" s="137">
        <v>490.30547851982851</v>
      </c>
      <c r="AQ373" s="138">
        <v>174.83648806490461</v>
      </c>
      <c r="AR373" s="135">
        <v>107.69042871042407</v>
      </c>
      <c r="AS373" s="136">
        <v>21.15990944756949</v>
      </c>
      <c r="AT373" s="49">
        <v>0.8420933300955542</v>
      </c>
      <c r="AU373" s="132">
        <v>77.422505348971924</v>
      </c>
      <c r="AV373" s="133">
        <v>1.2847230907935252</v>
      </c>
      <c r="AX373" t="s">
        <v>765</v>
      </c>
    </row>
    <row r="374" spans="1:50" x14ac:dyDescent="0.2">
      <c r="A374" s="128" t="s">
        <v>766</v>
      </c>
      <c r="B374" t="s">
        <v>642</v>
      </c>
      <c r="C374" s="131" t="s">
        <v>767</v>
      </c>
      <c r="D374" s="116">
        <v>-6.9501417789957534E-5</v>
      </c>
      <c r="E374" s="55">
        <v>82.326685267932959</v>
      </c>
      <c r="F374" s="55">
        <v>2.6745197739998541</v>
      </c>
      <c r="G374" s="125">
        <v>4.6209985144691351E-2</v>
      </c>
      <c r="H374" s="55">
        <v>4.5000070447866385</v>
      </c>
      <c r="I374" s="55">
        <v>82.22048361374253</v>
      </c>
      <c r="J374" s="55">
        <v>3.3856086486351571</v>
      </c>
      <c r="K374" s="125">
        <v>4.7234887844941932E-2</v>
      </c>
      <c r="L374" s="55">
        <v>35.147637273889366</v>
      </c>
      <c r="M374" s="55">
        <v>7.9210751990420505E-2</v>
      </c>
      <c r="N374" s="55">
        <v>35.3103207555328</v>
      </c>
      <c r="O374" s="125">
        <v>1.2162419339416992E-2</v>
      </c>
      <c r="P374" s="55">
        <v>3.3856086486351571</v>
      </c>
      <c r="Q374" s="55">
        <v>9.5881560297201879E-2</v>
      </c>
      <c r="R374" s="45" t="s">
        <v>187</v>
      </c>
      <c r="S374" s="45" t="s">
        <v>51</v>
      </c>
      <c r="T374" s="45" t="s">
        <v>51</v>
      </c>
      <c r="U374" s="45" t="s">
        <v>51</v>
      </c>
      <c r="V374" s="45" t="s">
        <v>51</v>
      </c>
      <c r="W374" s="45" t="s">
        <v>51</v>
      </c>
      <c r="X374" s="45" t="s">
        <v>51</v>
      </c>
      <c r="Y374" s="45" t="s">
        <v>51</v>
      </c>
      <c r="Z374" s="45" t="s">
        <v>51</v>
      </c>
      <c r="AA374" s="45" t="s">
        <v>51</v>
      </c>
      <c r="AB374" s="45" t="s">
        <v>51</v>
      </c>
      <c r="AC374" s="45" t="s">
        <v>51</v>
      </c>
      <c r="AD374" s="45" t="s">
        <v>51</v>
      </c>
      <c r="AE374" s="45" t="s">
        <v>51</v>
      </c>
      <c r="AF374" s="57">
        <v>9207.8334921884416</v>
      </c>
      <c r="AG374" s="55">
        <v>1.4266578884865864</v>
      </c>
      <c r="AH374" s="119">
        <v>14.605022013939509</v>
      </c>
      <c r="AI374" s="119">
        <v>117.452014970449</v>
      </c>
      <c r="AJ374" s="135">
        <v>77.931032431775577</v>
      </c>
      <c r="AK374" s="136">
        <v>2.6225557290604309</v>
      </c>
      <c r="AL374" s="135">
        <v>77.96584040850361</v>
      </c>
      <c r="AM374" s="136">
        <v>2.0866390008459725</v>
      </c>
      <c r="AN374" s="135">
        <v>78.22579850511876</v>
      </c>
      <c r="AO374" s="136">
        <v>2.1240658794504639</v>
      </c>
      <c r="AP374" s="135">
        <v>60.081622418963775</v>
      </c>
      <c r="AQ374" s="136">
        <v>837.65029889676077</v>
      </c>
      <c r="AR374" s="135">
        <v>63.198450429177875</v>
      </c>
      <c r="AS374" s="136">
        <v>83.047210608916799</v>
      </c>
      <c r="AT374" s="59" t="s">
        <v>66</v>
      </c>
      <c r="AU374" s="142">
        <v>77.96584040850361</v>
      </c>
      <c r="AV374" s="143">
        <v>2.0866390008459725</v>
      </c>
      <c r="AX374" t="s">
        <v>768</v>
      </c>
    </row>
    <row r="375" spans="1:50" x14ac:dyDescent="0.2">
      <c r="A375" s="128" t="s">
        <v>769</v>
      </c>
      <c r="B375" t="s">
        <v>642</v>
      </c>
      <c r="C375" s="131" t="s">
        <v>770</v>
      </c>
      <c r="D375" s="116">
        <v>-5.8237870934654259E-4</v>
      </c>
      <c r="E375" s="55">
        <v>82.507815477645792</v>
      </c>
      <c r="F375" s="55">
        <v>1.883366796579222</v>
      </c>
      <c r="G375" s="125">
        <v>4.2134635537874922E-2</v>
      </c>
      <c r="H375" s="55">
        <v>3.9625476203697287</v>
      </c>
      <c r="I375" s="55">
        <v>81.624379941900742</v>
      </c>
      <c r="J375" s="55">
        <v>2.2996303072178783</v>
      </c>
      <c r="K375" s="125">
        <v>5.068533829329664E-2</v>
      </c>
      <c r="L375" s="55">
        <v>20.824578463638218</v>
      </c>
      <c r="M375" s="55">
        <v>8.5617733927707218E-2</v>
      </c>
      <c r="N375" s="55">
        <v>20.951166262003166</v>
      </c>
      <c r="O375" s="125">
        <v>1.225124161080045E-2</v>
      </c>
      <c r="P375" s="55">
        <v>2.2996303072178783</v>
      </c>
      <c r="Q375" s="55">
        <v>0.10976144613908514</v>
      </c>
      <c r="R375" s="45" t="s">
        <v>187</v>
      </c>
      <c r="S375" s="45" t="s">
        <v>51</v>
      </c>
      <c r="T375" s="45" t="s">
        <v>51</v>
      </c>
      <c r="U375" s="45" t="s">
        <v>51</v>
      </c>
      <c r="V375" s="45" t="s">
        <v>51</v>
      </c>
      <c r="W375" s="45" t="s">
        <v>51</v>
      </c>
      <c r="X375" s="45" t="s">
        <v>51</v>
      </c>
      <c r="Y375" s="45" t="s">
        <v>51</v>
      </c>
      <c r="Z375" s="45" t="s">
        <v>51</v>
      </c>
      <c r="AA375" s="45" t="s">
        <v>51</v>
      </c>
      <c r="AB375" s="45" t="s">
        <v>51</v>
      </c>
      <c r="AC375" s="45" t="s">
        <v>51</v>
      </c>
      <c r="AD375" s="45" t="s">
        <v>51</v>
      </c>
      <c r="AE375" s="45" t="s">
        <v>51</v>
      </c>
      <c r="AF375" s="57">
        <v>8575.1405703274322</v>
      </c>
      <c r="AG375" s="55">
        <v>2.636171023977353</v>
      </c>
      <c r="AH375" s="119">
        <v>39.471696731373825</v>
      </c>
      <c r="AI375" s="119">
        <v>217.50471241384</v>
      </c>
      <c r="AJ375" s="135">
        <v>78.496712422329168</v>
      </c>
      <c r="AK375" s="136">
        <v>1.7941882815321781</v>
      </c>
      <c r="AL375" s="135">
        <v>78.192786278428173</v>
      </c>
      <c r="AM375" s="136">
        <v>1.4756505619830826</v>
      </c>
      <c r="AN375" s="135">
        <v>77.838490683609962</v>
      </c>
      <c r="AO375" s="136">
        <v>1.5110500534842366</v>
      </c>
      <c r="AP375" s="135">
        <v>225.53946893265129</v>
      </c>
      <c r="AQ375" s="136">
        <v>481.35397797143276</v>
      </c>
      <c r="AR375" s="135">
        <v>100.81194315711565</v>
      </c>
      <c r="AS375" s="136">
        <v>37.256990902729562</v>
      </c>
      <c r="AT375" s="59" t="s">
        <v>66</v>
      </c>
      <c r="AU375" s="142">
        <v>78.192786278428173</v>
      </c>
      <c r="AV375" s="143">
        <v>1.4756505619830826</v>
      </c>
      <c r="AX375" t="s">
        <v>765</v>
      </c>
    </row>
    <row r="376" spans="1:50" x14ac:dyDescent="0.2">
      <c r="A376" s="128" t="s">
        <v>771</v>
      </c>
      <c r="B376" t="s">
        <v>642</v>
      </c>
      <c r="C376" s="131" t="s">
        <v>772</v>
      </c>
      <c r="D376" s="116">
        <v>-9.4539971546306258E-4</v>
      </c>
      <c r="E376" s="55">
        <v>81.25465117425523</v>
      </c>
      <c r="F376" s="55">
        <v>4.7468490034050834</v>
      </c>
      <c r="G376" s="125">
        <v>3.8633940786741747E-2</v>
      </c>
      <c r="H376" s="55">
        <v>10.021171467031246</v>
      </c>
      <c r="I376" s="55">
        <v>79.842884392449506</v>
      </c>
      <c r="J376" s="55">
        <v>5.0549903094062625</v>
      </c>
      <c r="K376" s="125">
        <v>5.2482641987721075E-2</v>
      </c>
      <c r="L376" s="55">
        <v>26.929463795450179</v>
      </c>
      <c r="M376" s="55">
        <v>9.0631829402587266E-2</v>
      </c>
      <c r="N376" s="55">
        <v>27.399798308357184</v>
      </c>
      <c r="O376" s="125">
        <v>1.2524597622058941E-2</v>
      </c>
      <c r="P376" s="55">
        <v>5.0549903094062625</v>
      </c>
      <c r="Q376" s="55">
        <v>0.18449005545651936</v>
      </c>
      <c r="R376" s="45" t="s">
        <v>187</v>
      </c>
      <c r="S376" s="45" t="s">
        <v>51</v>
      </c>
      <c r="T376" s="45" t="s">
        <v>51</v>
      </c>
      <c r="U376" s="45" t="s">
        <v>51</v>
      </c>
      <c r="V376" s="64">
        <v>59.332251257914102</v>
      </c>
      <c r="W376" s="65">
        <v>1.1067682776307914E-2</v>
      </c>
      <c r="X376" s="63">
        <v>3.9363591042836261</v>
      </c>
      <c r="Y376" s="66">
        <v>0.12285884973409404</v>
      </c>
      <c r="Z376" s="66">
        <v>0.37586678668125517</v>
      </c>
      <c r="AA376" s="66">
        <v>0.15649577229111311</v>
      </c>
      <c r="AB376" s="63">
        <v>2.7373982391465397</v>
      </c>
      <c r="AC376" s="64">
        <v>6.7570223293496916</v>
      </c>
      <c r="AD376" s="64">
        <v>7.6465461067032701</v>
      </c>
      <c r="AE376" s="64">
        <v>9.7771148586223511</v>
      </c>
      <c r="AF376" s="57">
        <v>9512.2111795988149</v>
      </c>
      <c r="AG376" s="55">
        <v>0.85422252077750183</v>
      </c>
      <c r="AH376" s="119">
        <v>9.7381595819089597</v>
      </c>
      <c r="AI376" s="119">
        <v>69.409552950968902</v>
      </c>
      <c r="AJ376" s="135">
        <v>80.237316043039556</v>
      </c>
      <c r="AK376" s="136">
        <v>4.0308508863687589</v>
      </c>
      <c r="AL376" s="135">
        <v>79.745982840866262</v>
      </c>
      <c r="AM376" s="136">
        <v>3.7893922276312764</v>
      </c>
      <c r="AN376" s="135">
        <v>78.128833352808599</v>
      </c>
      <c r="AO376" s="136">
        <v>3.8275171455460479</v>
      </c>
      <c r="AP376" s="135">
        <v>305.50385439418045</v>
      </c>
      <c r="AQ376" s="136">
        <v>613.55905496398577</v>
      </c>
      <c r="AR376" s="135">
        <v>172.88228295178217</v>
      </c>
      <c r="AS376" s="136">
        <v>68.316277082420271</v>
      </c>
      <c r="AT376" s="59" t="s">
        <v>66</v>
      </c>
      <c r="AU376" s="129">
        <v>79.745982840866262</v>
      </c>
      <c r="AV376" s="130">
        <v>3.7893922276312764</v>
      </c>
      <c r="AX376" t="s">
        <v>773</v>
      </c>
    </row>
    <row r="377" spans="1:50" x14ac:dyDescent="0.2">
      <c r="A377" s="128" t="s">
        <v>774</v>
      </c>
      <c r="B377" t="s">
        <v>642</v>
      </c>
      <c r="C377" s="134" t="s">
        <v>775</v>
      </c>
      <c r="D377" s="45" t="s">
        <v>51</v>
      </c>
      <c r="E377" s="45" t="s">
        <v>51</v>
      </c>
      <c r="F377" s="45" t="s">
        <v>51</v>
      </c>
      <c r="G377" s="45" t="s">
        <v>51</v>
      </c>
      <c r="H377" s="45" t="s">
        <v>51</v>
      </c>
      <c r="I377" s="45" t="s">
        <v>51</v>
      </c>
      <c r="J377" s="45" t="s">
        <v>51</v>
      </c>
      <c r="K377" s="45" t="s">
        <v>51</v>
      </c>
      <c r="L377" s="45" t="s">
        <v>51</v>
      </c>
      <c r="M377" s="45" t="s">
        <v>51</v>
      </c>
      <c r="N377" s="45" t="s">
        <v>51</v>
      </c>
      <c r="O377" s="45" t="s">
        <v>51</v>
      </c>
      <c r="P377" s="45" t="s">
        <v>51</v>
      </c>
      <c r="Q377" s="45" t="s">
        <v>51</v>
      </c>
      <c r="R377" s="45">
        <v>29.471558268436787</v>
      </c>
      <c r="S377" s="45">
        <v>8.2409978150657004</v>
      </c>
      <c r="T377" s="45">
        <v>8.2697234288255661</v>
      </c>
      <c r="U377" s="45">
        <v>1.6617978743381139</v>
      </c>
      <c r="V377" s="64">
        <v>155.60607787657031</v>
      </c>
      <c r="W377" s="65">
        <v>2.6382605555448262E-3</v>
      </c>
      <c r="X377" s="63">
        <v>4.8344049640106244</v>
      </c>
      <c r="Y377" s="66">
        <v>0.16566469633423023</v>
      </c>
      <c r="Z377" s="66">
        <v>0.55113874238313543</v>
      </c>
      <c r="AA377" s="66">
        <v>0.33470146707369697</v>
      </c>
      <c r="AB377" s="63">
        <v>5.955483074877491</v>
      </c>
      <c r="AC377" s="64">
        <v>16.799924533518464</v>
      </c>
      <c r="AD377" s="64">
        <v>23.664529337649014</v>
      </c>
      <c r="AE377" s="64">
        <v>32.201227668077088</v>
      </c>
      <c r="AF377" s="57">
        <v>9844.1732544964907</v>
      </c>
      <c r="AG377" s="45" t="s">
        <v>51</v>
      </c>
      <c r="AH377" s="119">
        <v>13.999930624520132</v>
      </c>
      <c r="AI377" s="119">
        <v>159.32710201962374</v>
      </c>
      <c r="AJ377" s="45" t="s">
        <v>51</v>
      </c>
      <c r="AK377" s="45" t="s">
        <v>51</v>
      </c>
      <c r="AL377" s="45" t="s">
        <v>51</v>
      </c>
      <c r="AM377" s="45" t="s">
        <v>51</v>
      </c>
      <c r="AN377" s="45" t="s">
        <v>51</v>
      </c>
      <c r="AO377" s="45" t="s">
        <v>51</v>
      </c>
      <c r="AP377" s="45" t="s">
        <v>51</v>
      </c>
      <c r="AQ377" s="45" t="s">
        <v>51</v>
      </c>
      <c r="AR377" s="45" t="s">
        <v>51</v>
      </c>
      <c r="AS377" s="45" t="s">
        <v>51</v>
      </c>
      <c r="AT377" s="45" t="s">
        <v>51</v>
      </c>
      <c r="AU377" s="129">
        <v>79.745982840866262</v>
      </c>
      <c r="AV377" s="130">
        <v>3.7893922276312764</v>
      </c>
      <c r="AX377" t="s">
        <v>776</v>
      </c>
    </row>
    <row r="378" spans="1:50" x14ac:dyDescent="0.2">
      <c r="A378" s="128" t="s">
        <v>777</v>
      </c>
      <c r="B378" t="s">
        <v>642</v>
      </c>
      <c r="C378" s="131" t="s">
        <v>778</v>
      </c>
      <c r="D378" s="116">
        <v>-8.5971675988501207E-4</v>
      </c>
      <c r="E378" s="55">
        <v>79.055192366550571</v>
      </c>
      <c r="F378" s="55">
        <v>1.4018412155571098</v>
      </c>
      <c r="G378" s="125">
        <v>4.3962366005602264E-2</v>
      </c>
      <c r="H378" s="55">
        <v>2.8878882099914085</v>
      </c>
      <c r="I378" s="55">
        <v>77.812286809723787</v>
      </c>
      <c r="J378" s="55">
        <v>1.6790223546915193</v>
      </c>
      <c r="K378" s="125">
        <v>5.6492300939625761E-2</v>
      </c>
      <c r="L378" s="55">
        <v>13.021068019759257</v>
      </c>
      <c r="M378" s="55">
        <v>0.10010190900317083</v>
      </c>
      <c r="N378" s="55">
        <v>13.128873845183795</v>
      </c>
      <c r="O378" s="125">
        <v>1.2851440832799625E-2</v>
      </c>
      <c r="P378" s="55">
        <v>1.6790223546915193</v>
      </c>
      <c r="Q378" s="55">
        <v>0.12788776665010404</v>
      </c>
      <c r="R378" s="45" t="s">
        <v>187</v>
      </c>
      <c r="S378" s="45" t="s">
        <v>51</v>
      </c>
      <c r="T378" s="45" t="s">
        <v>51</v>
      </c>
      <c r="U378" s="45" t="s">
        <v>51</v>
      </c>
      <c r="V378" s="45" t="s">
        <v>51</v>
      </c>
      <c r="W378" s="45" t="s">
        <v>51</v>
      </c>
      <c r="X378" s="45" t="s">
        <v>51</v>
      </c>
      <c r="Y378" s="45" t="s">
        <v>51</v>
      </c>
      <c r="Z378" s="45" t="s">
        <v>51</v>
      </c>
      <c r="AA378" s="45" t="s">
        <v>51</v>
      </c>
      <c r="AB378" s="45" t="s">
        <v>51</v>
      </c>
      <c r="AC378" s="45" t="s">
        <v>51</v>
      </c>
      <c r="AD378" s="45" t="s">
        <v>51</v>
      </c>
      <c r="AE378" s="45" t="s">
        <v>51</v>
      </c>
      <c r="AF378" s="57">
        <v>9166.4459763330888</v>
      </c>
      <c r="AG378" s="55">
        <v>3.8772827950078566</v>
      </c>
      <c r="AH378" s="119">
        <v>110.42182354594384</v>
      </c>
      <c r="AI378" s="119">
        <v>306.51933721886297</v>
      </c>
      <c r="AJ378" s="135">
        <v>82.317884478066574</v>
      </c>
      <c r="AK378" s="136">
        <v>1.3733484913966152</v>
      </c>
      <c r="AL378" s="135">
        <v>81.407148212572196</v>
      </c>
      <c r="AM378" s="136">
        <v>1.1436637778248642</v>
      </c>
      <c r="AN378" s="135">
        <v>81.036045210510451</v>
      </c>
      <c r="AO378" s="136">
        <v>1.2259720343494211</v>
      </c>
      <c r="AP378" s="135">
        <v>470.8057943513611</v>
      </c>
      <c r="AQ378" s="136">
        <v>288.18074804058324</v>
      </c>
      <c r="AR378" s="135">
        <v>103.58513029684404</v>
      </c>
      <c r="AS378" s="136">
        <v>14.437345112509206</v>
      </c>
      <c r="AT378" s="59" t="s">
        <v>66</v>
      </c>
      <c r="AU378" s="142">
        <v>81.407148212572196</v>
      </c>
      <c r="AV378" s="143">
        <v>1.1436637778248642</v>
      </c>
      <c r="AX378" t="s">
        <v>765</v>
      </c>
    </row>
    <row r="379" spans="1:50" x14ac:dyDescent="0.2">
      <c r="A379" s="128" t="s">
        <v>779</v>
      </c>
      <c r="B379" t="s">
        <v>642</v>
      </c>
      <c r="C379" s="131" t="s">
        <v>780</v>
      </c>
      <c r="D379" s="116">
        <v>-2.2475653184454575E-4</v>
      </c>
      <c r="E379" s="57">
        <v>74.40396364974616</v>
      </c>
      <c r="F379" s="55">
        <v>2.6727909168028745</v>
      </c>
      <c r="G379" s="54">
        <v>4.5384698020565606E-2</v>
      </c>
      <c r="H379" s="55">
        <v>4.3375712950895817</v>
      </c>
      <c r="I379" s="57">
        <v>74.09467918748301</v>
      </c>
      <c r="J379" s="55">
        <v>2.7049244723004486</v>
      </c>
      <c r="K379" s="54">
        <v>4.8692978050321106E-2</v>
      </c>
      <c r="L379" s="55">
        <v>7.8733918518105259</v>
      </c>
      <c r="M379" s="125">
        <v>9.061093032861732E-2</v>
      </c>
      <c r="N379" s="55">
        <v>8.325077516336183</v>
      </c>
      <c r="O379" s="54">
        <v>1.3496245762393859E-2</v>
      </c>
      <c r="P379" s="55">
        <v>2.7049244723004486</v>
      </c>
      <c r="Q379" s="55">
        <v>0.32491282717699782</v>
      </c>
      <c r="R379" s="45" t="s">
        <v>187</v>
      </c>
      <c r="S379" s="45" t="s">
        <v>51</v>
      </c>
      <c r="T379" s="45" t="s">
        <v>51</v>
      </c>
      <c r="U379" s="45" t="s">
        <v>51</v>
      </c>
      <c r="V379" s="64">
        <v>333.39407874325053</v>
      </c>
      <c r="W379" s="65">
        <v>9.4479499255910281E-3</v>
      </c>
      <c r="X379" s="63">
        <v>3.0034144268348335</v>
      </c>
      <c r="Y379" s="66">
        <v>6.2969852268311283E-2</v>
      </c>
      <c r="Z379" s="66">
        <v>0.40852811430995917</v>
      </c>
      <c r="AA379" s="66">
        <v>0.40493084085074832</v>
      </c>
      <c r="AB379" s="63">
        <v>7.1187237507321317</v>
      </c>
      <c r="AC379" s="64">
        <v>35.455654346192837</v>
      </c>
      <c r="AD379" s="64">
        <v>52.837759079785023</v>
      </c>
      <c r="AE379" s="64">
        <v>83.732465215658848</v>
      </c>
      <c r="AF379" s="57">
        <v>11254.315464723684</v>
      </c>
      <c r="AG379" s="55">
        <v>2.8815264425195908</v>
      </c>
      <c r="AH379" s="119">
        <v>15.835578393790877</v>
      </c>
      <c r="AI379" s="119">
        <v>214.39698868501</v>
      </c>
      <c r="AJ379" s="135">
        <v>86.420516825544652</v>
      </c>
      <c r="AK379" s="136">
        <v>2.3220105163833926</v>
      </c>
      <c r="AL379" s="135">
        <v>86.319482633491248</v>
      </c>
      <c r="AM379" s="136">
        <v>2.3065737326255062</v>
      </c>
      <c r="AN379" s="135">
        <v>86.068213510999925</v>
      </c>
      <c r="AO379" s="136">
        <v>2.314995642138832</v>
      </c>
      <c r="AP379" s="135">
        <v>132.05052723971241</v>
      </c>
      <c r="AQ379" s="136">
        <v>185.13953186923251</v>
      </c>
      <c r="AR379" s="135">
        <v>116.3083580900423</v>
      </c>
      <c r="AS379" s="136">
        <v>33.541940513218087</v>
      </c>
      <c r="AT379" s="59" t="s">
        <v>66</v>
      </c>
      <c r="AU379" s="129">
        <v>86.319482633491248</v>
      </c>
      <c r="AV379" s="130">
        <v>2.3065737326255062</v>
      </c>
      <c r="AW379">
        <f>(8*(((AI379-(AI379/137.88))/1000000)/238050.78826)*6.022E+23)*(EXP(AU379*0.000000000155125*1000000)-1)+7*((((AI379/137.88)/1000000)/235043.9299)*6.022E+23)*(EXP(AU379*0.00000000098571*1000000)-1)+6*(((AH379/1000000)/232038.0553)*6.022E+23)*(EXP(AU379*0.00000000004948*1000000)-1)</f>
        <v>61597884450738.414</v>
      </c>
      <c r="AX379" t="s">
        <v>781</v>
      </c>
    </row>
    <row r="380" spans="1:50" x14ac:dyDescent="0.2">
      <c r="A380" s="128" t="s">
        <v>782</v>
      </c>
      <c r="B380" t="s">
        <v>642</v>
      </c>
      <c r="C380" t="s">
        <v>783</v>
      </c>
      <c r="D380" s="45" t="s">
        <v>51</v>
      </c>
      <c r="E380" s="45" t="s">
        <v>51</v>
      </c>
      <c r="F380" s="45" t="s">
        <v>51</v>
      </c>
      <c r="G380" s="45" t="s">
        <v>51</v>
      </c>
      <c r="H380" s="45" t="s">
        <v>51</v>
      </c>
      <c r="I380" s="45" t="s">
        <v>51</v>
      </c>
      <c r="J380" s="45" t="s">
        <v>51</v>
      </c>
      <c r="K380" s="45" t="s">
        <v>51</v>
      </c>
      <c r="L380" s="45" t="s">
        <v>51</v>
      </c>
      <c r="M380" s="45" t="s">
        <v>51</v>
      </c>
      <c r="N380" s="45" t="s">
        <v>51</v>
      </c>
      <c r="O380" s="45" t="s">
        <v>51</v>
      </c>
      <c r="P380" s="45" t="s">
        <v>51</v>
      </c>
      <c r="Q380" s="45" t="s">
        <v>51</v>
      </c>
      <c r="R380" s="45">
        <v>52.618862898346578</v>
      </c>
      <c r="S380" s="45">
        <v>4.86975657807392</v>
      </c>
      <c r="T380" s="45">
        <v>4.6591623006265497</v>
      </c>
      <c r="U380" s="45">
        <v>3.4694302947902376</v>
      </c>
      <c r="V380" s="64">
        <v>494.68698289899237</v>
      </c>
      <c r="W380" s="65">
        <v>2.860532790075563E-3</v>
      </c>
      <c r="X380" s="63">
        <v>3.8397505030404995</v>
      </c>
      <c r="Y380" s="66">
        <v>0.11682723288710446</v>
      </c>
      <c r="Z380" s="66">
        <v>0.6134494421098281</v>
      </c>
      <c r="AA380" s="66">
        <v>0.60137039999713804</v>
      </c>
      <c r="AB380" s="63">
        <v>11.057061952164648</v>
      </c>
      <c r="AC380" s="64">
        <v>54.528032822972307</v>
      </c>
      <c r="AD380" s="64">
        <v>73.316261198406366</v>
      </c>
      <c r="AE380" s="64">
        <v>106.2280209040774</v>
      </c>
      <c r="AF380" s="57">
        <v>11447.525228087652</v>
      </c>
      <c r="AG380" s="45" t="s">
        <v>51</v>
      </c>
      <c r="AH380" s="119">
        <v>19.394323217423388</v>
      </c>
      <c r="AI380" s="119">
        <v>251.36895654486617</v>
      </c>
      <c r="AJ380" s="45" t="s">
        <v>51</v>
      </c>
      <c r="AK380" s="45" t="s">
        <v>51</v>
      </c>
      <c r="AL380" s="45" t="s">
        <v>51</v>
      </c>
      <c r="AM380" s="45" t="s">
        <v>51</v>
      </c>
      <c r="AN380" s="45" t="s">
        <v>51</v>
      </c>
      <c r="AO380" s="45" t="s">
        <v>51</v>
      </c>
      <c r="AP380" s="45" t="s">
        <v>51</v>
      </c>
      <c r="AQ380" s="45" t="s">
        <v>51</v>
      </c>
      <c r="AR380" s="45" t="s">
        <v>51</v>
      </c>
      <c r="AS380" s="45" t="s">
        <v>51</v>
      </c>
      <c r="AT380" s="45" t="s">
        <v>51</v>
      </c>
      <c r="AU380" s="129">
        <v>86.319482633491248</v>
      </c>
      <c r="AV380" s="130">
        <v>2.3065737326255062</v>
      </c>
      <c r="AX380" t="s">
        <v>781</v>
      </c>
    </row>
    <row r="381" spans="1:50" x14ac:dyDescent="0.2">
      <c r="A381" s="128" t="s">
        <v>784</v>
      </c>
      <c r="B381" t="s">
        <v>642</v>
      </c>
      <c r="C381" s="131" t="s">
        <v>785</v>
      </c>
      <c r="D381" s="116">
        <v>-1.2381918748097863E-4</v>
      </c>
      <c r="E381" s="57">
        <v>68.523072170428662</v>
      </c>
      <c r="F381" s="55">
        <v>1.6005618899191905</v>
      </c>
      <c r="G381" s="54">
        <v>4.7313835666638784E-2</v>
      </c>
      <c r="H381" s="55">
        <v>2.2230225479735042</v>
      </c>
      <c r="I381" s="57">
        <v>68.365952531351411</v>
      </c>
      <c r="J381" s="55">
        <v>1.6087533786613952</v>
      </c>
      <c r="K381" s="54">
        <v>4.9135361152395231E-2</v>
      </c>
      <c r="L381" s="55">
        <v>3.3766174297642131</v>
      </c>
      <c r="M381" s="125">
        <v>9.9095870749192849E-2</v>
      </c>
      <c r="N381" s="55">
        <v>3.7402717415104929</v>
      </c>
      <c r="O381" s="54">
        <v>1.4627164004500891E-2</v>
      </c>
      <c r="P381" s="55">
        <v>1.6087533786613952</v>
      </c>
      <c r="Q381" s="55">
        <v>0.43011671072105229</v>
      </c>
      <c r="R381" s="45" t="s">
        <v>187</v>
      </c>
      <c r="S381" s="45" t="s">
        <v>51</v>
      </c>
      <c r="T381" s="45" t="s">
        <v>51</v>
      </c>
      <c r="U381" s="45" t="s">
        <v>51</v>
      </c>
      <c r="V381" s="64">
        <v>453.31665396934665</v>
      </c>
      <c r="W381" s="65">
        <v>1.6322933952467724E-2</v>
      </c>
      <c r="X381" s="63">
        <v>5.5258235915347607</v>
      </c>
      <c r="Y381" s="66">
        <v>9.7710654000062416E-2</v>
      </c>
      <c r="Z381" s="66">
        <v>0.54759014501591419</v>
      </c>
      <c r="AA381" s="66">
        <v>0.26410753196730447</v>
      </c>
      <c r="AB381" s="63">
        <v>8.6145061222995576</v>
      </c>
      <c r="AC381" s="64">
        <v>42.865402735136733</v>
      </c>
      <c r="AD381" s="64">
        <v>73.62971838184508</v>
      </c>
      <c r="AE381" s="64">
        <v>119.96479573219831</v>
      </c>
      <c r="AF381" s="57">
        <v>11932.770847034766</v>
      </c>
      <c r="AG381" s="55">
        <v>11.70664050489378</v>
      </c>
      <c r="AH381" s="119">
        <v>50.799900924450398</v>
      </c>
      <c r="AI381" s="119">
        <v>802.17497219009999</v>
      </c>
      <c r="AJ381" s="135">
        <v>93.609791516852766</v>
      </c>
      <c r="AK381" s="136">
        <v>1.4950692980154605</v>
      </c>
      <c r="AL381" s="135">
        <v>93.465550816910607</v>
      </c>
      <c r="AM381" s="136">
        <v>1.4937857675860122</v>
      </c>
      <c r="AN381" s="135">
        <v>93.42858886329816</v>
      </c>
      <c r="AO381" s="136">
        <v>1.5000518849198692</v>
      </c>
      <c r="AP381" s="135">
        <v>153.27571285531772</v>
      </c>
      <c r="AQ381" s="136">
        <v>79.088930519749539</v>
      </c>
      <c r="AR381" s="135">
        <v>111.59325385702978</v>
      </c>
      <c r="AS381" s="136">
        <v>16.549669754881762</v>
      </c>
      <c r="AT381" s="59" t="s">
        <v>66</v>
      </c>
      <c r="AU381" s="142">
        <v>93.465550816910607</v>
      </c>
      <c r="AV381" s="143">
        <v>1.4937857675860122</v>
      </c>
      <c r="AW381">
        <f>(8*(((AI381-(AI381/137.88))/1000000)/238050.78826)*6.022E+23)*(EXP(AU381*0.000000000155125*1000000)-1)+7*((((AI381/137.88)/1000000)/235043.9299)*6.022E+23)*(EXP(AU381*0.00000000098571*1000000)-1)+6*(((AH381/1000000)/232038.0553)*6.022E+23)*(EXP(AU381*0.00000000004948*1000000)-1)</f>
        <v>249108314665096.75</v>
      </c>
      <c r="AX381" t="s">
        <v>786</v>
      </c>
    </row>
    <row r="382" spans="1:50" x14ac:dyDescent="0.2">
      <c r="A382" s="128" t="s">
        <v>787</v>
      </c>
      <c r="B382" t="s">
        <v>642</v>
      </c>
      <c r="C382" s="131" t="s">
        <v>788</v>
      </c>
      <c r="D382" s="116">
        <v>9.1434343950846936E-5</v>
      </c>
      <c r="E382" s="55">
        <v>63.821919353578579</v>
      </c>
      <c r="F382" s="55">
        <v>3.4780756927999401</v>
      </c>
      <c r="G382" s="125">
        <v>4.8394318067986559E-2</v>
      </c>
      <c r="H382" s="55">
        <v>2.7384868000469003</v>
      </c>
      <c r="I382" s="55">
        <v>63.93124795918623</v>
      </c>
      <c r="J382" s="55">
        <v>3.4822918595992842</v>
      </c>
      <c r="K382" s="125">
        <v>4.7045642984811099E-2</v>
      </c>
      <c r="L382" s="55">
        <v>4.0260945568524571</v>
      </c>
      <c r="M382" s="55">
        <v>0.10146295374817084</v>
      </c>
      <c r="N382" s="55">
        <v>5.3231376063510156</v>
      </c>
      <c r="O382" s="125">
        <v>1.5641803217080964E-2</v>
      </c>
      <c r="P382" s="55">
        <v>3.4822918595992842</v>
      </c>
      <c r="Q382" s="55">
        <v>0.65418031941247856</v>
      </c>
      <c r="R382" s="45" t="s">
        <v>187</v>
      </c>
      <c r="S382" s="45" t="s">
        <v>51</v>
      </c>
      <c r="T382" s="45" t="s">
        <v>51</v>
      </c>
      <c r="U382" s="45" t="s">
        <v>51</v>
      </c>
      <c r="V382" s="64">
        <v>1034.4192944534318</v>
      </c>
      <c r="W382" s="65">
        <v>2.992176602067775E-2</v>
      </c>
      <c r="X382" s="63">
        <v>6.6072606601807484</v>
      </c>
      <c r="Y382" s="66">
        <v>9.7340503686005622E-2</v>
      </c>
      <c r="Z382" s="66">
        <v>0.56448732460767026</v>
      </c>
      <c r="AA382" s="66">
        <v>0.17438423563758937</v>
      </c>
      <c r="AB382" s="63">
        <v>10.683687355346022</v>
      </c>
      <c r="AC382" s="64">
        <v>78.591926827195124</v>
      </c>
      <c r="AD382" s="64">
        <v>202.3979098775487</v>
      </c>
      <c r="AE382" s="64">
        <v>411.30686591153705</v>
      </c>
      <c r="AF382" s="57">
        <v>11012.440614729938</v>
      </c>
      <c r="AG382" s="55">
        <v>7.4879430567800656</v>
      </c>
      <c r="AH382" s="119">
        <v>57.95419204970112</v>
      </c>
      <c r="AI382" s="119">
        <v>477.89489789400602</v>
      </c>
      <c r="AJ382" s="135">
        <v>100.05306111298609</v>
      </c>
      <c r="AK382" s="136">
        <v>3.4572407485655465</v>
      </c>
      <c r="AL382" s="135">
        <v>100.17831244145688</v>
      </c>
      <c r="AM382" s="136">
        <v>3.4702852694963178</v>
      </c>
      <c r="AN382" s="135">
        <v>100.32152558094151</v>
      </c>
      <c r="AO382" s="136">
        <v>3.5264297500544073</v>
      </c>
      <c r="AP382" s="135">
        <v>50.505493109997154</v>
      </c>
      <c r="AQ382" s="136">
        <v>96.124128493239411</v>
      </c>
      <c r="AR382" s="135">
        <v>86.296288348384564</v>
      </c>
      <c r="AS382" s="136">
        <v>8.9597004626338101</v>
      </c>
      <c r="AT382" s="59" t="s">
        <v>66</v>
      </c>
      <c r="AU382" s="129">
        <v>100.17831244145688</v>
      </c>
      <c r="AV382" s="130">
        <v>3.4702852694963178</v>
      </c>
      <c r="AX382" t="s">
        <v>789</v>
      </c>
    </row>
    <row r="383" spans="1:50" x14ac:dyDescent="0.2">
      <c r="A383" s="128" t="s">
        <v>790</v>
      </c>
      <c r="B383" t="s">
        <v>791</v>
      </c>
      <c r="C383" s="134" t="s">
        <v>792</v>
      </c>
      <c r="D383" s="45" t="s">
        <v>51</v>
      </c>
      <c r="E383" s="45" t="s">
        <v>51</v>
      </c>
      <c r="F383" s="45" t="s">
        <v>51</v>
      </c>
      <c r="G383" s="45" t="s">
        <v>51</v>
      </c>
      <c r="H383" s="45" t="s">
        <v>51</v>
      </c>
      <c r="I383" s="45" t="s">
        <v>51</v>
      </c>
      <c r="J383" s="45" t="s">
        <v>51</v>
      </c>
      <c r="K383" s="45" t="s">
        <v>51</v>
      </c>
      <c r="L383" s="45" t="s">
        <v>51</v>
      </c>
      <c r="M383" s="45" t="s">
        <v>51</v>
      </c>
      <c r="N383" s="45" t="s">
        <v>51</v>
      </c>
      <c r="O383" s="45" t="s">
        <v>51</v>
      </c>
      <c r="P383" s="45" t="s">
        <v>51</v>
      </c>
      <c r="Q383" s="45" t="s">
        <v>51</v>
      </c>
      <c r="R383" s="45">
        <v>7.8269674814470607</v>
      </c>
      <c r="S383" s="45">
        <v>4.4386846029091913</v>
      </c>
      <c r="T383" s="45">
        <v>4.6316645199408857</v>
      </c>
      <c r="U383" s="45">
        <v>12.734114247881976</v>
      </c>
      <c r="V383" s="64">
        <v>1127.3003009526681</v>
      </c>
      <c r="W383" s="65">
        <v>1.238020114974263E-2</v>
      </c>
      <c r="X383" s="63">
        <v>7.18933790384202</v>
      </c>
      <c r="Y383" s="63">
        <v>0.13491322040266493</v>
      </c>
      <c r="Z383" s="63">
        <v>0.81090699289330137</v>
      </c>
      <c r="AA383" s="63">
        <v>0.18099336316844497</v>
      </c>
      <c r="AB383" s="64">
        <v>10.913644719529056</v>
      </c>
      <c r="AC383" s="64">
        <v>87.188741463675569</v>
      </c>
      <c r="AD383" s="64">
        <v>221.03748541989967</v>
      </c>
      <c r="AE383" s="64">
        <v>459.3675844191223</v>
      </c>
      <c r="AF383" s="57">
        <v>11790.818208852306</v>
      </c>
      <c r="AG383" s="45" t="s">
        <v>51</v>
      </c>
      <c r="AH383" s="119">
        <v>63.034541751128728</v>
      </c>
      <c r="AI383" s="119">
        <v>552.59447565833864</v>
      </c>
      <c r="AJ383" s="45" t="s">
        <v>51</v>
      </c>
      <c r="AK383" s="45" t="s">
        <v>51</v>
      </c>
      <c r="AL383" s="45" t="s">
        <v>51</v>
      </c>
      <c r="AM383" s="45" t="s">
        <v>51</v>
      </c>
      <c r="AN383" s="45" t="s">
        <v>51</v>
      </c>
      <c r="AO383" s="45" t="s">
        <v>51</v>
      </c>
      <c r="AP383" s="45" t="s">
        <v>51</v>
      </c>
      <c r="AQ383" s="45" t="s">
        <v>51</v>
      </c>
      <c r="AR383" s="45" t="s">
        <v>51</v>
      </c>
      <c r="AS383" s="45" t="s">
        <v>51</v>
      </c>
      <c r="AT383" s="45" t="s">
        <v>51</v>
      </c>
      <c r="AU383" s="129">
        <v>100.17831244145688</v>
      </c>
      <c r="AV383" s="130">
        <v>3.4702852694963178</v>
      </c>
      <c r="AX383" t="s">
        <v>793</v>
      </c>
    </row>
    <row r="384" spans="1:50" x14ac:dyDescent="0.2">
      <c r="A384" s="128" t="s">
        <v>794</v>
      </c>
      <c r="B384" t="s">
        <v>642</v>
      </c>
      <c r="C384" s="131" t="s">
        <v>795</v>
      </c>
      <c r="D384" s="116">
        <v>-7.5866822105180706E-4</v>
      </c>
      <c r="E384" s="55">
        <v>61.595806199557295</v>
      </c>
      <c r="F384" s="55">
        <v>1.611090746862434</v>
      </c>
      <c r="G384" s="125">
        <v>4.7338039637961897E-2</v>
      </c>
      <c r="H384" s="55">
        <v>2.4632359233955978</v>
      </c>
      <c r="I384" s="55">
        <v>60.741206743283136</v>
      </c>
      <c r="J384" s="55">
        <v>1.7554025294826552</v>
      </c>
      <c r="K384" s="125">
        <v>5.8369015537890284E-2</v>
      </c>
      <c r="L384" s="55">
        <v>9.567519596785349</v>
      </c>
      <c r="M384" s="55">
        <v>0.13249522513403578</v>
      </c>
      <c r="N384" s="55">
        <v>9.7272231019641868</v>
      </c>
      <c r="O384" s="125">
        <v>1.646328832791228E-2</v>
      </c>
      <c r="P384" s="55">
        <v>1.7554025294826552</v>
      </c>
      <c r="Q384" s="55">
        <v>0.18046286294473829</v>
      </c>
      <c r="R384" s="45" t="s">
        <v>187</v>
      </c>
      <c r="S384" s="45" t="s">
        <v>51</v>
      </c>
      <c r="T384" s="45" t="s">
        <v>51</v>
      </c>
      <c r="U384" s="45" t="s">
        <v>51</v>
      </c>
      <c r="V384" s="45" t="s">
        <v>51</v>
      </c>
      <c r="W384" s="45" t="s">
        <v>51</v>
      </c>
      <c r="X384" s="45" t="s">
        <v>51</v>
      </c>
      <c r="Y384" s="45" t="s">
        <v>51</v>
      </c>
      <c r="Z384" s="45" t="s">
        <v>51</v>
      </c>
      <c r="AA384" s="45" t="s">
        <v>51</v>
      </c>
      <c r="AB384" s="45" t="s">
        <v>51</v>
      </c>
      <c r="AC384" s="45" t="s">
        <v>51</v>
      </c>
      <c r="AD384" s="45" t="s">
        <v>51</v>
      </c>
      <c r="AE384" s="45" t="s">
        <v>51</v>
      </c>
      <c r="AF384" s="57">
        <v>10583.027856532022</v>
      </c>
      <c r="AG384" s="55">
        <v>4.6766337414256851</v>
      </c>
      <c r="AH384" s="119">
        <v>11.258879327056071</v>
      </c>
      <c r="AI384" s="119">
        <v>288.06102560316702</v>
      </c>
      <c r="AJ384" s="135">
        <v>105.26502931223209</v>
      </c>
      <c r="AK384" s="136">
        <v>1.8328199849449724</v>
      </c>
      <c r="AL384" s="135">
        <v>103.91703199107023</v>
      </c>
      <c r="AM384" s="136">
        <v>1.6720599926332194</v>
      </c>
      <c r="AN384" s="135">
        <v>103.67140642574262</v>
      </c>
      <c r="AO384" s="136">
        <v>1.6726826749977119</v>
      </c>
      <c r="AP384" s="135">
        <v>542.68935505930779</v>
      </c>
      <c r="AQ384" s="136">
        <v>209.15759050138686</v>
      </c>
      <c r="AR384" s="135">
        <v>361.3768324980544</v>
      </c>
      <c r="AS384" s="136">
        <v>126.13077730318702</v>
      </c>
      <c r="AT384" s="59" t="s">
        <v>66</v>
      </c>
      <c r="AU384" s="142">
        <v>103.91703199107023</v>
      </c>
      <c r="AV384" s="143">
        <v>1.6720599926332194</v>
      </c>
      <c r="AX384" t="s">
        <v>765</v>
      </c>
    </row>
    <row r="385" spans="1:50" x14ac:dyDescent="0.2">
      <c r="A385" s="128" t="s">
        <v>796</v>
      </c>
      <c r="B385" t="s">
        <v>642</v>
      </c>
      <c r="C385" s="131" t="s">
        <v>797</v>
      </c>
      <c r="D385" s="116">
        <v>-9.7604327222550679E-4</v>
      </c>
      <c r="E385" s="55">
        <v>58.757439574615589</v>
      </c>
      <c r="F385" s="55">
        <v>4.7764526016695967</v>
      </c>
      <c r="G385" s="125">
        <v>5.0431597682428664E-2</v>
      </c>
      <c r="H385" s="55">
        <v>2.9696624909395539</v>
      </c>
      <c r="I385" s="55">
        <v>57.713183575649502</v>
      </c>
      <c r="J385" s="55">
        <v>4.849674757603788</v>
      </c>
      <c r="K385" s="125">
        <v>6.4512092688488176E-2</v>
      </c>
      <c r="L385" s="55">
        <v>10.380793319728649</v>
      </c>
      <c r="M385" s="55">
        <v>0.15412297136978109</v>
      </c>
      <c r="N385" s="55">
        <v>11.457757861006765</v>
      </c>
      <c r="O385" s="125">
        <v>1.7327063558869808E-2</v>
      </c>
      <c r="P385" s="55">
        <v>4.849674757603788</v>
      </c>
      <c r="Q385" s="55">
        <v>0.423265600166703</v>
      </c>
      <c r="R385" s="45" t="s">
        <v>187</v>
      </c>
      <c r="S385" s="45" t="s">
        <v>51</v>
      </c>
      <c r="T385" s="45" t="s">
        <v>51</v>
      </c>
      <c r="U385" s="45" t="s">
        <v>51</v>
      </c>
      <c r="V385" s="45" t="s">
        <v>51</v>
      </c>
      <c r="W385" s="45" t="s">
        <v>51</v>
      </c>
      <c r="X385" s="45" t="s">
        <v>51</v>
      </c>
      <c r="Y385" s="45" t="s">
        <v>51</v>
      </c>
      <c r="Z385" s="45" t="s">
        <v>51</v>
      </c>
      <c r="AA385" s="45" t="s">
        <v>51</v>
      </c>
      <c r="AB385" s="45" t="s">
        <v>51</v>
      </c>
      <c r="AC385" s="45" t="s">
        <v>51</v>
      </c>
      <c r="AD385" s="45" t="s">
        <v>51</v>
      </c>
      <c r="AE385" s="45" t="s">
        <v>51</v>
      </c>
      <c r="AF385" s="57">
        <v>8594.1819412330733</v>
      </c>
      <c r="AG385" s="55">
        <v>3.6694769737279453</v>
      </c>
      <c r="AH385" s="119">
        <v>18.891877634254243</v>
      </c>
      <c r="AI385" s="119">
        <v>215.60907155426301</v>
      </c>
      <c r="AJ385" s="135">
        <v>110.74076896124365</v>
      </c>
      <c r="AK385" s="136">
        <v>5.3247005582251665</v>
      </c>
      <c r="AL385" s="135">
        <v>108.48730692113938</v>
      </c>
      <c r="AM385" s="136">
        <v>5.1567608879929416</v>
      </c>
      <c r="AN385" s="135">
        <v>109.33932273331439</v>
      </c>
      <c r="AO385" s="136">
        <v>5.226923517965874</v>
      </c>
      <c r="AP385" s="137">
        <v>757.54572992593194</v>
      </c>
      <c r="AQ385" s="138">
        <v>218.99778548051049</v>
      </c>
      <c r="AR385" s="135">
        <v>210.89908028398165</v>
      </c>
      <c r="AS385" s="136">
        <v>76.277694228054145</v>
      </c>
      <c r="AT385" s="49">
        <v>0.85679107856400083</v>
      </c>
      <c r="AU385" s="142">
        <v>108.48730692113938</v>
      </c>
      <c r="AV385" s="143">
        <v>5.1567608879929416</v>
      </c>
      <c r="AX385" t="s">
        <v>798</v>
      </c>
    </row>
    <row r="386" spans="1:50" x14ac:dyDescent="0.2">
      <c r="A386" s="128" t="s">
        <v>799</v>
      </c>
      <c r="B386" t="s">
        <v>642</v>
      </c>
      <c r="C386" s="131" t="s">
        <v>800</v>
      </c>
      <c r="D386" s="116">
        <v>2.8635820561115187E-4</v>
      </c>
      <c r="E386" s="57">
        <v>53.362745032480028</v>
      </c>
      <c r="F386" s="55">
        <v>1.5819172858838537</v>
      </c>
      <c r="G386" s="54">
        <v>4.7909710981755914E-2</v>
      </c>
      <c r="H386" s="55">
        <v>2.7224531101548628</v>
      </c>
      <c r="I386" s="57">
        <v>53.647265553650229</v>
      </c>
      <c r="J386" s="55">
        <v>1.611593105937779</v>
      </c>
      <c r="K386" s="54">
        <v>4.3668063634352668E-2</v>
      </c>
      <c r="L386" s="55">
        <v>6.3879719529144134</v>
      </c>
      <c r="M386" s="125">
        <v>0.11223223684874041</v>
      </c>
      <c r="N386" s="55">
        <v>6.5881270487390697</v>
      </c>
      <c r="O386" s="54">
        <v>1.8640279046467798E-2</v>
      </c>
      <c r="P386" s="55">
        <v>1.611593105937779</v>
      </c>
      <c r="Q386" s="55">
        <v>0.24462082986791048</v>
      </c>
      <c r="R386" s="45" t="s">
        <v>187</v>
      </c>
      <c r="S386" s="45" t="s">
        <v>51</v>
      </c>
      <c r="T386" s="45" t="s">
        <v>51</v>
      </c>
      <c r="U386" s="45" t="s">
        <v>51</v>
      </c>
      <c r="V386" s="64">
        <v>400.49429375258575</v>
      </c>
      <c r="W386" s="65">
        <v>2.0885494852475622E-2</v>
      </c>
      <c r="X386" s="63">
        <v>3.9642904737323161</v>
      </c>
      <c r="Y386" s="66">
        <v>9.0151455857777882E-2</v>
      </c>
      <c r="Z386" s="66">
        <v>0.50377569319084958</v>
      </c>
      <c r="AA386" s="66">
        <v>0.21154886256047634</v>
      </c>
      <c r="AB386" s="63">
        <v>8.0544400178093785</v>
      </c>
      <c r="AC386" s="64">
        <v>44.011934815489717</v>
      </c>
      <c r="AD386" s="64">
        <v>56.482483665333724</v>
      </c>
      <c r="AE386" s="64">
        <v>73.769163106480718</v>
      </c>
      <c r="AF386" s="57">
        <v>11985.206289479249</v>
      </c>
      <c r="AG386" s="55">
        <v>7.6004652841342901</v>
      </c>
      <c r="AH386" s="119">
        <v>28.086725427216749</v>
      </c>
      <c r="AI386" s="119">
        <v>405.58169108547401</v>
      </c>
      <c r="AJ386" s="135">
        <v>119.05674922306211</v>
      </c>
      <c r="AK386" s="136">
        <v>1.9011009148683731</v>
      </c>
      <c r="AL386" s="135">
        <v>119.76470654979258</v>
      </c>
      <c r="AM386" s="136">
        <v>1.8929495907596636</v>
      </c>
      <c r="AN386" s="135">
        <v>119.67722245583542</v>
      </c>
      <c r="AO386" s="136">
        <v>1.898706812053103</v>
      </c>
      <c r="AP386" s="135">
        <v>-130.44907996547815</v>
      </c>
      <c r="AQ386" s="136">
        <v>157.89022378934749</v>
      </c>
      <c r="AR386" s="135">
        <v>62.485515382326902</v>
      </c>
      <c r="AS386" s="136">
        <v>33.801705842393119</v>
      </c>
      <c r="AT386" s="59" t="s">
        <v>66</v>
      </c>
      <c r="AU386" s="142">
        <v>119.76470654979258</v>
      </c>
      <c r="AV386" s="143">
        <v>1.8929495907596636</v>
      </c>
      <c r="AX386" t="s">
        <v>801</v>
      </c>
    </row>
    <row r="387" spans="1:50" x14ac:dyDescent="0.2">
      <c r="A387" s="128" t="s">
        <v>802</v>
      </c>
      <c r="B387" t="s">
        <v>642</v>
      </c>
      <c r="C387" t="s">
        <v>803</v>
      </c>
      <c r="D387" s="45" t="s">
        <v>51</v>
      </c>
      <c r="E387" s="45" t="s">
        <v>51</v>
      </c>
      <c r="F387" s="45" t="s">
        <v>51</v>
      </c>
      <c r="G387" s="45" t="s">
        <v>51</v>
      </c>
      <c r="H387" s="45" t="s">
        <v>51</v>
      </c>
      <c r="I387" s="45" t="s">
        <v>51</v>
      </c>
      <c r="J387" s="45" t="s">
        <v>51</v>
      </c>
      <c r="K387" s="45" t="s">
        <v>51</v>
      </c>
      <c r="L387" s="45" t="s">
        <v>51</v>
      </c>
      <c r="M387" s="45" t="s">
        <v>51</v>
      </c>
      <c r="N387" s="45" t="s">
        <v>51</v>
      </c>
      <c r="O387" s="45" t="s">
        <v>51</v>
      </c>
      <c r="P387" s="45" t="s">
        <v>51</v>
      </c>
      <c r="Q387" s="45" t="s">
        <v>51</v>
      </c>
      <c r="R387" s="45">
        <v>23.869637761364505</v>
      </c>
      <c r="S387" s="45" t="s">
        <v>51</v>
      </c>
      <c r="T387" s="45">
        <v>4.096375254242032</v>
      </c>
      <c r="U387" s="45">
        <v>2.5379961426509077</v>
      </c>
      <c r="V387" s="64">
        <v>234.14646094383994</v>
      </c>
      <c r="W387" s="65">
        <v>3.9198440553997634E-3</v>
      </c>
      <c r="X387" s="63">
        <v>3.7867985392488248</v>
      </c>
      <c r="Y387" s="66">
        <v>6.0033991210937554E-2</v>
      </c>
      <c r="Z387" s="66">
        <v>0.41165742762408292</v>
      </c>
      <c r="AA387" s="66">
        <v>0.29775644369135384</v>
      </c>
      <c r="AB387" s="63">
        <v>7.1432947321293288</v>
      </c>
      <c r="AC387" s="64">
        <v>30.49778292750463</v>
      </c>
      <c r="AD387" s="64">
        <v>28.615583826545581</v>
      </c>
      <c r="AE387" s="64">
        <v>32.386552335847007</v>
      </c>
      <c r="AF387" s="57">
        <v>11998.256370765655</v>
      </c>
      <c r="AG387" s="45" t="s">
        <v>51</v>
      </c>
      <c r="AH387" s="119">
        <v>8.4514991008113309</v>
      </c>
      <c r="AI387" s="119">
        <v>160.33307526549578</v>
      </c>
      <c r="AJ387" s="45" t="s">
        <v>51</v>
      </c>
      <c r="AK387" s="45" t="s">
        <v>51</v>
      </c>
      <c r="AL387" s="45" t="s">
        <v>51</v>
      </c>
      <c r="AM387" s="45" t="s">
        <v>51</v>
      </c>
      <c r="AN387" s="45" t="s">
        <v>51</v>
      </c>
      <c r="AO387" s="45" t="s">
        <v>51</v>
      </c>
      <c r="AP387" s="45" t="s">
        <v>51</v>
      </c>
      <c r="AQ387" s="45" t="s">
        <v>51</v>
      </c>
      <c r="AR387" s="45" t="s">
        <v>51</v>
      </c>
      <c r="AS387" s="45" t="s">
        <v>51</v>
      </c>
      <c r="AT387" s="45" t="s">
        <v>51</v>
      </c>
      <c r="AU387" s="129" t="s">
        <v>804</v>
      </c>
      <c r="AV387" s="130" t="s">
        <v>804</v>
      </c>
      <c r="AX387" t="s">
        <v>805</v>
      </c>
    </row>
    <row r="388" spans="1:50" x14ac:dyDescent="0.2">
      <c r="A388" s="128" t="s">
        <v>806</v>
      </c>
      <c r="B388" t="s">
        <v>642</v>
      </c>
      <c r="C388" s="131" t="s">
        <v>807</v>
      </c>
      <c r="D388" s="116">
        <v>-3.8299988910526285E-4</v>
      </c>
      <c r="E388" s="55">
        <v>51.656947538472849</v>
      </c>
      <c r="F388" s="55">
        <v>2.429798225044244</v>
      </c>
      <c r="G388" s="125">
        <v>4.9973044463431752E-2</v>
      </c>
      <c r="H388" s="55">
        <v>2.1329761275184245</v>
      </c>
      <c r="I388" s="55">
        <v>51.293213003583311</v>
      </c>
      <c r="J388" s="55">
        <v>2.4887817873611677</v>
      </c>
      <c r="K388" s="125">
        <v>5.5561827889249911E-2</v>
      </c>
      <c r="L388" s="55">
        <v>7.8740397178816277</v>
      </c>
      <c r="M388" s="55">
        <v>0.14935435666380645</v>
      </c>
      <c r="N388" s="55">
        <v>8.2579983206512004</v>
      </c>
      <c r="O388" s="125">
        <v>1.9495756678961418E-2</v>
      </c>
      <c r="P388" s="55">
        <v>2.4887817873611677</v>
      </c>
      <c r="Q388" s="55">
        <v>0.30137833536940101</v>
      </c>
      <c r="R388" s="45" t="s">
        <v>187</v>
      </c>
      <c r="S388" s="45" t="s">
        <v>51</v>
      </c>
      <c r="T388" s="45" t="s">
        <v>51</v>
      </c>
      <c r="U388" s="45" t="s">
        <v>51</v>
      </c>
      <c r="V388" s="45" t="s">
        <v>51</v>
      </c>
      <c r="W388" s="45" t="s">
        <v>51</v>
      </c>
      <c r="X388" s="45" t="s">
        <v>51</v>
      </c>
      <c r="Y388" s="45" t="s">
        <v>51</v>
      </c>
      <c r="Z388" s="45" t="s">
        <v>51</v>
      </c>
      <c r="AA388" s="45" t="s">
        <v>51</v>
      </c>
      <c r="AB388" s="45" t="s">
        <v>51</v>
      </c>
      <c r="AC388" s="45" t="s">
        <v>51</v>
      </c>
      <c r="AD388" s="45" t="s">
        <v>51</v>
      </c>
      <c r="AE388" s="45" t="s">
        <v>51</v>
      </c>
      <c r="AF388" s="57">
        <v>11485.707386191332</v>
      </c>
      <c r="AG388" s="55">
        <v>5.9360391161870663</v>
      </c>
      <c r="AH388" s="119">
        <v>3.9178119006045677</v>
      </c>
      <c r="AI388" s="119">
        <v>306.63766121119801</v>
      </c>
      <c r="AJ388" s="135">
        <v>124.46832467217813</v>
      </c>
      <c r="AK388" s="136">
        <v>3.0680306848090839</v>
      </c>
      <c r="AL388" s="135">
        <v>123.37558394415366</v>
      </c>
      <c r="AM388" s="136">
        <v>2.9832486304003516</v>
      </c>
      <c r="AN388" s="135">
        <v>123.50652489152704</v>
      </c>
      <c r="AO388" s="136">
        <v>2.9812815662568735</v>
      </c>
      <c r="AP388" s="135">
        <v>433.93191672708224</v>
      </c>
      <c r="AQ388" s="136">
        <v>175.38410483189389</v>
      </c>
      <c r="AR388" s="135">
        <v>598.03876057632988</v>
      </c>
      <c r="AS388" s="136">
        <v>340.90453212534578</v>
      </c>
      <c r="AT388" s="59" t="s">
        <v>66</v>
      </c>
      <c r="AU388" s="142">
        <v>123.37558394415366</v>
      </c>
      <c r="AV388" s="143">
        <v>2.9832486304003516</v>
      </c>
      <c r="AX388" t="s">
        <v>808</v>
      </c>
    </row>
    <row r="389" spans="1:50" x14ac:dyDescent="0.2">
      <c r="A389" s="128" t="s">
        <v>809</v>
      </c>
      <c r="B389" t="s">
        <v>642</v>
      </c>
      <c r="C389" s="131" t="s">
        <v>810</v>
      </c>
      <c r="D389" s="116">
        <v>5.1344911891417074E-4</v>
      </c>
      <c r="E389" s="57">
        <v>49.216556314267564</v>
      </c>
      <c r="F389" s="55">
        <v>9.5353063586116118</v>
      </c>
      <c r="G389" s="54">
        <v>6.4613648118408543E-2</v>
      </c>
      <c r="H389" s="55">
        <v>6.5556278609939538</v>
      </c>
      <c r="I389" s="57">
        <v>49.688780055295055</v>
      </c>
      <c r="J389" s="55">
        <v>9.5513867111398074</v>
      </c>
      <c r="K389" s="54">
        <v>5.713628281339779E-2</v>
      </c>
      <c r="L389" s="55">
        <v>10.687386004616089</v>
      </c>
      <c r="M389" s="125">
        <v>0.15854586620046787</v>
      </c>
      <c r="N389" s="55">
        <v>14.333499493054791</v>
      </c>
      <c r="O389" s="54">
        <v>2.0125267693977839E-2</v>
      </c>
      <c r="P389" s="55">
        <v>9.5513867111398074</v>
      </c>
      <c r="Q389" s="55">
        <v>0.66636809215836457</v>
      </c>
      <c r="R389" s="45" t="s">
        <v>187</v>
      </c>
      <c r="S389" s="45" t="s">
        <v>51</v>
      </c>
      <c r="T389" s="45" t="s">
        <v>51</v>
      </c>
      <c r="U389" s="45" t="s">
        <v>51</v>
      </c>
      <c r="V389" s="64">
        <v>728.07142757623058</v>
      </c>
      <c r="W389" s="65">
        <v>0.58308226857486878</v>
      </c>
      <c r="X389" s="63">
        <v>12.856872147684264</v>
      </c>
      <c r="Y389" s="66">
        <v>1.3391572922046977</v>
      </c>
      <c r="Z389" s="66">
        <v>3.5146283312293241</v>
      </c>
      <c r="AA389" s="66">
        <v>1.9917166812673439</v>
      </c>
      <c r="AB389" s="63">
        <v>28.217287874532396</v>
      </c>
      <c r="AC389" s="64">
        <v>79.134260704398997</v>
      </c>
      <c r="AD389" s="64">
        <v>117.74467435473068</v>
      </c>
      <c r="AE389" s="64">
        <v>194.5980774644442</v>
      </c>
      <c r="AF389" s="57">
        <v>8893.3165637818329</v>
      </c>
      <c r="AG389" s="55">
        <v>4.2974556062815958</v>
      </c>
      <c r="AH389" s="119">
        <v>133.64027017666595</v>
      </c>
      <c r="AI389" s="119">
        <v>211.50596585462301</v>
      </c>
      <c r="AJ389" s="135">
        <v>128.44758240227756</v>
      </c>
      <c r="AK389" s="136">
        <v>12.147105273859941</v>
      </c>
      <c r="AL389" s="135">
        <v>127.08090104639972</v>
      </c>
      <c r="AM389" s="136">
        <v>12.057758207398383</v>
      </c>
      <c r="AN389" s="135">
        <v>128.7810713333441</v>
      </c>
      <c r="AO389" s="136">
        <v>13.672390478160537</v>
      </c>
      <c r="AP389" s="135">
        <v>495.83819709561175</v>
      </c>
      <c r="AQ389" s="136">
        <v>235.51534576109182</v>
      </c>
      <c r="AR389" s="135">
        <v>125.41287057565128</v>
      </c>
      <c r="AS389" s="136">
        <v>14.47041998429558</v>
      </c>
      <c r="AT389" s="59" t="s">
        <v>66</v>
      </c>
      <c r="AU389" s="142">
        <v>127.08090104639972</v>
      </c>
      <c r="AV389" s="143">
        <v>12.057758207398383</v>
      </c>
      <c r="AX389" t="s">
        <v>798</v>
      </c>
    </row>
    <row r="390" spans="1:50" x14ac:dyDescent="0.2">
      <c r="A390" s="128" t="s">
        <v>811</v>
      </c>
      <c r="B390" t="s">
        <v>642</v>
      </c>
      <c r="C390" s="131" t="s">
        <v>812</v>
      </c>
      <c r="D390" s="116">
        <v>-4.478410186311523E-5</v>
      </c>
      <c r="E390" s="55">
        <v>45.721243410758255</v>
      </c>
      <c r="F390" s="55">
        <v>1.1493217836211291</v>
      </c>
      <c r="G390" s="125">
        <v>4.9614137589245058E-2</v>
      </c>
      <c r="H390" s="55">
        <v>1.1107104963158883</v>
      </c>
      <c r="I390" s="55">
        <v>45.683413913900942</v>
      </c>
      <c r="J390" s="55">
        <v>1.1592342712812729</v>
      </c>
      <c r="K390" s="125">
        <v>5.0272017942203803E-2</v>
      </c>
      <c r="L390" s="55">
        <v>2.629575165642327</v>
      </c>
      <c r="M390" s="55">
        <v>0.15172915594563047</v>
      </c>
      <c r="N390" s="55">
        <v>2.8737588012002493</v>
      </c>
      <c r="O390" s="125">
        <v>2.1889782621865556E-2</v>
      </c>
      <c r="P390" s="55">
        <v>1.1592342712812729</v>
      </c>
      <c r="Q390" s="55">
        <v>0.40338607081328781</v>
      </c>
      <c r="R390" s="45" t="s">
        <v>187</v>
      </c>
      <c r="S390" s="45" t="s">
        <v>51</v>
      </c>
      <c r="T390" s="45" t="s">
        <v>51</v>
      </c>
      <c r="U390" s="45" t="s">
        <v>51</v>
      </c>
      <c r="V390" s="45" t="s">
        <v>51</v>
      </c>
      <c r="W390" s="45" t="s">
        <v>51</v>
      </c>
      <c r="X390" s="45" t="s">
        <v>51</v>
      </c>
      <c r="Y390" s="45" t="s">
        <v>51</v>
      </c>
      <c r="Z390" s="45" t="s">
        <v>51</v>
      </c>
      <c r="AA390" s="45" t="s">
        <v>51</v>
      </c>
      <c r="AB390" s="45" t="s">
        <v>51</v>
      </c>
      <c r="AC390" s="45" t="s">
        <v>51</v>
      </c>
      <c r="AD390" s="45" t="s">
        <v>51</v>
      </c>
      <c r="AE390" s="45" t="s">
        <v>51</v>
      </c>
      <c r="AF390" s="57">
        <v>10547.248318491882</v>
      </c>
      <c r="AG390" s="55">
        <v>23.716867880519143</v>
      </c>
      <c r="AH390" s="119">
        <v>42.846730248171284</v>
      </c>
      <c r="AI390" s="119">
        <v>1084.36468930601</v>
      </c>
      <c r="AJ390" s="135">
        <v>139.58833955293977</v>
      </c>
      <c r="AK390" s="136">
        <v>1.6007621594597499</v>
      </c>
      <c r="AL390" s="135">
        <v>139.34062050140363</v>
      </c>
      <c r="AM390" s="136">
        <v>1.5929043105443259</v>
      </c>
      <c r="AN390" s="135">
        <v>139.47308957740213</v>
      </c>
      <c r="AO390" s="136">
        <v>1.5966944026901946</v>
      </c>
      <c r="AP390" s="135">
        <v>206.58033352602192</v>
      </c>
      <c r="AQ390" s="136">
        <v>60.992047180392717</v>
      </c>
      <c r="AR390" s="135">
        <v>158.10978484250668</v>
      </c>
      <c r="AS390" s="136">
        <v>35.355354583897366</v>
      </c>
      <c r="AT390" s="59" t="s">
        <v>66</v>
      </c>
      <c r="AU390" s="129">
        <v>139.34062050140363</v>
      </c>
      <c r="AV390" s="130">
        <v>1.5929043105443259</v>
      </c>
      <c r="AX390" t="s">
        <v>808</v>
      </c>
    </row>
    <row r="391" spans="1:50" x14ac:dyDescent="0.2">
      <c r="A391" s="128" t="s">
        <v>813</v>
      </c>
      <c r="B391" t="s">
        <v>642</v>
      </c>
      <c r="C391" s="131" t="s">
        <v>814</v>
      </c>
      <c r="D391" s="116">
        <v>3.0306086489749863E-4</v>
      </c>
      <c r="E391" s="55">
        <v>44.027891304230522</v>
      </c>
      <c r="F391" s="56">
        <v>1.9846348813383694</v>
      </c>
      <c r="G391" s="125">
        <v>4.7579805190567481E-2</v>
      </c>
      <c r="H391" s="56">
        <v>2.9522887828560092</v>
      </c>
      <c r="I391" s="56">
        <v>44.27588399974703</v>
      </c>
      <c r="J391" s="56">
        <v>2.0045208534758645</v>
      </c>
      <c r="K391" s="56">
        <v>4.3087591874439134E-2</v>
      </c>
      <c r="L391" s="56">
        <v>6.1833291112511679</v>
      </c>
      <c r="M391" s="56">
        <v>0.13417952688830811</v>
      </c>
      <c r="N391" s="56">
        <v>6.5001279025928218</v>
      </c>
      <c r="O391" s="56">
        <v>2.2585658594771671E-2</v>
      </c>
      <c r="P391" s="56">
        <v>2.0045208534758645</v>
      </c>
      <c r="Q391" s="56">
        <v>0.3083817554845783</v>
      </c>
      <c r="R391" s="45" t="s">
        <v>187</v>
      </c>
      <c r="S391" s="55">
        <v>3.0723051879489907</v>
      </c>
      <c r="T391" s="55">
        <v>3.0983763590144595</v>
      </c>
      <c r="U391" s="55">
        <v>0.88844722320714864</v>
      </c>
      <c r="V391" s="64">
        <v>232.72267151273823</v>
      </c>
      <c r="W391" s="65">
        <v>5.6283429388941826E-3</v>
      </c>
      <c r="X391" s="63">
        <v>3.5162188610664207</v>
      </c>
      <c r="Y391" s="66">
        <v>0.14688137452836914</v>
      </c>
      <c r="Z391" s="66">
        <v>0.92737095026408978</v>
      </c>
      <c r="AA391" s="66">
        <v>0.48462112232325116</v>
      </c>
      <c r="AB391" s="63">
        <v>15.640901301242199</v>
      </c>
      <c r="AC391" s="64">
        <v>35.315654843738756</v>
      </c>
      <c r="AD391" s="64">
        <v>20.479666495639183</v>
      </c>
      <c r="AE391" s="64">
        <v>16.319658098820188</v>
      </c>
      <c r="AF391" s="57">
        <v>11696.29616784173</v>
      </c>
      <c r="AG391" s="55">
        <v>12.815420251527355</v>
      </c>
      <c r="AH391" s="119">
        <v>16.359227294435115</v>
      </c>
      <c r="AI391" s="119">
        <v>564.23592985228095</v>
      </c>
      <c r="AJ391" s="135">
        <v>143.9766582615226</v>
      </c>
      <c r="AK391" s="136">
        <v>2.8540517636843181</v>
      </c>
      <c r="AL391" s="135">
        <v>145.02726627598605</v>
      </c>
      <c r="AM391" s="136">
        <v>2.8680955802864165</v>
      </c>
      <c r="AN391" s="135">
        <v>144.70272630970334</v>
      </c>
      <c r="AO391" s="136">
        <v>2.8562418624557853</v>
      </c>
      <c r="AP391" s="135">
        <v>-163.63216087244493</v>
      </c>
      <c r="AQ391" s="136">
        <v>153.82549128991101</v>
      </c>
      <c r="AR391" s="135">
        <v>-16.123818559762476</v>
      </c>
      <c r="AS391" s="136">
        <v>-89.207339773208417</v>
      </c>
      <c r="AT391" s="59" t="s">
        <v>66</v>
      </c>
      <c r="AU391" s="129">
        <v>145.02726627598605</v>
      </c>
      <c r="AV391" s="130">
        <v>2.8680955802864165</v>
      </c>
      <c r="AX391" t="s">
        <v>815</v>
      </c>
    </row>
    <row r="392" spans="1:50" x14ac:dyDescent="0.2">
      <c r="A392" s="128" t="s">
        <v>816</v>
      </c>
      <c r="B392" t="s">
        <v>642</v>
      </c>
      <c r="C392" s="131" t="s">
        <v>817</v>
      </c>
      <c r="D392" s="116">
        <v>-1.3405731612969486E-4</v>
      </c>
      <c r="E392" s="55">
        <v>42.51959843858662</v>
      </c>
      <c r="F392" s="55">
        <v>2.6153255987692225</v>
      </c>
      <c r="G392" s="125">
        <v>4.6297462527786916E-2</v>
      </c>
      <c r="H392" s="55">
        <v>2.361436968963301</v>
      </c>
      <c r="I392" s="55">
        <v>42.413256783295239</v>
      </c>
      <c r="J392" s="55">
        <v>2.621298419459785</v>
      </c>
      <c r="K392" s="125">
        <v>4.8271760865699585E-2</v>
      </c>
      <c r="L392" s="55">
        <v>3.6642443439939294</v>
      </c>
      <c r="M392" s="55">
        <v>0.15692523736550354</v>
      </c>
      <c r="N392" s="55">
        <v>4.5053181925757331</v>
      </c>
      <c r="O392" s="125">
        <v>2.3577533909017265E-2</v>
      </c>
      <c r="P392" s="55">
        <v>2.621298419459785</v>
      </c>
      <c r="Q392" s="55">
        <v>0.5818231493126047</v>
      </c>
      <c r="R392" s="45" t="s">
        <v>187</v>
      </c>
      <c r="S392" s="45" t="s">
        <v>51</v>
      </c>
      <c r="T392" s="45" t="s">
        <v>51</v>
      </c>
      <c r="U392" s="45" t="s">
        <v>51</v>
      </c>
      <c r="V392" s="64">
        <v>1549.3862845553051</v>
      </c>
      <c r="W392" s="65">
        <v>0.39492291976718141</v>
      </c>
      <c r="X392" s="63">
        <v>66.021893194090183</v>
      </c>
      <c r="Y392" s="66">
        <v>10.068885634174874</v>
      </c>
      <c r="Z392" s="66">
        <v>10.450087866581374</v>
      </c>
      <c r="AA392" s="66">
        <v>5.2949271531538065</v>
      </c>
      <c r="AB392" s="63">
        <v>56.899478771452621</v>
      </c>
      <c r="AC392" s="64">
        <v>161.22246718955358</v>
      </c>
      <c r="AD392" s="64">
        <v>250.73451340479832</v>
      </c>
      <c r="AE392" s="64">
        <v>432.9933445027159</v>
      </c>
      <c r="AF392" s="57">
        <v>8247.1209498107328</v>
      </c>
      <c r="AG392" s="55">
        <v>11.180224970451224</v>
      </c>
      <c r="AH392" s="119">
        <v>612.48372855226432</v>
      </c>
      <c r="AI392" s="119">
        <v>475.37867619664502</v>
      </c>
      <c r="AJ392" s="135">
        <v>150.22644285044495</v>
      </c>
      <c r="AK392" s="136">
        <v>3.8923537552366545</v>
      </c>
      <c r="AL392" s="135">
        <v>150.37799636975564</v>
      </c>
      <c r="AM392" s="136">
        <v>3.9082682897819851</v>
      </c>
      <c r="AN392" s="135">
        <v>147.917753177311</v>
      </c>
      <c r="AO392" s="136">
        <v>5.1506743342194143</v>
      </c>
      <c r="AP392" s="135">
        <v>111.58201780193622</v>
      </c>
      <c r="AQ392" s="136">
        <v>86.491065770614128</v>
      </c>
      <c r="AR392" s="135">
        <v>159.32338534284838</v>
      </c>
      <c r="AS392" s="136">
        <v>6.9352846164369195</v>
      </c>
      <c r="AT392" s="59" t="s">
        <v>66</v>
      </c>
      <c r="AU392" s="129">
        <v>150.37799636975564</v>
      </c>
      <c r="AV392" s="130">
        <v>3.9082682897819851</v>
      </c>
      <c r="AW392">
        <f>(8*(((AI392-(AI392/137.88))/1000000)/238050.78826)*6.022E+23)*(EXP(AU392*0.000000000155125*1000000)-1)+7*((((AI392/137.88)/1000000)/235043.9299)*6.022E+23)*(EXP(AU392*0.00000000098571*1000000)-1)+6*(((AH392/1000000)/232038.0553)*6.022E+23)*(EXP(AU392*0.00000000004948*1000000)-1)</f>
        <v>306522996210643.13</v>
      </c>
      <c r="AX392" t="s">
        <v>818</v>
      </c>
    </row>
    <row r="393" spans="1:50" x14ac:dyDescent="0.2">
      <c r="A393" s="128" t="s">
        <v>819</v>
      </c>
      <c r="B393" t="s">
        <v>642</v>
      </c>
      <c r="C393" s="131" t="s">
        <v>820</v>
      </c>
      <c r="D393" s="116">
        <v>1.1578137534140323E-3</v>
      </c>
      <c r="E393" s="55">
        <v>41.058930400646055</v>
      </c>
      <c r="F393" s="56">
        <v>1.6296481563609626</v>
      </c>
      <c r="G393" s="125">
        <v>4.9802167029086748E-2</v>
      </c>
      <c r="H393" s="56">
        <v>3.2862202378856016</v>
      </c>
      <c r="I393" s="56">
        <v>41.955970080079403</v>
      </c>
      <c r="J393" s="56">
        <v>1.747497808592166</v>
      </c>
      <c r="K393" s="56">
        <v>3.2412028229220929E-2</v>
      </c>
      <c r="L393" s="56">
        <v>16.650954202198093</v>
      </c>
      <c r="M393" s="56">
        <v>0.10651572216576727</v>
      </c>
      <c r="N393" s="56">
        <v>16.74240199119388</v>
      </c>
      <c r="O393" s="56">
        <v>2.383451027568536E-2</v>
      </c>
      <c r="P393" s="56">
        <v>1.747497808592166</v>
      </c>
      <c r="Q393" s="56">
        <v>0.10437557343989888</v>
      </c>
      <c r="R393" s="45" t="s">
        <v>187</v>
      </c>
      <c r="S393" s="55">
        <v>13.471789052348626</v>
      </c>
      <c r="T393" s="55">
        <v>11.900104565451992</v>
      </c>
      <c r="U393" s="55">
        <v>4.5182368217448037</v>
      </c>
      <c r="V393" s="64">
        <v>1432.9660694528779</v>
      </c>
      <c r="W393" s="65">
        <v>0.28287191464832112</v>
      </c>
      <c r="X393" s="63">
        <v>63.789034966505668</v>
      </c>
      <c r="Y393" s="66">
        <v>8.931413002633013</v>
      </c>
      <c r="Z393" s="66">
        <v>10.094691334254778</v>
      </c>
      <c r="AA393" s="66">
        <v>5.5625046803655662</v>
      </c>
      <c r="AB393" s="63">
        <v>65.495007621822651</v>
      </c>
      <c r="AC393" s="64">
        <v>135.23713711405517</v>
      </c>
      <c r="AD393" s="64">
        <v>218.45386132532721</v>
      </c>
      <c r="AE393" s="64">
        <v>367.77497017064348</v>
      </c>
      <c r="AF393" s="57">
        <v>8051.483988075237</v>
      </c>
      <c r="AG393" s="55">
        <v>9.7014598408342927</v>
      </c>
      <c r="AH393" s="119">
        <v>546.32806613334822</v>
      </c>
      <c r="AI393" s="119">
        <v>398.33156438947799</v>
      </c>
      <c r="AJ393" s="135">
        <v>151.84465752097159</v>
      </c>
      <c r="AK393" s="136">
        <v>2.6224747422805637</v>
      </c>
      <c r="AL393" s="135">
        <v>155.0011714176413</v>
      </c>
      <c r="AM393" s="136">
        <v>2.5258321890299325</v>
      </c>
      <c r="AN393" s="135">
        <v>152.7407210110828</v>
      </c>
      <c r="AO393" s="136">
        <v>3.4404118139652113</v>
      </c>
      <c r="AP393" s="135">
        <v>-928.71236993890477</v>
      </c>
      <c r="AQ393" s="136">
        <v>485.89684872933771</v>
      </c>
      <c r="AR393" s="135">
        <v>148.55676950182405</v>
      </c>
      <c r="AS393" s="136">
        <v>6.2172667179411505</v>
      </c>
      <c r="AT393" s="59" t="s">
        <v>66</v>
      </c>
      <c r="AU393" s="129">
        <v>155.0011714176413</v>
      </c>
      <c r="AV393" s="130">
        <v>2.5258321890299325</v>
      </c>
      <c r="AX393" t="s">
        <v>821</v>
      </c>
    </row>
    <row r="394" spans="1:50" x14ac:dyDescent="0.2">
      <c r="A394" s="128" t="s">
        <v>822</v>
      </c>
      <c r="B394" t="s">
        <v>791</v>
      </c>
      <c r="C394" s="134" t="s">
        <v>823</v>
      </c>
      <c r="D394" s="45" t="s">
        <v>51</v>
      </c>
      <c r="E394" s="45" t="s">
        <v>51</v>
      </c>
      <c r="F394" s="45" t="s">
        <v>51</v>
      </c>
      <c r="G394" s="45" t="s">
        <v>51</v>
      </c>
      <c r="H394" s="45" t="s">
        <v>51</v>
      </c>
      <c r="I394" s="45" t="s">
        <v>51</v>
      </c>
      <c r="J394" s="45" t="s">
        <v>51</v>
      </c>
      <c r="K394" s="45" t="s">
        <v>51</v>
      </c>
      <c r="L394" s="45" t="s">
        <v>51</v>
      </c>
      <c r="M394" s="45" t="s">
        <v>51</v>
      </c>
      <c r="N394" s="45" t="s">
        <v>51</v>
      </c>
      <c r="O394" s="45" t="s">
        <v>51</v>
      </c>
      <c r="P394" s="45" t="s">
        <v>51</v>
      </c>
      <c r="Q394" s="45" t="s">
        <v>51</v>
      </c>
      <c r="R394" s="45">
        <v>61.178490700996861</v>
      </c>
      <c r="S394" s="55">
        <v>21.349173286902321</v>
      </c>
      <c r="T394" s="55">
        <v>21.020044000279359</v>
      </c>
      <c r="U394" s="55">
        <v>5.1058516106573029</v>
      </c>
      <c r="V394" s="64">
        <v>1611.2409419360115</v>
      </c>
      <c r="W394" s="66">
        <v>7.4540140996548931E-2</v>
      </c>
      <c r="X394" s="63">
        <v>70.503839326456358</v>
      </c>
      <c r="Y394" s="63">
        <v>9.0806677348064824</v>
      </c>
      <c r="Z394" s="63">
        <v>11.051461026462174</v>
      </c>
      <c r="AA394" s="63">
        <v>6.6159598914288704</v>
      </c>
      <c r="AB394" s="64">
        <v>69.458553467765483</v>
      </c>
      <c r="AC394" s="64">
        <v>179.96543912674349</v>
      </c>
      <c r="AD394" s="64">
        <v>261.31216404716594</v>
      </c>
      <c r="AE394" s="64">
        <v>438.97306558627031</v>
      </c>
      <c r="AF394" s="57">
        <v>7969.7888746456329</v>
      </c>
      <c r="AG394" s="45" t="s">
        <v>51</v>
      </c>
      <c r="AH394" s="119">
        <v>704.20573867961741</v>
      </c>
      <c r="AI394" s="119">
        <v>455.0194541917233</v>
      </c>
      <c r="AJ394" s="45" t="s">
        <v>51</v>
      </c>
      <c r="AK394" s="45" t="s">
        <v>51</v>
      </c>
      <c r="AL394" s="45" t="s">
        <v>51</v>
      </c>
      <c r="AM394" s="45" t="s">
        <v>51</v>
      </c>
      <c r="AN394" s="45" t="s">
        <v>51</v>
      </c>
      <c r="AO394" s="45" t="s">
        <v>51</v>
      </c>
      <c r="AP394" s="45" t="s">
        <v>51</v>
      </c>
      <c r="AQ394" s="45" t="s">
        <v>51</v>
      </c>
      <c r="AR394" s="45" t="s">
        <v>51</v>
      </c>
      <c r="AS394" s="45" t="s">
        <v>51</v>
      </c>
      <c r="AT394" s="45" t="s">
        <v>51</v>
      </c>
      <c r="AU394" s="81">
        <v>153.63908900601513</v>
      </c>
      <c r="AV394" s="81">
        <v>2.121367410423757</v>
      </c>
      <c r="AX394" t="s">
        <v>824</v>
      </c>
    </row>
    <row r="395" spans="1:50" x14ac:dyDescent="0.2">
      <c r="A395" s="128" t="s">
        <v>825</v>
      </c>
      <c r="B395" t="s">
        <v>642</v>
      </c>
      <c r="C395" s="131" t="s">
        <v>826</v>
      </c>
      <c r="D395" s="116">
        <v>-8.8085163718661005E-5</v>
      </c>
      <c r="E395" s="55">
        <v>39.686130200136638</v>
      </c>
      <c r="F395" s="55">
        <v>1.5283293288336479</v>
      </c>
      <c r="G395" s="125">
        <v>5.0841055596283234E-2</v>
      </c>
      <c r="H395" s="55">
        <v>4.2168561313169795</v>
      </c>
      <c r="I395" s="55">
        <v>39.620856549916901</v>
      </c>
      <c r="J395" s="55">
        <v>1.5327482394271676</v>
      </c>
      <c r="K395" s="125">
        <v>5.2131950121662295E-2</v>
      </c>
      <c r="L395" s="55">
        <v>4.462334761900193</v>
      </c>
      <c r="M395" s="55">
        <v>0.18141842223221377</v>
      </c>
      <c r="N395" s="55">
        <v>4.7182357606132754</v>
      </c>
      <c r="O395" s="125">
        <v>2.5239232239720404E-2</v>
      </c>
      <c r="P395" s="55">
        <v>1.5327482394271676</v>
      </c>
      <c r="Q395" s="55">
        <v>0.32485622109479778</v>
      </c>
      <c r="R395" s="45" t="s">
        <v>187</v>
      </c>
      <c r="S395" s="45" t="s">
        <v>51</v>
      </c>
      <c r="T395" s="45" t="s">
        <v>51</v>
      </c>
      <c r="U395" s="45" t="s">
        <v>51</v>
      </c>
      <c r="V395" s="64">
        <v>237.62078851805663</v>
      </c>
      <c r="W395" s="65">
        <v>1.4855617882429884E-2</v>
      </c>
      <c r="X395" s="63">
        <v>0.51952763014250491</v>
      </c>
      <c r="Y395" s="66">
        <v>0.32674290406685019</v>
      </c>
      <c r="Z395" s="66">
        <v>1.100160935832899</v>
      </c>
      <c r="AA395" s="66">
        <v>0.31584620492283905</v>
      </c>
      <c r="AB395" s="63">
        <v>18.124158795949967</v>
      </c>
      <c r="AC395" s="64">
        <v>44.602264574652366</v>
      </c>
      <c r="AD395" s="64">
        <v>18.611579672153379</v>
      </c>
      <c r="AE395" s="64">
        <v>11.529524354746144</v>
      </c>
      <c r="AF395" s="57">
        <v>13296.612489459545</v>
      </c>
      <c r="AG395" s="55">
        <v>18.181845590041924</v>
      </c>
      <c r="AH395" s="119">
        <v>19.886499731556526</v>
      </c>
      <c r="AI395" s="119">
        <v>721.56709136518396</v>
      </c>
      <c r="AJ395" s="135">
        <v>160.68320815150102</v>
      </c>
      <c r="AK395" s="136">
        <v>2.4324277790911042</v>
      </c>
      <c r="AL395" s="135">
        <v>160.10746175682462</v>
      </c>
      <c r="AM395" s="136">
        <v>2.4655742548504853</v>
      </c>
      <c r="AN395" s="135">
        <v>160.28854032829702</v>
      </c>
      <c r="AO395" s="136">
        <v>2.432156304713347</v>
      </c>
      <c r="AP395" s="135">
        <v>290.20749901314338</v>
      </c>
      <c r="AQ395" s="136">
        <v>101.9483542137181</v>
      </c>
      <c r="AR395" s="135">
        <v>251.36076739207147</v>
      </c>
      <c r="AS395" s="136">
        <v>42.838013144295608</v>
      </c>
      <c r="AT395" s="59" t="s">
        <v>66</v>
      </c>
      <c r="AU395" s="129">
        <v>160.10746175682462</v>
      </c>
      <c r="AV395" s="130">
        <v>2.4655742548504853</v>
      </c>
      <c r="AW395">
        <f>(8*(((AI395-(AI395/137.88))/1000000)/238050.78826)*6.022E+23)*(EXP(AU395*0.000000000155125*1000000)-1)+7*((((AI395/137.88)/1000000)/235043.9299)*6.022E+23)*(EXP(AU395*0.00000000098571*1000000)-1)+6*(((AH395/1000000)/232038.0553)*6.022E+23)*(EXP(AU395*0.00000000004948*1000000)-1)</f>
        <v>383072628803793.63</v>
      </c>
      <c r="AX395" t="s">
        <v>827</v>
      </c>
    </row>
    <row r="396" spans="1:50" x14ac:dyDescent="0.2">
      <c r="A396" s="128" t="s">
        <v>828</v>
      </c>
      <c r="B396" t="s">
        <v>642</v>
      </c>
      <c r="C396" s="131" t="s">
        <v>829</v>
      </c>
      <c r="D396" s="116">
        <v>3.9271369720287019E-4</v>
      </c>
      <c r="E396" s="55">
        <v>41.715142268167845</v>
      </c>
      <c r="F396" s="56">
        <v>1.5921754544236582</v>
      </c>
      <c r="G396" s="125">
        <v>4.8315951240046284E-2</v>
      </c>
      <c r="H396" s="56">
        <v>2.5397270702825923</v>
      </c>
      <c r="I396" s="56">
        <v>42.01992351291188</v>
      </c>
      <c r="J396" s="56">
        <v>1.6159506888414417</v>
      </c>
      <c r="K396" s="56">
        <v>4.2490543581460455E-2</v>
      </c>
      <c r="L396" s="56">
        <v>5.9760476259293442</v>
      </c>
      <c r="M396" s="56">
        <v>0.1394242459106699</v>
      </c>
      <c r="N396" s="56">
        <v>6.1906737804654899</v>
      </c>
      <c r="O396" s="56">
        <v>2.3798234656298697E-2</v>
      </c>
      <c r="P396" s="56">
        <v>1.6159506888414417</v>
      </c>
      <c r="Q396" s="56">
        <v>0.26102985654655753</v>
      </c>
      <c r="R396" s="45" t="s">
        <v>187</v>
      </c>
      <c r="S396" s="55">
        <v>5.8427094055004245</v>
      </c>
      <c r="T396" s="55">
        <v>5.8241713519416214</v>
      </c>
      <c r="U396" s="55">
        <v>1.4516679122592961</v>
      </c>
      <c r="V396" s="64">
        <v>232.64551053048561</v>
      </c>
      <c r="W396" s="65">
        <v>1.5422939943707628E-2</v>
      </c>
      <c r="X396" s="63">
        <v>0.36165178068726606</v>
      </c>
      <c r="Y396" s="66">
        <v>0.18090968162596835</v>
      </c>
      <c r="Z396" s="66">
        <v>0.97088665164653043</v>
      </c>
      <c r="AA396" s="66">
        <v>0.21402947294093599</v>
      </c>
      <c r="AB396" s="63">
        <v>14.135662326444592</v>
      </c>
      <c r="AC396" s="64">
        <v>39.824042482637125</v>
      </c>
      <c r="AD396" s="64">
        <v>17.574571898177183</v>
      </c>
      <c r="AE396" s="64">
        <v>9.9601281094532901</v>
      </c>
      <c r="AF396" s="57">
        <v>12034.904592166213</v>
      </c>
      <c r="AG396" s="55">
        <v>16.810271829080065</v>
      </c>
      <c r="AH396" s="119">
        <v>18.602200660257736</v>
      </c>
      <c r="AI396" s="119">
        <v>701.24288091664903</v>
      </c>
      <c r="AJ396" s="135">
        <v>151.61624969941946</v>
      </c>
      <c r="AK396" s="136">
        <v>2.4214565223513893</v>
      </c>
      <c r="AL396" s="135">
        <v>152.86459766919276</v>
      </c>
      <c r="AM396" s="136">
        <v>2.4261028080375384</v>
      </c>
      <c r="AN396" s="135">
        <v>152.69785656800647</v>
      </c>
      <c r="AO396" s="136">
        <v>2.4146057437523103</v>
      </c>
      <c r="AP396" s="135">
        <v>-198.46372954022314</v>
      </c>
      <c r="AQ396" s="136">
        <v>149.68958215624539</v>
      </c>
      <c r="AR396" s="135">
        <v>-110.10319711646105</v>
      </c>
      <c r="AS396" s="136">
        <v>-102.41540865624698</v>
      </c>
      <c r="AT396" s="59" t="s">
        <v>66</v>
      </c>
      <c r="AU396" s="129">
        <v>152.86459766919276</v>
      </c>
      <c r="AV396" s="130">
        <v>2.4261028080375384</v>
      </c>
      <c r="AX396" t="s">
        <v>827</v>
      </c>
    </row>
    <row r="397" spans="1:50" x14ac:dyDescent="0.2">
      <c r="A397" s="128" t="s">
        <v>830</v>
      </c>
      <c r="B397" t="s">
        <v>642</v>
      </c>
      <c r="C397" s="134" t="s">
        <v>831</v>
      </c>
      <c r="D397" s="45" t="s">
        <v>51</v>
      </c>
      <c r="E397" s="45" t="s">
        <v>51</v>
      </c>
      <c r="F397" s="45" t="s">
        <v>51</v>
      </c>
      <c r="G397" s="45" t="s">
        <v>51</v>
      </c>
      <c r="H397" s="45" t="s">
        <v>51</v>
      </c>
      <c r="I397" s="45" t="s">
        <v>51</v>
      </c>
      <c r="J397" s="45" t="s">
        <v>51</v>
      </c>
      <c r="K397" s="45" t="s">
        <v>51</v>
      </c>
      <c r="L397" s="45" t="s">
        <v>51</v>
      </c>
      <c r="M397" s="45" t="s">
        <v>51</v>
      </c>
      <c r="N397" s="45" t="s">
        <v>51</v>
      </c>
      <c r="O397" s="45" t="s">
        <v>51</v>
      </c>
      <c r="P397" s="45" t="s">
        <v>51</v>
      </c>
      <c r="Q397" s="45" t="s">
        <v>51</v>
      </c>
      <c r="R397" s="45">
        <v>140.59523673034417</v>
      </c>
      <c r="S397" s="45" t="s">
        <v>51</v>
      </c>
      <c r="T397" s="55">
        <v>8.0604670837685202</v>
      </c>
      <c r="U397" s="55">
        <v>1.5298049079453564</v>
      </c>
      <c r="V397" s="64">
        <v>427.23259428149828</v>
      </c>
      <c r="W397" s="65">
        <v>2.4235528011796658E-3</v>
      </c>
      <c r="X397" s="63">
        <v>0.44928877047720006</v>
      </c>
      <c r="Y397" s="66">
        <v>0.27095912036686914</v>
      </c>
      <c r="Z397" s="66">
        <v>1.3794453546581287</v>
      </c>
      <c r="AA397" s="66">
        <v>0.3755269453391632</v>
      </c>
      <c r="AB397" s="63">
        <v>20.503547863941609</v>
      </c>
      <c r="AC397" s="64">
        <v>77.377584704677417</v>
      </c>
      <c r="AD397" s="64">
        <v>31.874773727915422</v>
      </c>
      <c r="AE397" s="64">
        <v>19.995961009581407</v>
      </c>
      <c r="AF397" s="57">
        <v>12554.874991332628</v>
      </c>
      <c r="AG397" s="45" t="s">
        <v>51</v>
      </c>
      <c r="AH397" s="119">
        <v>15.100814580107564</v>
      </c>
      <c r="AI397" s="119">
        <v>588.7479930103807</v>
      </c>
      <c r="AJ397" s="45" t="s">
        <v>51</v>
      </c>
      <c r="AK397" s="45" t="s">
        <v>51</v>
      </c>
      <c r="AL397" s="45" t="s">
        <v>51</v>
      </c>
      <c r="AM397" s="45" t="s">
        <v>51</v>
      </c>
      <c r="AN397" s="45" t="s">
        <v>51</v>
      </c>
      <c r="AO397" s="45" t="s">
        <v>51</v>
      </c>
      <c r="AP397" s="45" t="s">
        <v>51</v>
      </c>
      <c r="AQ397" s="45" t="s">
        <v>51</v>
      </c>
      <c r="AR397" s="45" t="s">
        <v>51</v>
      </c>
      <c r="AS397" s="45" t="s">
        <v>51</v>
      </c>
      <c r="AT397" s="45" t="s">
        <v>51</v>
      </c>
      <c r="AU397" s="129">
        <v>156.4</v>
      </c>
      <c r="AV397" s="130">
        <v>3.6</v>
      </c>
      <c r="AX397" t="s">
        <v>827</v>
      </c>
    </row>
    <row r="398" spans="1:50" x14ac:dyDescent="0.2">
      <c r="A398" s="128" t="s">
        <v>832</v>
      </c>
      <c r="B398" t="s">
        <v>642</v>
      </c>
      <c r="C398" s="131" t="s">
        <v>833</v>
      </c>
      <c r="D398" s="116">
        <v>5.3133562802116062E-5</v>
      </c>
      <c r="E398" s="55">
        <v>40.270801386532355</v>
      </c>
      <c r="F398" s="55">
        <v>1.9255958940499134</v>
      </c>
      <c r="G398" s="54">
        <v>4.9597710221112062E-2</v>
      </c>
      <c r="H398" s="55">
        <v>1.1492386270610648</v>
      </c>
      <c r="I398" s="57">
        <v>40.310342926808843</v>
      </c>
      <c r="J398" s="55">
        <v>1.9264301971099129</v>
      </c>
      <c r="K398" s="54">
        <v>4.8815750272766571E-2</v>
      </c>
      <c r="L398" s="55">
        <v>1.4910044441892827</v>
      </c>
      <c r="M398" s="125">
        <v>0.1669724234256692</v>
      </c>
      <c r="N398" s="55">
        <v>2.4360270025041042</v>
      </c>
      <c r="O398" s="54">
        <v>2.4807528971303762E-2</v>
      </c>
      <c r="P398" s="55">
        <v>1.9264301971099129</v>
      </c>
      <c r="Q398" s="55">
        <v>0.79080822795874051</v>
      </c>
      <c r="R398" s="45" t="s">
        <v>187</v>
      </c>
      <c r="S398" s="45" t="s">
        <v>51</v>
      </c>
      <c r="T398" s="45" t="s">
        <v>51</v>
      </c>
      <c r="U398" s="45" t="s">
        <v>51</v>
      </c>
      <c r="V398" s="64">
        <v>1249.7045501808755</v>
      </c>
      <c r="W398" s="65">
        <v>1.7893664011360874E-2</v>
      </c>
      <c r="X398" s="63">
        <v>2.0640421840285526</v>
      </c>
      <c r="Y398" s="66">
        <v>8.0268602025998406E-2</v>
      </c>
      <c r="Z398" s="66">
        <v>0.63533137614609825</v>
      </c>
      <c r="AA398" s="66">
        <v>6.3890158153482965E-2</v>
      </c>
      <c r="AB398" s="63">
        <v>12.47666828172278</v>
      </c>
      <c r="AC398" s="64">
        <v>104.83244713028078</v>
      </c>
      <c r="AD398" s="64">
        <v>248.38603848757376</v>
      </c>
      <c r="AE398" s="64">
        <v>487.80458374082747</v>
      </c>
      <c r="AF398" s="57">
        <v>15314.334850043846</v>
      </c>
      <c r="AG398" s="55">
        <v>37.820961542110489</v>
      </c>
      <c r="AH398" s="119">
        <v>69.192102396656594</v>
      </c>
      <c r="AI398" s="119">
        <v>1523.08043051001</v>
      </c>
      <c r="AJ398" s="135">
        <v>157.96820850780759</v>
      </c>
      <c r="AK398" s="136">
        <v>3.0061640895838333</v>
      </c>
      <c r="AL398" s="135">
        <v>158.05045274710719</v>
      </c>
      <c r="AM398" s="136">
        <v>3.0209382998780261</v>
      </c>
      <c r="AN398" s="135">
        <v>158.08925781306553</v>
      </c>
      <c r="AO398" s="136">
        <v>3.0295971307670055</v>
      </c>
      <c r="AP398" s="135">
        <v>137.96868082131928</v>
      </c>
      <c r="AQ398" s="136">
        <v>35.021967597852331</v>
      </c>
      <c r="AR398" s="135">
        <v>141.00520836837651</v>
      </c>
      <c r="AS398" s="136">
        <v>13.749084290122012</v>
      </c>
      <c r="AT398" s="59" t="s">
        <v>66</v>
      </c>
      <c r="AU398" s="129">
        <v>158.05045274710719</v>
      </c>
      <c r="AV398" s="130">
        <v>3.0209382998780261</v>
      </c>
      <c r="AW398">
        <f>(8*(((AI398-(AI398/137.88))/1000000)/238050.78826)*6.022E+23)*(EXP(AU398*0.000000000155125*1000000)-1)+7*((((AI398/137.88)/1000000)/235043.9299)*6.022E+23)*(EXP(AU398*0.00000000098571*1000000)-1)+6*(((AH398/1000000)/232038.0553)*6.022E+23)*(EXP(AU398*0.00000000004948*1000000)-1)</f>
        <v>801369915452892.13</v>
      </c>
      <c r="AX398" t="s">
        <v>834</v>
      </c>
    </row>
    <row r="399" spans="1:50" x14ac:dyDescent="0.2">
      <c r="A399" s="128" t="s">
        <v>835</v>
      </c>
      <c r="B399" t="s">
        <v>642</v>
      </c>
      <c r="C399" s="134" t="s">
        <v>836</v>
      </c>
      <c r="D399" s="45" t="s">
        <v>51</v>
      </c>
      <c r="E399" s="45" t="s">
        <v>51</v>
      </c>
      <c r="F399" s="45" t="s">
        <v>51</v>
      </c>
      <c r="G399" s="45" t="s">
        <v>51</v>
      </c>
      <c r="H399" s="45" t="s">
        <v>51</v>
      </c>
      <c r="I399" s="45" t="s">
        <v>51</v>
      </c>
      <c r="J399" s="45" t="s">
        <v>51</v>
      </c>
      <c r="K399" s="45" t="s">
        <v>51</v>
      </c>
      <c r="L399" s="45" t="s">
        <v>51</v>
      </c>
      <c r="M399" s="45" t="s">
        <v>51</v>
      </c>
      <c r="N399" s="45" t="s">
        <v>51</v>
      </c>
      <c r="O399" s="45" t="s">
        <v>51</v>
      </c>
      <c r="P399" s="45" t="s">
        <v>51</v>
      </c>
      <c r="Q399" s="45" t="s">
        <v>51</v>
      </c>
      <c r="R399" s="45">
        <v>122.09394053419942</v>
      </c>
      <c r="S399" s="45">
        <v>4.9499105097862079</v>
      </c>
      <c r="T399" s="45">
        <v>5.0328434058975446</v>
      </c>
      <c r="U399" s="45">
        <v>19.522679461514731</v>
      </c>
      <c r="V399" s="64">
        <v>1217.536703400081</v>
      </c>
      <c r="W399" s="65">
        <v>9.1842386347292387E-3</v>
      </c>
      <c r="X399" s="63">
        <v>2.7599165114741875</v>
      </c>
      <c r="Y399" s="66">
        <v>0.15238200843986011</v>
      </c>
      <c r="Z399" s="66">
        <v>0.63335714882051319</v>
      </c>
      <c r="AA399" s="66">
        <v>9.7590240950844218E-2</v>
      </c>
      <c r="AB399" s="63">
        <v>13.525850946770618</v>
      </c>
      <c r="AC399" s="64">
        <v>102.64341467475444</v>
      </c>
      <c r="AD399" s="64">
        <v>234.50807350902716</v>
      </c>
      <c r="AE399" s="64">
        <v>471.30835194930552</v>
      </c>
      <c r="AF399" s="57">
        <v>15378.612417189392</v>
      </c>
      <c r="AG399" s="45" t="s">
        <v>51</v>
      </c>
      <c r="AH399" s="119">
        <v>62.782621279588639</v>
      </c>
      <c r="AI399" s="119">
        <v>1406.7090687406846</v>
      </c>
      <c r="AJ399" s="45" t="s">
        <v>51</v>
      </c>
      <c r="AK399" s="45" t="s">
        <v>51</v>
      </c>
      <c r="AL399" s="45" t="s">
        <v>51</v>
      </c>
      <c r="AM399" s="45" t="s">
        <v>51</v>
      </c>
      <c r="AN399" s="45" t="s">
        <v>51</v>
      </c>
      <c r="AO399" s="45" t="s">
        <v>51</v>
      </c>
      <c r="AP399" s="45" t="s">
        <v>51</v>
      </c>
      <c r="AQ399" s="45" t="s">
        <v>51</v>
      </c>
      <c r="AR399" s="45" t="s">
        <v>51</v>
      </c>
      <c r="AS399" s="45" t="s">
        <v>51</v>
      </c>
      <c r="AT399" s="45" t="s">
        <v>51</v>
      </c>
      <c r="AU399" s="129">
        <v>158.05045274710719</v>
      </c>
      <c r="AV399" s="130">
        <v>3.0209382998780261</v>
      </c>
      <c r="AX399" t="s">
        <v>837</v>
      </c>
    </row>
    <row r="400" spans="1:50" x14ac:dyDescent="0.2">
      <c r="A400" s="128" t="s">
        <v>838</v>
      </c>
      <c r="B400" t="s">
        <v>642</v>
      </c>
      <c r="C400" s="131" t="s">
        <v>839</v>
      </c>
      <c r="D400" s="116">
        <v>1.8841184562769749E-4</v>
      </c>
      <c r="E400" s="55">
        <v>38.979862314494341</v>
      </c>
      <c r="F400" s="55">
        <v>6.9612616849102462</v>
      </c>
      <c r="G400" s="125">
        <v>6.8011394366182504E-2</v>
      </c>
      <c r="H400" s="55">
        <v>4.2418964440077032</v>
      </c>
      <c r="I400" s="55">
        <v>39.115905568078162</v>
      </c>
      <c r="J400" s="55">
        <v>6.9784115125308706</v>
      </c>
      <c r="K400" s="125">
        <v>6.5295879657864389E-2</v>
      </c>
      <c r="L400" s="55">
        <v>7.337572918170399</v>
      </c>
      <c r="M400" s="55">
        <v>0.23016202121557264</v>
      </c>
      <c r="N400" s="55">
        <v>10.126114929611013</v>
      </c>
      <c r="O400" s="125">
        <v>2.5565047912787766E-2</v>
      </c>
      <c r="P400" s="55">
        <v>6.9784115125308706</v>
      </c>
      <c r="Q400" s="55">
        <v>0.68914994161526277</v>
      </c>
      <c r="R400" s="45" t="s">
        <v>187</v>
      </c>
      <c r="S400" s="45" t="s">
        <v>51</v>
      </c>
      <c r="T400" s="45" t="s">
        <v>51</v>
      </c>
      <c r="U400" s="45" t="s">
        <v>51</v>
      </c>
      <c r="V400" s="45" t="s">
        <v>51</v>
      </c>
      <c r="W400" s="45" t="s">
        <v>51</v>
      </c>
      <c r="X400" s="45" t="s">
        <v>51</v>
      </c>
      <c r="Y400" s="45" t="s">
        <v>51</v>
      </c>
      <c r="Z400" s="45" t="s">
        <v>51</v>
      </c>
      <c r="AA400" s="45" t="s">
        <v>51</v>
      </c>
      <c r="AB400" s="45" t="s">
        <v>51</v>
      </c>
      <c r="AC400" s="45" t="s">
        <v>51</v>
      </c>
      <c r="AD400" s="45" t="s">
        <v>51</v>
      </c>
      <c r="AE400" s="45" t="s">
        <v>51</v>
      </c>
      <c r="AF400" s="57">
        <v>10710.5699904501</v>
      </c>
      <c r="AG400" s="55">
        <v>8.4495805641351875</v>
      </c>
      <c r="AH400" s="119">
        <v>12.795355263292072</v>
      </c>
      <c r="AI400" s="119">
        <v>329.363487005217</v>
      </c>
      <c r="AJ400" s="135">
        <v>162.73151945415833</v>
      </c>
      <c r="AK400" s="136">
        <v>11.213938787108928</v>
      </c>
      <c r="AL400" s="135">
        <v>159.49794747718576</v>
      </c>
      <c r="AM400" s="136">
        <v>11.028300294478131</v>
      </c>
      <c r="AN400" s="135">
        <v>162.55871478360024</v>
      </c>
      <c r="AO400" s="136">
        <v>11.295708727490529</v>
      </c>
      <c r="AP400" s="137">
        <v>782.97009876170489</v>
      </c>
      <c r="AQ400" s="138">
        <v>154.16369463201232</v>
      </c>
      <c r="AR400" s="135">
        <v>191.06330793980899</v>
      </c>
      <c r="AS400" s="136">
        <v>131.15705095733614</v>
      </c>
      <c r="AT400" s="49">
        <v>0.79629113841072929</v>
      </c>
      <c r="AU400" s="142">
        <v>159.49794747718576</v>
      </c>
      <c r="AV400" s="143">
        <v>11.028300294478131</v>
      </c>
      <c r="AX400" t="s">
        <v>798</v>
      </c>
    </row>
    <row r="401" spans="1:50" x14ac:dyDescent="0.2">
      <c r="A401" s="144"/>
      <c r="B401"/>
      <c r="C401" s="131"/>
      <c r="D401" s="116"/>
      <c r="E401" s="55"/>
      <c r="F401" s="55"/>
      <c r="G401" s="125"/>
      <c r="H401" s="55"/>
      <c r="I401" s="55"/>
      <c r="J401" s="55"/>
      <c r="K401" s="125"/>
      <c r="L401" s="55"/>
      <c r="M401" s="55"/>
      <c r="N401" s="55"/>
      <c r="O401" s="125"/>
      <c r="P401" s="55"/>
      <c r="Q401" s="55"/>
      <c r="R401" s="45"/>
      <c r="S401" s="45"/>
      <c r="T401" s="45"/>
      <c r="U401" s="45"/>
      <c r="V401" s="45"/>
      <c r="W401" s="45"/>
      <c r="X401" s="45"/>
      <c r="Y401" s="45"/>
      <c r="Z401" s="45"/>
      <c r="AA401" s="45"/>
      <c r="AB401" s="45"/>
      <c r="AC401" s="45"/>
      <c r="AD401" s="45"/>
      <c r="AE401" s="45"/>
      <c r="AF401" s="45"/>
      <c r="AG401" s="55"/>
      <c r="AH401" s="119"/>
      <c r="AI401" s="45"/>
      <c r="AJ401" s="135"/>
      <c r="AK401" s="136"/>
      <c r="AL401" s="135"/>
      <c r="AM401" s="136"/>
      <c r="AN401" s="135"/>
      <c r="AO401" s="136"/>
      <c r="AP401" s="137"/>
      <c r="AQ401" s="138"/>
      <c r="AR401" s="135"/>
      <c r="AS401" s="136"/>
      <c r="AT401" s="49"/>
      <c r="AU401" s="142"/>
      <c r="AV401" s="143"/>
    </row>
    <row r="402" spans="1:50" x14ac:dyDescent="0.2">
      <c r="A402" s="117" t="s">
        <v>495</v>
      </c>
      <c r="B402"/>
      <c r="C402"/>
      <c r="D402" s="116"/>
      <c r="E402" s="125"/>
      <c r="F402" s="56"/>
      <c r="G402" s="54"/>
      <c r="H402" s="56"/>
      <c r="I402" s="55"/>
      <c r="J402" s="55"/>
      <c r="K402" s="125"/>
      <c r="L402" s="55"/>
      <c r="M402" s="55"/>
      <c r="N402" s="55"/>
      <c r="O402" s="125"/>
      <c r="P402" s="55"/>
      <c r="Q402" s="55"/>
      <c r="R402" s="55"/>
      <c r="S402" s="55"/>
      <c r="T402" s="55"/>
      <c r="U402" s="55"/>
      <c r="V402" s="64"/>
      <c r="W402" s="65"/>
      <c r="X402" s="63"/>
      <c r="Y402" s="66"/>
      <c r="Z402" s="66"/>
      <c r="AA402" s="66"/>
      <c r="AB402" s="63"/>
      <c r="AC402" s="64"/>
      <c r="AD402" s="64"/>
      <c r="AE402" s="64"/>
      <c r="AF402" s="57"/>
      <c r="AG402" s="55"/>
      <c r="AH402" s="119"/>
      <c r="AI402" s="119"/>
      <c r="AJ402" s="135"/>
      <c r="AK402" s="136"/>
      <c r="AL402" s="135"/>
      <c r="AM402" s="136"/>
      <c r="AN402" s="135"/>
      <c r="AO402" s="136"/>
      <c r="AP402" s="135"/>
      <c r="AQ402" s="136"/>
      <c r="AR402" s="135"/>
      <c r="AS402" s="136"/>
      <c r="AT402" s="49"/>
      <c r="AU402" s="145"/>
      <c r="AV402" s="146"/>
    </row>
    <row r="403" spans="1:50" x14ac:dyDescent="0.2">
      <c r="A403" s="128" t="s">
        <v>840</v>
      </c>
      <c r="B403" t="s">
        <v>642</v>
      </c>
      <c r="C403" s="131" t="s">
        <v>841</v>
      </c>
      <c r="D403" s="116">
        <v>2.9777849794327148E-5</v>
      </c>
      <c r="E403" s="57">
        <v>3.8284993666702278</v>
      </c>
      <c r="F403" s="55">
        <v>3.7641452114356748</v>
      </c>
      <c r="G403" s="54">
        <v>0.17094696544085697</v>
      </c>
      <c r="H403" s="55">
        <v>3.7778794115463441</v>
      </c>
      <c r="I403" s="57">
        <v>3.8303709845443255</v>
      </c>
      <c r="J403" s="55">
        <v>3.7642245756815669</v>
      </c>
      <c r="K403" s="54">
        <v>0.17057083886628482</v>
      </c>
      <c r="L403" s="55">
        <v>3.7896667799599637</v>
      </c>
      <c r="M403" s="125">
        <v>6.139955465875369</v>
      </c>
      <c r="N403" s="55">
        <v>5.3414380984241676</v>
      </c>
      <c r="O403" s="54">
        <v>0.26107131764391317</v>
      </c>
      <c r="P403" s="55">
        <v>3.7642245756815669</v>
      </c>
      <c r="Q403" s="55">
        <v>0.70472118300726716</v>
      </c>
      <c r="R403" s="55"/>
      <c r="S403" s="45" t="s">
        <v>187</v>
      </c>
      <c r="T403" s="45" t="s">
        <v>187</v>
      </c>
      <c r="U403" s="45" t="s">
        <v>187</v>
      </c>
      <c r="V403" s="64">
        <v>1013.5267118607629</v>
      </c>
      <c r="W403" s="64">
        <v>162.80526513665697</v>
      </c>
      <c r="X403" s="63">
        <v>189.01894286723052</v>
      </c>
      <c r="Y403" s="66">
        <v>35.76058582525414</v>
      </c>
      <c r="Z403" s="66">
        <v>12.26597182664278</v>
      </c>
      <c r="AA403" s="66">
        <v>2.9777586939769769</v>
      </c>
      <c r="AB403" s="45">
        <v>47.057025893679779</v>
      </c>
      <c r="AC403" s="61">
        <v>121.00977165844266</v>
      </c>
      <c r="AD403" s="61">
        <v>171.88900342502043</v>
      </c>
      <c r="AE403" s="61">
        <v>274.53663446479709</v>
      </c>
      <c r="AF403" s="57">
        <v>9632.9839500824382</v>
      </c>
      <c r="AG403" s="55">
        <v>89.436502593952937</v>
      </c>
      <c r="AH403" s="119">
        <v>240.02324046384382</v>
      </c>
      <c r="AI403" s="119">
        <v>342.407593538149</v>
      </c>
      <c r="AJ403" s="135">
        <v>1495.3206240269142</v>
      </c>
      <c r="AK403" s="136">
        <v>50.235790929864336</v>
      </c>
      <c r="AL403" s="135">
        <v>1363.5305196244888</v>
      </c>
      <c r="AM403" s="136">
        <v>50.702228002769161</v>
      </c>
      <c r="AN403" s="135">
        <v>1445.7790092695495</v>
      </c>
      <c r="AO403" s="136">
        <v>64.049535240423481</v>
      </c>
      <c r="AP403" s="135">
        <v>2562.5239289124997</v>
      </c>
      <c r="AQ403" s="136">
        <v>63.398848583453933</v>
      </c>
      <c r="AR403" s="135">
        <v>1989.6710280616448</v>
      </c>
      <c r="AS403" s="136">
        <v>309.80888629507831</v>
      </c>
      <c r="AT403" s="49">
        <v>0.46789549777856998</v>
      </c>
      <c r="AU403" s="129">
        <v>2562.5239289124997</v>
      </c>
      <c r="AV403" s="130">
        <v>63.398848583453933</v>
      </c>
      <c r="AW403">
        <f>(8*(((AI403-(AI403/137.88))/1000000)/238050.78826)*6.022E+23)*(EXP(AU403*0.000000000155125*1000000)-1)+7*((((AI403/137.88)/1000000)/235043.9299)*6.022E+23)*(EXP(AU403*0.00000000098571*1000000)-1)+6*(((AH403/1000000)/232038.0553)*6.022E+23)*(EXP(AU403*0.00000000004948*1000000)-1)</f>
        <v>4375433110703208.5</v>
      </c>
    </row>
    <row r="404" spans="1:50" x14ac:dyDescent="0.2">
      <c r="A404" s="128" t="s">
        <v>842</v>
      </c>
      <c r="B404" t="s">
        <v>642</v>
      </c>
      <c r="C404" s="131" t="s">
        <v>843</v>
      </c>
      <c r="D404" s="116">
        <v>1.5878001833339364E-5</v>
      </c>
      <c r="E404" s="57">
        <v>5.5033078102968087</v>
      </c>
      <c r="F404" s="55">
        <v>2.3803230163189224</v>
      </c>
      <c r="G404" s="54">
        <v>8.0564051655084429E-2</v>
      </c>
      <c r="H404" s="55">
        <v>0.6214155589873861</v>
      </c>
      <c r="I404" s="57">
        <v>5.5047888900840887</v>
      </c>
      <c r="J404" s="55">
        <v>2.380399085505168</v>
      </c>
      <c r="K404" s="54">
        <v>8.0339590382689466E-2</v>
      </c>
      <c r="L404" s="55">
        <v>0.65389441046987684</v>
      </c>
      <c r="M404" s="125">
        <v>2.0122883807440637</v>
      </c>
      <c r="N404" s="55">
        <v>2.4685780737739664</v>
      </c>
      <c r="O404" s="54">
        <v>0.18166000912429622</v>
      </c>
      <c r="P404" s="55">
        <v>2.380399085505168</v>
      </c>
      <c r="Q404" s="55">
        <v>0.96427944118697029</v>
      </c>
      <c r="R404" s="55"/>
      <c r="S404" s="45" t="s">
        <v>187</v>
      </c>
      <c r="T404" s="45" t="s">
        <v>187</v>
      </c>
      <c r="U404" s="45" t="s">
        <v>187</v>
      </c>
      <c r="V404" s="64">
        <v>1767.5452723842093</v>
      </c>
      <c r="W404" s="65">
        <v>2.5449377641017651E-2</v>
      </c>
      <c r="X404" s="63">
        <v>18.325232168901568</v>
      </c>
      <c r="Y404" s="66">
        <v>0.94939389020567944</v>
      </c>
      <c r="Z404" s="66">
        <v>3.3078078083931324</v>
      </c>
      <c r="AA404" s="66">
        <v>6.4724698187246132E-2</v>
      </c>
      <c r="AB404" s="45">
        <v>36.852858636259342</v>
      </c>
      <c r="AC404" s="61">
        <v>175.00099010172286</v>
      </c>
      <c r="AD404" s="61">
        <v>321.84002936653656</v>
      </c>
      <c r="AE404" s="61">
        <v>497.20604948081177</v>
      </c>
      <c r="AF404" s="57">
        <v>11533.056253439034</v>
      </c>
      <c r="AG404" s="55">
        <v>83.512320632529324</v>
      </c>
      <c r="AH404" s="119">
        <v>168.99941979413833</v>
      </c>
      <c r="AI404" s="119">
        <v>459.59400639300998</v>
      </c>
      <c r="AJ404" s="135">
        <v>1076.0369848362031</v>
      </c>
      <c r="AK404" s="136">
        <v>23.590371160664496</v>
      </c>
      <c r="AL404" s="135">
        <v>1069.8278115440517</v>
      </c>
      <c r="AM404" s="136">
        <v>24.548951053845439</v>
      </c>
      <c r="AN404" s="135">
        <v>1075.2862766627934</v>
      </c>
      <c r="AO404" s="136">
        <v>24.882942704738998</v>
      </c>
      <c r="AP404" s="135">
        <v>1204.4794158131481</v>
      </c>
      <c r="AQ404" s="136">
        <v>12.882226688000932</v>
      </c>
      <c r="AR404" s="135">
        <v>1090.2905994718258</v>
      </c>
      <c r="AS404" s="136">
        <v>27.333846332597027</v>
      </c>
      <c r="AT404" s="49">
        <v>0.11179236647908397</v>
      </c>
      <c r="AU404" s="129">
        <v>1204.4794158131481</v>
      </c>
      <c r="AV404" s="130">
        <v>12.882226688000932</v>
      </c>
    </row>
    <row r="405" spans="1:50" x14ac:dyDescent="0.2">
      <c r="A405" s="128" t="s">
        <v>844</v>
      </c>
      <c r="B405" t="s">
        <v>642</v>
      </c>
      <c r="C405" s="131" t="s">
        <v>845</v>
      </c>
      <c r="D405" s="116">
        <v>1.7041822086932703E-5</v>
      </c>
      <c r="E405" s="55">
        <v>2.3846084720289191</v>
      </c>
      <c r="F405" s="55">
        <v>3.8488838196127158</v>
      </c>
      <c r="G405" s="125">
        <v>0.15853434706732297</v>
      </c>
      <c r="H405" s="55">
        <v>0.79427986654261373</v>
      </c>
      <c r="I405" s="55">
        <v>2.3853687682460047</v>
      </c>
      <c r="J405" s="55">
        <v>3.8490158778246388</v>
      </c>
      <c r="K405" s="125">
        <v>0.15831844307708551</v>
      </c>
      <c r="L405" s="55">
        <v>0.80722712142493214</v>
      </c>
      <c r="M405" s="55">
        <v>9.1511833398907463</v>
      </c>
      <c r="N405" s="55">
        <v>3.9327520711723181</v>
      </c>
      <c r="O405" s="125">
        <v>0.41922239165364528</v>
      </c>
      <c r="P405" s="55">
        <v>3.8490158778246388</v>
      </c>
      <c r="Q405" s="55">
        <v>0.97870799078297399</v>
      </c>
      <c r="R405" s="55"/>
      <c r="S405" s="45" t="s">
        <v>187</v>
      </c>
      <c r="T405" s="45" t="s">
        <v>187</v>
      </c>
      <c r="U405" s="45" t="s">
        <v>187</v>
      </c>
      <c r="V405" s="64">
        <v>1539.0629301007468</v>
      </c>
      <c r="W405" s="65">
        <v>3.5299633801014085E-2</v>
      </c>
      <c r="X405" s="63">
        <v>12.598051171068468</v>
      </c>
      <c r="Y405" s="66">
        <v>2.118589076115339</v>
      </c>
      <c r="Z405" s="66">
        <v>4.5724124540060282</v>
      </c>
      <c r="AA405" s="66">
        <v>1.4147827068809791</v>
      </c>
      <c r="AB405" s="63">
        <v>41.461410136694909</v>
      </c>
      <c r="AC405" s="64">
        <v>153.37712919607699</v>
      </c>
      <c r="AD405" s="64">
        <v>262.9941858357239</v>
      </c>
      <c r="AE405" s="64">
        <v>420.04162536449655</v>
      </c>
      <c r="AF405" s="57">
        <v>9798.9793758985943</v>
      </c>
      <c r="AG405" s="55">
        <v>48.78054417252163</v>
      </c>
      <c r="AH405" s="119">
        <v>71.10775794398802</v>
      </c>
      <c r="AI405" s="119">
        <v>116.322498903976</v>
      </c>
      <c r="AJ405" s="135">
        <v>2256.9483326846525</v>
      </c>
      <c r="AK405" s="136">
        <v>73.292903197767373</v>
      </c>
      <c r="AL405" s="135">
        <v>2201.1875845464833</v>
      </c>
      <c r="AM405" s="136">
        <v>91.226291169755584</v>
      </c>
      <c r="AN405" s="135">
        <v>2245.774982156378</v>
      </c>
      <c r="AO405" s="136">
        <v>79.942548075238562</v>
      </c>
      <c r="AP405" s="135">
        <v>2437.0431503557934</v>
      </c>
      <c r="AQ405" s="136">
        <v>13.674333057133927</v>
      </c>
      <c r="AR405" s="135">
        <v>2390.6067734941662</v>
      </c>
      <c r="AS405" s="136">
        <v>92.722345399204599</v>
      </c>
      <c r="AT405" s="49">
        <v>9.6779396694259029E-2</v>
      </c>
      <c r="AU405" s="129">
        <v>2437.0431503557934</v>
      </c>
      <c r="AV405" s="130">
        <v>13.674333057133927</v>
      </c>
      <c r="AW405">
        <f>(8*(((AI405-(AI405/137.88))/1000000)/238050.78826)*6.022E+23)*(EXP(AU405*0.000000000155125*1000000)-1)+7*((((AI405/137.88)/1000000)/235043.9299)*6.022E+23)*(EXP(AU405*0.00000000098571*1000000)-1)+6*(((AH405/1000000)/232038.0553)*6.022E+23)*(EXP(AU405*0.00000000004948*1000000)-1)</f>
        <v>1367629388587702.8</v>
      </c>
    </row>
    <row r="406" spans="1:50" x14ac:dyDescent="0.2">
      <c r="A406" s="128" t="s">
        <v>846</v>
      </c>
      <c r="B406" t="s">
        <v>642</v>
      </c>
      <c r="C406" s="131" t="s">
        <v>847</v>
      </c>
      <c r="D406" s="116">
        <v>3.9981145088054421E-14</v>
      </c>
      <c r="E406" s="55">
        <v>4.3674767947539603</v>
      </c>
      <c r="F406" s="55">
        <v>5.8279550166074561</v>
      </c>
      <c r="G406" s="125">
        <v>0.10019938391454261</v>
      </c>
      <c r="H406" s="55">
        <v>0.58559693050417927</v>
      </c>
      <c r="I406" s="55">
        <v>4.3674767947572262</v>
      </c>
      <c r="J406" s="55">
        <v>5.8279550166074561</v>
      </c>
      <c r="K406" s="125">
        <v>0.10019938391399263</v>
      </c>
      <c r="L406" s="55">
        <v>0.58559693050783401</v>
      </c>
      <c r="M406" s="55">
        <v>3.1632660465753575</v>
      </c>
      <c r="N406" s="55">
        <v>5.8573017201284934</v>
      </c>
      <c r="O406" s="125">
        <v>0.22896515470910173</v>
      </c>
      <c r="P406" s="55">
        <v>5.8279550166074561</v>
      </c>
      <c r="Q406" s="55">
        <v>0.99498972309720912</v>
      </c>
      <c r="R406" s="55"/>
      <c r="S406" s="45" t="s">
        <v>187</v>
      </c>
      <c r="T406" s="45" t="s">
        <v>187</v>
      </c>
      <c r="U406" s="45" t="s">
        <v>187</v>
      </c>
      <c r="V406" s="64">
        <v>594.98053209219154</v>
      </c>
      <c r="W406" s="65">
        <v>4.9985713125517296E-3</v>
      </c>
      <c r="X406" s="63">
        <v>13.725023588219294</v>
      </c>
      <c r="Y406" s="66">
        <v>0.31091247567951014</v>
      </c>
      <c r="Z406" s="66">
        <v>1.1366494281494983</v>
      </c>
      <c r="AA406" s="66">
        <v>0.19038103130077427</v>
      </c>
      <c r="AB406" s="63">
        <v>13.582386975667731</v>
      </c>
      <c r="AC406" s="64">
        <v>56.989195049981653</v>
      </c>
      <c r="AD406" s="64">
        <v>108.52524470949798</v>
      </c>
      <c r="AE406" s="64">
        <v>191.80804024951448</v>
      </c>
      <c r="AF406" s="57">
        <v>12337.71255680877</v>
      </c>
      <c r="AG406" s="55">
        <v>100.45108390876727</v>
      </c>
      <c r="AH406" s="119">
        <v>54.379276054600453</v>
      </c>
      <c r="AI406" s="119">
        <v>438.717777979424</v>
      </c>
      <c r="AJ406" s="135">
        <v>1329.0731837312026</v>
      </c>
      <c r="AK406" s="136">
        <v>69.994549223689205</v>
      </c>
      <c r="AL406" s="135">
        <v>1303.9740541936651</v>
      </c>
      <c r="AM406" s="136">
        <v>73.860482925835228</v>
      </c>
      <c r="AN406" s="135">
        <v>1326.6733811193033</v>
      </c>
      <c r="AO406" s="136">
        <v>71.256791438426177</v>
      </c>
      <c r="AP406" s="135">
        <v>1626.978057926131</v>
      </c>
      <c r="AQ406" s="136">
        <v>10.888670026214129</v>
      </c>
      <c r="AR406" s="135">
        <v>1465.8111238211827</v>
      </c>
      <c r="AS406" s="136">
        <v>72.062554701186258</v>
      </c>
      <c r="AT406" s="49">
        <v>0.19853003066568162</v>
      </c>
      <c r="AU406" s="129">
        <v>1626.978057926131</v>
      </c>
      <c r="AV406" s="130">
        <v>10.888670026214129</v>
      </c>
    </row>
    <row r="407" spans="1:50" x14ac:dyDescent="0.2">
      <c r="A407" s="128" t="s">
        <v>848</v>
      </c>
      <c r="B407" t="s">
        <v>642</v>
      </c>
      <c r="C407" s="131" t="s">
        <v>849</v>
      </c>
      <c r="D407" s="116">
        <v>1.2676379495735425E-5</v>
      </c>
      <c r="E407" s="55">
        <v>5.6531391507662727</v>
      </c>
      <c r="F407" s="55">
        <v>3.887070318822937</v>
      </c>
      <c r="G407" s="125">
        <v>9.8846011001479217E-2</v>
      </c>
      <c r="H407" s="55">
        <v>2.3438733508662333</v>
      </c>
      <c r="I407" s="55">
        <v>5.6544797505941364</v>
      </c>
      <c r="J407" s="55">
        <v>3.8871064879156196</v>
      </c>
      <c r="K407" s="125">
        <v>9.8671271568313554E-2</v>
      </c>
      <c r="L407" s="55">
        <v>2.3519185999836068</v>
      </c>
      <c r="M407" s="55">
        <v>2.4060206285838355</v>
      </c>
      <c r="N407" s="55">
        <v>4.5432497124134121</v>
      </c>
      <c r="O407" s="125">
        <v>0.17685092954748427</v>
      </c>
      <c r="P407" s="55">
        <v>3.8871064879156196</v>
      </c>
      <c r="Q407" s="55">
        <v>0.8555784370150229</v>
      </c>
      <c r="R407" s="55"/>
      <c r="S407" s="45" t="s">
        <v>187</v>
      </c>
      <c r="T407" s="45" t="s">
        <v>187</v>
      </c>
      <c r="U407" s="45" t="s">
        <v>187</v>
      </c>
      <c r="V407" s="64">
        <v>460.38155112464068</v>
      </c>
      <c r="W407" s="65">
        <v>2.5694504020808553E-2</v>
      </c>
      <c r="X407" s="63">
        <v>2.7298128898367993</v>
      </c>
      <c r="Y407" s="66">
        <v>0.2731365764927407</v>
      </c>
      <c r="Z407" s="66">
        <v>1.5982515932899757</v>
      </c>
      <c r="AA407" s="66">
        <v>0.24198429862526741</v>
      </c>
      <c r="AB407" s="63">
        <v>21.37929917520546</v>
      </c>
      <c r="AC407" s="64">
        <v>63.429841210876894</v>
      </c>
      <c r="AD407" s="64">
        <v>55.733613782953078</v>
      </c>
      <c r="AE407" s="64">
        <v>64.390122985600073</v>
      </c>
      <c r="AF407" s="57">
        <v>11519.675411670831</v>
      </c>
      <c r="AG407" s="55">
        <v>130.74631865731621</v>
      </c>
      <c r="AH407" s="119">
        <v>35.176641524858745</v>
      </c>
      <c r="AI407" s="119">
        <v>739.12713282023697</v>
      </c>
      <c r="AJ407" s="135">
        <v>1049.7480571548592</v>
      </c>
      <c r="AK407" s="136">
        <v>37.655683584939077</v>
      </c>
      <c r="AL407" s="135">
        <v>1017.2450646872103</v>
      </c>
      <c r="AM407" s="136">
        <v>38.410421130272333</v>
      </c>
      <c r="AN407" s="135">
        <v>1050.6680110102493</v>
      </c>
      <c r="AO407" s="136">
        <v>37.916727078976713</v>
      </c>
      <c r="AP407" s="135">
        <v>1598.3492320752898</v>
      </c>
      <c r="AQ407" s="136">
        <v>43.894460399231249</v>
      </c>
      <c r="AR407" s="135">
        <v>914.86916886049664</v>
      </c>
      <c r="AS407" s="136">
        <v>28.108748271907817</v>
      </c>
      <c r="AT407" s="49">
        <v>0.36356520573014972</v>
      </c>
      <c r="AU407" s="129">
        <v>1598.3492320752898</v>
      </c>
      <c r="AV407" s="130">
        <v>43.894460399231249</v>
      </c>
      <c r="AW407">
        <f>(8*(((AI407-(AI407/137.88))/1000000)/238050.78826)*6.022E+23)*(EXP(AU407*0.000000000155125*1000000)-1)+7*((((AI407/137.88)/1000000)/235043.9299)*6.022E+23)*(EXP(AU407*0.00000000098571*1000000)-1)+6*(((AH407/1000000)/232038.0553)*6.022E+23)*(EXP(AU407*0.00000000004948*1000000)-1)</f>
        <v>4592146957686130</v>
      </c>
    </row>
    <row r="408" spans="1:50" x14ac:dyDescent="0.2">
      <c r="A408" s="128" t="s">
        <v>850</v>
      </c>
      <c r="B408" t="s">
        <v>642</v>
      </c>
      <c r="C408" s="131" t="s">
        <v>851</v>
      </c>
      <c r="D408" s="116">
        <v>3.80868513153969E-6</v>
      </c>
      <c r="E408" s="55">
        <v>3.7996465761298199</v>
      </c>
      <c r="F408" s="55">
        <v>4.6433223439198885</v>
      </c>
      <c r="G408" s="125">
        <v>0.10523731396464107</v>
      </c>
      <c r="H408" s="55">
        <v>0.28396830102147858</v>
      </c>
      <c r="I408" s="55">
        <v>3.7999172588203058</v>
      </c>
      <c r="J408" s="55">
        <v>4.6433250763340581</v>
      </c>
      <c r="K408" s="125">
        <v>0.10518527659716649</v>
      </c>
      <c r="L408" s="55">
        <v>0.28627473630335698</v>
      </c>
      <c r="M408" s="55">
        <v>3.8166478239896708</v>
      </c>
      <c r="N408" s="55">
        <v>4.6521415487018709</v>
      </c>
      <c r="O408" s="125">
        <v>0.26316362486020356</v>
      </c>
      <c r="P408" s="55">
        <v>4.6433250763340581</v>
      </c>
      <c r="Q408" s="55">
        <v>0.99810485724144127</v>
      </c>
      <c r="R408" s="55"/>
      <c r="S408" s="45" t="s">
        <v>187</v>
      </c>
      <c r="T408" s="45" t="s">
        <v>187</v>
      </c>
      <c r="U408" s="45" t="s">
        <v>187</v>
      </c>
      <c r="V408" s="64">
        <v>711.12299563488409</v>
      </c>
      <c r="W408" s="65">
        <v>2.4705698983124774E-2</v>
      </c>
      <c r="X408" s="63">
        <v>3.5839153393849141</v>
      </c>
      <c r="Y408" s="66">
        <v>0.1190076346458414</v>
      </c>
      <c r="Z408" s="66">
        <v>0.4627737261497587</v>
      </c>
      <c r="AA408" s="66">
        <v>0.12640989190502866</v>
      </c>
      <c r="AB408" s="45">
        <v>8.6317575858565263</v>
      </c>
      <c r="AC408" s="61">
        <v>62.746695549606578</v>
      </c>
      <c r="AD408" s="61">
        <v>104.96877352249425</v>
      </c>
      <c r="AE408" s="61">
        <v>146.54390953476127</v>
      </c>
      <c r="AF408" s="57">
        <v>13800.29796874692</v>
      </c>
      <c r="AG408" s="55">
        <v>445.86684027972808</v>
      </c>
      <c r="AH408" s="119">
        <v>39.039546176809239</v>
      </c>
      <c r="AI408" s="119">
        <v>1694.1364130786901</v>
      </c>
      <c r="AJ408" s="135">
        <v>1506.0073329178224</v>
      </c>
      <c r="AK408" s="136">
        <v>62.361067931385854</v>
      </c>
      <c r="AL408" s="135">
        <v>1483.6348840448586</v>
      </c>
      <c r="AM408" s="136">
        <v>67.433388624208391</v>
      </c>
      <c r="AN408" s="135">
        <v>1506.4221290709399</v>
      </c>
      <c r="AO408" s="136">
        <v>62.557684170494142</v>
      </c>
      <c r="AP408" s="135">
        <v>1716.7557522378861</v>
      </c>
      <c r="AQ408" s="136">
        <v>5.2624630635083376</v>
      </c>
      <c r="AR408" s="135">
        <v>1373.7339247983527</v>
      </c>
      <c r="AS408" s="136">
        <v>29.753748441814828</v>
      </c>
      <c r="AT408" s="49">
        <v>0.13579151716203167</v>
      </c>
      <c r="AU408" s="129">
        <v>1716.7557522378861</v>
      </c>
      <c r="AV408" s="130">
        <v>5.2624630635083376</v>
      </c>
      <c r="AW408">
        <f>(8*(((AI408-(AI408/137.88))/1000000)/238050.78826)*6.022E+23)*(EXP(AU408*0.000000000155125*1000000)-1)+7*((((AI408/137.88)/1000000)/235043.9299)*6.022E+23)*(EXP(AU408*0.00000000098571*1000000)-1)+6*(((AH408/1000000)/232038.0553)*6.022E+23)*(EXP(AU408*0.00000000004948*1000000)-1)</f>
        <v>1.1416479611182714E+16</v>
      </c>
    </row>
    <row r="409" spans="1:50" x14ac:dyDescent="0.2">
      <c r="A409" s="128" t="s">
        <v>852</v>
      </c>
      <c r="B409" t="s">
        <v>642</v>
      </c>
      <c r="C409" s="131" t="s">
        <v>853</v>
      </c>
      <c r="D409" s="116">
        <v>1.9633702696528481E-5</v>
      </c>
      <c r="E409" s="55">
        <v>5.10206389907834</v>
      </c>
      <c r="F409" s="55">
        <v>4.0623462004414703</v>
      </c>
      <c r="G409" s="125">
        <v>7.7453691261969035E-2</v>
      </c>
      <c r="H409" s="55">
        <v>1.0258024514048243</v>
      </c>
      <c r="I409" s="55">
        <v>5.103938111810816</v>
      </c>
      <c r="J409" s="55">
        <v>4.0625122871626065</v>
      </c>
      <c r="K409" s="125">
        <v>7.7175154004439417E-2</v>
      </c>
      <c r="L409" s="55">
        <v>1.0913368465183544</v>
      </c>
      <c r="M409" s="55">
        <v>2.0848431154579261</v>
      </c>
      <c r="N409" s="55">
        <v>4.2065451615210048</v>
      </c>
      <c r="O409" s="125">
        <v>0.19592714059089794</v>
      </c>
      <c r="P409" s="55">
        <v>4.0625122871626065</v>
      </c>
      <c r="Q409" s="55">
        <v>0.96575981742073613</v>
      </c>
      <c r="R409" s="55"/>
      <c r="S409" s="45" t="s">
        <v>51</v>
      </c>
      <c r="T409" s="45" t="s">
        <v>51</v>
      </c>
      <c r="U409" s="45" t="s">
        <v>51</v>
      </c>
      <c r="V409" s="64">
        <v>949.65829734576471</v>
      </c>
      <c r="W409" s="65">
        <v>3.0793548315530647E-2</v>
      </c>
      <c r="X409" s="63">
        <v>11.179747322421019</v>
      </c>
      <c r="Y409" s="66">
        <v>1.9804228198290734</v>
      </c>
      <c r="Z409" s="66">
        <v>3.6586521180437699</v>
      </c>
      <c r="AA409" s="66">
        <v>0.34496192730090314</v>
      </c>
      <c r="AB409" s="63">
        <v>29.573447122292603</v>
      </c>
      <c r="AC409" s="64">
        <v>109.71511356464869</v>
      </c>
      <c r="AD409" s="64">
        <v>177.19767861382289</v>
      </c>
      <c r="AE409" s="64">
        <v>267.4441550524229</v>
      </c>
      <c r="AF409" s="57">
        <v>6239.9503795374294</v>
      </c>
      <c r="AG409" s="55">
        <v>39.111037897828773</v>
      </c>
      <c r="AH409" s="119">
        <v>32.930331039621123</v>
      </c>
      <c r="AI409" s="119">
        <v>199.547014513997</v>
      </c>
      <c r="AJ409" s="135">
        <v>1153.4036063459032</v>
      </c>
      <c r="AK409" s="136">
        <v>42.904492711504282</v>
      </c>
      <c r="AL409" s="135">
        <v>1155.0500514348112</v>
      </c>
      <c r="AM409" s="136">
        <v>45.480613618458221</v>
      </c>
      <c r="AN409" s="135">
        <v>1151.4222313679279</v>
      </c>
      <c r="AO409" s="136">
        <v>43.979044200354927</v>
      </c>
      <c r="AP409" s="135">
        <v>1124.8518456178247</v>
      </c>
      <c r="AQ409" s="136">
        <v>21.751912879373958</v>
      </c>
      <c r="AR409" s="135">
        <v>1236.2366143481399</v>
      </c>
      <c r="AS409" s="136">
        <v>60.077434717634198</v>
      </c>
      <c r="AT409" s="49">
        <v>-2.6846385090296174E-2</v>
      </c>
      <c r="AU409" s="129">
        <v>1124.8518456178247</v>
      </c>
      <c r="AV409" s="130">
        <v>21.751912879373958</v>
      </c>
      <c r="AW409">
        <f>(8*(((AI409-(AI409/137.88))/1000000)/238050.78826)*6.022E+23)*(EXP(AU409*0.000000000155125*1000000)-1)+7*((((AI409/137.88)/1000000)/235043.9299)*6.022E+23)*(EXP(AU409*0.00000000098571*1000000)-1)+6*(((AH409/1000000)/232038.0553)*6.022E+23)*(EXP(AU409*0.00000000004948*1000000)-1)</f>
        <v>846355849486890.38</v>
      </c>
    </row>
    <row r="410" spans="1:50" x14ac:dyDescent="0.2">
      <c r="A410" s="128" t="s">
        <v>854</v>
      </c>
      <c r="B410" t="s">
        <v>642</v>
      </c>
      <c r="C410" s="131" t="s">
        <v>855</v>
      </c>
      <c r="D410" s="116">
        <v>-1.2252035982198914E-5</v>
      </c>
      <c r="E410" s="55">
        <v>2.7211174797163165</v>
      </c>
      <c r="F410" s="55">
        <v>4.9567463528040951</v>
      </c>
      <c r="G410" s="125">
        <v>0.15541441519769597</v>
      </c>
      <c r="H410" s="55">
        <v>2.0802695490958842</v>
      </c>
      <c r="I410" s="55">
        <v>2.7204940789633945</v>
      </c>
      <c r="J410" s="55">
        <v>4.9567992964692102</v>
      </c>
      <c r="K410" s="125">
        <v>0.15557026680973737</v>
      </c>
      <c r="L410" s="55">
        <v>2.0801221280575799</v>
      </c>
      <c r="M410" s="55">
        <v>7.8846076356467636</v>
      </c>
      <c r="N410" s="55">
        <v>5.3755713494578838</v>
      </c>
      <c r="O410" s="125">
        <v>0.36758028908522228</v>
      </c>
      <c r="P410" s="55">
        <v>4.9567992964692102</v>
      </c>
      <c r="Q410" s="55">
        <v>0.92209720125268058</v>
      </c>
      <c r="R410" s="55"/>
      <c r="S410" s="45" t="s">
        <v>187</v>
      </c>
      <c r="T410" s="45" t="s">
        <v>187</v>
      </c>
      <c r="U410" s="45" t="s">
        <v>187</v>
      </c>
      <c r="V410" s="64">
        <v>1300.6492306081759</v>
      </c>
      <c r="W410" s="65">
        <v>4.2692630985344482E-2</v>
      </c>
      <c r="X410" s="63">
        <v>17.357440633901252</v>
      </c>
      <c r="Y410" s="66">
        <v>1.6699820062097361</v>
      </c>
      <c r="Z410" s="66">
        <v>3.8702140150696929</v>
      </c>
      <c r="AA410" s="66">
        <v>0.98834507467354249</v>
      </c>
      <c r="AB410" s="63">
        <v>34.305487900307561</v>
      </c>
      <c r="AC410" s="64">
        <v>133.16034055599599</v>
      </c>
      <c r="AD410" s="64">
        <v>231.92438751287614</v>
      </c>
      <c r="AE410" s="64">
        <v>378.97544533746589</v>
      </c>
      <c r="AF410" s="57">
        <v>10148.454563270272</v>
      </c>
      <c r="AG410" s="55">
        <v>62.106142365795797</v>
      </c>
      <c r="AH410" s="119">
        <v>83.34763184828212</v>
      </c>
      <c r="AI410" s="119">
        <v>168.99810958931701</v>
      </c>
      <c r="AJ410" s="135">
        <v>2018.0046149972445</v>
      </c>
      <c r="AK410" s="136">
        <v>85.885316854316471</v>
      </c>
      <c r="AL410" s="135">
        <v>1926.8894771084854</v>
      </c>
      <c r="AM410" s="136">
        <v>97.917900534999077</v>
      </c>
      <c r="AN410" s="135">
        <v>1992.9382377519889</v>
      </c>
      <c r="AO410" s="136">
        <v>92.26803485913959</v>
      </c>
      <c r="AP410" s="135">
        <v>2407.3348611573479</v>
      </c>
      <c r="AQ410" s="136">
        <v>35.344032129482862</v>
      </c>
      <c r="AR410" s="135">
        <v>2383.0792755553025</v>
      </c>
      <c r="AS410" s="136">
        <v>87.633363543323128</v>
      </c>
      <c r="AT410" s="49">
        <v>0.19957563519762433</v>
      </c>
      <c r="AU410" s="129">
        <v>2407.3348611573479</v>
      </c>
      <c r="AV410" s="130">
        <v>35.344032129482862</v>
      </c>
      <c r="AW410">
        <f>(8*(((AI410-(AI410/137.88))/1000000)/238050.78826)*6.022E+23)*(EXP(AU410*0.000000000155125*1000000)-1)+7*((((AI410/137.88)/1000000)/235043.9299)*6.022E+23)*(EXP(AU410*0.00000000098571*1000000)-1)+6*(((AH410/1000000)/232038.0553)*6.022E+23)*(EXP(AU410*0.00000000004948*1000000)-1)</f>
        <v>1915171862735688</v>
      </c>
    </row>
    <row r="411" spans="1:50" x14ac:dyDescent="0.2">
      <c r="A411" s="128" t="s">
        <v>856</v>
      </c>
      <c r="B411" t="s">
        <v>642</v>
      </c>
      <c r="C411" s="131" t="s">
        <v>857</v>
      </c>
      <c r="D411" s="116">
        <v>2.8964892629307809E-4</v>
      </c>
      <c r="E411" s="56">
        <v>15.052007885043059</v>
      </c>
      <c r="F411" s="56">
        <v>4.1453197939822344</v>
      </c>
      <c r="G411" s="56">
        <v>9.130839547279139E-2</v>
      </c>
      <c r="H411" s="56">
        <v>2.217241853910521</v>
      </c>
      <c r="I411" s="56">
        <v>15.131272636526592</v>
      </c>
      <c r="J411" s="56">
        <v>4.1483599388094294</v>
      </c>
      <c r="K411" s="56">
        <v>8.7248007022082463E-2</v>
      </c>
      <c r="L411" s="56">
        <v>2.7260344290275911</v>
      </c>
      <c r="M411" s="56">
        <v>0.79502600324345085</v>
      </c>
      <c r="N411" s="56">
        <v>4.9638849594005254</v>
      </c>
      <c r="O411" s="56">
        <v>6.6088294357080038E-2</v>
      </c>
      <c r="P411" s="56">
        <v>4.1483599388094294</v>
      </c>
      <c r="Q411" s="56">
        <v>0.83570831571213833</v>
      </c>
      <c r="R411" s="56"/>
      <c r="S411" s="55">
        <v>7.3063415143367783</v>
      </c>
      <c r="T411" s="55">
        <v>7.0364783788504637</v>
      </c>
      <c r="U411" s="55">
        <v>5.771032272457532</v>
      </c>
      <c r="V411" s="64">
        <v>424.69487661516041</v>
      </c>
      <c r="W411" s="65">
        <v>1.3668787920813228E-2</v>
      </c>
      <c r="X411" s="63">
        <v>6.5632438699968816</v>
      </c>
      <c r="Y411" s="66">
        <v>0.17670187304576576</v>
      </c>
      <c r="Z411" s="66">
        <v>0.76445330595365013</v>
      </c>
      <c r="AA411" s="66">
        <v>0.47452506884032669</v>
      </c>
      <c r="AB411" s="45">
        <v>10.757133852890252</v>
      </c>
      <c r="AC411" s="61">
        <v>45.059787776247887</v>
      </c>
      <c r="AD411" s="61">
        <v>60.262272668299275</v>
      </c>
      <c r="AE411" s="61">
        <v>87.031729652950247</v>
      </c>
      <c r="AF411" s="57">
        <v>10993.330957002278</v>
      </c>
      <c r="AG411" s="55">
        <v>33.998377332932755</v>
      </c>
      <c r="AH411" s="119">
        <v>46.92739146513707</v>
      </c>
      <c r="AI411" s="119">
        <v>511.74384369397302</v>
      </c>
      <c r="AJ411" s="135">
        <v>412.54568922300029</v>
      </c>
      <c r="AK411" s="136">
        <v>16.577766022929975</v>
      </c>
      <c r="AL411" s="135">
        <v>396.39069280015633</v>
      </c>
      <c r="AM411" s="136">
        <v>16.155997118570784</v>
      </c>
      <c r="AN411" s="135">
        <v>417.80744240630582</v>
      </c>
      <c r="AO411" s="136">
        <v>16.873758744643091</v>
      </c>
      <c r="AP411" s="135">
        <v>1365.1399346775002</v>
      </c>
      <c r="AQ411" s="136">
        <v>52.496371524047944</v>
      </c>
      <c r="AR411" s="135">
        <v>32.912476033682566</v>
      </c>
      <c r="AS411" s="136">
        <v>46.944508312641318</v>
      </c>
      <c r="AT411" s="49">
        <v>0.70963365532647804</v>
      </c>
      <c r="AU411" s="142">
        <v>1365.1399346775002</v>
      </c>
      <c r="AV411" s="143">
        <v>52.496371524047944</v>
      </c>
      <c r="AX411" t="s">
        <v>858</v>
      </c>
    </row>
    <row r="412" spans="1:50" x14ac:dyDescent="0.2">
      <c r="A412" s="128" t="s">
        <v>859</v>
      </c>
      <c r="B412" t="s">
        <v>642</v>
      </c>
      <c r="C412" s="131" t="s">
        <v>860</v>
      </c>
      <c r="D412" s="116">
        <v>9.0851893076621182E-6</v>
      </c>
      <c r="E412" s="55">
        <v>4.1564528402946923</v>
      </c>
      <c r="F412" s="55">
        <v>4.332484930855804</v>
      </c>
      <c r="G412" s="125">
        <v>0.10214875899157676</v>
      </c>
      <c r="H412" s="55">
        <v>0.58106845431576692</v>
      </c>
      <c r="I412" s="55">
        <v>4.1571592260193215</v>
      </c>
      <c r="J412" s="55">
        <v>4.3324960418120018</v>
      </c>
      <c r="K412" s="125">
        <v>0.10202409256449517</v>
      </c>
      <c r="L412" s="55">
        <v>0.58613993543458909</v>
      </c>
      <c r="M412" s="55">
        <v>3.3838208059840165</v>
      </c>
      <c r="N412" s="55">
        <v>4.3719654591759909</v>
      </c>
      <c r="O412" s="125">
        <v>0.24054888101015742</v>
      </c>
      <c r="P412" s="55">
        <v>4.3324960418120018</v>
      </c>
      <c r="Q412" s="55">
        <v>0.99097215709214959</v>
      </c>
      <c r="R412" s="55"/>
      <c r="S412" s="45" t="s">
        <v>187</v>
      </c>
      <c r="T412" s="45" t="s">
        <v>187</v>
      </c>
      <c r="U412" s="45" t="s">
        <v>187</v>
      </c>
      <c r="V412" s="64">
        <v>1295.6850945439624</v>
      </c>
      <c r="W412" s="65">
        <v>2.7865944568255571E-2</v>
      </c>
      <c r="X412" s="63">
        <v>7.2120843588089185</v>
      </c>
      <c r="Y412" s="66">
        <v>0.17820609390952744</v>
      </c>
      <c r="Z412" s="66">
        <v>1.2236893041420993</v>
      </c>
      <c r="AA412" s="66">
        <v>0.1127639165586128</v>
      </c>
      <c r="AB412" s="63">
        <v>20.784140369599257</v>
      </c>
      <c r="AC412" s="64">
        <v>127.03316105780848</v>
      </c>
      <c r="AD412" s="64">
        <v>215.21061973919808</v>
      </c>
      <c r="AE412" s="64">
        <v>397.85376785200532</v>
      </c>
      <c r="AF412" s="57">
        <v>12379.475542639762</v>
      </c>
      <c r="AG412" s="55">
        <v>263.30223082967228</v>
      </c>
      <c r="AH412" s="119">
        <v>36.984396277100572</v>
      </c>
      <c r="AI412" s="119">
        <v>1094.4033051879201</v>
      </c>
      <c r="AJ412" s="135">
        <v>1389.5498962388356</v>
      </c>
      <c r="AK412" s="136">
        <v>54.155907746589499</v>
      </c>
      <c r="AL412" s="135">
        <v>1364.7995924070824</v>
      </c>
      <c r="AM412" s="136">
        <v>57.585568939571111</v>
      </c>
      <c r="AN412" s="135">
        <v>1390.9418850474947</v>
      </c>
      <c r="AO412" s="136">
        <v>54.40690771431283</v>
      </c>
      <c r="AP412" s="135">
        <v>1660.4625565753638</v>
      </c>
      <c r="AQ412" s="136">
        <v>10.851979895227139</v>
      </c>
      <c r="AR412" s="135">
        <v>1089.7551113818949</v>
      </c>
      <c r="AS412" s="136">
        <v>47.761955764733166</v>
      </c>
      <c r="AT412" s="49">
        <v>0.1780606030515221</v>
      </c>
      <c r="AU412" s="129">
        <v>1660.4625565753638</v>
      </c>
      <c r="AV412" s="130">
        <v>10.851979895227139</v>
      </c>
      <c r="AW412">
        <f>(8*(((AI412-(AI412/137.88))/1000000)/238050.78826)*6.022E+23)*(EXP(AU412*0.000000000155125*1000000)-1)+7*((((AI412/137.88)/1000000)/235043.9299)*6.022E+23)*(EXP(AU412*0.00000000098571*1000000)-1)+6*(((AH412/1000000)/232038.0553)*6.022E+23)*(EXP(AU412*0.00000000004948*1000000)-1)</f>
        <v>7098245372150324</v>
      </c>
    </row>
    <row r="413" spans="1:50" x14ac:dyDescent="0.2">
      <c r="A413" s="128" t="s">
        <v>861</v>
      </c>
      <c r="B413" t="s">
        <v>642</v>
      </c>
      <c r="C413" s="131" t="s">
        <v>862</v>
      </c>
      <c r="D413" s="116">
        <v>1.2932077483687687E-5</v>
      </c>
      <c r="E413" s="57">
        <v>2.7432107964767116</v>
      </c>
      <c r="F413" s="55">
        <v>2.1591646041662846</v>
      </c>
      <c r="G413" s="54">
        <v>0.1580228335699172</v>
      </c>
      <c r="H413" s="55">
        <v>1.1944339329388871</v>
      </c>
      <c r="I413" s="57">
        <v>2.7437542137975881</v>
      </c>
      <c r="J413" s="55">
        <v>2.1591948949428703</v>
      </c>
      <c r="K413" s="54">
        <v>0.15785713738560733</v>
      </c>
      <c r="L413" s="55">
        <v>1.1974596420770551</v>
      </c>
      <c r="M413" s="125">
        <v>7.9326865333912187</v>
      </c>
      <c r="N413" s="55">
        <v>2.4690144164728283</v>
      </c>
      <c r="O413" s="54">
        <v>0.36446413274602879</v>
      </c>
      <c r="P413" s="55">
        <v>2.1591948949428703</v>
      </c>
      <c r="Q413" s="55">
        <v>0.87451692486568855</v>
      </c>
      <c r="R413" s="55"/>
      <c r="S413" s="45" t="s">
        <v>187</v>
      </c>
      <c r="T413" s="45" t="s">
        <v>187</v>
      </c>
      <c r="U413" s="45" t="s">
        <v>187</v>
      </c>
      <c r="V413" s="64">
        <v>1611.3801578891412</v>
      </c>
      <c r="W413" s="65">
        <v>0.10114009717990884</v>
      </c>
      <c r="X413" s="63">
        <v>25.570037377265592</v>
      </c>
      <c r="Y413" s="66">
        <v>1.3323534064079046</v>
      </c>
      <c r="Z413" s="66">
        <v>3.5333622290624804</v>
      </c>
      <c r="AA413" s="66">
        <v>0.42903861048563308</v>
      </c>
      <c r="AB413" s="63">
        <v>34.908826407070883</v>
      </c>
      <c r="AC413" s="64">
        <v>155.78594637219337</v>
      </c>
      <c r="AD413" s="64">
        <v>296.8550932877489</v>
      </c>
      <c r="AE413" s="64">
        <v>496.18528938516943</v>
      </c>
      <c r="AF413" s="57">
        <v>10513.122583776852</v>
      </c>
      <c r="AG413" s="55">
        <v>147.0725253527151</v>
      </c>
      <c r="AH413" s="119">
        <v>243.41676364498414</v>
      </c>
      <c r="AI413" s="119">
        <v>403.45093941266299</v>
      </c>
      <c r="AJ413" s="135">
        <v>2003.2991124297437</v>
      </c>
      <c r="AK413" s="136">
        <v>37.179429518645151</v>
      </c>
      <c r="AL413" s="135">
        <v>1924.3936107802724</v>
      </c>
      <c r="AM413" s="136">
        <v>41.273395378716742</v>
      </c>
      <c r="AN413" s="135">
        <v>1991.4331375802271</v>
      </c>
      <c r="AO413" s="136">
        <v>40.263967087871471</v>
      </c>
      <c r="AP413" s="135">
        <v>2432.0987875434021</v>
      </c>
      <c r="AQ413" s="136">
        <v>20.295026372874208</v>
      </c>
      <c r="AR413" s="135">
        <v>2159.0193343784822</v>
      </c>
      <c r="AS413" s="136">
        <v>49.630361761401758</v>
      </c>
      <c r="AT413" s="49">
        <v>0.20875187281185609</v>
      </c>
      <c r="AU413" s="129">
        <v>2432.0987875434021</v>
      </c>
      <c r="AV413" s="130">
        <v>20.295026372874208</v>
      </c>
      <c r="AW413">
        <f>(8*(((AI413-(AI413/137.88))/1000000)/238050.78826)*6.022E+23)*(EXP(AU413*0.000000000155125*1000000)-1)+7*((((AI413/137.88)/1000000)/235043.9299)*6.022E+23)*(EXP(AU413*0.00000000098571*1000000)-1)+6*(((AH413/1000000)/232038.0553)*6.022E+23)*(EXP(AU413*0.00000000004948*1000000)-1)</f>
        <v>4724117331444669</v>
      </c>
    </row>
    <row r="414" spans="1:50" x14ac:dyDescent="0.2">
      <c r="A414" s="128" t="s">
        <v>863</v>
      </c>
      <c r="B414" t="s">
        <v>642</v>
      </c>
      <c r="C414" s="131" t="s">
        <v>864</v>
      </c>
      <c r="D414" s="116">
        <v>-8.294811634825245E-5</v>
      </c>
      <c r="E414" s="55">
        <v>15.349681143639001</v>
      </c>
      <c r="F414" s="55">
        <v>10.782448381062077</v>
      </c>
      <c r="G414" s="125">
        <v>6.326727308350763E-2</v>
      </c>
      <c r="H414" s="55">
        <v>7.4366351355277613</v>
      </c>
      <c r="I414" s="55">
        <v>15.325904862502222</v>
      </c>
      <c r="J414" s="55">
        <v>10.783004695802131</v>
      </c>
      <c r="K414" s="125">
        <v>6.44637525088817E-2</v>
      </c>
      <c r="L414" s="55">
        <v>7.4041866438686093</v>
      </c>
      <c r="M414" s="55">
        <v>0.57995023952363511</v>
      </c>
      <c r="N414" s="55">
        <v>13.080335245204273</v>
      </c>
      <c r="O414" s="125">
        <v>6.524900219410161E-2</v>
      </c>
      <c r="P414" s="55">
        <v>10.783004695802131</v>
      </c>
      <c r="Q414" s="55">
        <v>0.82436760936655451</v>
      </c>
      <c r="R414" s="55"/>
      <c r="S414" s="45" t="s">
        <v>51</v>
      </c>
      <c r="T414" s="45" t="s">
        <v>51</v>
      </c>
      <c r="U414" s="45" t="s">
        <v>51</v>
      </c>
      <c r="V414" s="64">
        <v>648.90605109381625</v>
      </c>
      <c r="W414" s="65">
        <v>8.0353902690705498E-2</v>
      </c>
      <c r="X414" s="63">
        <v>12.101062660469371</v>
      </c>
      <c r="Y414" s="66">
        <v>1.253170788386365</v>
      </c>
      <c r="Z414" s="66">
        <v>2.4835916374548597</v>
      </c>
      <c r="AA414" s="66">
        <v>0.74982883529309396</v>
      </c>
      <c r="AB414" s="63">
        <v>17.643538422211392</v>
      </c>
      <c r="AC414" s="64">
        <v>64.760388560040198</v>
      </c>
      <c r="AD414" s="64">
        <v>114.4406943968805</v>
      </c>
      <c r="AE414" s="64">
        <v>197.81406477124153</v>
      </c>
      <c r="AF414" s="57">
        <v>11001.407566008704</v>
      </c>
      <c r="AG414" s="55">
        <v>13.307853056513309</v>
      </c>
      <c r="AH414" s="119">
        <v>24.003851860597642</v>
      </c>
      <c r="AI414" s="119">
        <v>204.27130112388099</v>
      </c>
      <c r="AJ414" s="135">
        <v>407.46866533684761</v>
      </c>
      <c r="AK414" s="136">
        <v>42.57755694537147</v>
      </c>
      <c r="AL414" s="135">
        <v>402.57398380428299</v>
      </c>
      <c r="AM414" s="136">
        <v>42.668460132234301</v>
      </c>
      <c r="AN414" s="135">
        <v>402.47377581873207</v>
      </c>
      <c r="AO414" s="136">
        <v>43.335421829457417</v>
      </c>
      <c r="AP414" s="135">
        <v>755.96413743843539</v>
      </c>
      <c r="AQ414" s="136">
        <v>156.24192778987793</v>
      </c>
      <c r="AR414" s="135">
        <v>678.63540878373908</v>
      </c>
      <c r="AS414" s="136">
        <v>68.027974351666643</v>
      </c>
      <c r="AT414" s="49">
        <v>0.46746946863326833</v>
      </c>
      <c r="AU414" s="142">
        <v>755.96413743843539</v>
      </c>
      <c r="AV414" s="143">
        <v>156.24192778987793</v>
      </c>
    </row>
    <row r="415" spans="1:50" x14ac:dyDescent="0.2">
      <c r="A415" s="128" t="s">
        <v>865</v>
      </c>
      <c r="B415" t="s">
        <v>642</v>
      </c>
      <c r="C415" s="131" t="s">
        <v>866</v>
      </c>
      <c r="D415" s="116">
        <v>-4.0210577510740469E-6</v>
      </c>
      <c r="E415" s="55">
        <v>4.5013989190053305</v>
      </c>
      <c r="F415" s="55">
        <v>5.3579066078909943</v>
      </c>
      <c r="G415" s="125">
        <v>9.7702469522001567E-2</v>
      </c>
      <c r="H415" s="55">
        <v>1.1033766490725561</v>
      </c>
      <c r="I415" s="55">
        <v>4.5010604129620475</v>
      </c>
      <c r="J415" s="55">
        <v>5.357911885211446</v>
      </c>
      <c r="K415" s="125">
        <v>9.7757967074760158E-2</v>
      </c>
      <c r="L415" s="55">
        <v>1.1041275468434961</v>
      </c>
      <c r="M415" s="55">
        <v>2.9945984420586322</v>
      </c>
      <c r="N415" s="55">
        <v>5.4704951704017351</v>
      </c>
      <c r="O415" s="125">
        <v>0.22216986848703998</v>
      </c>
      <c r="P415" s="55">
        <v>5.357911885211446</v>
      </c>
      <c r="Q415" s="55">
        <v>0.97941990959073977</v>
      </c>
      <c r="R415" s="55"/>
      <c r="S415" s="45" t="s">
        <v>187</v>
      </c>
      <c r="T415" s="45" t="s">
        <v>187</v>
      </c>
      <c r="U415" s="45" t="s">
        <v>187</v>
      </c>
      <c r="V415" s="64">
        <v>535.55680650322176</v>
      </c>
      <c r="W415" s="65">
        <v>3.0762930114782153E-2</v>
      </c>
      <c r="X415" s="63">
        <v>2.542359010316634</v>
      </c>
      <c r="Y415" s="66">
        <v>0.12235786704629967</v>
      </c>
      <c r="Z415" s="66">
        <v>0.87631805489887704</v>
      </c>
      <c r="AA415" s="66">
        <v>0.20801714064700977</v>
      </c>
      <c r="AB415" s="63">
        <v>14.121618337656139</v>
      </c>
      <c r="AC415" s="64">
        <v>62.269068005089039</v>
      </c>
      <c r="AD415" s="64">
        <v>85.028260950633822</v>
      </c>
      <c r="AE415" s="64">
        <v>186.60418740334555</v>
      </c>
      <c r="AF415" s="57">
        <v>11556.821977430031</v>
      </c>
      <c r="AG415" s="55">
        <v>177.66479950507181</v>
      </c>
      <c r="AH415" s="119">
        <v>22.042973686432465</v>
      </c>
      <c r="AI415" s="119">
        <v>799.74013643742899</v>
      </c>
      <c r="AJ415" s="135">
        <v>1293.3302799063442</v>
      </c>
      <c r="AK415" s="136">
        <v>62.78665669976079</v>
      </c>
      <c r="AL415" s="135">
        <v>1270.4488814197362</v>
      </c>
      <c r="AM415" s="136">
        <v>66.117664845053667</v>
      </c>
      <c r="AN415" s="135">
        <v>1293.2015760463494</v>
      </c>
      <c r="AO415" s="136">
        <v>63.025353744233954</v>
      </c>
      <c r="AP415" s="135">
        <v>1580.9743588734614</v>
      </c>
      <c r="AQ415" s="136">
        <v>20.65336932195445</v>
      </c>
      <c r="AR415" s="135">
        <v>1326.7260554044822</v>
      </c>
      <c r="AS415" s="136">
        <v>65.412950589905051</v>
      </c>
      <c r="AT415" s="49">
        <v>0.19641398717876307</v>
      </c>
      <c r="AU415" s="129">
        <v>1580.9743588734614</v>
      </c>
      <c r="AV415" s="130">
        <v>20.65336932195445</v>
      </c>
      <c r="AW415">
        <f>(8*(((AI415-(AI415/137.88))/1000000)/238050.78826)*6.022E+23)*(EXP(AU415*0.000000000155125*1000000)-1)+7*((((AI415/137.88)/1000000)/235043.9299)*6.022E+23)*(EXP(AU415*0.00000000098571*1000000)-1)+6*(((AH415/1000000)/232038.0553)*6.022E+23)*(EXP(AU415*0.00000000004948*1000000)-1)</f>
        <v>4883929506508083</v>
      </c>
    </row>
    <row r="416" spans="1:50" x14ac:dyDescent="0.2">
      <c r="A416" s="128" t="s">
        <v>867</v>
      </c>
      <c r="B416" t="s">
        <v>642</v>
      </c>
      <c r="C416" s="131" t="s">
        <v>868</v>
      </c>
      <c r="D416" s="116">
        <v>-5.255587449146414E-14</v>
      </c>
      <c r="E416" s="55">
        <v>3.2777248853469758</v>
      </c>
      <c r="F416" s="55">
        <v>3.7544054567668508</v>
      </c>
      <c r="G416" s="125">
        <v>0.14364911453377963</v>
      </c>
      <c r="H416" s="55">
        <v>2.5238034608944337</v>
      </c>
      <c r="I416" s="55">
        <v>3.2777248853437535</v>
      </c>
      <c r="J416" s="55">
        <v>3.7544054567668508</v>
      </c>
      <c r="K416" s="125">
        <v>0.14364911453445989</v>
      </c>
      <c r="L416" s="55">
        <v>2.5238034608800017</v>
      </c>
      <c r="M416" s="55">
        <v>6.0427096857868614</v>
      </c>
      <c r="N416" s="55">
        <v>4.523841757063412</v>
      </c>
      <c r="O416" s="125">
        <v>0.30508966889547973</v>
      </c>
      <c r="P416" s="55">
        <v>3.7544054567668508</v>
      </c>
      <c r="Q416" s="55">
        <v>0.8299152928823863</v>
      </c>
      <c r="R416" s="55"/>
      <c r="S416" s="45" t="s">
        <v>187</v>
      </c>
      <c r="T416" s="45" t="s">
        <v>187</v>
      </c>
      <c r="U416" s="45" t="s">
        <v>187</v>
      </c>
      <c r="V416" s="64">
        <v>1414.3009011012637</v>
      </c>
      <c r="W416" s="65">
        <v>5.4889648128243589E-2</v>
      </c>
      <c r="X416" s="63">
        <v>10.583508730150665</v>
      </c>
      <c r="Y416" s="66">
        <v>2.2400732106779953</v>
      </c>
      <c r="Z416" s="66">
        <v>4.6009794186378921</v>
      </c>
      <c r="AA416" s="66">
        <v>1.564931711709669</v>
      </c>
      <c r="AB416" s="45">
        <v>39.356066925784027</v>
      </c>
      <c r="AC416" s="61">
        <v>141.86504620440857</v>
      </c>
      <c r="AD416" s="61">
        <v>246.48398240953313</v>
      </c>
      <c r="AE416" s="61">
        <v>407.40895019770556</v>
      </c>
      <c r="AF416" s="57">
        <v>9188.7427425529786</v>
      </c>
      <c r="AG416" s="55">
        <v>68.858768934037812</v>
      </c>
      <c r="AH416" s="119">
        <v>114.64147539309339</v>
      </c>
      <c r="AI416" s="119">
        <v>225.70010050945299</v>
      </c>
      <c r="AJ416" s="135">
        <v>1716.4979868584155</v>
      </c>
      <c r="AK416" s="136">
        <v>56.577861434753338</v>
      </c>
      <c r="AL416" s="135">
        <v>1626.838372452569</v>
      </c>
      <c r="AM416" s="136">
        <v>60.920341599700564</v>
      </c>
      <c r="AN416" s="135">
        <v>1680.6941837422387</v>
      </c>
      <c r="AO416" s="136">
        <v>61.325079179906652</v>
      </c>
      <c r="AP416" s="135">
        <v>2270.9103474899152</v>
      </c>
      <c r="AQ416" s="136">
        <v>43.499754764834876</v>
      </c>
      <c r="AR416" s="135">
        <v>2202.931666584162</v>
      </c>
      <c r="AS416" s="136">
        <v>79.715523977275211</v>
      </c>
      <c r="AT416" s="49">
        <v>0.28361840693061813</v>
      </c>
      <c r="AU416" s="129">
        <v>2270.9103474899152</v>
      </c>
      <c r="AV416" s="130">
        <v>43.499754764834876</v>
      </c>
      <c r="AW416">
        <f>(8*(((AI416-(AI416/137.88))/1000000)/238050.78826)*6.022E+23)*(EXP(AU416*0.000000000155125*1000000)-1)+7*((((AI416/137.88)/1000000)/235043.9299)*6.022E+23)*(EXP(AU416*0.00000000098571*1000000)-1)+6*(((AH416/1000000)/232038.0553)*6.022E+23)*(EXP(AU416*0.00000000004948*1000000)-1)</f>
        <v>2373201600792276</v>
      </c>
    </row>
    <row r="417" spans="1:51" x14ac:dyDescent="0.2">
      <c r="A417" s="128" t="s">
        <v>869</v>
      </c>
      <c r="B417" t="s">
        <v>642</v>
      </c>
      <c r="C417" s="131" t="s">
        <v>870</v>
      </c>
      <c r="D417" s="116">
        <v>-4.127239021874657E-22</v>
      </c>
      <c r="E417" s="55">
        <v>5.5194022931819449</v>
      </c>
      <c r="F417" s="55">
        <v>4.4365691753178425</v>
      </c>
      <c r="G417" s="125">
        <v>7.5902602108723904E-2</v>
      </c>
      <c r="H417" s="55">
        <v>1.2816503366002199</v>
      </c>
      <c r="I417" s="55">
        <v>5.5194022931819449</v>
      </c>
      <c r="J417" s="55">
        <v>4.4365691753178425</v>
      </c>
      <c r="K417" s="125">
        <v>7.5902602108723904E-2</v>
      </c>
      <c r="L417" s="55">
        <v>1.2816503366002197</v>
      </c>
      <c r="M417" s="55">
        <v>1.8961203084759204</v>
      </c>
      <c r="N417" s="55">
        <v>4.617983719404811</v>
      </c>
      <c r="O417" s="125">
        <v>0.18117903839611196</v>
      </c>
      <c r="P417" s="55">
        <v>4.4365691753178425</v>
      </c>
      <c r="Q417" s="55">
        <v>0.96071563801217774</v>
      </c>
      <c r="R417" s="55"/>
      <c r="S417" s="45" t="s">
        <v>51</v>
      </c>
      <c r="T417" s="45" t="s">
        <v>51</v>
      </c>
      <c r="U417" s="45" t="s">
        <v>51</v>
      </c>
      <c r="V417" s="64">
        <v>1381.313159524625</v>
      </c>
      <c r="W417" s="65">
        <v>6.3577523822827553E-2</v>
      </c>
      <c r="X417" s="63">
        <v>13.891035441745348</v>
      </c>
      <c r="Y417" s="66">
        <v>2.8172733922143807</v>
      </c>
      <c r="Z417" s="66">
        <v>4.9549282434982507</v>
      </c>
      <c r="AA417" s="66">
        <v>0.41938054105437594</v>
      </c>
      <c r="AB417" s="63">
        <v>41.434075927600709</v>
      </c>
      <c r="AC417" s="64">
        <v>143.36748695190417</v>
      </c>
      <c r="AD417" s="64">
        <v>236.31240266553752</v>
      </c>
      <c r="AE417" s="64">
        <v>366.2214607412655</v>
      </c>
      <c r="AF417" s="57">
        <v>8681.7011531085627</v>
      </c>
      <c r="AG417" s="55">
        <v>23.767133925479143</v>
      </c>
      <c r="AH417" s="119">
        <v>62.881151239551052</v>
      </c>
      <c r="AI417" s="119">
        <v>131.18037349065199</v>
      </c>
      <c r="AJ417" s="135">
        <v>1073.4125686116415</v>
      </c>
      <c r="AK417" s="136">
        <v>43.868994680074358</v>
      </c>
      <c r="AL417" s="135">
        <v>1072.4744991209891</v>
      </c>
      <c r="AM417" s="136">
        <v>46.093186567444931</v>
      </c>
      <c r="AN417" s="135">
        <v>1073.2291555127704</v>
      </c>
      <c r="AO417" s="136">
        <v>47.096437873660619</v>
      </c>
      <c r="AP417" s="135">
        <v>1091.6310515723167</v>
      </c>
      <c r="AQ417" s="136">
        <v>25.67130844587372</v>
      </c>
      <c r="AR417" s="135">
        <v>1075.9191036183552</v>
      </c>
      <c r="AS417" s="136">
        <v>13.652949399830902</v>
      </c>
      <c r="AT417" s="49">
        <v>1.7548559491538537E-2</v>
      </c>
      <c r="AU417" s="129">
        <v>1091.6310515723167</v>
      </c>
      <c r="AV417" s="130">
        <v>25.67130844587372</v>
      </c>
      <c r="AW417">
        <f>(8*(((AI417-(AI417/137.88))/1000000)/238050.78826)*6.022E+23)*(EXP(AU417*0.000000000155125*1000000)-1)+7*((((AI417/137.88)/1000000)/235043.9299)*6.022E+23)*(EXP(AU417*0.00000000098571*1000000)-1)+6*(((AH417/1000000)/232038.0553)*6.022E+23)*(EXP(AU417*0.00000000004948*1000000)-1)</f>
        <v>573639774895373.13</v>
      </c>
    </row>
    <row r="418" spans="1:51" x14ac:dyDescent="0.2">
      <c r="A418" s="128" t="s">
        <v>871</v>
      </c>
      <c r="B418" t="s">
        <v>642</v>
      </c>
      <c r="C418" s="131" t="s">
        <v>872</v>
      </c>
      <c r="D418" s="116">
        <v>2.5566595494743488E-6</v>
      </c>
      <c r="E418" s="55">
        <v>4.8469522803182521</v>
      </c>
      <c r="F418" s="55">
        <v>7.031595285765988</v>
      </c>
      <c r="G418" s="125">
        <v>0.10910116995725883</v>
      </c>
      <c r="H418" s="55">
        <v>4.7805264751865755</v>
      </c>
      <c r="I418" s="55">
        <v>4.8471840591050697</v>
      </c>
      <c r="J418" s="55">
        <v>7.0315969117886121</v>
      </c>
      <c r="K418" s="125">
        <v>0.10906642437166396</v>
      </c>
      <c r="L418" s="55">
        <v>4.7823842137310768</v>
      </c>
      <c r="M418" s="55">
        <v>3.1024360554489632</v>
      </c>
      <c r="N418" s="55">
        <v>8.5037964402741526</v>
      </c>
      <c r="O418" s="125">
        <v>0.20630534921024413</v>
      </c>
      <c r="P418" s="55">
        <v>7.0315969117886121</v>
      </c>
      <c r="Q418" s="55">
        <v>0.82687737896533209</v>
      </c>
      <c r="R418" s="55"/>
      <c r="S418" s="45" t="s">
        <v>187</v>
      </c>
      <c r="T418" s="45" t="s">
        <v>187</v>
      </c>
      <c r="U418" s="45" t="s">
        <v>187</v>
      </c>
      <c r="V418" s="64">
        <v>515.2316026530832</v>
      </c>
      <c r="W418" s="65">
        <v>3.4199037604255321E-2</v>
      </c>
      <c r="X418" s="63">
        <v>1.7341526282480431</v>
      </c>
      <c r="Y418" s="66">
        <v>0.1252355662418857</v>
      </c>
      <c r="Z418" s="66">
        <v>0.26765490015133192</v>
      </c>
      <c r="AA418" s="66">
        <v>9.344356865676047E-2</v>
      </c>
      <c r="AB418" s="63">
        <v>3.2804653735658094</v>
      </c>
      <c r="AC418" s="64">
        <v>25.831956829318209</v>
      </c>
      <c r="AD418" s="64">
        <v>116.5711161788409</v>
      </c>
      <c r="AE418" s="64">
        <v>419.04618805398286</v>
      </c>
      <c r="AF418" s="57">
        <v>11684.545250080442</v>
      </c>
      <c r="AG418" s="55">
        <v>245.82166693979434</v>
      </c>
      <c r="AH418" s="119">
        <v>13.416118707632322</v>
      </c>
      <c r="AI418" s="119">
        <v>1191.4858891254701</v>
      </c>
      <c r="AJ418" s="135">
        <v>1209.1039998323984</v>
      </c>
      <c r="AK418" s="136">
        <v>77.522078314704387</v>
      </c>
      <c r="AL418" s="135">
        <v>1164.7850468846132</v>
      </c>
      <c r="AM418" s="136">
        <v>79.782442467043879</v>
      </c>
      <c r="AN418" s="135">
        <v>1208.4483652433257</v>
      </c>
      <c r="AO418" s="136">
        <v>77.656698920868635</v>
      </c>
      <c r="AP418" s="135">
        <v>1783.0867781846416</v>
      </c>
      <c r="AQ418" s="136">
        <v>87.188425551557728</v>
      </c>
      <c r="AR418" s="135">
        <v>1618.8655795605143</v>
      </c>
      <c r="AS418" s="136">
        <v>121.08706904887404</v>
      </c>
      <c r="AT418" s="49">
        <v>0.34675919246595538</v>
      </c>
      <c r="AU418" s="129">
        <v>1783.0867781846416</v>
      </c>
      <c r="AV418" s="130">
        <v>87.188425551557728</v>
      </c>
      <c r="AW418">
        <f>(8*(((AI418-(AI418/137.88))/1000000)/238050.78826)*6.022E+23)*(EXP(AU418*0.000000000155125*1000000)-1)+7*((((AI418/137.88)/1000000)/235043.9299)*6.022E+23)*(EXP(AU418*0.00000000098571*1000000)-1)+6*(((AH418/1000000)/232038.0553)*6.022E+23)*(EXP(AU418*0.00000000004948*1000000)-1)</f>
        <v>8390583454212349</v>
      </c>
    </row>
    <row r="419" spans="1:51" x14ac:dyDescent="0.2">
      <c r="A419" s="128" t="s">
        <v>873</v>
      </c>
      <c r="B419" t="s">
        <v>642</v>
      </c>
      <c r="C419" s="131" t="s">
        <v>874</v>
      </c>
      <c r="D419" s="116">
        <v>5.9830089969555363E-6</v>
      </c>
      <c r="E419" s="55">
        <v>4.8940333547156269</v>
      </c>
      <c r="F419" s="55">
        <v>2.3488164886981164</v>
      </c>
      <c r="G419" s="125">
        <v>0.10882410065130239</v>
      </c>
      <c r="H419" s="55">
        <v>4.0192844789427635</v>
      </c>
      <c r="I419" s="55">
        <v>4.8945810593996191</v>
      </c>
      <c r="J419" s="55">
        <v>2.3488431498528413</v>
      </c>
      <c r="K419" s="125">
        <v>0.10874275397752643</v>
      </c>
      <c r="L419" s="55">
        <v>4.0234369569870987</v>
      </c>
      <c r="M419" s="55">
        <v>3.0632756381933275</v>
      </c>
      <c r="N419" s="55">
        <v>4.6588742298392454</v>
      </c>
      <c r="O419" s="125">
        <v>0.2043075776791124</v>
      </c>
      <c r="P419" s="55">
        <v>2.3488431498528413</v>
      </c>
      <c r="Q419" s="55">
        <v>0.50416539146065087</v>
      </c>
      <c r="R419" s="55"/>
      <c r="S419" s="45" t="s">
        <v>187</v>
      </c>
      <c r="T419" s="45" t="s">
        <v>187</v>
      </c>
      <c r="U419" s="45" t="s">
        <v>187</v>
      </c>
      <c r="V419" s="64">
        <v>930.03107662258026</v>
      </c>
      <c r="W419" s="65">
        <v>5.7326059110823425E-2</v>
      </c>
      <c r="X419" s="63">
        <v>5.6480025126742062</v>
      </c>
      <c r="Y419" s="66">
        <v>0.21988754683621012</v>
      </c>
      <c r="Z419" s="66">
        <v>0.75227588627334085</v>
      </c>
      <c r="AA419" s="66">
        <v>0.30172894080247686</v>
      </c>
      <c r="AB419" s="63">
        <v>11.692362823056364</v>
      </c>
      <c r="AC419" s="64">
        <v>68.805080929907703</v>
      </c>
      <c r="AD419" s="64">
        <v>175.47118146140778</v>
      </c>
      <c r="AE419" s="64">
        <v>377.25390428310442</v>
      </c>
      <c r="AF419" s="57">
        <v>11626.503672608716</v>
      </c>
      <c r="AG419" s="55">
        <v>141.74580433882099</v>
      </c>
      <c r="AH419" s="119">
        <v>45.637443702045552</v>
      </c>
      <c r="AI419" s="119">
        <v>693.70869432518498</v>
      </c>
      <c r="AJ419" s="135">
        <v>1198.4191938765298</v>
      </c>
      <c r="AK419" s="136">
        <v>25.68734849887419</v>
      </c>
      <c r="AL419" s="135">
        <v>1154.3517163979716</v>
      </c>
      <c r="AM419" s="136">
        <v>27.120134312217527</v>
      </c>
      <c r="AN419" s="135">
        <v>1195.5566651579677</v>
      </c>
      <c r="AO419" s="136">
        <v>25.954370426179562</v>
      </c>
      <c r="AP419" s="135">
        <v>1777.6665581852071</v>
      </c>
      <c r="AQ419" s="136">
        <v>73.401091693795919</v>
      </c>
      <c r="AR419" s="135">
        <v>1502.6744321011015</v>
      </c>
      <c r="AS419" s="136">
        <v>86.882240595756613</v>
      </c>
      <c r="AT419" s="49">
        <v>0.350636534684867</v>
      </c>
      <c r="AU419" s="129">
        <v>1777.6665581852071</v>
      </c>
      <c r="AV419" s="130">
        <v>73.401091693795919</v>
      </c>
      <c r="AW419">
        <f>(8*(((AI419-(AI419/137.88))/1000000)/238050.78826)*6.022E+23)*(EXP(AU419*0.000000000155125*1000000)-1)+7*((((AI419/137.88)/1000000)/235043.9299)*6.022E+23)*(EXP(AU419*0.00000000098571*1000000)-1)+6*(((AH419/1000000)/232038.0553)*6.022E+23)*(EXP(AU419*0.00000000004948*1000000)-1)</f>
        <v>4921064294844284</v>
      </c>
    </row>
    <row r="420" spans="1:51" x14ac:dyDescent="0.2">
      <c r="A420" s="128" t="s">
        <v>875</v>
      </c>
      <c r="B420" t="s">
        <v>642</v>
      </c>
      <c r="C420" s="131" t="s">
        <v>876</v>
      </c>
      <c r="D420" s="116">
        <v>1.8308087071991245E-4</v>
      </c>
      <c r="E420" s="55">
        <v>10.454314590428675</v>
      </c>
      <c r="F420" s="55">
        <v>4.8395259918290501</v>
      </c>
      <c r="G420" s="125">
        <v>9.0884576549425597E-2</v>
      </c>
      <c r="H420" s="55">
        <v>3.7756254377553504</v>
      </c>
      <c r="I420" s="55">
        <v>10.490234848987575</v>
      </c>
      <c r="J420" s="55">
        <v>4.845621300754142</v>
      </c>
      <c r="K420" s="125">
        <v>8.8325445354589083E-2</v>
      </c>
      <c r="L420" s="55">
        <v>4.4072702550809755</v>
      </c>
      <c r="M420" s="55">
        <v>1.1609189480315674</v>
      </c>
      <c r="N420" s="55">
        <v>6.5501203723018548</v>
      </c>
      <c r="O420" s="125">
        <v>9.5326750487050457E-2</v>
      </c>
      <c r="P420" s="55">
        <v>4.845621300754142</v>
      </c>
      <c r="Q420" s="55">
        <v>0.73977591637011175</v>
      </c>
      <c r="R420" s="55"/>
      <c r="S420" s="45" t="s">
        <v>187</v>
      </c>
      <c r="T420" s="45" t="s">
        <v>187</v>
      </c>
      <c r="U420" s="45" t="s">
        <v>187</v>
      </c>
      <c r="V420" s="64">
        <v>146.39170516352661</v>
      </c>
      <c r="W420" s="65">
        <v>3.7526923270714718E-2</v>
      </c>
      <c r="X420" s="63">
        <v>1.586828091747613</v>
      </c>
      <c r="Y420" s="66">
        <v>0.10366855739174076</v>
      </c>
      <c r="Z420" s="66">
        <v>0.1619493544569526</v>
      </c>
      <c r="AA420" s="66">
        <v>0.26596665138419484</v>
      </c>
      <c r="AB420" s="63">
        <v>1.9137697026131546</v>
      </c>
      <c r="AC420" s="64">
        <v>9.9509639182131462</v>
      </c>
      <c r="AD420" s="64">
        <v>26.992383768056641</v>
      </c>
      <c r="AE420" s="64">
        <v>66.330604001215463</v>
      </c>
      <c r="AF420" s="57">
        <v>8582.9029969099065</v>
      </c>
      <c r="AG420" s="55">
        <v>8.50246404189045</v>
      </c>
      <c r="AH420" s="119">
        <v>14.684501660580723</v>
      </c>
      <c r="AI420" s="119">
        <v>88.887433887730495</v>
      </c>
      <c r="AJ420" s="135">
        <v>586.96355214594939</v>
      </c>
      <c r="AK420" s="136">
        <v>27.185590446894963</v>
      </c>
      <c r="AL420" s="135">
        <v>565.73825927061705</v>
      </c>
      <c r="AM420" s="136">
        <v>26.837508117313636</v>
      </c>
      <c r="AN420" s="135">
        <v>582.62726782740322</v>
      </c>
      <c r="AO420" s="136">
        <v>27.959957918095228</v>
      </c>
      <c r="AP420" s="135">
        <v>1388.7369823071472</v>
      </c>
      <c r="AQ420" s="136">
        <v>84.596210392952585</v>
      </c>
      <c r="AR420" s="135">
        <v>756.86975775181872</v>
      </c>
      <c r="AS420" s="136">
        <v>57.036323861698662</v>
      </c>
      <c r="AT420" s="49">
        <v>0.59262389748507993</v>
      </c>
      <c r="AU420" s="129">
        <v>1388.7369823071472</v>
      </c>
      <c r="AV420" s="130">
        <v>84.596210392952585</v>
      </c>
    </row>
    <row r="421" spans="1:51" x14ac:dyDescent="0.2">
      <c r="A421" s="128" t="s">
        <v>877</v>
      </c>
      <c r="B421" t="s">
        <v>642</v>
      </c>
      <c r="C421" s="131" t="s">
        <v>878</v>
      </c>
      <c r="D421" s="116">
        <v>1.1409287617312698E-4</v>
      </c>
      <c r="E421" s="55">
        <v>6.5556651064408111</v>
      </c>
      <c r="F421" s="55">
        <v>1.1751226234712977</v>
      </c>
      <c r="G421" s="125">
        <v>7.5713765798659308E-2</v>
      </c>
      <c r="H421" s="55">
        <v>1.7486634719883616</v>
      </c>
      <c r="I421" s="55">
        <v>6.5696840176169626</v>
      </c>
      <c r="J421" s="55">
        <v>1.1848119282944432</v>
      </c>
      <c r="K421" s="125">
        <v>7.4088579133480312E-2</v>
      </c>
      <c r="L421" s="55">
        <v>2.3713820723785219</v>
      </c>
      <c r="M421" s="55">
        <v>1.5549200332209734</v>
      </c>
      <c r="N421" s="55">
        <v>2.6508927248432839</v>
      </c>
      <c r="O421" s="125">
        <v>0.15221432222896047</v>
      </c>
      <c r="P421" s="55">
        <v>1.1848119282944432</v>
      </c>
      <c r="Q421" s="55">
        <v>0.44694827413828569</v>
      </c>
      <c r="R421" s="55"/>
      <c r="S421" s="45" t="s">
        <v>51</v>
      </c>
      <c r="T421" s="45" t="s">
        <v>51</v>
      </c>
      <c r="U421" s="45" t="s">
        <v>51</v>
      </c>
      <c r="V421" s="64">
        <v>1341.8807623222581</v>
      </c>
      <c r="W421" s="65">
        <v>0.15354851947989717</v>
      </c>
      <c r="X421" s="63">
        <v>44.874221635565085</v>
      </c>
      <c r="Y421" s="66">
        <v>8.7240169462638644</v>
      </c>
      <c r="Z421" s="66">
        <v>10.948472804785345</v>
      </c>
      <c r="AA421" s="66">
        <v>3.492189664864096</v>
      </c>
      <c r="AB421" s="63">
        <v>59.38880438875173</v>
      </c>
      <c r="AC421" s="64">
        <v>155.38167980278197</v>
      </c>
      <c r="AD421" s="64">
        <v>218.28478261723484</v>
      </c>
      <c r="AE421" s="64">
        <v>325.97433540496843</v>
      </c>
      <c r="AF421" s="57">
        <v>9172.6062731723923</v>
      </c>
      <c r="AG421" s="55">
        <v>12.883778145798999</v>
      </c>
      <c r="AH421" s="119">
        <v>86.470763678288236</v>
      </c>
      <c r="AI421" s="119">
        <v>84.461734829539196</v>
      </c>
      <c r="AJ421" s="135">
        <v>913.36398756656263</v>
      </c>
      <c r="AK421" s="136">
        <v>10.089969937868418</v>
      </c>
      <c r="AL421" s="135">
        <v>908.08925846282352</v>
      </c>
      <c r="AM421" s="136">
        <v>10.451304170590078</v>
      </c>
      <c r="AN421" s="135">
        <v>899.55303764086091</v>
      </c>
      <c r="AO421" s="136">
        <v>11.961360405304719</v>
      </c>
      <c r="AP421" s="135">
        <v>1043.0032167444429</v>
      </c>
      <c r="AQ421" s="136">
        <v>47.845918342815672</v>
      </c>
      <c r="AR421" s="135">
        <v>992.4104661514956</v>
      </c>
      <c r="AS421" s="136">
        <v>13.912028959983004</v>
      </c>
      <c r="AT421" s="49">
        <v>0.12935143067221816</v>
      </c>
      <c r="AU421" s="129">
        <v>1043.0032167444429</v>
      </c>
      <c r="AV421" s="130">
        <v>47.845918342815672</v>
      </c>
      <c r="AW421">
        <f t="shared" ref="AW421:AW436" si="2">(8*(((AI421-(AI421/137.88))/1000000)/238050.78826)*6.022E+23)*(EXP(AU421*0.000000000155125*1000000)-1)+7*((((AI421/137.88)/1000000)/235043.9299)*6.022E+23)*(EXP(AU421*0.00000000098571*1000000)-1)+6*(((AH421/1000000)/232038.0553)*6.022E+23)*(EXP(AU421*0.00000000004948*1000000)-1)</f>
        <v>389054466368460.56</v>
      </c>
    </row>
    <row r="422" spans="1:51" x14ac:dyDescent="0.2">
      <c r="A422" s="128" t="s">
        <v>879</v>
      </c>
      <c r="B422" t="s">
        <v>642</v>
      </c>
      <c r="C422" s="131" t="s">
        <v>880</v>
      </c>
      <c r="D422" s="116">
        <v>2.1466687613231108E-5</v>
      </c>
      <c r="E422" s="57">
        <v>3.2629960744070221</v>
      </c>
      <c r="F422" s="55">
        <v>4.4901464668322157</v>
      </c>
      <c r="G422" s="54">
        <v>0.16591430047803937</v>
      </c>
      <c r="H422" s="55">
        <v>3.5753514339298831</v>
      </c>
      <c r="I422" s="57">
        <v>3.2641136467356224</v>
      </c>
      <c r="J422" s="55">
        <v>4.4902770912778802</v>
      </c>
      <c r="K422" s="54">
        <v>0.16564134322873625</v>
      </c>
      <c r="L422" s="55">
        <v>3.5862603784059526</v>
      </c>
      <c r="M422" s="125">
        <v>6.9968851811329014</v>
      </c>
      <c r="N422" s="55">
        <v>5.746638309323056</v>
      </c>
      <c r="O422" s="54">
        <v>0.30636188203804754</v>
      </c>
      <c r="P422" s="55">
        <v>4.4902770912778802</v>
      </c>
      <c r="Q422" s="55">
        <v>0.78137457928978782</v>
      </c>
      <c r="R422" s="55"/>
      <c r="S422" s="45" t="s">
        <v>187</v>
      </c>
      <c r="T422" s="45" t="s">
        <v>187</v>
      </c>
      <c r="U422" s="45" t="s">
        <v>187</v>
      </c>
      <c r="V422" s="64">
        <v>836.5204687887682</v>
      </c>
      <c r="W422" s="65">
        <v>4.2683990381417763E-2</v>
      </c>
      <c r="X422" s="63">
        <v>10.179593199903286</v>
      </c>
      <c r="Y422" s="66">
        <v>0.54610153371397718</v>
      </c>
      <c r="Z422" s="66">
        <v>1.5010196410080967</v>
      </c>
      <c r="AA422" s="66">
        <v>0.47929690600271313</v>
      </c>
      <c r="AB422" s="63">
        <v>16.055367207834752</v>
      </c>
      <c r="AC422" s="64">
        <v>78.699458877048698</v>
      </c>
      <c r="AD422" s="64">
        <v>155.97083244464636</v>
      </c>
      <c r="AE422" s="64">
        <v>284.53211084451328</v>
      </c>
      <c r="AF422" s="57">
        <v>9592.1918292443297</v>
      </c>
      <c r="AG422" s="55">
        <v>28.319176387221841</v>
      </c>
      <c r="AH422" s="119">
        <v>43.925162805590439</v>
      </c>
      <c r="AI422" s="119">
        <v>92.4053613819449</v>
      </c>
      <c r="AJ422" s="135">
        <v>1722.7789484874297</v>
      </c>
      <c r="AK422" s="136">
        <v>67.883242148066131</v>
      </c>
      <c r="AL422" s="135">
        <v>1605.1394317105498</v>
      </c>
      <c r="AM422" s="136">
        <v>70.861661010138633</v>
      </c>
      <c r="AN422" s="135">
        <v>1719.7646451709556</v>
      </c>
      <c r="AO422" s="136">
        <v>72.3972525312263</v>
      </c>
      <c r="AP422" s="135">
        <v>2513.3450237711481</v>
      </c>
      <c r="AQ422" s="136">
        <v>60.287197371896546</v>
      </c>
      <c r="AR422" s="135">
        <v>1771.213849615131</v>
      </c>
      <c r="AS422" s="136">
        <v>93.844557447955523</v>
      </c>
      <c r="AT422" s="49">
        <v>0.36135332931643477</v>
      </c>
      <c r="AU422" s="129">
        <v>2513.3450237711481</v>
      </c>
      <c r="AV422" s="130">
        <v>60.287197371896546</v>
      </c>
      <c r="AW422">
        <f t="shared" si="2"/>
        <v>1106912893443833.4</v>
      </c>
    </row>
    <row r="423" spans="1:51" x14ac:dyDescent="0.2">
      <c r="A423" s="128" t="s">
        <v>881</v>
      </c>
      <c r="B423" t="s">
        <v>642</v>
      </c>
      <c r="C423" s="131" t="s">
        <v>882</v>
      </c>
      <c r="D423" s="116">
        <v>-1.0548299982801733E-4</v>
      </c>
      <c r="E423" s="55">
        <v>5.6593461299204009</v>
      </c>
      <c r="F423" s="55">
        <v>2.4992890084492569</v>
      </c>
      <c r="G423" s="125">
        <v>7.4409059714081224E-2</v>
      </c>
      <c r="H423" s="55">
        <v>1.702515398744316</v>
      </c>
      <c r="I423" s="55">
        <v>5.648203080686379</v>
      </c>
      <c r="J423" s="55">
        <v>2.5031641538953981</v>
      </c>
      <c r="K423" s="125">
        <v>7.5908014228308784E-2</v>
      </c>
      <c r="L423" s="55">
        <v>2.1717313448704343</v>
      </c>
      <c r="M423" s="55">
        <v>1.8530135783516031</v>
      </c>
      <c r="N423" s="55">
        <v>3.3139474672419915</v>
      </c>
      <c r="O423" s="125">
        <v>0.17704745840662625</v>
      </c>
      <c r="P423" s="55">
        <v>2.5031641538953981</v>
      </c>
      <c r="Q423" s="55">
        <v>0.75534213461103483</v>
      </c>
      <c r="R423" s="55"/>
      <c r="S423" s="45" t="s">
        <v>51</v>
      </c>
      <c r="T423" s="45" t="s">
        <v>51</v>
      </c>
      <c r="U423" s="45" t="s">
        <v>51</v>
      </c>
      <c r="V423" s="64">
        <v>1235.2630843527691</v>
      </c>
      <c r="W423" s="65">
        <v>3.3118441257976937E-2</v>
      </c>
      <c r="X423" s="63">
        <v>9.6036800538339318</v>
      </c>
      <c r="Y423" s="66">
        <v>1.8457953405030967</v>
      </c>
      <c r="Z423" s="66">
        <v>4.2250471908023632</v>
      </c>
      <c r="AA423" s="66">
        <v>0.42093502082572426</v>
      </c>
      <c r="AB423" s="63">
        <v>38.270097745184046</v>
      </c>
      <c r="AC423" s="64">
        <v>133.2518253933649</v>
      </c>
      <c r="AD423" s="64">
        <v>213.23781457099867</v>
      </c>
      <c r="AE423" s="64">
        <v>314.06703861727249</v>
      </c>
      <c r="AF423" s="57">
        <v>7319.3436987142723</v>
      </c>
      <c r="AG423" s="55">
        <v>16.298410012534934</v>
      </c>
      <c r="AH423" s="119">
        <v>65.113198730762292</v>
      </c>
      <c r="AI423" s="119">
        <v>92.238343628295496</v>
      </c>
      <c r="AJ423" s="135">
        <v>1050.8244897096317</v>
      </c>
      <c r="AK423" s="136">
        <v>24.271871219911208</v>
      </c>
      <c r="AL423" s="135">
        <v>1048.7776382565742</v>
      </c>
      <c r="AM423" s="136">
        <v>25.436186513574693</v>
      </c>
      <c r="AN423" s="135">
        <v>1057.0673860945351</v>
      </c>
      <c r="AO423" s="136">
        <v>27.198770359892826</v>
      </c>
      <c r="AP423" s="135">
        <v>1091.7738650078056</v>
      </c>
      <c r="AQ423" s="136">
        <v>43.498603152834143</v>
      </c>
      <c r="AR423" s="135">
        <v>995.03764562893105</v>
      </c>
      <c r="AS423" s="136">
        <v>40.770684936636904</v>
      </c>
      <c r="AT423" s="49">
        <v>3.9381989374625725E-2</v>
      </c>
      <c r="AU423" s="129">
        <v>1091.7738650078056</v>
      </c>
      <c r="AV423" s="130">
        <v>43.498603152834143</v>
      </c>
      <c r="AW423">
        <f t="shared" si="2"/>
        <v>421472027204180.38</v>
      </c>
    </row>
    <row r="424" spans="1:51" x14ac:dyDescent="0.2">
      <c r="A424" s="128" t="s">
        <v>883</v>
      </c>
      <c r="B424" t="s">
        <v>642</v>
      </c>
      <c r="C424" s="131" t="s">
        <v>884</v>
      </c>
      <c r="D424" s="116">
        <v>-5.1583825779572974E-5</v>
      </c>
      <c r="E424" s="55">
        <v>5.1934244800849045</v>
      </c>
      <c r="F424" s="55">
        <v>6.9863888134189356</v>
      </c>
      <c r="G424" s="125">
        <v>7.9442867377492885E-2</v>
      </c>
      <c r="H424" s="55">
        <v>1.6465511845771572</v>
      </c>
      <c r="I424" s="55">
        <v>5.1884188373432751</v>
      </c>
      <c r="J424" s="55">
        <v>6.9870536594682369</v>
      </c>
      <c r="K424" s="125">
        <v>8.0171780071079488E-2</v>
      </c>
      <c r="L424" s="55">
        <v>1.8660069838267233</v>
      </c>
      <c r="M424" s="55">
        <v>2.1305305879778724</v>
      </c>
      <c r="N424" s="55">
        <v>7.231936179473557</v>
      </c>
      <c r="O424" s="125">
        <v>0.19273694575360245</v>
      </c>
      <c r="P424" s="55">
        <v>6.9870536594682369</v>
      </c>
      <c r="Q424" s="55">
        <v>0.96613873326200372</v>
      </c>
      <c r="R424" s="55"/>
      <c r="S424" s="45" t="s">
        <v>187</v>
      </c>
      <c r="T424" s="45" t="s">
        <v>187</v>
      </c>
      <c r="U424" s="45" t="s">
        <v>187</v>
      </c>
      <c r="V424" s="64">
        <v>845.08800134701971</v>
      </c>
      <c r="W424" s="65">
        <v>2.4166745348019075E-2</v>
      </c>
      <c r="X424" s="63">
        <v>12.202772445237722</v>
      </c>
      <c r="Y424" s="66">
        <v>0.79104245748007618</v>
      </c>
      <c r="Z424" s="66">
        <v>2.1733652828416958</v>
      </c>
      <c r="AA424" s="66">
        <v>0.41324113158685061</v>
      </c>
      <c r="AB424" s="63">
        <v>20.807013662580211</v>
      </c>
      <c r="AC424" s="64">
        <v>81.504033118874887</v>
      </c>
      <c r="AD424" s="64">
        <v>146.17784114251529</v>
      </c>
      <c r="AE424" s="64">
        <v>254.61948003054729</v>
      </c>
      <c r="AF424" s="57">
        <v>11262.153794200045</v>
      </c>
      <c r="AG424" s="55">
        <v>15.303977572801525</v>
      </c>
      <c r="AH424" s="119">
        <v>47.786043883950441</v>
      </c>
      <c r="AI424" s="119">
        <v>79.480051769257798</v>
      </c>
      <c r="AJ424" s="135">
        <v>1136.184500831703</v>
      </c>
      <c r="AK424" s="136">
        <v>72.783441110628772</v>
      </c>
      <c r="AL424" s="135">
        <v>1132.4729444970303</v>
      </c>
      <c r="AM424" s="136">
        <v>76.667670676954145</v>
      </c>
      <c r="AN424" s="135">
        <v>1133.7921039223804</v>
      </c>
      <c r="AO424" s="136">
        <v>79.76078041371791</v>
      </c>
      <c r="AP424" s="135">
        <v>1200.3588599478028</v>
      </c>
      <c r="AQ424" s="136">
        <v>36.783718892226879</v>
      </c>
      <c r="AR424" s="135">
        <v>1161.8920512665493</v>
      </c>
      <c r="AS424" s="136">
        <v>70.956622243133239</v>
      </c>
      <c r="AT424" s="49">
        <v>5.6554683533326419E-2</v>
      </c>
      <c r="AU424" s="129">
        <v>1200.3588599478028</v>
      </c>
      <c r="AV424" s="130">
        <v>36.783718892226879</v>
      </c>
      <c r="AW424">
        <f t="shared" si="2"/>
        <v>395770937594616.81</v>
      </c>
    </row>
    <row r="425" spans="1:51" x14ac:dyDescent="0.2">
      <c r="A425" s="128" t="s">
        <v>885</v>
      </c>
      <c r="B425" t="s">
        <v>642</v>
      </c>
      <c r="C425" s="131" t="s">
        <v>886</v>
      </c>
      <c r="D425" s="116">
        <v>7.319860420153655E-23</v>
      </c>
      <c r="E425" s="55">
        <v>4.0145212755671889</v>
      </c>
      <c r="F425" s="55">
        <v>4.9108584145995318</v>
      </c>
      <c r="G425" s="125">
        <v>0.10374285781725449</v>
      </c>
      <c r="H425" s="55">
        <v>0.82459032486361872</v>
      </c>
      <c r="I425" s="55">
        <v>4.0145212755671889</v>
      </c>
      <c r="J425" s="55">
        <v>4.9108584145995318</v>
      </c>
      <c r="K425" s="125">
        <v>0.10374285781725449</v>
      </c>
      <c r="L425" s="55">
        <v>0.82459032486361872</v>
      </c>
      <c r="M425" s="55">
        <v>3.5630811880109188</v>
      </c>
      <c r="N425" s="55">
        <v>4.9796063671842292</v>
      </c>
      <c r="O425" s="125">
        <v>0.24909570316294205</v>
      </c>
      <c r="P425" s="55">
        <v>4.9108584145995318</v>
      </c>
      <c r="Q425" s="55">
        <v>0.98619409898787402</v>
      </c>
      <c r="R425" s="55"/>
      <c r="S425" s="45" t="s">
        <v>187</v>
      </c>
      <c r="T425" s="45" t="s">
        <v>187</v>
      </c>
      <c r="U425" s="45" t="s">
        <v>187</v>
      </c>
      <c r="V425" s="64">
        <v>2417.9263169137666</v>
      </c>
      <c r="W425" s="65">
        <v>5.7948362917930936E-2</v>
      </c>
      <c r="X425" s="63">
        <v>15.187627503964086</v>
      </c>
      <c r="Y425" s="66">
        <v>0.93634482495104165</v>
      </c>
      <c r="Z425" s="66">
        <v>3.7664530593021182</v>
      </c>
      <c r="AA425" s="66">
        <v>0.48609401038177141</v>
      </c>
      <c r="AB425" s="45">
        <v>53.663028811860492</v>
      </c>
      <c r="AC425" s="61">
        <v>240.28219048150706</v>
      </c>
      <c r="AD425" s="61">
        <v>384.07477457657723</v>
      </c>
      <c r="AE425" s="61">
        <v>578.90606201498588</v>
      </c>
      <c r="AF425" s="57">
        <v>12860.065592530309</v>
      </c>
      <c r="AG425" s="55">
        <v>490.92738210980872</v>
      </c>
      <c r="AH425" s="119">
        <v>248.41558912928119</v>
      </c>
      <c r="AI425" s="119">
        <v>1970.8384202383299</v>
      </c>
      <c r="AJ425" s="135">
        <v>1433.8104885569846</v>
      </c>
      <c r="AK425" s="136">
        <v>63.131504665186192</v>
      </c>
      <c r="AL425" s="135">
        <v>1408.8111877479942</v>
      </c>
      <c r="AM425" s="136">
        <v>67.50039709637359</v>
      </c>
      <c r="AN425" s="135">
        <v>1433.9479004269047</v>
      </c>
      <c r="AO425" s="136">
        <v>64.247083875352857</v>
      </c>
      <c r="AP425" s="135">
        <v>1691.3323490266539</v>
      </c>
      <c r="AQ425" s="136">
        <v>15.206838694906116</v>
      </c>
      <c r="AR425" s="135">
        <v>1426.0028216800238</v>
      </c>
      <c r="AS425" s="136">
        <v>51.848775150684752</v>
      </c>
      <c r="AT425" s="49">
        <v>0.16704059461834811</v>
      </c>
      <c r="AU425" s="129">
        <v>1691.3323490266539</v>
      </c>
      <c r="AV425" s="130">
        <v>15.206838694906116</v>
      </c>
      <c r="AW425">
        <f t="shared" si="2"/>
        <v>1.3318210511435308E+16</v>
      </c>
    </row>
    <row r="426" spans="1:51" x14ac:dyDescent="0.2">
      <c r="A426" s="128" t="s">
        <v>887</v>
      </c>
      <c r="B426" t="s">
        <v>642</v>
      </c>
      <c r="C426" s="131" t="s">
        <v>888</v>
      </c>
      <c r="D426" s="116">
        <v>3.5554400793761398E-5</v>
      </c>
      <c r="E426" s="55">
        <v>5.0190226705792691</v>
      </c>
      <c r="F426" s="55">
        <v>4.2244822393142503</v>
      </c>
      <c r="G426" s="125">
        <v>0.14608990560340285</v>
      </c>
      <c r="H426" s="55">
        <v>3.9558944918337406</v>
      </c>
      <c r="I426" s="55">
        <v>5.0223624107903131</v>
      </c>
      <c r="J426" s="55">
        <v>4.2250062802499677</v>
      </c>
      <c r="K426" s="125">
        <v>0.14563102770757302</v>
      </c>
      <c r="L426" s="55">
        <v>3.9834985389177064</v>
      </c>
      <c r="M426" s="55">
        <v>3.9980400572408046</v>
      </c>
      <c r="N426" s="55">
        <v>5.8068010709607725</v>
      </c>
      <c r="O426" s="125">
        <v>0.1991094863746882</v>
      </c>
      <c r="P426" s="55">
        <v>4.2250062802499677</v>
      </c>
      <c r="Q426" s="55">
        <v>0.72759618051646346</v>
      </c>
      <c r="R426" s="55"/>
      <c r="S426" s="45" t="s">
        <v>187</v>
      </c>
      <c r="T426" s="45" t="s">
        <v>187</v>
      </c>
      <c r="U426" s="45" t="s">
        <v>187</v>
      </c>
      <c r="V426" s="64">
        <v>764.81313984908184</v>
      </c>
      <c r="W426" s="65">
        <v>2.685621583371002E-2</v>
      </c>
      <c r="X426" s="63">
        <v>10.159060381193498</v>
      </c>
      <c r="Y426" s="66">
        <v>0.8313518827740991</v>
      </c>
      <c r="Z426" s="66">
        <v>1.6519492057499303</v>
      </c>
      <c r="AA426" s="66">
        <v>0.53783066971624582</v>
      </c>
      <c r="AB426" s="63">
        <v>16.87604823452692</v>
      </c>
      <c r="AC426" s="64">
        <v>70.518182846728223</v>
      </c>
      <c r="AD426" s="64">
        <v>136.63926256331905</v>
      </c>
      <c r="AE426" s="64">
        <v>244.05903653626459</v>
      </c>
      <c r="AF426" s="57">
        <v>9138.1219824862292</v>
      </c>
      <c r="AG426" s="55">
        <v>21.438525421723654</v>
      </c>
      <c r="AH426" s="119">
        <v>49.07389343336385</v>
      </c>
      <c r="AI426" s="119">
        <v>107.600445115421</v>
      </c>
      <c r="AJ426" s="135">
        <v>1170.5346437881144</v>
      </c>
      <c r="AK426" s="136">
        <v>45.225010629903444</v>
      </c>
      <c r="AL426" s="135">
        <v>1070.5123738714515</v>
      </c>
      <c r="AM426" s="136">
        <v>44.644203052448539</v>
      </c>
      <c r="AN426" s="135">
        <v>1166.8241435769146</v>
      </c>
      <c r="AO426" s="136">
        <v>48.532993009035117</v>
      </c>
      <c r="AP426" s="135">
        <v>2294.4981597904789</v>
      </c>
      <c r="AQ426" s="136">
        <v>68.486451037629678</v>
      </c>
      <c r="AR426" s="135">
        <v>1224.4369163958695</v>
      </c>
      <c r="AS426" s="136">
        <v>54.856644556132089</v>
      </c>
      <c r="AT426" s="49">
        <v>0.53344378625729438</v>
      </c>
      <c r="AU426" s="129">
        <v>2294.4981597904789</v>
      </c>
      <c r="AV426" s="130">
        <v>68.486451037629678</v>
      </c>
      <c r="AW426">
        <f t="shared" si="2"/>
        <v>1136425843933637.5</v>
      </c>
    </row>
    <row r="427" spans="1:51" x14ac:dyDescent="0.2">
      <c r="A427" s="128" t="s">
        <v>889</v>
      </c>
      <c r="B427" t="s">
        <v>642</v>
      </c>
      <c r="C427" s="131" t="s">
        <v>890</v>
      </c>
      <c r="D427" s="116">
        <v>1.0000000000000001E-32</v>
      </c>
      <c r="E427" s="57">
        <v>4.0954266174425564</v>
      </c>
      <c r="F427" s="55">
        <v>3.5335775136063377</v>
      </c>
      <c r="G427" s="54">
        <v>9.0029302891396448E-2</v>
      </c>
      <c r="H427" s="55">
        <v>1.1619359942660972</v>
      </c>
      <c r="I427" s="57">
        <v>4.0954266174425564</v>
      </c>
      <c r="J427" s="55">
        <v>3.5335775136063377</v>
      </c>
      <c r="K427" s="54">
        <v>9.0029302891396462E-2</v>
      </c>
      <c r="L427" s="55">
        <v>1.1619359942660972</v>
      </c>
      <c r="M427" s="125">
        <v>3.0310005384536365</v>
      </c>
      <c r="N427" s="55">
        <v>3.7197130668151668</v>
      </c>
      <c r="O427" s="54">
        <v>0.24417480604852426</v>
      </c>
      <c r="P427" s="55">
        <v>3.5335775136063377</v>
      </c>
      <c r="Q427" s="55">
        <v>0.94995970122819196</v>
      </c>
      <c r="R427" s="55"/>
      <c r="S427" s="45" t="s">
        <v>187</v>
      </c>
      <c r="T427" s="45" t="s">
        <v>187</v>
      </c>
      <c r="U427" s="45" t="s">
        <v>187</v>
      </c>
      <c r="V427" s="64">
        <v>483.31908844848931</v>
      </c>
      <c r="W427" s="65">
        <v>1.2330284367529819E-2</v>
      </c>
      <c r="X427" s="63">
        <v>22.52380279331609</v>
      </c>
      <c r="Y427" s="66">
        <v>0.4756657825723436</v>
      </c>
      <c r="Z427" s="66">
        <v>0.9724487752347386</v>
      </c>
      <c r="AA427" s="66">
        <v>0.36092086830250703</v>
      </c>
      <c r="AB427" s="45">
        <v>8.8438656830296001</v>
      </c>
      <c r="AC427" s="61">
        <v>42.648866808038221</v>
      </c>
      <c r="AD427" s="61">
        <v>92.908216779689084</v>
      </c>
      <c r="AE427" s="61">
        <v>195.14081148065773</v>
      </c>
      <c r="AF427" s="57">
        <v>10323.964385950332</v>
      </c>
      <c r="AG427" s="55">
        <v>20.051178306799464</v>
      </c>
      <c r="AH427" s="119">
        <v>43.131829740948646</v>
      </c>
      <c r="AI427" s="119">
        <v>82.1181293487533</v>
      </c>
      <c r="AJ427" s="135">
        <v>1408.364246747348</v>
      </c>
      <c r="AK427" s="136">
        <v>44.704606517783745</v>
      </c>
      <c r="AL427" s="135">
        <v>1407.1011245045461</v>
      </c>
      <c r="AM427" s="136">
        <v>48.000469845453402</v>
      </c>
      <c r="AN427" s="135">
        <v>1406.5220073200012</v>
      </c>
      <c r="AO427" s="136">
        <v>48.121758572211029</v>
      </c>
      <c r="AP427" s="135">
        <v>1425.3201620449804</v>
      </c>
      <c r="AQ427" s="136">
        <v>22.191402546350446</v>
      </c>
      <c r="AR427" s="135">
        <v>1433.7252916058972</v>
      </c>
      <c r="AS427" s="136">
        <v>53.446843074304127</v>
      </c>
      <c r="AT427" s="49">
        <v>1.2782417610857714E-2</v>
      </c>
      <c r="AU427" s="129">
        <v>1425.3201620449804</v>
      </c>
      <c r="AV427" s="130">
        <v>22.191402546350446</v>
      </c>
      <c r="AW427">
        <f t="shared" si="2"/>
        <v>490178561201577.13</v>
      </c>
    </row>
    <row r="428" spans="1:51" s="67" customFormat="1" x14ac:dyDescent="0.2">
      <c r="A428" s="128" t="s">
        <v>891</v>
      </c>
      <c r="B428" s="67" t="s">
        <v>642</v>
      </c>
      <c r="C428" s="147" t="s">
        <v>892</v>
      </c>
      <c r="D428" s="148">
        <v>-1.4339535266625719E-5</v>
      </c>
      <c r="E428" s="73">
        <v>5.7455529945721056</v>
      </c>
      <c r="F428" s="73">
        <v>13.368656975246937</v>
      </c>
      <c r="G428" s="149">
        <v>8.1804684835873845E-2</v>
      </c>
      <c r="H428" s="73">
        <v>8.3121063511070012</v>
      </c>
      <c r="I428" s="73">
        <v>5.7440124944886222</v>
      </c>
      <c r="J428" s="73">
        <v>13.368683862412983</v>
      </c>
      <c r="K428" s="149">
        <v>8.2006819564601652E-2</v>
      </c>
      <c r="L428" s="73">
        <v>8.2930569581169493</v>
      </c>
      <c r="M428" s="73">
        <v>1.9685020344952999</v>
      </c>
      <c r="N428" s="73">
        <v>15.732021545996981</v>
      </c>
      <c r="O428" s="149">
        <v>0.17409432882666945</v>
      </c>
      <c r="P428" s="73">
        <v>13.368683862412983</v>
      </c>
      <c r="Q428" s="73">
        <v>0.84977533391534477</v>
      </c>
      <c r="R428" s="73"/>
      <c r="S428" s="45" t="s">
        <v>187</v>
      </c>
      <c r="T428" s="45" t="s">
        <v>187</v>
      </c>
      <c r="U428" s="45" t="s">
        <v>187</v>
      </c>
      <c r="V428" s="70">
        <v>1205.6256867452457</v>
      </c>
      <c r="W428" s="71">
        <v>2.4149663390555989E-2</v>
      </c>
      <c r="X428" s="69">
        <v>13.819355978216107</v>
      </c>
      <c r="Y428" s="72">
        <v>1.2157501342671588</v>
      </c>
      <c r="Z428" s="72">
        <v>2.8210216441855347</v>
      </c>
      <c r="AA428" s="72">
        <v>0.4704898595608169</v>
      </c>
      <c r="AB428" s="69">
        <v>28.192631398515346</v>
      </c>
      <c r="AC428" s="70">
        <v>116.11354006427145</v>
      </c>
      <c r="AD428" s="70">
        <v>210.86648267463806</v>
      </c>
      <c r="AE428" s="70">
        <v>376.2115863806473</v>
      </c>
      <c r="AF428" s="58">
        <v>11654.005335799897</v>
      </c>
      <c r="AG428" s="73">
        <v>52.11358623833268</v>
      </c>
      <c r="AH428" s="150">
        <v>71.85968107316198</v>
      </c>
      <c r="AI428" s="150">
        <v>299.421371469544</v>
      </c>
      <c r="AJ428" s="139">
        <v>1034.6305651063246</v>
      </c>
      <c r="AK428" s="140">
        <v>127.78753496860918</v>
      </c>
      <c r="AL428" s="139">
        <v>1023.8146473439592</v>
      </c>
      <c r="AM428" s="140">
        <v>132.82459558256551</v>
      </c>
      <c r="AN428" s="139">
        <v>1037.8182797774962</v>
      </c>
      <c r="AO428" s="140">
        <v>132.25349795766093</v>
      </c>
      <c r="AP428" s="139">
        <v>1244.8269841499903</v>
      </c>
      <c r="AQ428" s="140">
        <v>162.43363236966141</v>
      </c>
      <c r="AR428" s="139">
        <v>944.74787058571656</v>
      </c>
      <c r="AS428" s="140">
        <v>74.582695880595054</v>
      </c>
      <c r="AT428" s="49">
        <v>0.17754462236127191</v>
      </c>
      <c r="AU428" s="142">
        <v>1244.8269841499903</v>
      </c>
      <c r="AV428" s="143">
        <v>162.43363236966141</v>
      </c>
      <c r="AW428">
        <f t="shared" si="2"/>
        <v>1446379540956876.5</v>
      </c>
      <c r="AY428"/>
    </row>
    <row r="429" spans="1:51" x14ac:dyDescent="0.2">
      <c r="A429" s="128" t="s">
        <v>893</v>
      </c>
      <c r="B429" t="s">
        <v>642</v>
      </c>
      <c r="C429" s="131" t="s">
        <v>894</v>
      </c>
      <c r="D429" s="116">
        <v>2.8000622309644858E-5</v>
      </c>
      <c r="E429" s="57">
        <v>5.7551376023136198</v>
      </c>
      <c r="F429" s="55">
        <v>1.6950709946642148</v>
      </c>
      <c r="G429" s="54">
        <v>7.1750030646284851E-2</v>
      </c>
      <c r="H429" s="55">
        <v>1.2156826142628008</v>
      </c>
      <c r="I429" s="57">
        <v>5.7578795039649107</v>
      </c>
      <c r="J429" s="55">
        <v>1.6957404055031233</v>
      </c>
      <c r="K429" s="54">
        <v>7.1349863759522444E-2</v>
      </c>
      <c r="L429" s="55">
        <v>1.3456559268443187</v>
      </c>
      <c r="M429" s="125">
        <v>1.7085663582207031</v>
      </c>
      <c r="N429" s="55">
        <v>2.1647922293622406</v>
      </c>
      <c r="O429" s="54">
        <v>0.17367504813384754</v>
      </c>
      <c r="P429" s="55">
        <v>1.6957404055031233</v>
      </c>
      <c r="Q429" s="55">
        <v>0.78332709370575371</v>
      </c>
      <c r="R429" s="55"/>
      <c r="S429" s="45" t="s">
        <v>51</v>
      </c>
      <c r="T429" s="45" t="s">
        <v>51</v>
      </c>
      <c r="U429" s="45" t="s">
        <v>51</v>
      </c>
      <c r="V429" s="64">
        <v>1724.4834610467738</v>
      </c>
      <c r="W429" s="65">
        <v>0.15583288587862357</v>
      </c>
      <c r="X429" s="63">
        <v>28.43503813649545</v>
      </c>
      <c r="Y429" s="66">
        <v>5.442642635475873</v>
      </c>
      <c r="Z429" s="66">
        <v>8.508521739753574</v>
      </c>
      <c r="AA429" s="66">
        <v>2.8647604518086172</v>
      </c>
      <c r="AB429" s="45">
        <v>56.107567524196909</v>
      </c>
      <c r="AC429" s="61">
        <v>188.64116529027069</v>
      </c>
      <c r="AD429" s="61">
        <v>291.25866879157144</v>
      </c>
      <c r="AE429" s="61">
        <v>476.93932173767263</v>
      </c>
      <c r="AF429" s="57">
        <v>9306.7097385731577</v>
      </c>
      <c r="AG429" s="55">
        <v>26.108867659363696</v>
      </c>
      <c r="AH429" s="119">
        <v>69.170990480796817</v>
      </c>
      <c r="AI429" s="119">
        <v>150.260126020234</v>
      </c>
      <c r="AJ429" s="135">
        <v>1032.3280757223583</v>
      </c>
      <c r="AK429" s="136">
        <v>16.175850712935549</v>
      </c>
      <c r="AL429" s="135">
        <v>1035.1165690926712</v>
      </c>
      <c r="AM429" s="136">
        <v>16.946738520703335</v>
      </c>
      <c r="AN429" s="135">
        <v>1035.1807689263619</v>
      </c>
      <c r="AO429" s="136">
        <v>17.385476886376381</v>
      </c>
      <c r="AP429" s="135">
        <v>966.56532024801368</v>
      </c>
      <c r="AQ429" s="136">
        <v>27.46825293809674</v>
      </c>
      <c r="AR429" s="135">
        <v>989.87424580355935</v>
      </c>
      <c r="AS429" s="136">
        <v>31.972839134755073</v>
      </c>
      <c r="AT429" s="49">
        <v>-7.0922520608403095E-2</v>
      </c>
      <c r="AU429" s="129">
        <v>1035.1165690926712</v>
      </c>
      <c r="AV429" s="130">
        <v>16.946738520703335</v>
      </c>
      <c r="AW429">
        <f t="shared" si="2"/>
        <v>617112514037712.88</v>
      </c>
    </row>
    <row r="430" spans="1:51" x14ac:dyDescent="0.2">
      <c r="A430" s="128" t="s">
        <v>895</v>
      </c>
      <c r="B430" t="s">
        <v>642</v>
      </c>
      <c r="C430" s="131" t="s">
        <v>896</v>
      </c>
      <c r="D430" s="116">
        <v>1.0000000000000001E-32</v>
      </c>
      <c r="E430" s="57">
        <v>8.6361355996670959</v>
      </c>
      <c r="F430" s="55">
        <v>4.9471853735226974</v>
      </c>
      <c r="G430" s="54">
        <v>7.0878786696125795E-2</v>
      </c>
      <c r="H430" s="55">
        <v>0.77247080570121096</v>
      </c>
      <c r="I430" s="57">
        <v>8.6361355996670959</v>
      </c>
      <c r="J430" s="55">
        <v>4.9471853735226974</v>
      </c>
      <c r="K430" s="54">
        <v>7.0878786696125809E-2</v>
      </c>
      <c r="L430" s="55">
        <v>0.77247080570121085</v>
      </c>
      <c r="M430" s="125">
        <v>1.1316134394692166</v>
      </c>
      <c r="N430" s="55">
        <v>5.0071303423875024</v>
      </c>
      <c r="O430" s="54">
        <v>0.11579253109904247</v>
      </c>
      <c r="P430" s="55">
        <v>4.9471853735226974</v>
      </c>
      <c r="Q430" s="55">
        <v>0.98802807900618339</v>
      </c>
      <c r="R430" s="55"/>
      <c r="S430" s="45" t="s">
        <v>51</v>
      </c>
      <c r="T430" s="45" t="s">
        <v>51</v>
      </c>
      <c r="U430" s="45" t="s">
        <v>51</v>
      </c>
      <c r="V430" s="64">
        <v>721.10014653062899</v>
      </c>
      <c r="W430" s="65">
        <v>3.9609688972989998E-2</v>
      </c>
      <c r="X430" s="63">
        <v>8.164939703995822</v>
      </c>
      <c r="Y430" s="66">
        <v>0.72098922491759299</v>
      </c>
      <c r="Z430" s="66">
        <v>1.6921945291652341</v>
      </c>
      <c r="AA430" s="66">
        <v>0.49609727546680238</v>
      </c>
      <c r="AB430" s="45">
        <v>14.487759760989066</v>
      </c>
      <c r="AC430" s="61">
        <v>69.327058411977234</v>
      </c>
      <c r="AD430" s="61">
        <v>131.78924396070954</v>
      </c>
      <c r="AE430" s="61">
        <v>293.58739468777259</v>
      </c>
      <c r="AF430" s="57">
        <v>11304.465500330869</v>
      </c>
      <c r="AG430" s="55">
        <v>62.212718024564694</v>
      </c>
      <c r="AH430" s="119">
        <v>83.880089765442946</v>
      </c>
      <c r="AI430" s="119">
        <v>537.27746888399395</v>
      </c>
      <c r="AJ430" s="135">
        <v>706.30100012058915</v>
      </c>
      <c r="AK430" s="136">
        <v>33.095845968078315</v>
      </c>
      <c r="AL430" s="135">
        <v>699.70252339580475</v>
      </c>
      <c r="AM430" s="136">
        <v>33.605251830127415</v>
      </c>
      <c r="AN430" s="135">
        <v>698.90065147368932</v>
      </c>
      <c r="AO430" s="136">
        <v>33.946329087849222</v>
      </c>
      <c r="AP430" s="135">
        <v>953.02946774922384</v>
      </c>
      <c r="AQ430" s="136">
        <v>15.80098082921196</v>
      </c>
      <c r="AR430" s="135">
        <v>1025.2358480582607</v>
      </c>
      <c r="AS430" s="136">
        <v>78.332636931335884</v>
      </c>
      <c r="AT430" s="49">
        <v>0.2658122890488403</v>
      </c>
      <c r="AU430" s="129">
        <v>953.02946774922384</v>
      </c>
      <c r="AV430" s="130">
        <v>15.80098082921196</v>
      </c>
      <c r="AW430">
        <f t="shared" si="2"/>
        <v>1891809573045701.8</v>
      </c>
    </row>
    <row r="431" spans="1:51" x14ac:dyDescent="0.2">
      <c r="A431" s="128" t="s">
        <v>897</v>
      </c>
      <c r="B431" t="s">
        <v>642</v>
      </c>
      <c r="C431" s="131" t="s">
        <v>898</v>
      </c>
      <c r="D431" s="116">
        <v>8.2595523080398367E-6</v>
      </c>
      <c r="E431" s="57">
        <v>2.433569438844791</v>
      </c>
      <c r="F431" s="55">
        <v>1.6448082841654017</v>
      </c>
      <c r="G431" s="54">
        <v>0.15492738210666102</v>
      </c>
      <c r="H431" s="55">
        <v>0.46497252451447618</v>
      </c>
      <c r="I431" s="57">
        <v>2.4338666649294241</v>
      </c>
      <c r="J431" s="55">
        <v>1.644853629883416</v>
      </c>
      <c r="K431" s="54">
        <v>0.154821601543151</v>
      </c>
      <c r="L431" s="55">
        <v>0.47033734033493846</v>
      </c>
      <c r="M431" s="125">
        <v>8.7707361822093333</v>
      </c>
      <c r="N431" s="55">
        <v>1.7107777989715651</v>
      </c>
      <c r="O431" s="54">
        <v>0.4108688509561379</v>
      </c>
      <c r="P431" s="55">
        <v>1.644853629883416</v>
      </c>
      <c r="Q431" s="55">
        <v>0.96146538192874642</v>
      </c>
      <c r="R431" s="55"/>
      <c r="S431" s="45" t="s">
        <v>187</v>
      </c>
      <c r="T431" s="45" t="s">
        <v>187</v>
      </c>
      <c r="U431" s="45" t="s">
        <v>187</v>
      </c>
      <c r="V431" s="64">
        <v>1607.2767984670893</v>
      </c>
      <c r="W431" s="65">
        <v>8.8662602172085533E-2</v>
      </c>
      <c r="X431" s="63">
        <v>18.20886263132558</v>
      </c>
      <c r="Y431" s="66">
        <v>2.141856396701125</v>
      </c>
      <c r="Z431" s="66">
        <v>4.3747426779381104</v>
      </c>
      <c r="AA431" s="66">
        <v>1.216548510119269</v>
      </c>
      <c r="AB431" s="63">
        <v>41.330039713616877</v>
      </c>
      <c r="AC431" s="64">
        <v>165.51677821525536</v>
      </c>
      <c r="AD431" s="64">
        <v>292.07778018057206</v>
      </c>
      <c r="AE431" s="64">
        <v>480.28061080428381</v>
      </c>
      <c r="AF431" s="57">
        <v>9395.4533462181498</v>
      </c>
      <c r="AG431" s="55">
        <v>82.700859719264372</v>
      </c>
      <c r="AH431" s="119">
        <v>130.6741336504451</v>
      </c>
      <c r="AI431" s="119">
        <v>201.25828477899199</v>
      </c>
      <c r="AJ431" s="135">
        <v>2218.8926411911102</v>
      </c>
      <c r="AK431" s="136">
        <v>30.8789152341635</v>
      </c>
      <c r="AL431" s="135">
        <v>2179.3768761151932</v>
      </c>
      <c r="AM431" s="136">
        <v>36.411616904476517</v>
      </c>
      <c r="AN431" s="135">
        <v>2215.1608367730651</v>
      </c>
      <c r="AO431" s="136">
        <v>33.530191598257566</v>
      </c>
      <c r="AP431" s="135">
        <v>2399.1347797880794</v>
      </c>
      <c r="AQ431" s="136">
        <v>7.9983854170098763</v>
      </c>
      <c r="AR431" s="135">
        <v>2266.4616906928604</v>
      </c>
      <c r="AS431" s="136">
        <v>47.542538967596791</v>
      </c>
      <c r="AT431" s="49">
        <v>9.1598815341378134E-2</v>
      </c>
      <c r="AU431" s="129">
        <v>2399.1347797880794</v>
      </c>
      <c r="AV431" s="130">
        <v>7.9983854170098763</v>
      </c>
      <c r="AW431">
        <f t="shared" si="2"/>
        <v>2331985847628584.5</v>
      </c>
    </row>
    <row r="432" spans="1:51" x14ac:dyDescent="0.2">
      <c r="A432" s="128" t="s">
        <v>899</v>
      </c>
      <c r="B432" t="s">
        <v>642</v>
      </c>
      <c r="C432" s="131" t="s">
        <v>900</v>
      </c>
      <c r="D432" s="116">
        <v>-8.9807872161863892E-23</v>
      </c>
      <c r="E432" s="55">
        <v>5.9888995096427813</v>
      </c>
      <c r="F432" s="55">
        <v>4.7844971220849022</v>
      </c>
      <c r="G432" s="125">
        <v>7.8949654279515169E-2</v>
      </c>
      <c r="H432" s="55">
        <v>0.59149588841788336</v>
      </c>
      <c r="I432" s="55">
        <v>5.9888995096427813</v>
      </c>
      <c r="J432" s="55">
        <v>4.7844971220849022</v>
      </c>
      <c r="K432" s="125">
        <v>7.8949654279515169E-2</v>
      </c>
      <c r="L432" s="55">
        <v>0.59149588841788325</v>
      </c>
      <c r="M432" s="55">
        <v>1.8176258116424533</v>
      </c>
      <c r="N432" s="55">
        <v>4.820921083906474</v>
      </c>
      <c r="O432" s="125">
        <v>0.16697558514546637</v>
      </c>
      <c r="P432" s="55">
        <v>4.7844971220849022</v>
      </c>
      <c r="Q432" s="55">
        <v>0.99244460525538059</v>
      </c>
      <c r="R432" s="55"/>
      <c r="S432" s="45" t="s">
        <v>51</v>
      </c>
      <c r="T432" s="45" t="s">
        <v>51</v>
      </c>
      <c r="U432" s="45" t="s">
        <v>51</v>
      </c>
      <c r="V432" s="64">
        <v>2181.0052913598201</v>
      </c>
      <c r="W432" s="65">
        <v>1.4813909638593501</v>
      </c>
      <c r="X432" s="63">
        <v>27.535325151747063</v>
      </c>
      <c r="Y432" s="66">
        <v>4.3242465887533035</v>
      </c>
      <c r="Z432" s="66">
        <v>7.0594817184149576</v>
      </c>
      <c r="AA432" s="66">
        <v>0.22898963405913442</v>
      </c>
      <c r="AB432" s="63">
        <v>57.440716656335539</v>
      </c>
      <c r="AC432" s="64">
        <v>222.85082978587164</v>
      </c>
      <c r="AD432" s="64">
        <v>398.57498429246931</v>
      </c>
      <c r="AE432" s="64">
        <v>664.35204971113967</v>
      </c>
      <c r="AF432" s="57">
        <v>11851.823343332289</v>
      </c>
      <c r="AG432" s="55">
        <v>105.16330563371422</v>
      </c>
      <c r="AH432" s="119">
        <v>218.31215478484285</v>
      </c>
      <c r="AI432" s="119">
        <v>629.81246954216499</v>
      </c>
      <c r="AJ432" s="135">
        <v>995.42583107068151</v>
      </c>
      <c r="AK432" s="136">
        <v>44.13119699249301</v>
      </c>
      <c r="AL432" s="135">
        <v>987.1140951223091</v>
      </c>
      <c r="AM432" s="136">
        <v>45.735424421689714</v>
      </c>
      <c r="AN432" s="135">
        <v>983.09402236076619</v>
      </c>
      <c r="AO432" s="136">
        <v>46.646881025875572</v>
      </c>
      <c r="AP432" s="135">
        <v>1170.011230754317</v>
      </c>
      <c r="AQ432" s="136">
        <v>11.711447925242858</v>
      </c>
      <c r="AR432" s="135">
        <v>1229.1802527765581</v>
      </c>
      <c r="AS432" s="136">
        <v>60.575874147780553</v>
      </c>
      <c r="AT432" s="49">
        <v>0.15632083763340668</v>
      </c>
      <c r="AU432" s="129">
        <v>1170.011230754317</v>
      </c>
      <c r="AV432" s="130">
        <v>11.711447925242858</v>
      </c>
      <c r="AW432">
        <f t="shared" si="2"/>
        <v>2898469249381620.5</v>
      </c>
    </row>
    <row r="433" spans="1:49" x14ac:dyDescent="0.2">
      <c r="A433" s="128" t="s">
        <v>901</v>
      </c>
      <c r="B433" t="s">
        <v>642</v>
      </c>
      <c r="C433" s="131" t="s">
        <v>902</v>
      </c>
      <c r="D433" s="116">
        <v>4.7409771473091518E-5</v>
      </c>
      <c r="E433" s="57">
        <v>5.3717062547304328</v>
      </c>
      <c r="F433" s="55">
        <v>2.0542656329186153</v>
      </c>
      <c r="G433" s="54">
        <v>7.623105837471926E-2</v>
      </c>
      <c r="H433" s="55">
        <v>0.78268353686099779</v>
      </c>
      <c r="I433" s="57">
        <v>5.3760111203553276</v>
      </c>
      <c r="J433" s="55">
        <v>2.0546563961185806</v>
      </c>
      <c r="K433" s="54">
        <v>7.5557100858541462E-2</v>
      </c>
      <c r="L433" s="55">
        <v>0.9076352223194718</v>
      </c>
      <c r="M433" s="125">
        <v>1.9378332434861352</v>
      </c>
      <c r="N433" s="55">
        <v>2.2462000362625565</v>
      </c>
      <c r="O433" s="54">
        <v>0.18601151999363888</v>
      </c>
      <c r="P433" s="55">
        <v>2.0546563961185806</v>
      </c>
      <c r="Q433" s="55">
        <v>0.91472547544666394</v>
      </c>
      <c r="R433" s="55"/>
      <c r="S433" s="45" t="s">
        <v>51</v>
      </c>
      <c r="T433" s="45" t="s">
        <v>51</v>
      </c>
      <c r="U433" s="45" t="s">
        <v>51</v>
      </c>
      <c r="V433" s="64">
        <v>3263.8823519894122</v>
      </c>
      <c r="W433" s="65">
        <v>0.11800608964926505</v>
      </c>
      <c r="X433" s="63">
        <v>20.718816081825548</v>
      </c>
      <c r="Y433" s="66">
        <v>4.2707192967321248</v>
      </c>
      <c r="Z433" s="66">
        <v>8.9665805187737906</v>
      </c>
      <c r="AA433" s="66">
        <v>3.2972388330271447</v>
      </c>
      <c r="AB433" s="45">
        <v>87.540862811641759</v>
      </c>
      <c r="AC433" s="61">
        <v>338.00311666521429</v>
      </c>
      <c r="AD433" s="61">
        <v>571.15816340348817</v>
      </c>
      <c r="AE433" s="61">
        <v>911.09260094832882</v>
      </c>
      <c r="AF433" s="57">
        <v>8978.7097818091861</v>
      </c>
      <c r="AG433" s="55">
        <v>52.602511534699495</v>
      </c>
      <c r="AH433" s="119">
        <v>361.35720088633337</v>
      </c>
      <c r="AI433" s="119">
        <v>282.56524022547501</v>
      </c>
      <c r="AJ433" s="135">
        <v>1099.7325630626101</v>
      </c>
      <c r="AK433" s="136">
        <v>20.773436371557285</v>
      </c>
      <c r="AL433" s="135">
        <v>1100.5556526871746</v>
      </c>
      <c r="AM433" s="136">
        <v>21.795548989793438</v>
      </c>
      <c r="AN433" s="135">
        <v>1100.2586496458678</v>
      </c>
      <c r="AO433" s="136">
        <v>25.752665038509356</v>
      </c>
      <c r="AP433" s="135">
        <v>1082.4865999150927</v>
      </c>
      <c r="AQ433" s="136">
        <v>18.20463527362341</v>
      </c>
      <c r="AR433" s="135">
        <v>1097.2265813133868</v>
      </c>
      <c r="AS433" s="136">
        <v>26.630502832955429</v>
      </c>
      <c r="AT433" s="49">
        <v>-1.6692172238898125E-2</v>
      </c>
      <c r="AU433" s="129">
        <v>1082.4865999150927</v>
      </c>
      <c r="AV433" s="130">
        <v>18.20463527362341</v>
      </c>
      <c r="AW433">
        <f t="shared" si="2"/>
        <v>1417679709110883.5</v>
      </c>
    </row>
    <row r="434" spans="1:49" x14ac:dyDescent="0.2">
      <c r="A434" s="128" t="s">
        <v>903</v>
      </c>
      <c r="B434" t="s">
        <v>642</v>
      </c>
      <c r="C434" s="131" t="s">
        <v>904</v>
      </c>
      <c r="D434" s="116">
        <v>5.1980745777711112E-5</v>
      </c>
      <c r="E434" s="56">
        <v>4.5851150665436586</v>
      </c>
      <c r="F434" s="56">
        <v>1.7460598357455761</v>
      </c>
      <c r="G434" s="56">
        <v>0.10657479587296768</v>
      </c>
      <c r="H434" s="56">
        <v>2.1582370327281222</v>
      </c>
      <c r="I434" s="56">
        <v>4.5890847626709999</v>
      </c>
      <c r="J434" s="56">
        <v>1.7462983223818778</v>
      </c>
      <c r="K434" s="56">
        <v>0.10586267009871503</v>
      </c>
      <c r="L434" s="56">
        <v>2.1861863066602591</v>
      </c>
      <c r="M434" s="56">
        <v>3.1806657989719214</v>
      </c>
      <c r="N434" s="56">
        <v>2.7980293776482377</v>
      </c>
      <c r="O434" s="56">
        <v>0.21790837426545304</v>
      </c>
      <c r="P434" s="56">
        <v>1.7462983223818778</v>
      </c>
      <c r="Q434" s="56">
        <v>0.62411722204634357</v>
      </c>
      <c r="R434" s="56"/>
      <c r="S434" s="55">
        <v>13.001418798600724</v>
      </c>
      <c r="T434" s="55">
        <v>12.577718862798207</v>
      </c>
      <c r="U434" s="55">
        <v>12.09693972736553</v>
      </c>
      <c r="V434" s="64">
        <v>688.53916735283815</v>
      </c>
      <c r="W434" s="65">
        <v>1.5826894186380072E-2</v>
      </c>
      <c r="X434" s="63">
        <v>9.6684167709148721</v>
      </c>
      <c r="Y434" s="66">
        <v>0.46267777950497685</v>
      </c>
      <c r="Z434" s="66">
        <v>2.1986937629070376</v>
      </c>
      <c r="AA434" s="66">
        <v>0.38461046949197764</v>
      </c>
      <c r="AB434" s="45">
        <v>22.0884923709988</v>
      </c>
      <c r="AC434" s="61">
        <v>85.953235160773701</v>
      </c>
      <c r="AD434" s="61">
        <v>82.405269387040079</v>
      </c>
      <c r="AE434" s="61">
        <v>92.786039113887895</v>
      </c>
      <c r="AF434" s="57">
        <v>11950.619472021852</v>
      </c>
      <c r="AG434" s="55">
        <v>159.56526434577529</v>
      </c>
      <c r="AH434" s="119">
        <v>81.540800138019435</v>
      </c>
      <c r="AI434" s="119">
        <v>731.625097648836</v>
      </c>
      <c r="AJ434" s="135">
        <v>1270.8134734892221</v>
      </c>
      <c r="AK434" s="136">
        <v>20.141691796815209</v>
      </c>
      <c r="AL434" s="135">
        <v>1237.8627240521553</v>
      </c>
      <c r="AM434" s="136">
        <v>21.083893584941801</v>
      </c>
      <c r="AN434" s="135">
        <v>1271.5334306752202</v>
      </c>
      <c r="AO434" s="136">
        <v>20.461681050117331</v>
      </c>
      <c r="AP434" s="135">
        <v>1728.5474264144891</v>
      </c>
      <c r="AQ434" s="136">
        <v>40.128206351995743</v>
      </c>
      <c r="AR434" s="135">
        <v>1222.5622549196648</v>
      </c>
      <c r="AS434" s="136">
        <v>39.843915993054253</v>
      </c>
      <c r="AT434" s="49">
        <v>0.28387112489019573</v>
      </c>
      <c r="AU434" s="129">
        <v>1728.5474264144891</v>
      </c>
      <c r="AV434" s="130">
        <v>40.128206351995743</v>
      </c>
      <c r="AW434">
        <f t="shared" si="2"/>
        <v>5061557700669577</v>
      </c>
    </row>
    <row r="435" spans="1:49" x14ac:dyDescent="0.2">
      <c r="A435" s="128" t="s">
        <v>905</v>
      </c>
      <c r="B435" t="s">
        <v>642</v>
      </c>
      <c r="C435" s="131" t="s">
        <v>906</v>
      </c>
      <c r="D435" s="116">
        <v>1.2837060083975631E-5</v>
      </c>
      <c r="E435" s="55">
        <v>2.0643668280146903</v>
      </c>
      <c r="F435" s="55">
        <v>4.9778255465806058</v>
      </c>
      <c r="G435" s="125">
        <v>0.16351900487583318</v>
      </c>
      <c r="H435" s="55">
        <v>0.63843008519252642</v>
      </c>
      <c r="I435" s="55">
        <v>2.0647365074999735</v>
      </c>
      <c r="J435" s="55">
        <v>4.9789379635863611</v>
      </c>
      <c r="K435" s="125">
        <v>0.16335802798493509</v>
      </c>
      <c r="L435" s="55">
        <v>0.86258729023626368</v>
      </c>
      <c r="M435" s="55">
        <v>10.908803528560236</v>
      </c>
      <c r="N435" s="55">
        <v>5.0531059833055787</v>
      </c>
      <c r="O435" s="125">
        <v>0.48432330051199662</v>
      </c>
      <c r="P435" s="55">
        <v>4.9789379635863611</v>
      </c>
      <c r="Q435" s="55">
        <v>0.98532229089113632</v>
      </c>
      <c r="R435" s="55"/>
      <c r="S435" s="45" t="s">
        <v>187</v>
      </c>
      <c r="T435" s="45" t="s">
        <v>187</v>
      </c>
      <c r="U435" s="45" t="s">
        <v>187</v>
      </c>
      <c r="V435" s="45" t="s">
        <v>187</v>
      </c>
      <c r="W435" s="45" t="s">
        <v>187</v>
      </c>
      <c r="X435" s="45" t="s">
        <v>187</v>
      </c>
      <c r="Y435" s="45" t="s">
        <v>187</v>
      </c>
      <c r="Z435" s="45" t="s">
        <v>187</v>
      </c>
      <c r="AA435" s="45" t="s">
        <v>187</v>
      </c>
      <c r="AB435" s="45" t="s">
        <v>187</v>
      </c>
      <c r="AC435" s="45" t="s">
        <v>187</v>
      </c>
      <c r="AD435" s="45" t="s">
        <v>187</v>
      </c>
      <c r="AE435" s="45" t="s">
        <v>187</v>
      </c>
      <c r="AF435" s="57">
        <v>6305.4621682405768</v>
      </c>
      <c r="AG435" s="55">
        <v>20.947312919463691</v>
      </c>
      <c r="AH435" s="119">
        <v>21.123509652567787</v>
      </c>
      <c r="AI435" s="119">
        <v>43.242937926984403</v>
      </c>
      <c r="AJ435" s="135">
        <v>2546.0691603903992</v>
      </c>
      <c r="AK435" s="136">
        <v>104.72775138015761</v>
      </c>
      <c r="AL435" s="135">
        <v>2563.2277849147354</v>
      </c>
      <c r="AM435" s="136">
        <v>138.91342008533695</v>
      </c>
      <c r="AN435" s="135">
        <v>2545.4590452191419</v>
      </c>
      <c r="AO435" s="136">
        <v>110.72190450488209</v>
      </c>
      <c r="AP435" s="135">
        <v>2489.9838051878801</v>
      </c>
      <c r="AQ435" s="136">
        <v>14.534384017903699</v>
      </c>
      <c r="AR435" s="135">
        <v>2557.4341620134396</v>
      </c>
      <c r="AS435" s="136">
        <v>171.68493051849154</v>
      </c>
      <c r="AT435" s="49">
        <v>-2.9415444218653747E-2</v>
      </c>
      <c r="AU435" s="129">
        <v>2489.9838051878801</v>
      </c>
      <c r="AV435" s="130">
        <v>14.534384017903699</v>
      </c>
      <c r="AW435">
        <f t="shared" si="2"/>
        <v>512576395807341.44</v>
      </c>
    </row>
    <row r="436" spans="1:49" x14ac:dyDescent="0.2">
      <c r="A436" s="128" t="s">
        <v>907</v>
      </c>
      <c r="B436" t="s">
        <v>642</v>
      </c>
      <c r="C436" s="131" t="s">
        <v>908</v>
      </c>
      <c r="D436" s="116">
        <v>3.8082476733562504E-4</v>
      </c>
      <c r="E436" s="56">
        <v>6.1127799289738771</v>
      </c>
      <c r="F436" s="56">
        <v>1.7694567738574731</v>
      </c>
      <c r="G436" s="56">
        <v>7.4404050645678746E-2</v>
      </c>
      <c r="H436" s="56">
        <v>2.440724089707655</v>
      </c>
      <c r="I436" s="56">
        <v>6.152883933864552</v>
      </c>
      <c r="J436" s="56">
        <v>1.7775482468164951</v>
      </c>
      <c r="K436" s="56">
        <v>6.8944437103463485E-2</v>
      </c>
      <c r="L436" s="56">
        <v>3.3564409846462064</v>
      </c>
      <c r="M436" s="56">
        <v>1.5449761591480087</v>
      </c>
      <c r="N436" s="56">
        <v>3.7980750194240755</v>
      </c>
      <c r="O436" s="56">
        <v>0.16252541259492151</v>
      </c>
      <c r="P436" s="56">
        <v>1.7775482468164951</v>
      </c>
      <c r="Q436" s="56">
        <v>0.46801293753435003</v>
      </c>
      <c r="R436" s="56"/>
      <c r="S436" s="55">
        <v>12.7125645242568</v>
      </c>
      <c r="T436" s="55">
        <v>12.69853756324601</v>
      </c>
      <c r="U436" s="55">
        <v>4.3431247577307888</v>
      </c>
      <c r="V436" s="64">
        <v>599.51519316308099</v>
      </c>
      <c r="W436" s="65">
        <v>1.4286613961038096E-2</v>
      </c>
      <c r="X436" s="63">
        <v>4.3451029238587218</v>
      </c>
      <c r="Y436" s="66">
        <v>0.5598371460003958</v>
      </c>
      <c r="Z436" s="66">
        <v>1.3491207589687142</v>
      </c>
      <c r="AA436" s="66">
        <v>7.4197509614091856E-2</v>
      </c>
      <c r="AB436" s="45">
        <v>13.324553470709006</v>
      </c>
      <c r="AC436" s="61">
        <v>60.273942272538733</v>
      </c>
      <c r="AD436" s="61">
        <v>107.03730016273548</v>
      </c>
      <c r="AE436" s="61">
        <v>190.53139721033543</v>
      </c>
      <c r="AF436" s="57">
        <v>11166.129926780017</v>
      </c>
      <c r="AG436" s="55">
        <v>33.732795353831754</v>
      </c>
      <c r="AH436" s="119">
        <v>81.139276282499523</v>
      </c>
      <c r="AI436" s="119">
        <v>206.20115438708601</v>
      </c>
      <c r="AJ436" s="135">
        <v>970.79592932891717</v>
      </c>
      <c r="AK436" s="136">
        <v>16.019849243483808</v>
      </c>
      <c r="AL436" s="135">
        <v>973.65986242366023</v>
      </c>
      <c r="AM436" s="136">
        <v>16.748149017733599</v>
      </c>
      <c r="AN436" s="135">
        <v>974.88878747269598</v>
      </c>
      <c r="AO436" s="136">
        <v>17.048062700029028</v>
      </c>
      <c r="AP436" s="135">
        <v>896.1800030658743</v>
      </c>
      <c r="AQ436" s="136">
        <v>69.265154579814521</v>
      </c>
      <c r="AR436" s="135">
        <v>899.5128374065855</v>
      </c>
      <c r="AS436" s="136">
        <v>38.519092223043735</v>
      </c>
      <c r="AT436" s="49">
        <v>-8.6455688692811325E-2</v>
      </c>
      <c r="AU436" s="129">
        <v>973.65986242366023</v>
      </c>
      <c r="AV436" s="130">
        <v>16.748149017733599</v>
      </c>
      <c r="AW436">
        <f t="shared" si="2"/>
        <v>781015408734188.13</v>
      </c>
    </row>
    <row r="437" spans="1:49" x14ac:dyDescent="0.2">
      <c r="A437" s="128" t="s">
        <v>909</v>
      </c>
      <c r="B437" t="s">
        <v>642</v>
      </c>
      <c r="C437" s="131" t="s">
        <v>910</v>
      </c>
      <c r="D437" s="116">
        <v>5.1314313931291102E-5</v>
      </c>
      <c r="E437" s="56">
        <v>3.5514561657002264</v>
      </c>
      <c r="F437" s="56">
        <v>1.9317460319426492</v>
      </c>
      <c r="G437" s="56">
        <v>0.11863559424324428</v>
      </c>
      <c r="H437" s="56">
        <v>0.51368687635024723</v>
      </c>
      <c r="I437" s="56">
        <v>3.5543799035516632</v>
      </c>
      <c r="J437" s="56">
        <v>1.9318922151135987</v>
      </c>
      <c r="K437" s="56">
        <v>0.1179438538988616</v>
      </c>
      <c r="L437" s="56">
        <v>0.54417956471329654</v>
      </c>
      <c r="M437" s="56">
        <v>4.5752280332570434</v>
      </c>
      <c r="N437" s="56">
        <v>2.007072228263866</v>
      </c>
      <c r="O437" s="56">
        <v>0.28134302666993033</v>
      </c>
      <c r="P437" s="56">
        <v>1.9318922151135987</v>
      </c>
      <c r="Q437" s="56">
        <v>0.96254244760523711</v>
      </c>
      <c r="R437" s="56"/>
      <c r="S437" s="55">
        <v>10.897409426525121</v>
      </c>
      <c r="T437" s="55">
        <v>11.01103920872457</v>
      </c>
      <c r="U437" s="55">
        <v>25.697627783365672</v>
      </c>
      <c r="V437" s="64">
        <v>705.76650241773507</v>
      </c>
      <c r="W437" s="65">
        <v>2.6745568092708005E-2</v>
      </c>
      <c r="X437" s="63">
        <v>5.0201533118963413</v>
      </c>
      <c r="Y437" s="66">
        <v>0.2871859847943572</v>
      </c>
      <c r="Z437" s="66">
        <v>1.2921363882350059</v>
      </c>
      <c r="AA437" s="66">
        <v>0.3245215499704634</v>
      </c>
      <c r="AB437" s="45">
        <v>10.459953843444209</v>
      </c>
      <c r="AC437" s="61">
        <v>52.419314595453216</v>
      </c>
      <c r="AD437" s="61">
        <v>140.55429015508793</v>
      </c>
      <c r="AE437" s="61">
        <v>393.31056666871757</v>
      </c>
      <c r="AF437" s="57">
        <v>11164.480157299522</v>
      </c>
      <c r="AG437" s="55">
        <v>188.30119061200929</v>
      </c>
      <c r="AH437" s="119">
        <v>28.861664088306906</v>
      </c>
      <c r="AI437" s="119">
        <v>668.74342440771397</v>
      </c>
      <c r="AJ437" s="135">
        <v>1598.1225943612515</v>
      </c>
      <c r="AK437" s="136">
        <v>27.344616912846107</v>
      </c>
      <c r="AL437" s="135">
        <v>1563.3844847194248</v>
      </c>
      <c r="AM437" s="136">
        <v>29.271194420727312</v>
      </c>
      <c r="AN437" s="135">
        <v>1598.2515256680106</v>
      </c>
      <c r="AO437" s="136">
        <v>27.568909276626822</v>
      </c>
      <c r="AP437" s="135">
        <v>1924.5228537802529</v>
      </c>
      <c r="AQ437" s="136">
        <v>9.7526595659219222</v>
      </c>
      <c r="AR437" s="135">
        <v>1574.3586399898782</v>
      </c>
      <c r="AS437" s="136">
        <v>290.03634009751647</v>
      </c>
      <c r="AT437" s="49">
        <v>0.18765086023866145</v>
      </c>
      <c r="AU437" s="129">
        <v>1924.5228537802529</v>
      </c>
      <c r="AV437" s="130">
        <v>9.7526595659219222</v>
      </c>
    </row>
    <row r="438" spans="1:49" x14ac:dyDescent="0.2">
      <c r="A438" s="128" t="s">
        <v>911</v>
      </c>
      <c r="B438" t="s">
        <v>642</v>
      </c>
      <c r="C438" s="131" t="s">
        <v>912</v>
      </c>
      <c r="D438" s="116">
        <v>1.0308104221578334E-4</v>
      </c>
      <c r="E438" s="56">
        <v>4.1850133535781149</v>
      </c>
      <c r="F438" s="56">
        <v>1.634887233132009</v>
      </c>
      <c r="G438" s="56">
        <v>0.1152984931341115</v>
      </c>
      <c r="H438" s="56">
        <v>5.0633174988856444</v>
      </c>
      <c r="I438" s="56">
        <v>4.1921243975737621</v>
      </c>
      <c r="J438" s="56">
        <v>1.6356229295910516</v>
      </c>
      <c r="K438" s="56">
        <v>0.11390047966081966</v>
      </c>
      <c r="L438" s="56">
        <v>5.1464273878858213</v>
      </c>
      <c r="M438" s="56">
        <v>3.7462147222355862</v>
      </c>
      <c r="N438" s="56">
        <v>5.4000904831850081</v>
      </c>
      <c r="O438" s="56">
        <v>0.23854253957224192</v>
      </c>
      <c r="P438" s="56">
        <v>1.6356229295910516</v>
      </c>
      <c r="Q438" s="56">
        <v>0.30288805987309136</v>
      </c>
      <c r="R438" s="56"/>
      <c r="S438" s="55">
        <v>9.4512878915745873</v>
      </c>
      <c r="T438" s="55">
        <v>10.113483080091124</v>
      </c>
      <c r="U438" s="55">
        <v>6.8027361374820616</v>
      </c>
      <c r="V438" s="64">
        <v>651.65775331878638</v>
      </c>
      <c r="W438" s="65">
        <v>2.4373293638533525E-2</v>
      </c>
      <c r="X438" s="63">
        <v>5.8860999413044546</v>
      </c>
      <c r="Y438" s="66">
        <v>0.30302829826513106</v>
      </c>
      <c r="Z438" s="66">
        <v>1.0408096562210687</v>
      </c>
      <c r="AA438" s="66">
        <v>6.0399534235726637E-2</v>
      </c>
      <c r="AB438" s="45">
        <v>12.350294945509699</v>
      </c>
      <c r="AC438" s="61">
        <v>55.521337927294489</v>
      </c>
      <c r="AD438" s="61">
        <v>115.14020219939029</v>
      </c>
      <c r="AE438" s="61">
        <v>217.88863970835226</v>
      </c>
      <c r="AF438" s="57">
        <v>12022.177132790042</v>
      </c>
      <c r="AG438" s="55">
        <v>94.361457204027531</v>
      </c>
      <c r="AH438" s="119">
        <v>70.286512039991052</v>
      </c>
      <c r="AI438" s="119">
        <v>394.90395846194502</v>
      </c>
      <c r="AJ438" s="135">
        <v>1379.1156616511894</v>
      </c>
      <c r="AK438" s="136">
        <v>20.307492738096009</v>
      </c>
      <c r="AL438" s="135">
        <v>1338.3986850439012</v>
      </c>
      <c r="AM438" s="136">
        <v>22.99175916028317</v>
      </c>
      <c r="AN438" s="135">
        <v>1378.6481393355464</v>
      </c>
      <c r="AO438" s="136">
        <v>20.836808711695873</v>
      </c>
      <c r="AP438" s="135">
        <v>1861.7709903936097</v>
      </c>
      <c r="AQ438" s="136">
        <v>92.928141623660082</v>
      </c>
      <c r="AR438" s="135">
        <v>1398.8804526044901</v>
      </c>
      <c r="AS438" s="136">
        <v>45.838397164814587</v>
      </c>
      <c r="AT438" s="49">
        <v>0.28111529723591772</v>
      </c>
      <c r="AU438" s="129">
        <v>1861.7709903936097</v>
      </c>
      <c r="AV438" s="130">
        <v>92.928141623660082</v>
      </c>
    </row>
    <row r="439" spans="1:49" x14ac:dyDescent="0.2">
      <c r="A439" s="128" t="s">
        <v>913</v>
      </c>
      <c r="B439" t="s">
        <v>642</v>
      </c>
      <c r="C439" s="131" t="s">
        <v>914</v>
      </c>
      <c r="D439" s="116">
        <v>-3.596472072310013E-14</v>
      </c>
      <c r="E439" s="57">
        <v>4.0591301305840988</v>
      </c>
      <c r="F439" s="55">
        <v>2.622796534875445</v>
      </c>
      <c r="G439" s="54">
        <v>0.1033200294815476</v>
      </c>
      <c r="H439" s="55">
        <v>0.47262829609301488</v>
      </c>
      <c r="I439" s="57">
        <v>4.0591301305817131</v>
      </c>
      <c r="J439" s="55">
        <v>2.622796534875445</v>
      </c>
      <c r="K439" s="54">
        <v>0.10332002948204148</v>
      </c>
      <c r="L439" s="55">
        <v>0.47262829609048024</v>
      </c>
      <c r="M439" s="125">
        <v>3.5095612130430327</v>
      </c>
      <c r="N439" s="55">
        <v>2.6650401816145348</v>
      </c>
      <c r="O439" s="54">
        <v>0.24635820183884824</v>
      </c>
      <c r="P439" s="55">
        <v>2.622796534875445</v>
      </c>
      <c r="Q439" s="55">
        <v>0.98414896442067978</v>
      </c>
      <c r="R439" s="55"/>
      <c r="S439" s="45" t="s">
        <v>187</v>
      </c>
      <c r="T439" s="45" t="s">
        <v>187</v>
      </c>
      <c r="U439" s="45" t="s">
        <v>187</v>
      </c>
      <c r="V439" s="64">
        <v>901.39458770353644</v>
      </c>
      <c r="W439" s="65">
        <v>8.8987487741413983E-3</v>
      </c>
      <c r="X439" s="63">
        <v>16.247577107119437</v>
      </c>
      <c r="Y439" s="66">
        <v>0.21107218729726757</v>
      </c>
      <c r="Z439" s="66">
        <v>1.0907847109679045</v>
      </c>
      <c r="AA439" s="66">
        <v>0.11786901494795464</v>
      </c>
      <c r="AB439" s="45">
        <v>12.213646718503073</v>
      </c>
      <c r="AC439" s="61">
        <v>77.80448689788409</v>
      </c>
      <c r="AD439" s="61">
        <v>177.88100749648487</v>
      </c>
      <c r="AE439" s="61">
        <v>369.6787577476066</v>
      </c>
      <c r="AF439" s="57">
        <v>11308.769571568895</v>
      </c>
      <c r="AG439" s="55">
        <v>118.03493412398974</v>
      </c>
      <c r="AH439" s="119">
        <v>147.36243961984661</v>
      </c>
      <c r="AI439" s="119">
        <v>479.11915756419597</v>
      </c>
      <c r="AJ439" s="135">
        <v>1419.6671101498405</v>
      </c>
      <c r="AK439" s="136">
        <v>33.420039300845382</v>
      </c>
      <c r="AL439" s="135">
        <v>1397.9075039147283</v>
      </c>
      <c r="AM439" s="136">
        <v>35.37755527252024</v>
      </c>
      <c r="AN439" s="135">
        <v>1415.2720970938922</v>
      </c>
      <c r="AO439" s="136">
        <v>34.86577851582981</v>
      </c>
      <c r="AP439" s="135">
        <v>1683.7970467131145</v>
      </c>
      <c r="AQ439" s="136">
        <v>8.7244030843116533</v>
      </c>
      <c r="AR439" s="135">
        <v>1525.9168505875086</v>
      </c>
      <c r="AS439" s="136">
        <v>41.700238220086312</v>
      </c>
      <c r="AT439" s="49">
        <v>0.16978859973442872</v>
      </c>
      <c r="AU439" s="129">
        <v>1683.7970467131145</v>
      </c>
      <c r="AV439" s="130">
        <v>8.7244030843116533</v>
      </c>
    </row>
    <row r="440" spans="1:49" x14ac:dyDescent="0.2">
      <c r="A440" s="128" t="s">
        <v>915</v>
      </c>
      <c r="B440" t="s">
        <v>642</v>
      </c>
      <c r="C440" s="131" t="s">
        <v>916</v>
      </c>
      <c r="D440" s="116">
        <v>1.1644177711625488E-5</v>
      </c>
      <c r="E440" s="55">
        <v>3.4299287644824084</v>
      </c>
      <c r="F440" s="55">
        <v>5.2415912555445043</v>
      </c>
      <c r="G440" s="125">
        <v>0.12418899890154787</v>
      </c>
      <c r="H440" s="55">
        <v>0.65329048520047406</v>
      </c>
      <c r="I440" s="55">
        <v>3.4306759007019672</v>
      </c>
      <c r="J440" s="55">
        <v>5.2416365179016156</v>
      </c>
      <c r="K440" s="125">
        <v>0.12403401153124452</v>
      </c>
      <c r="L440" s="55">
        <v>0.66608026996542158</v>
      </c>
      <c r="M440" s="55">
        <v>4.9849679785924144</v>
      </c>
      <c r="N440" s="55">
        <v>5.2837880646215343</v>
      </c>
      <c r="O440" s="125">
        <v>0.2914877502113753</v>
      </c>
      <c r="P440" s="55">
        <v>5.2416365179016156</v>
      </c>
      <c r="Q440" s="55">
        <v>0.99202247588199999</v>
      </c>
      <c r="R440" s="55"/>
      <c r="S440" s="45" t="s">
        <v>187</v>
      </c>
      <c r="T440" s="45" t="s">
        <v>187</v>
      </c>
      <c r="U440" s="45" t="s">
        <v>187</v>
      </c>
      <c r="V440" s="64">
        <v>205.36352586411834</v>
      </c>
      <c r="W440" s="65">
        <v>3.4129278993729847E-2</v>
      </c>
      <c r="X440" s="63">
        <v>0.22312065176569301</v>
      </c>
      <c r="Y440" s="66">
        <v>1.665591319306229E-2</v>
      </c>
      <c r="Z440" s="66">
        <v>4.3644613617765809E-2</v>
      </c>
      <c r="AA440" s="66">
        <v>1.7466752480402914E-2</v>
      </c>
      <c r="AB440" s="45">
        <v>0.34507695304561792</v>
      </c>
      <c r="AC440" s="61">
        <v>7.9721603426188974</v>
      </c>
      <c r="AD440" s="61">
        <v>48.110432370449168</v>
      </c>
      <c r="AE440" s="61">
        <v>173.10056423496582</v>
      </c>
      <c r="AF440" s="57">
        <v>12570.220110297347</v>
      </c>
      <c r="AG440" s="55">
        <v>73.889444207511559</v>
      </c>
      <c r="AH440" s="119">
        <v>1.1742647753818853</v>
      </c>
      <c r="AI440" s="119">
        <v>253.43553007896199</v>
      </c>
      <c r="AJ440" s="135">
        <v>1648.9595395815727</v>
      </c>
      <c r="AK440" s="136">
        <v>76.263217494918806</v>
      </c>
      <c r="AL440" s="135">
        <v>1598.7353458374864</v>
      </c>
      <c r="AM440" s="136">
        <v>82.628533599279635</v>
      </c>
      <c r="AN440" s="135">
        <v>1649.3737252588635</v>
      </c>
      <c r="AO440" s="136">
        <v>76.32171864633105</v>
      </c>
      <c r="AP440" s="135">
        <v>2014.2787462710028</v>
      </c>
      <c r="AQ440" s="136">
        <v>11.812626744936324</v>
      </c>
      <c r="AR440" s="135">
        <v>971.31897790284984</v>
      </c>
      <c r="AS440" s="136">
        <v>534.7166372215097</v>
      </c>
      <c r="AT440" s="49">
        <v>0.20629885570842874</v>
      </c>
      <c r="AU440" s="129">
        <v>2014.2787462710028</v>
      </c>
      <c r="AV440" s="130">
        <v>11.812626744936324</v>
      </c>
      <c r="AW440">
        <f t="shared" ref="AW440:AW445" si="3">(8*(((AI440-(AI440/137.88))/1000000)/238050.78826)*6.022E+23)*(EXP(AU440*0.000000000155125*1000000)-1)+7*((((AI440/137.88)/1000000)/235043.9299)*6.022E+23)*(EXP(AU440*0.00000000098571*1000000)-1)+6*(((AH440/1000000)/232038.0553)*6.022E+23)*(EXP(AU440*0.00000000004948*1000000)-1)</f>
        <v>2076629818361907.5</v>
      </c>
    </row>
    <row r="441" spans="1:49" x14ac:dyDescent="0.2">
      <c r="A441" s="128" t="s">
        <v>917</v>
      </c>
      <c r="B441" t="s">
        <v>642</v>
      </c>
      <c r="C441" s="131" t="s">
        <v>918</v>
      </c>
      <c r="D441" s="116">
        <v>1.6916195491714951E-4</v>
      </c>
      <c r="E441" s="55">
        <v>2.7727795657067666</v>
      </c>
      <c r="F441" s="55">
        <v>5.5616544724334487</v>
      </c>
      <c r="G441" s="125">
        <v>0.15722346164202708</v>
      </c>
      <c r="H441" s="55">
        <v>0.74092831435381923</v>
      </c>
      <c r="I441" s="55">
        <v>2.7815800288580435</v>
      </c>
      <c r="J441" s="55">
        <v>5.5625601045590862</v>
      </c>
      <c r="K441" s="125">
        <v>0.15507006010637234</v>
      </c>
      <c r="L441" s="55">
        <v>0.8729251372068294</v>
      </c>
      <c r="M441" s="55">
        <v>7.6866599794521999</v>
      </c>
      <c r="N441" s="55">
        <v>5.6306370165372899</v>
      </c>
      <c r="O441" s="125">
        <v>0.35950790184905895</v>
      </c>
      <c r="P441" s="55">
        <v>5.5625601045590862</v>
      </c>
      <c r="Q441" s="55">
        <v>0.98790955414489334</v>
      </c>
      <c r="R441" s="55"/>
      <c r="S441" s="45" t="s">
        <v>187</v>
      </c>
      <c r="T441" s="45" t="s">
        <v>187</v>
      </c>
      <c r="U441" s="45" t="s">
        <v>187</v>
      </c>
      <c r="V441" s="64">
        <v>1508.0679468456153</v>
      </c>
      <c r="W441" s="65">
        <v>7.3686069956972453E-2</v>
      </c>
      <c r="X441" s="63">
        <v>14.218375540956375</v>
      </c>
      <c r="Y441" s="66">
        <v>2.1874544229250907</v>
      </c>
      <c r="Z441" s="66">
        <v>4.6098216672803627</v>
      </c>
      <c r="AA441" s="66">
        <v>1.2465701835470395</v>
      </c>
      <c r="AB441" s="63">
        <v>40.604006454474877</v>
      </c>
      <c r="AC441" s="64">
        <v>152.20263083671614</v>
      </c>
      <c r="AD441" s="64">
        <v>258.17314108835035</v>
      </c>
      <c r="AE441" s="64">
        <v>412.58633692854005</v>
      </c>
      <c r="AF441" s="57">
        <v>9739.99881866941</v>
      </c>
      <c r="AG441" s="55">
        <v>42.871679742965327</v>
      </c>
      <c r="AH441" s="119">
        <v>75.255112648403554</v>
      </c>
      <c r="AI441" s="119">
        <v>118.87371753881899</v>
      </c>
      <c r="AJ441" s="135">
        <v>1979.8407567671936</v>
      </c>
      <c r="AK441" s="136">
        <v>94.824295858427675</v>
      </c>
      <c r="AL441" s="135">
        <v>1885.2506928059199</v>
      </c>
      <c r="AM441" s="136">
        <v>106.43275124332612</v>
      </c>
      <c r="AN441" s="135">
        <v>1970.3576407570674</v>
      </c>
      <c r="AO441" s="136">
        <v>104.11228649435617</v>
      </c>
      <c r="AP441" s="135">
        <v>2401.8612841247782</v>
      </c>
      <c r="AQ441" s="136">
        <v>14.84048867194714</v>
      </c>
      <c r="AR441" s="135">
        <v>2085.719004580531</v>
      </c>
      <c r="AS441" s="136">
        <v>94.220414946909173</v>
      </c>
      <c r="AT441" s="49">
        <v>0.21508760507254174</v>
      </c>
      <c r="AU441" s="129">
        <v>2401.8612841247782</v>
      </c>
      <c r="AV441" s="130">
        <v>14.84048867194714</v>
      </c>
      <c r="AW441">
        <f t="shared" si="3"/>
        <v>1375696270763360.8</v>
      </c>
    </row>
    <row r="442" spans="1:49" x14ac:dyDescent="0.2">
      <c r="A442" s="128" t="s">
        <v>919</v>
      </c>
      <c r="B442" t="s">
        <v>642</v>
      </c>
      <c r="C442" s="131" t="s">
        <v>920</v>
      </c>
      <c r="D442" s="116">
        <v>-4.0304604229680144E-5</v>
      </c>
      <c r="E442" s="57">
        <v>4.8576058892366172</v>
      </c>
      <c r="F442" s="55">
        <v>2.0495217728858441</v>
      </c>
      <c r="G442" s="54">
        <v>8.0746402455496052E-2</v>
      </c>
      <c r="H442" s="55">
        <v>0.70477467748550027</v>
      </c>
      <c r="I442" s="57">
        <v>4.8543386957043255</v>
      </c>
      <c r="J442" s="55">
        <v>2.0497976649750895</v>
      </c>
      <c r="K442" s="54">
        <v>8.1315138128388753E-2</v>
      </c>
      <c r="L442" s="55">
        <v>0.78183099106689269</v>
      </c>
      <c r="M442" s="125">
        <v>2.3096310224631966</v>
      </c>
      <c r="N442" s="55">
        <v>2.1938391385719167</v>
      </c>
      <c r="O442" s="54">
        <v>0.20600128311708338</v>
      </c>
      <c r="P442" s="55">
        <v>2.0497976649750895</v>
      </c>
      <c r="Q442" s="55">
        <v>0.93434273686511438</v>
      </c>
      <c r="R442" s="55"/>
      <c r="S442" s="45" t="s">
        <v>187</v>
      </c>
      <c r="T442" s="45" t="s">
        <v>187</v>
      </c>
      <c r="U442" s="45" t="s">
        <v>187</v>
      </c>
      <c r="V442" s="64">
        <v>2508.5693623794427</v>
      </c>
      <c r="W442" s="65">
        <v>6.1943735307580024E-2</v>
      </c>
      <c r="X442" s="63">
        <v>54.800495900702487</v>
      </c>
      <c r="Y442" s="66">
        <v>4.3048265459898722</v>
      </c>
      <c r="Z442" s="66">
        <v>9.0065196921247779</v>
      </c>
      <c r="AA442" s="66">
        <v>1.3699079722495562</v>
      </c>
      <c r="AB442" s="45">
        <v>79.20987776317628</v>
      </c>
      <c r="AC442" s="61">
        <v>282.35528420279388</v>
      </c>
      <c r="AD442" s="61">
        <v>433.00226776068632</v>
      </c>
      <c r="AE442" s="61">
        <v>610.1506476504519</v>
      </c>
      <c r="AF442" s="57">
        <v>6901.3120098910595</v>
      </c>
      <c r="AG442" s="55">
        <v>66.67613372250058</v>
      </c>
      <c r="AH442" s="119">
        <v>313.81367403147317</v>
      </c>
      <c r="AI442" s="119">
        <v>323.88637984194702</v>
      </c>
      <c r="AJ442" s="135">
        <v>1207.4788863751255</v>
      </c>
      <c r="AK442" s="136">
        <v>22.571028812613147</v>
      </c>
      <c r="AL442" s="135">
        <v>1206.3059211744417</v>
      </c>
      <c r="AM442" s="136">
        <v>23.825325189054645</v>
      </c>
      <c r="AN442" s="135">
        <v>1203.5153878481556</v>
      </c>
      <c r="AO442" s="136">
        <v>26.191014683546637</v>
      </c>
      <c r="AP442" s="135">
        <v>1228.2168751456238</v>
      </c>
      <c r="AQ442" s="136">
        <v>15.350029803506514</v>
      </c>
      <c r="AR442" s="135">
        <v>1234.2087011967155</v>
      </c>
      <c r="AS442" s="136">
        <v>25.976338075318676</v>
      </c>
      <c r="AT442" s="49">
        <v>1.7839645761734281E-2</v>
      </c>
      <c r="AU442" s="129">
        <v>1228.2168751456238</v>
      </c>
      <c r="AV442" s="130">
        <v>15.350029803506514</v>
      </c>
      <c r="AW442">
        <f t="shared" si="3"/>
        <v>1771194089092223</v>
      </c>
    </row>
    <row r="443" spans="1:49" x14ac:dyDescent="0.2">
      <c r="A443" s="128" t="s">
        <v>921</v>
      </c>
      <c r="B443" t="s">
        <v>642</v>
      </c>
      <c r="C443" s="131" t="s">
        <v>922</v>
      </c>
      <c r="D443" s="116">
        <v>4.8723322141618579E-6</v>
      </c>
      <c r="E443" s="55">
        <v>2.8473990191532232</v>
      </c>
      <c r="F443" s="55">
        <v>3.5225408924983701</v>
      </c>
      <c r="G443" s="125">
        <v>0.12767688371011995</v>
      </c>
      <c r="H443" s="55">
        <v>5.4253001994923089</v>
      </c>
      <c r="I443" s="55">
        <v>2.8476585183842853</v>
      </c>
      <c r="J443" s="55">
        <v>3.5225526818493442</v>
      </c>
      <c r="K443" s="125">
        <v>0.12761235764509873</v>
      </c>
      <c r="L443" s="55">
        <v>5.4287736706117924</v>
      </c>
      <c r="M443" s="55">
        <v>6.1788278891281658</v>
      </c>
      <c r="N443" s="55">
        <v>6.4714728588731516</v>
      </c>
      <c r="O443" s="125">
        <v>0.35116570106424966</v>
      </c>
      <c r="P443" s="55">
        <v>3.5225526818493442</v>
      </c>
      <c r="Q443" s="55">
        <v>0.54432008889900685</v>
      </c>
      <c r="R443" s="55"/>
      <c r="S443" s="45" t="s">
        <v>187</v>
      </c>
      <c r="T443" s="45" t="s">
        <v>187</v>
      </c>
      <c r="U443" s="45" t="s">
        <v>187</v>
      </c>
      <c r="V443" s="64">
        <v>439.34851815787943</v>
      </c>
      <c r="W443" s="65">
        <v>2.1324476071649189E-2</v>
      </c>
      <c r="X443" s="63">
        <v>0.40454398210046499</v>
      </c>
      <c r="Y443" s="66">
        <v>4.0214744301517349E-2</v>
      </c>
      <c r="Z443" s="66">
        <v>6.5233637071683739E-2</v>
      </c>
      <c r="AA443" s="66">
        <v>2.2076863386592163E-2</v>
      </c>
      <c r="AB443" s="63">
        <v>0.75791106835850397</v>
      </c>
      <c r="AC443" s="64">
        <v>17.302041955509814</v>
      </c>
      <c r="AD443" s="64">
        <v>94.001635292521811</v>
      </c>
      <c r="AE443" s="64">
        <v>328.25862762590162</v>
      </c>
      <c r="AF443" s="57">
        <v>12401.930597232875</v>
      </c>
      <c r="AG443" s="55">
        <v>161.78560639759098</v>
      </c>
      <c r="AH443" s="119">
        <v>1.4894108159926125</v>
      </c>
      <c r="AI443" s="119">
        <v>460.66817696960999</v>
      </c>
      <c r="AJ443" s="135">
        <v>1940.1624633927688</v>
      </c>
      <c r="AK443" s="136">
        <v>59.017278838567414</v>
      </c>
      <c r="AL443" s="135">
        <v>1916.3094833406099</v>
      </c>
      <c r="AM443" s="136">
        <v>71.386652255022966</v>
      </c>
      <c r="AN443" s="135">
        <v>1940.402343325381</v>
      </c>
      <c r="AO443" s="136">
        <v>59.04517631204665</v>
      </c>
      <c r="AP443" s="135">
        <v>2064.5726628535908</v>
      </c>
      <c r="AQ443" s="136">
        <v>95.723433348071481</v>
      </c>
      <c r="AR443" s="135">
        <v>1361.4615945898111</v>
      </c>
      <c r="AS443" s="136">
        <v>425.60335183392948</v>
      </c>
      <c r="AT443" s="49">
        <v>7.1813011080005304E-2</v>
      </c>
      <c r="AU443" s="129">
        <v>2064.5726628535908</v>
      </c>
      <c r="AV443" s="130">
        <v>95.723433348071481</v>
      </c>
      <c r="AW443">
        <f t="shared" si="3"/>
        <v>3894946284965599</v>
      </c>
    </row>
    <row r="444" spans="1:49" x14ac:dyDescent="0.2">
      <c r="A444" s="128" t="s">
        <v>923</v>
      </c>
      <c r="B444" t="s">
        <v>642</v>
      </c>
      <c r="C444" s="131" t="s">
        <v>924</v>
      </c>
      <c r="D444" s="116">
        <v>1.6538319560206494E-4</v>
      </c>
      <c r="E444" s="57">
        <v>8.8707092057977075</v>
      </c>
      <c r="F444" s="55">
        <v>1.8486219224611153</v>
      </c>
      <c r="G444" s="54">
        <v>7.238313678758862E-2</v>
      </c>
      <c r="H444" s="55">
        <v>2.1316199913228302</v>
      </c>
      <c r="I444" s="57">
        <v>8.8966328483264334</v>
      </c>
      <c r="J444" s="55">
        <v>1.860136308409746</v>
      </c>
      <c r="K444" s="54">
        <v>7.001336605233445E-2</v>
      </c>
      <c r="L444" s="55">
        <v>3.2629908514933548</v>
      </c>
      <c r="M444" s="125">
        <v>1.085067022082608</v>
      </c>
      <c r="N444" s="55">
        <v>3.7559574522075678</v>
      </c>
      <c r="O444" s="54">
        <v>0.11240207582446345</v>
      </c>
      <c r="P444" s="55">
        <v>1.860136308409746</v>
      </c>
      <c r="Q444" s="55">
        <v>0.49524956873950982</v>
      </c>
      <c r="R444" s="55"/>
      <c r="S444" s="45" t="s">
        <v>51</v>
      </c>
      <c r="T444" s="45" t="s">
        <v>51</v>
      </c>
      <c r="U444" s="45" t="s">
        <v>51</v>
      </c>
      <c r="V444" s="64">
        <v>755.73557439034732</v>
      </c>
      <c r="W444" s="65">
        <v>4.2432253811140845E-2</v>
      </c>
      <c r="X444" s="63">
        <v>23.412208018267293</v>
      </c>
      <c r="Y444" s="66">
        <v>0.57583203297870367</v>
      </c>
      <c r="Z444" s="66">
        <v>1.70593356429053</v>
      </c>
      <c r="AA444" s="66">
        <v>0.64391868736718794</v>
      </c>
      <c r="AB444" s="63">
        <v>15.385842491379174</v>
      </c>
      <c r="AC444" s="64">
        <v>73.286178122681918</v>
      </c>
      <c r="AD444" s="64">
        <v>146.04266237897716</v>
      </c>
      <c r="AE444" s="64">
        <v>272.26765823504684</v>
      </c>
      <c r="AF444" s="57">
        <v>9610.0908488166078</v>
      </c>
      <c r="AG444" s="55">
        <v>8.1859497520306554</v>
      </c>
      <c r="AH444" s="119">
        <v>34.03899784451329</v>
      </c>
      <c r="AI444" s="119">
        <v>72.615179823535797</v>
      </c>
      <c r="AJ444" s="135">
        <v>686.68305852247545</v>
      </c>
      <c r="AK444" s="136">
        <v>12.116453406898216</v>
      </c>
      <c r="AL444" s="135">
        <v>680.49149007244887</v>
      </c>
      <c r="AM444" s="136">
        <v>12.282920875115803</v>
      </c>
      <c r="AN444" s="135">
        <v>672.88585899891655</v>
      </c>
      <c r="AO444" s="136">
        <v>13.12452423315365</v>
      </c>
      <c r="AP444" s="135">
        <v>927.85139910075679</v>
      </c>
      <c r="AQ444" s="136">
        <v>67.00530669022784</v>
      </c>
      <c r="AR444" s="135">
        <v>875.51108921187654</v>
      </c>
      <c r="AS444" s="136">
        <v>32.077341979022115</v>
      </c>
      <c r="AT444" s="49">
        <v>0.2665943159303753</v>
      </c>
      <c r="AU444" s="129">
        <v>927.85139910075679</v>
      </c>
      <c r="AV444" s="130">
        <v>67.00530669022784</v>
      </c>
      <c r="AW444">
        <f t="shared" si="3"/>
        <v>264877715568665.81</v>
      </c>
    </row>
    <row r="445" spans="1:49" x14ac:dyDescent="0.2">
      <c r="A445" s="128" t="s">
        <v>925</v>
      </c>
      <c r="B445" t="s">
        <v>642</v>
      </c>
      <c r="C445" s="131" t="s">
        <v>926</v>
      </c>
      <c r="D445" s="116">
        <v>1.0000000000000001E-32</v>
      </c>
      <c r="E445" s="57">
        <v>4.5813580178490234</v>
      </c>
      <c r="F445" s="55">
        <v>1.7377336164498203</v>
      </c>
      <c r="G445" s="54">
        <v>8.5597442066982846E-2</v>
      </c>
      <c r="H445" s="55">
        <v>1.0028950340370189</v>
      </c>
      <c r="I445" s="57">
        <v>4.5813580178490234</v>
      </c>
      <c r="J445" s="55">
        <v>1.7377336164498203</v>
      </c>
      <c r="K445" s="54">
        <v>8.5597442066982846E-2</v>
      </c>
      <c r="L445" s="55">
        <v>1.0028950340370191</v>
      </c>
      <c r="M445" s="125">
        <v>2.5761303234137531</v>
      </c>
      <c r="N445" s="55">
        <v>2.0063690017132654</v>
      </c>
      <c r="O445" s="54">
        <v>0.21827589027183392</v>
      </c>
      <c r="P445" s="55">
        <v>1.7377336164498203</v>
      </c>
      <c r="Q445" s="55">
        <v>0.86610868437757271</v>
      </c>
      <c r="R445" s="55"/>
      <c r="S445" s="45" t="s">
        <v>187</v>
      </c>
      <c r="T445" s="45" t="s">
        <v>187</v>
      </c>
      <c r="U445" s="45" t="s">
        <v>187</v>
      </c>
      <c r="V445" s="64">
        <v>1280.4578534247751</v>
      </c>
      <c r="W445" s="65">
        <v>6.5238393545220139E-2</v>
      </c>
      <c r="X445" s="63">
        <v>16.080536846698411</v>
      </c>
      <c r="Y445" s="66">
        <v>1.2402108898543924</v>
      </c>
      <c r="Z445" s="66">
        <v>3.2420949645437664</v>
      </c>
      <c r="AA445" s="66">
        <v>0.2694629174310465</v>
      </c>
      <c r="AB445" s="63">
        <v>31.377172241757705</v>
      </c>
      <c r="AC445" s="64">
        <v>124.74880230730241</v>
      </c>
      <c r="AD445" s="64">
        <v>237.86433680279634</v>
      </c>
      <c r="AE445" s="64">
        <v>400.62192749084358</v>
      </c>
      <c r="AF445" s="57">
        <v>8258.2121279598559</v>
      </c>
      <c r="AG445" s="55">
        <v>32.407203439453994</v>
      </c>
      <c r="AH445" s="119">
        <v>58.949214137451875</v>
      </c>
      <c r="AI445" s="119">
        <v>148.46900131340701</v>
      </c>
      <c r="AJ445" s="135">
        <v>1272.7584498591502</v>
      </c>
      <c r="AK445" s="136">
        <v>20.070654120358075</v>
      </c>
      <c r="AL445" s="135">
        <v>1269.2758893858329</v>
      </c>
      <c r="AM445" s="136">
        <v>21.284087918670533</v>
      </c>
      <c r="AN445" s="135">
        <v>1273.9152297558078</v>
      </c>
      <c r="AO445" s="136">
        <v>21.230747405541667</v>
      </c>
      <c r="AP445" s="135">
        <v>1328.2651535891018</v>
      </c>
      <c r="AQ445" s="136">
        <v>19.412671825615739</v>
      </c>
      <c r="AR445" s="135">
        <v>1251.8017309009804</v>
      </c>
      <c r="AS445" s="136">
        <v>27.880579092656891</v>
      </c>
      <c r="AT445" s="49">
        <v>4.4410759436001306E-2</v>
      </c>
      <c r="AU445" s="129">
        <v>1328.2651535891018</v>
      </c>
      <c r="AV445" s="130">
        <v>19.412671825615739</v>
      </c>
      <c r="AW445">
        <f t="shared" si="3"/>
        <v>797081437398273.25</v>
      </c>
    </row>
    <row r="446" spans="1:49" x14ac:dyDescent="0.2">
      <c r="A446" s="128" t="s">
        <v>927</v>
      </c>
      <c r="B446" t="s">
        <v>642</v>
      </c>
      <c r="C446" s="131" t="s">
        <v>928</v>
      </c>
      <c r="D446" s="116">
        <v>7.7718754955252102E-6</v>
      </c>
      <c r="E446" s="57">
        <v>9.2785496622435293</v>
      </c>
      <c r="F446" s="55">
        <v>5.0803473140550679</v>
      </c>
      <c r="G446" s="54">
        <v>8.1458782122297943E-2</v>
      </c>
      <c r="H446" s="55">
        <v>2.5129331658304674</v>
      </c>
      <c r="I446" s="57">
        <v>9.2798247413699926</v>
      </c>
      <c r="J446" s="55">
        <v>5.0803659002723265</v>
      </c>
      <c r="K446" s="54">
        <v>8.1348972086707244E-2</v>
      </c>
      <c r="L446" s="55">
        <v>2.5202896097150482</v>
      </c>
      <c r="M446" s="125">
        <v>1.2086862181040829</v>
      </c>
      <c r="N446" s="55">
        <v>5.6711530924043547</v>
      </c>
      <c r="O446" s="54">
        <v>0.10776065581733915</v>
      </c>
      <c r="P446" s="55">
        <v>5.0803659002723265</v>
      </c>
      <c r="Q446" s="55">
        <v>0.89582591361829089</v>
      </c>
      <c r="R446" s="55"/>
      <c r="S446" s="45" t="s">
        <v>187</v>
      </c>
      <c r="T446" s="45" t="s">
        <v>187</v>
      </c>
      <c r="U446" s="45" t="s">
        <v>187</v>
      </c>
      <c r="V446" s="64">
        <v>450.66677087121894</v>
      </c>
      <c r="W446" s="65">
        <v>3.146527203042656E-2</v>
      </c>
      <c r="X446" s="63">
        <v>5.0494264842705716</v>
      </c>
      <c r="Y446" s="66">
        <v>0.25455681596293878</v>
      </c>
      <c r="Z446" s="66">
        <v>0.81190328652204091</v>
      </c>
      <c r="AA446" s="66">
        <v>0.53969420593743755</v>
      </c>
      <c r="AB446" s="63">
        <v>7.3606345251063665</v>
      </c>
      <c r="AC446" s="64">
        <v>35.587798495539346</v>
      </c>
      <c r="AD446" s="64">
        <v>92.312065989509904</v>
      </c>
      <c r="AE446" s="64">
        <v>208.23238779094621</v>
      </c>
      <c r="AF446" s="57">
        <v>14030.144528473566</v>
      </c>
      <c r="AG446" s="55">
        <v>79.770079018073233</v>
      </c>
      <c r="AH446" s="119">
        <v>44.561792084985598</v>
      </c>
      <c r="AI446" s="119">
        <v>740.15063973028305</v>
      </c>
      <c r="AJ446" s="135">
        <v>659.72957540878144</v>
      </c>
      <c r="AK446" s="136">
        <v>31.858658696806788</v>
      </c>
      <c r="AL446" s="135">
        <v>644.26681634940303</v>
      </c>
      <c r="AM446" s="136">
        <v>31.866818714598345</v>
      </c>
      <c r="AN446" s="135">
        <v>660.11491826098779</v>
      </c>
      <c r="AO446" s="136">
        <v>32.143661419888204</v>
      </c>
      <c r="AP446" s="135">
        <v>1229.0335739356528</v>
      </c>
      <c r="AQ446" s="136">
        <v>49.476138220198415</v>
      </c>
      <c r="AR446" s="135">
        <v>615.96672348986351</v>
      </c>
      <c r="AS446" s="136">
        <v>39.491952317224992</v>
      </c>
      <c r="AT446" s="49">
        <v>0.47579396526466722</v>
      </c>
      <c r="AU446" s="129">
        <v>1229.0335739356528</v>
      </c>
      <c r="AV446" s="130">
        <v>49.476138220198415</v>
      </c>
    </row>
    <row r="447" spans="1:49" x14ac:dyDescent="0.2">
      <c r="A447" s="128" t="s">
        <v>929</v>
      </c>
      <c r="B447" t="s">
        <v>642</v>
      </c>
      <c r="C447" s="131" t="s">
        <v>930</v>
      </c>
      <c r="D447" s="116">
        <v>-1.4650802954549683E-4</v>
      </c>
      <c r="E447" s="55">
        <v>5.2981685999847166</v>
      </c>
      <c r="F447" s="55">
        <v>1.4590119870273026</v>
      </c>
      <c r="G447" s="125">
        <v>7.6782554377997192E-2</v>
      </c>
      <c r="H447" s="55">
        <v>1.0141676721954955</v>
      </c>
      <c r="I447" s="55">
        <v>5.2851098902010261</v>
      </c>
      <c r="J447" s="55">
        <v>1.4685331666288874</v>
      </c>
      <c r="K447" s="125">
        <v>7.885695093446185E-2</v>
      </c>
      <c r="L447" s="55">
        <v>2.0321761812464176</v>
      </c>
      <c r="M447" s="55">
        <v>2.0572507706987411</v>
      </c>
      <c r="N447" s="55">
        <v>2.5072554104267759</v>
      </c>
      <c r="O447" s="125">
        <v>0.18921082451929183</v>
      </c>
      <c r="P447" s="55">
        <v>1.4685331666288874</v>
      </c>
      <c r="Q447" s="55">
        <v>0.58571343012035582</v>
      </c>
      <c r="R447" s="55"/>
      <c r="S447" s="45" t="s">
        <v>51</v>
      </c>
      <c r="T447" s="45" t="s">
        <v>51</v>
      </c>
      <c r="U447" s="45" t="s">
        <v>51</v>
      </c>
      <c r="V447" s="45" t="s">
        <v>51</v>
      </c>
      <c r="W447" s="45" t="s">
        <v>51</v>
      </c>
      <c r="X447" s="45" t="s">
        <v>51</v>
      </c>
      <c r="Y447" s="45" t="s">
        <v>51</v>
      </c>
      <c r="Z447" s="45" t="s">
        <v>51</v>
      </c>
      <c r="AA447" s="45" t="s">
        <v>51</v>
      </c>
      <c r="AB447" s="45" t="s">
        <v>51</v>
      </c>
      <c r="AC447" s="45" t="s">
        <v>51</v>
      </c>
      <c r="AD447" s="45" t="s">
        <v>51</v>
      </c>
      <c r="AE447" s="45" t="s">
        <v>51</v>
      </c>
      <c r="AF447" s="57">
        <v>6535.0776631876324</v>
      </c>
      <c r="AG447" s="55">
        <v>24.057210114133905</v>
      </c>
      <c r="AH447" s="119">
        <v>59.901435838866178</v>
      </c>
      <c r="AI447" s="119">
        <v>127.459155229939</v>
      </c>
      <c r="AJ447" s="135">
        <v>1117.0985621550876</v>
      </c>
      <c r="AK447" s="136">
        <v>15.062223569100302</v>
      </c>
      <c r="AL447" s="135">
        <v>1114.5647061255461</v>
      </c>
      <c r="AM447" s="136">
        <v>15.697746540934332</v>
      </c>
      <c r="AN447" s="135">
        <v>1112.825809591184</v>
      </c>
      <c r="AO447" s="136">
        <v>16.056612772976134</v>
      </c>
      <c r="AP447" s="135">
        <v>1167.6845708682465</v>
      </c>
      <c r="AQ447" s="136">
        <v>40.250174857624685</v>
      </c>
      <c r="AR447" s="135">
        <v>1179.9868521862711</v>
      </c>
      <c r="AS447" s="136">
        <v>38.785943649668248</v>
      </c>
      <c r="AT447" s="49">
        <v>4.5491621682731055E-2</v>
      </c>
      <c r="AU447" s="129">
        <v>1167.6845708682465</v>
      </c>
      <c r="AV447" s="130">
        <v>40.250174857624685</v>
      </c>
    </row>
    <row r="448" spans="1:49" x14ac:dyDescent="0.2">
      <c r="A448" s="128" t="s">
        <v>931</v>
      </c>
      <c r="B448" t="s">
        <v>642</v>
      </c>
      <c r="C448" s="131" t="s">
        <v>932</v>
      </c>
      <c r="D448" s="116">
        <v>8.3764837278156143E-5</v>
      </c>
      <c r="E448" s="55">
        <v>4.9590261218602922</v>
      </c>
      <c r="F448" s="55">
        <v>9.1709902374090504</v>
      </c>
      <c r="G448" s="125">
        <v>0.1318266244707722</v>
      </c>
      <c r="H448" s="55">
        <v>8.0212587543799128</v>
      </c>
      <c r="I448" s="55">
        <v>4.9660427975772938</v>
      </c>
      <c r="J448" s="55">
        <v>9.1748439790643452</v>
      </c>
      <c r="K448" s="125">
        <v>0.13071386545702643</v>
      </c>
      <c r="L448" s="55">
        <v>8.2578752779475177</v>
      </c>
      <c r="M448" s="55">
        <v>3.6292131388813886</v>
      </c>
      <c r="N448" s="55">
        <v>12.343835147404961</v>
      </c>
      <c r="O448" s="125">
        <v>0.20136757590729071</v>
      </c>
      <c r="P448" s="55">
        <v>9.1748439790643452</v>
      </c>
      <c r="Q448" s="55">
        <v>0.74327337245695224</v>
      </c>
      <c r="R448" s="55"/>
      <c r="S448" s="45" t="s">
        <v>187</v>
      </c>
      <c r="T448" s="45" t="s">
        <v>187</v>
      </c>
      <c r="U448" s="45" t="s">
        <v>187</v>
      </c>
      <c r="V448" s="45" t="s">
        <v>187</v>
      </c>
      <c r="W448" s="45" t="s">
        <v>187</v>
      </c>
      <c r="X448" s="45" t="s">
        <v>187</v>
      </c>
      <c r="Y448" s="45" t="s">
        <v>187</v>
      </c>
      <c r="Z448" s="45" t="s">
        <v>187</v>
      </c>
      <c r="AA448" s="45" t="s">
        <v>187</v>
      </c>
      <c r="AB448" s="45" t="s">
        <v>187</v>
      </c>
      <c r="AC448" s="45" t="s">
        <v>187</v>
      </c>
      <c r="AD448" s="45" t="s">
        <v>187</v>
      </c>
      <c r="AE448" s="45" t="s">
        <v>187</v>
      </c>
      <c r="AF448" s="57">
        <v>6430.705706043781</v>
      </c>
      <c r="AG448" s="55">
        <v>10.724858105123779</v>
      </c>
      <c r="AH448" s="119">
        <v>24.938567529810008</v>
      </c>
      <c r="AI448" s="119">
        <v>53.184851496553897</v>
      </c>
      <c r="AJ448" s="135">
        <v>1182.6627202524198</v>
      </c>
      <c r="AK448" s="136">
        <v>99.135802997115036</v>
      </c>
      <c r="AL448" s="135">
        <v>1112.9565723560454</v>
      </c>
      <c r="AM448" s="136">
        <v>99.384409230608725</v>
      </c>
      <c r="AN448" s="135">
        <v>1176.1722344805582</v>
      </c>
      <c r="AO448" s="136">
        <v>106.39523719191712</v>
      </c>
      <c r="AP448" s="135">
        <v>2106.8134772186991</v>
      </c>
      <c r="AQ448" s="136">
        <v>144.91422888101084</v>
      </c>
      <c r="AR448" s="135">
        <v>1279.0260614250619</v>
      </c>
      <c r="AS448" s="136">
        <v>138.8621577945697</v>
      </c>
      <c r="AT448" s="49">
        <v>0.47173464362620732</v>
      </c>
      <c r="AU448" s="129">
        <v>2106.8134772186991</v>
      </c>
      <c r="AV448" s="130">
        <v>144.91422888101084</v>
      </c>
      <c r="AW448">
        <f>(8*(((AI448-(AI448/137.88))/1000000)/238050.78826)*6.022E+23)*(EXP(AU448*0.000000000155125*1000000)-1)+7*((((AI448/137.88)/1000000)/235043.9299)*6.022E+23)*(EXP(AU448*0.00000000098571*1000000)-1)+6*(((AH448/1000000)/232038.0553)*6.022E+23)*(EXP(AU448*0.00000000004948*1000000)-1)</f>
        <v>503983985976439.56</v>
      </c>
    </row>
    <row r="449" spans="1:48" x14ac:dyDescent="0.2">
      <c r="A449" s="128" t="s">
        <v>933</v>
      </c>
      <c r="B449" t="s">
        <v>642</v>
      </c>
      <c r="C449" s="131" t="s">
        <v>934</v>
      </c>
      <c r="D449" s="116">
        <v>1.8465027622361752E-5</v>
      </c>
      <c r="E449" s="55">
        <v>3.0267327047259309</v>
      </c>
      <c r="F449" s="55">
        <v>1.8609954608885571</v>
      </c>
      <c r="G449" s="125">
        <v>0.15344664333093172</v>
      </c>
      <c r="H449" s="55">
        <v>0.3883185123225002</v>
      </c>
      <c r="I449" s="55">
        <v>3.0276079300153906</v>
      </c>
      <c r="J449" s="55">
        <v>1.8610309536369611</v>
      </c>
      <c r="K449" s="125">
        <v>0.1532083688434478</v>
      </c>
      <c r="L449" s="55">
        <v>0.39391841921037274</v>
      </c>
      <c r="M449" s="55">
        <v>6.9772475117104085</v>
      </c>
      <c r="N449" s="55">
        <v>1.9022638963582565</v>
      </c>
      <c r="O449" s="125">
        <v>0.33029375768444252</v>
      </c>
      <c r="P449" s="55">
        <v>1.8610309536369611</v>
      </c>
      <c r="Q449" s="55">
        <v>0.97832427835053126</v>
      </c>
      <c r="R449" s="55"/>
      <c r="S449" s="45" t="s">
        <v>187</v>
      </c>
      <c r="T449" s="45" t="s">
        <v>187</v>
      </c>
      <c r="U449" s="45" t="s">
        <v>187</v>
      </c>
      <c r="V449" s="45" t="s">
        <v>187</v>
      </c>
      <c r="W449" s="45" t="s">
        <v>187</v>
      </c>
      <c r="X449" s="45" t="s">
        <v>187</v>
      </c>
      <c r="Y449" s="45" t="s">
        <v>187</v>
      </c>
      <c r="Z449" s="45" t="s">
        <v>187</v>
      </c>
      <c r="AA449" s="45" t="s">
        <v>187</v>
      </c>
      <c r="AB449" s="45" t="s">
        <v>187</v>
      </c>
      <c r="AC449" s="45" t="s">
        <v>187</v>
      </c>
      <c r="AD449" s="45" t="s">
        <v>187</v>
      </c>
      <c r="AE449" s="45" t="s">
        <v>187</v>
      </c>
      <c r="AF449" s="57">
        <v>8310.1602936199542</v>
      </c>
      <c r="AG449" s="55">
        <v>348.74126909671043</v>
      </c>
      <c r="AH449" s="119">
        <v>740.57118409721261</v>
      </c>
      <c r="AI449" s="119">
        <v>1055.54660466264</v>
      </c>
      <c r="AJ449" s="135">
        <v>1839.8052427707225</v>
      </c>
      <c r="AK449" s="136">
        <v>29.786852497401345</v>
      </c>
      <c r="AL449" s="135">
        <v>1754.981861148766</v>
      </c>
      <c r="AM449" s="136">
        <v>31.922637835277001</v>
      </c>
      <c r="AN449" s="135">
        <v>1830.241191358105</v>
      </c>
      <c r="AO449" s="136">
        <v>32.938099777808567</v>
      </c>
      <c r="AP449" s="135">
        <v>2381.3056759834008</v>
      </c>
      <c r="AQ449" s="136">
        <v>6.7111551971311263</v>
      </c>
      <c r="AR449" s="135">
        <v>1943.1684380870802</v>
      </c>
      <c r="AS449" s="136">
        <v>51.031914426388859</v>
      </c>
      <c r="AT449" s="49">
        <v>0.26301697474264141</v>
      </c>
      <c r="AU449" s="129">
        <v>2381.3056759834008</v>
      </c>
      <c r="AV449" s="130">
        <v>6.7111551971311263</v>
      </c>
    </row>
    <row r="450" spans="1:48" x14ac:dyDescent="0.2">
      <c r="A450" s="128" t="s">
        <v>935</v>
      </c>
      <c r="B450" t="s">
        <v>642</v>
      </c>
      <c r="C450" s="131" t="s">
        <v>936</v>
      </c>
      <c r="D450" s="116">
        <v>8.7905393819084669E-6</v>
      </c>
      <c r="E450" s="55">
        <v>4.7492658900505695</v>
      </c>
      <c r="F450" s="55">
        <v>1.2803186084908897</v>
      </c>
      <c r="G450" s="125">
        <v>0.10102212031506769</v>
      </c>
      <c r="H450" s="55">
        <v>0.54786767333509168</v>
      </c>
      <c r="I450" s="55">
        <v>4.749963303768209</v>
      </c>
      <c r="J450" s="55">
        <v>1.2804717616792904</v>
      </c>
      <c r="K450" s="125">
        <v>0.10090095186490132</v>
      </c>
      <c r="L450" s="55">
        <v>0.57201759103524141</v>
      </c>
      <c r="M450" s="55">
        <v>2.9289117311908157</v>
      </c>
      <c r="N450" s="55">
        <v>1.4024307672437262</v>
      </c>
      <c r="O450" s="125">
        <v>0.2105279422278245</v>
      </c>
      <c r="P450" s="55">
        <v>1.2804717616792904</v>
      </c>
      <c r="Q450" s="55">
        <v>0.91303741445709408</v>
      </c>
      <c r="R450" s="55"/>
      <c r="S450" s="45" t="s">
        <v>187</v>
      </c>
      <c r="T450" s="45" t="s">
        <v>187</v>
      </c>
      <c r="U450" s="45" t="s">
        <v>187</v>
      </c>
      <c r="V450" s="45" t="s">
        <v>51</v>
      </c>
      <c r="W450" s="45" t="s">
        <v>51</v>
      </c>
      <c r="X450" s="45" t="s">
        <v>51</v>
      </c>
      <c r="Y450" s="45" t="s">
        <v>51</v>
      </c>
      <c r="Z450" s="45" t="s">
        <v>51</v>
      </c>
      <c r="AA450" s="45" t="s">
        <v>51</v>
      </c>
      <c r="AB450" s="45" t="s">
        <v>51</v>
      </c>
      <c r="AC450" s="45" t="s">
        <v>51</v>
      </c>
      <c r="AD450" s="45" t="s">
        <v>51</v>
      </c>
      <c r="AE450" s="45" t="s">
        <v>51</v>
      </c>
      <c r="AF450" s="57">
        <v>10575.410682579433</v>
      </c>
      <c r="AG450" s="55">
        <v>212.62917926621444</v>
      </c>
      <c r="AH450" s="119">
        <v>91.424246930382012</v>
      </c>
      <c r="AI450" s="119">
        <v>1009.83250831848</v>
      </c>
      <c r="AJ450" s="135">
        <v>1231.6298490979138</v>
      </c>
      <c r="AK450" s="136">
        <v>14.355659137637936</v>
      </c>
      <c r="AL450" s="135">
        <v>1204.3092156863329</v>
      </c>
      <c r="AM450" s="136">
        <v>14.871186028421119</v>
      </c>
      <c r="AN450" s="135">
        <v>1230.0271584452823</v>
      </c>
      <c r="AO450" s="136">
        <v>14.537922132082198</v>
      </c>
      <c r="AP450" s="135">
        <v>1639.9409463828456</v>
      </c>
      <c r="AQ450" s="136">
        <v>10.618423462106815</v>
      </c>
      <c r="AR450" s="135">
        <v>1362.8338584227631</v>
      </c>
      <c r="AS450" s="136">
        <v>31.46884624036138</v>
      </c>
      <c r="AT450" s="49">
        <v>0.26563866928096941</v>
      </c>
      <c r="AU450" s="129">
        <v>1639.9409463828456</v>
      </c>
      <c r="AV450" s="130">
        <v>10.618423462106815</v>
      </c>
    </row>
    <row r="451" spans="1:48" x14ac:dyDescent="0.2">
      <c r="A451" s="128" t="s">
        <v>937</v>
      </c>
      <c r="B451" t="s">
        <v>642</v>
      </c>
      <c r="C451" s="131" t="s">
        <v>938</v>
      </c>
      <c r="D451" s="116">
        <v>-1.6266618982653653E-5</v>
      </c>
      <c r="E451" s="55">
        <v>6.5996030490079116</v>
      </c>
      <c r="F451" s="55">
        <v>1.7019804047130684</v>
      </c>
      <c r="G451" s="125">
        <v>7.8072928267338818E-2</v>
      </c>
      <c r="H451" s="55">
        <v>1.2998573327283078</v>
      </c>
      <c r="I451" s="55">
        <v>6.5977524321259553</v>
      </c>
      <c r="J451" s="55">
        <v>1.7022241686539226</v>
      </c>
      <c r="K451" s="125">
        <v>7.8303571304009945E-2</v>
      </c>
      <c r="L451" s="55">
        <v>1.3305099809283822</v>
      </c>
      <c r="M451" s="55">
        <v>1.6363900468326604</v>
      </c>
      <c r="N451" s="55">
        <v>2.1605147372095339</v>
      </c>
      <c r="O451" s="125">
        <v>0.15156676615066259</v>
      </c>
      <c r="P451" s="55">
        <v>1.7022241686539226</v>
      </c>
      <c r="Q451" s="55">
        <v>0.78787898982465265</v>
      </c>
      <c r="R451" s="55"/>
      <c r="S451" s="45" t="s">
        <v>51</v>
      </c>
      <c r="T451" s="45" t="s">
        <v>51</v>
      </c>
      <c r="U451" s="45" t="s">
        <v>51</v>
      </c>
      <c r="V451" s="45" t="s">
        <v>51</v>
      </c>
      <c r="W451" s="45" t="s">
        <v>51</v>
      </c>
      <c r="X451" s="45" t="s">
        <v>51</v>
      </c>
      <c r="Y451" s="45" t="s">
        <v>51</v>
      </c>
      <c r="Z451" s="45" t="s">
        <v>51</v>
      </c>
      <c r="AA451" s="45" t="s">
        <v>51</v>
      </c>
      <c r="AB451" s="45" t="s">
        <v>51</v>
      </c>
      <c r="AC451" s="45" t="s">
        <v>51</v>
      </c>
      <c r="AD451" s="45" t="s">
        <v>51</v>
      </c>
      <c r="AE451" s="45" t="s">
        <v>51</v>
      </c>
      <c r="AF451" s="57">
        <v>10280.526057661373</v>
      </c>
      <c r="AG451" s="55">
        <v>118.07951806031323</v>
      </c>
      <c r="AH451" s="119">
        <v>332.17179960412864</v>
      </c>
      <c r="AI451" s="119">
        <v>779.27794741622802</v>
      </c>
      <c r="AJ451" s="135">
        <v>909.74001928429334</v>
      </c>
      <c r="AK451" s="136">
        <v>14.442747536158707</v>
      </c>
      <c r="AL451" s="135">
        <v>900.32456438304143</v>
      </c>
      <c r="AM451" s="136">
        <v>14.841353778463287</v>
      </c>
      <c r="AN451" s="135">
        <v>907.53548158095418</v>
      </c>
      <c r="AO451" s="136">
        <v>15.397008185020519</v>
      </c>
      <c r="AP451" s="135">
        <v>1153.722133505808</v>
      </c>
      <c r="AQ451" s="136">
        <v>26.406563605561999</v>
      </c>
      <c r="AR451" s="135">
        <v>944.53380970183014</v>
      </c>
      <c r="AS451" s="136">
        <v>18.254649786163775</v>
      </c>
      <c r="AT451" s="49">
        <v>0.21963483386833274</v>
      </c>
      <c r="AU451" s="129">
        <v>1153.722133505808</v>
      </c>
      <c r="AV451" s="130">
        <v>26.406563605561999</v>
      </c>
    </row>
    <row r="452" spans="1:48" x14ac:dyDescent="0.2">
      <c r="A452" s="128" t="s">
        <v>939</v>
      </c>
      <c r="B452" t="s">
        <v>642</v>
      </c>
      <c r="C452" s="131" t="s">
        <v>940</v>
      </c>
      <c r="D452" s="116">
        <v>-1.1207292344312798E-5</v>
      </c>
      <c r="E452" s="55">
        <v>2.4335977710619927</v>
      </c>
      <c r="F452" s="55">
        <v>1.1187023848152839</v>
      </c>
      <c r="G452" s="125">
        <v>0.15526076704653552</v>
      </c>
      <c r="H452" s="55">
        <v>0.49630529940279128</v>
      </c>
      <c r="I452" s="55">
        <v>2.4331945288053172</v>
      </c>
      <c r="J452" s="55">
        <v>1.1188184376193022</v>
      </c>
      <c r="K452" s="125">
        <v>0.15540420557445342</v>
      </c>
      <c r="L452" s="55">
        <v>0.50382308556808209</v>
      </c>
      <c r="M452" s="55">
        <v>8.8061729594329723</v>
      </c>
      <c r="N452" s="55">
        <v>1.2270258342464675</v>
      </c>
      <c r="O452" s="125">
        <v>0.41098234775786446</v>
      </c>
      <c r="P452" s="55">
        <v>1.1188184376193022</v>
      </c>
      <c r="Q452" s="55">
        <v>0.91181326944626484</v>
      </c>
      <c r="R452" s="55"/>
      <c r="S452" s="45" t="s">
        <v>187</v>
      </c>
      <c r="T452" s="45" t="s">
        <v>187</v>
      </c>
      <c r="U452" s="45" t="s">
        <v>187</v>
      </c>
      <c r="V452" s="45" t="s">
        <v>187</v>
      </c>
      <c r="W452" s="45" t="s">
        <v>187</v>
      </c>
      <c r="X452" s="45" t="s">
        <v>187</v>
      </c>
      <c r="Y452" s="45" t="s">
        <v>187</v>
      </c>
      <c r="Z452" s="45" t="s">
        <v>187</v>
      </c>
      <c r="AA452" s="45" t="s">
        <v>187</v>
      </c>
      <c r="AB452" s="45" t="s">
        <v>187</v>
      </c>
      <c r="AC452" s="45" t="s">
        <v>187</v>
      </c>
      <c r="AD452" s="45" t="s">
        <v>187</v>
      </c>
      <c r="AE452" s="45" t="s">
        <v>187</v>
      </c>
      <c r="AF452" s="57">
        <v>8711.3437541396288</v>
      </c>
      <c r="AG452" s="55">
        <v>216.39259411718012</v>
      </c>
      <c r="AH452" s="119">
        <v>475.68314125514621</v>
      </c>
      <c r="AI452" s="119">
        <v>526.612534717892</v>
      </c>
      <c r="AJ452" s="135">
        <v>2219.4111996416782</v>
      </c>
      <c r="AK452" s="136">
        <v>21.007743613020157</v>
      </c>
      <c r="AL452" s="135">
        <v>2178.4950154227527</v>
      </c>
      <c r="AM452" s="136">
        <v>24.798743385235735</v>
      </c>
      <c r="AN452" s="135">
        <v>2203.7157863587786</v>
      </c>
      <c r="AO452" s="136">
        <v>23.851725924936378</v>
      </c>
      <c r="AP452" s="135">
        <v>2405.5200090706003</v>
      </c>
      <c r="AQ452" s="136">
        <v>8.5622156147265418</v>
      </c>
      <c r="AR452" s="135">
        <v>2358.337922860595</v>
      </c>
      <c r="AS452" s="136">
        <v>39.728748149606936</v>
      </c>
      <c r="AT452" s="49">
        <v>9.4376680631129431E-2</v>
      </c>
      <c r="AU452" s="129">
        <v>2405.5200090706003</v>
      </c>
      <c r="AV452" s="130">
        <v>8.5622156147265418</v>
      </c>
    </row>
    <row r="453" spans="1:48" x14ac:dyDescent="0.2">
      <c r="A453" s="128" t="s">
        <v>941</v>
      </c>
      <c r="B453" t="s">
        <v>642</v>
      </c>
      <c r="C453" s="131" t="s">
        <v>942</v>
      </c>
      <c r="D453" s="116">
        <v>-3.2869155617441811E-5</v>
      </c>
      <c r="E453" s="55">
        <v>4.4285687402753755</v>
      </c>
      <c r="F453" s="55">
        <v>1.4307765402991681</v>
      </c>
      <c r="G453" s="125">
        <v>8.456209908807287E-2</v>
      </c>
      <c r="H453" s="55">
        <v>0.81936083253623171</v>
      </c>
      <c r="I453" s="55">
        <v>4.4261678102123758</v>
      </c>
      <c r="J453" s="55">
        <v>1.4342058579341708</v>
      </c>
      <c r="K453" s="125">
        <v>8.5023581559132602E-2</v>
      </c>
      <c r="L453" s="55">
        <v>1.2833759303448209</v>
      </c>
      <c r="M453" s="55">
        <v>2.6485781669472468</v>
      </c>
      <c r="N453" s="55">
        <v>1.9245779333456792</v>
      </c>
      <c r="O453" s="125">
        <v>0.22592907519067112</v>
      </c>
      <c r="P453" s="55">
        <v>1.4342058579341708</v>
      </c>
      <c r="Q453" s="55">
        <v>0.74520539443209377</v>
      </c>
      <c r="R453" s="55"/>
      <c r="S453" s="45" t="s">
        <v>187</v>
      </c>
      <c r="T453" s="45" t="s">
        <v>187</v>
      </c>
      <c r="U453" s="45" t="s">
        <v>187</v>
      </c>
      <c r="V453" s="45" t="s">
        <v>51</v>
      </c>
      <c r="W453" s="45" t="s">
        <v>51</v>
      </c>
      <c r="X453" s="45" t="s">
        <v>51</v>
      </c>
      <c r="Y453" s="45" t="s">
        <v>51</v>
      </c>
      <c r="Z453" s="45" t="s">
        <v>51</v>
      </c>
      <c r="AA453" s="45" t="s">
        <v>51</v>
      </c>
      <c r="AB453" s="45" t="s">
        <v>51</v>
      </c>
      <c r="AC453" s="45" t="s">
        <v>51</v>
      </c>
      <c r="AD453" s="45" t="s">
        <v>51</v>
      </c>
      <c r="AE453" s="45" t="s">
        <v>51</v>
      </c>
      <c r="AF453" s="57">
        <v>9058.8226478993511</v>
      </c>
      <c r="AG453" s="55">
        <v>32.441907581475029</v>
      </c>
      <c r="AH453" s="119">
        <v>55.938877738576792</v>
      </c>
      <c r="AI453" s="119">
        <v>143.67121779022301</v>
      </c>
      <c r="AJ453" s="135">
        <v>1313.1280274748667</v>
      </c>
      <c r="AK453" s="136">
        <v>17.038700803269005</v>
      </c>
      <c r="AL453" s="135">
        <v>1312.990896442037</v>
      </c>
      <c r="AM453" s="136">
        <v>18.132138525313277</v>
      </c>
      <c r="AN453" s="135">
        <v>1311.8188682132463</v>
      </c>
      <c r="AO453" s="136">
        <v>17.97790729609352</v>
      </c>
      <c r="AP453" s="135">
        <v>1315.2325253852473</v>
      </c>
      <c r="AQ453" s="136">
        <v>24.887300509097322</v>
      </c>
      <c r="AR453" s="135">
        <v>1337.4930816964254</v>
      </c>
      <c r="AS453" s="136">
        <v>38.161350544477038</v>
      </c>
      <c r="AT453" s="49">
        <v>1.7043594193002064E-3</v>
      </c>
      <c r="AU453" s="129">
        <v>1315.2325253852473</v>
      </c>
      <c r="AV453" s="130">
        <v>24.887300509097322</v>
      </c>
    </row>
    <row r="454" spans="1:48" x14ac:dyDescent="0.2">
      <c r="A454" s="128" t="s">
        <v>943</v>
      </c>
      <c r="B454" t="s">
        <v>642</v>
      </c>
      <c r="C454" s="131" t="s">
        <v>944</v>
      </c>
      <c r="D454" s="116">
        <v>6.0902894172945405E-6</v>
      </c>
      <c r="E454" s="55">
        <v>3.3397007265003733</v>
      </c>
      <c r="F454" s="55">
        <v>1.1836642901278271</v>
      </c>
      <c r="G454" s="125">
        <v>0.10939884558453783</v>
      </c>
      <c r="H454" s="55">
        <v>0.36357733163603811</v>
      </c>
      <c r="I454" s="55">
        <v>3.3400222986900636</v>
      </c>
      <c r="J454" s="55">
        <v>1.1839959291908093</v>
      </c>
      <c r="K454" s="125">
        <v>0.10931599446630369</v>
      </c>
      <c r="L454" s="55">
        <v>0.42552630158703142</v>
      </c>
      <c r="M454" s="55">
        <v>4.5126912245242465</v>
      </c>
      <c r="N454" s="55">
        <v>1.2581410865569669</v>
      </c>
      <c r="O454" s="125">
        <v>0.29939919873953952</v>
      </c>
      <c r="P454" s="55">
        <v>1.1839959291908093</v>
      </c>
      <c r="Q454" s="55">
        <v>0.94106769252003097</v>
      </c>
      <c r="R454" s="55"/>
      <c r="S454" s="45" t="s">
        <v>187</v>
      </c>
      <c r="T454" s="45" t="s">
        <v>187</v>
      </c>
      <c r="U454" s="45" t="s">
        <v>187</v>
      </c>
      <c r="V454" s="45" t="s">
        <v>187</v>
      </c>
      <c r="W454" s="45" t="s">
        <v>187</v>
      </c>
      <c r="X454" s="45" t="s">
        <v>187</v>
      </c>
      <c r="Y454" s="45" t="s">
        <v>187</v>
      </c>
      <c r="Z454" s="45" t="s">
        <v>187</v>
      </c>
      <c r="AA454" s="45" t="s">
        <v>187</v>
      </c>
      <c r="AB454" s="45" t="s">
        <v>187</v>
      </c>
      <c r="AC454" s="45" t="s">
        <v>187</v>
      </c>
      <c r="AD454" s="45" t="s">
        <v>187</v>
      </c>
      <c r="AE454" s="45" t="s">
        <v>187</v>
      </c>
      <c r="AF454" s="57">
        <v>12254.789447101968</v>
      </c>
      <c r="AG454" s="55">
        <v>133.83707897738455</v>
      </c>
      <c r="AH454" s="119">
        <v>91.718933580483053</v>
      </c>
      <c r="AI454" s="119">
        <v>446.97578989345902</v>
      </c>
      <c r="AJ454" s="135">
        <v>1688.3287853363447</v>
      </c>
      <c r="AK454" s="136">
        <v>17.586380032658514</v>
      </c>
      <c r="AL454" s="135">
        <v>1677.4373762903285</v>
      </c>
      <c r="AM454" s="136">
        <v>19.331099429895186</v>
      </c>
      <c r="AN454" s="135">
        <v>1688.6675019249672</v>
      </c>
      <c r="AO454" s="136">
        <v>18.065899534691702</v>
      </c>
      <c r="AP454" s="135">
        <v>1787.2526676772361</v>
      </c>
      <c r="AQ454" s="136">
        <v>7.7538513259563109</v>
      </c>
      <c r="AR454" s="135">
        <v>1675.2443526083264</v>
      </c>
      <c r="AS454" s="136">
        <v>42.498823252835152</v>
      </c>
      <c r="AT454" s="49">
        <v>6.1443629864392155E-2</v>
      </c>
      <c r="AU454" s="129">
        <v>1787.2526676772361</v>
      </c>
      <c r="AV454" s="130">
        <v>7.7538513259563109</v>
      </c>
    </row>
    <row r="455" spans="1:48" x14ac:dyDescent="0.2">
      <c r="A455" s="128" t="s">
        <v>945</v>
      </c>
      <c r="B455" t="s">
        <v>642</v>
      </c>
      <c r="C455" s="131" t="s">
        <v>946</v>
      </c>
      <c r="D455" s="116">
        <v>-3.0525742898390493E-5</v>
      </c>
      <c r="E455" s="55">
        <v>5.6586850328673144</v>
      </c>
      <c r="F455" s="55">
        <v>1.63614000196926</v>
      </c>
      <c r="G455" s="125">
        <v>7.5252588128183931E-2</v>
      </c>
      <c r="H455" s="55">
        <v>1.0223592894156495</v>
      </c>
      <c r="I455" s="55">
        <v>5.655752799347801</v>
      </c>
      <c r="J455" s="55">
        <v>1.649391680186022</v>
      </c>
      <c r="K455" s="125">
        <v>7.5686567752017278E-2</v>
      </c>
      <c r="L455" s="55">
        <v>2.5214494737241218</v>
      </c>
      <c r="M455" s="55">
        <v>1.8451414571817109</v>
      </c>
      <c r="N455" s="55">
        <v>3.0130052046437821</v>
      </c>
      <c r="O455" s="125">
        <v>0.17681112231696477</v>
      </c>
      <c r="P455" s="55">
        <v>1.649391680186022</v>
      </c>
      <c r="Q455" s="55">
        <v>0.54742410588733925</v>
      </c>
      <c r="R455" s="55"/>
      <c r="S455" s="45" t="s">
        <v>51</v>
      </c>
      <c r="T455" s="45" t="s">
        <v>51</v>
      </c>
      <c r="U455" s="45" t="s">
        <v>51</v>
      </c>
      <c r="V455" s="45" t="s">
        <v>51</v>
      </c>
      <c r="W455" s="45" t="s">
        <v>51</v>
      </c>
      <c r="X455" s="45" t="s">
        <v>51</v>
      </c>
      <c r="Y455" s="45" t="s">
        <v>51</v>
      </c>
      <c r="Z455" s="45" t="s">
        <v>51</v>
      </c>
      <c r="AA455" s="45" t="s">
        <v>51</v>
      </c>
      <c r="AB455" s="45" t="s">
        <v>51</v>
      </c>
      <c r="AC455" s="45" t="s">
        <v>51</v>
      </c>
      <c r="AD455" s="45" t="s">
        <v>51</v>
      </c>
      <c r="AE455" s="45" t="s">
        <v>51</v>
      </c>
      <c r="AF455" s="57">
        <v>8574.582386854092</v>
      </c>
      <c r="AG455" s="55">
        <v>17.540894358572956</v>
      </c>
      <c r="AH455" s="119">
        <v>54.320581921508001</v>
      </c>
      <c r="AI455" s="119">
        <v>99.258396369963506</v>
      </c>
      <c r="AJ455" s="135">
        <v>1049.5300021497303</v>
      </c>
      <c r="AK455" s="136">
        <v>15.975145471221962</v>
      </c>
      <c r="AL455" s="135">
        <v>1047.8916112986944</v>
      </c>
      <c r="AM455" s="136">
        <v>16.552230650724741</v>
      </c>
      <c r="AN455" s="135">
        <v>1047.8851108648212</v>
      </c>
      <c r="AO455" s="136">
        <v>17.259565737104214</v>
      </c>
      <c r="AP455" s="135">
        <v>1085.9195778048518</v>
      </c>
      <c r="AQ455" s="136">
        <v>50.547354559468367</v>
      </c>
      <c r="AR455" s="135">
        <v>1069.8814678672172</v>
      </c>
      <c r="AS455" s="136">
        <v>38.177066043456961</v>
      </c>
      <c r="AT455" s="49">
        <v>3.5019137036860062E-2</v>
      </c>
      <c r="AU455" s="129">
        <v>1085.9195778048518</v>
      </c>
      <c r="AV455" s="130">
        <v>50.547354559468367</v>
      </c>
    </row>
    <row r="456" spans="1:48" x14ac:dyDescent="0.2">
      <c r="A456" s="128" t="s">
        <v>947</v>
      </c>
      <c r="B456" t="s">
        <v>642</v>
      </c>
      <c r="C456" s="131" t="s">
        <v>948</v>
      </c>
      <c r="D456" s="116">
        <v>9.1024790044276434E-5</v>
      </c>
      <c r="E456" s="55">
        <v>22.525622233648807</v>
      </c>
      <c r="F456" s="55">
        <v>1.3745000813640667</v>
      </c>
      <c r="G456" s="125">
        <v>7.9627201731759731E-2</v>
      </c>
      <c r="H456" s="55">
        <v>1.5054371607778876</v>
      </c>
      <c r="I456" s="55">
        <v>22.563178122210314</v>
      </c>
      <c r="J456" s="55">
        <v>1.3772183064211783</v>
      </c>
      <c r="K456" s="125">
        <v>7.8336838250851373E-2</v>
      </c>
      <c r="L456" s="55">
        <v>1.7555522556447576</v>
      </c>
      <c r="M456" s="55">
        <v>0.47870398396559311</v>
      </c>
      <c r="N456" s="55">
        <v>2.2312987217853677</v>
      </c>
      <c r="O456" s="125">
        <v>4.4319997590039809E-2</v>
      </c>
      <c r="P456" s="55">
        <v>1.3772183064211783</v>
      </c>
      <c r="Q456" s="55">
        <v>0.61722721972394656</v>
      </c>
      <c r="R456" s="55"/>
      <c r="S456" s="45" t="s">
        <v>51</v>
      </c>
      <c r="T456" s="45" t="s">
        <v>51</v>
      </c>
      <c r="U456" s="45" t="s">
        <v>51</v>
      </c>
      <c r="V456" s="45" t="s">
        <v>51</v>
      </c>
      <c r="W456" s="45" t="s">
        <v>51</v>
      </c>
      <c r="X456" s="45" t="s">
        <v>51</v>
      </c>
      <c r="Y456" s="45" t="s">
        <v>51</v>
      </c>
      <c r="Z456" s="45" t="s">
        <v>51</v>
      </c>
      <c r="AA456" s="45" t="s">
        <v>51</v>
      </c>
      <c r="AB456" s="45" t="s">
        <v>51</v>
      </c>
      <c r="AC456" s="45" t="s">
        <v>51</v>
      </c>
      <c r="AD456" s="45" t="s">
        <v>51</v>
      </c>
      <c r="AE456" s="45" t="s">
        <v>51</v>
      </c>
      <c r="AF456" s="57">
        <v>10184.053583766665</v>
      </c>
      <c r="AG456" s="55">
        <v>44.696658590913451</v>
      </c>
      <c r="AH456" s="119">
        <v>36.424546011729355</v>
      </c>
      <c r="AI456" s="119">
        <v>1006.82004652529</v>
      </c>
      <c r="AJ456" s="135">
        <v>279.5548982890358</v>
      </c>
      <c r="AK456" s="136">
        <v>3.7677937909437871</v>
      </c>
      <c r="AL456" s="135">
        <v>270.45534184019482</v>
      </c>
      <c r="AM456" s="136">
        <v>3.6910299346092343</v>
      </c>
      <c r="AN456" s="135">
        <v>278.75098486568129</v>
      </c>
      <c r="AO456" s="136">
        <v>3.7956111694095234</v>
      </c>
      <c r="AP456" s="135">
        <v>1154.5650917370376</v>
      </c>
      <c r="AQ456" s="136">
        <v>34.838051013285039</v>
      </c>
      <c r="AR456" s="135">
        <v>423.08899908576529</v>
      </c>
      <c r="AS456" s="136">
        <v>55.236415025693923</v>
      </c>
      <c r="AT456" s="49">
        <v>0.76575132595313788</v>
      </c>
      <c r="AU456" s="129">
        <v>1154.5650917370376</v>
      </c>
      <c r="AV456" s="130">
        <v>34.838051013285039</v>
      </c>
    </row>
    <row r="457" spans="1:48" x14ac:dyDescent="0.2">
      <c r="A457" s="128" t="s">
        <v>949</v>
      </c>
      <c r="B457" t="s">
        <v>642</v>
      </c>
      <c r="C457" s="131" t="s">
        <v>950</v>
      </c>
      <c r="D457" s="116">
        <v>-4.1189746578210089E-5</v>
      </c>
      <c r="E457" s="55">
        <v>3.3736010953248656</v>
      </c>
      <c r="F457" s="55">
        <v>3.3154985211397099</v>
      </c>
      <c r="G457" s="125">
        <v>0.1422949871308426</v>
      </c>
      <c r="H457" s="55">
        <v>2.12511047555203</v>
      </c>
      <c r="I457" s="55">
        <v>3.3713845127202293</v>
      </c>
      <c r="J457" s="55">
        <v>3.3166086135143993</v>
      </c>
      <c r="K457" s="125">
        <v>0.14283373035522073</v>
      </c>
      <c r="L457" s="55">
        <v>2.1722126070337047</v>
      </c>
      <c r="M457" s="55">
        <v>5.8414917275299567</v>
      </c>
      <c r="N457" s="55">
        <v>3.9646437803911301</v>
      </c>
      <c r="O457" s="125">
        <v>0.29661404572127603</v>
      </c>
      <c r="P457" s="55">
        <v>3.3166086135143993</v>
      </c>
      <c r="Q457" s="55">
        <v>0.83654643323017552</v>
      </c>
      <c r="R457" s="55"/>
      <c r="S457" s="45" t="s">
        <v>187</v>
      </c>
      <c r="T457" s="45" t="s">
        <v>187</v>
      </c>
      <c r="U457" s="45" t="s">
        <v>187</v>
      </c>
      <c r="V457" s="45" t="s">
        <v>187</v>
      </c>
      <c r="W457" s="45" t="s">
        <v>187</v>
      </c>
      <c r="X457" s="45" t="s">
        <v>187</v>
      </c>
      <c r="Y457" s="45" t="s">
        <v>187</v>
      </c>
      <c r="Z457" s="45" t="s">
        <v>187</v>
      </c>
      <c r="AA457" s="45" t="s">
        <v>187</v>
      </c>
      <c r="AB457" s="45" t="s">
        <v>187</v>
      </c>
      <c r="AC457" s="45" t="s">
        <v>187</v>
      </c>
      <c r="AD457" s="45" t="s">
        <v>187</v>
      </c>
      <c r="AE457" s="45" t="s">
        <v>187</v>
      </c>
      <c r="AF457" s="57">
        <v>8823.281321887509</v>
      </c>
      <c r="AG457" s="55">
        <v>34.382027286211049</v>
      </c>
      <c r="AH457" s="119">
        <v>40.110944382327375</v>
      </c>
      <c r="AI457" s="119">
        <v>115.99124491225101</v>
      </c>
      <c r="AJ457" s="135">
        <v>1674.4966087531263</v>
      </c>
      <c r="AK457" s="136">
        <v>48.909522235935448</v>
      </c>
      <c r="AL457" s="135">
        <v>1598.6660060941285</v>
      </c>
      <c r="AM457" s="136">
        <v>51.715962078496943</v>
      </c>
      <c r="AN457" s="135">
        <v>1660.7820739888443</v>
      </c>
      <c r="AO457" s="136">
        <v>51.259827770901126</v>
      </c>
      <c r="AP457" s="135">
        <v>2261.0939032216943</v>
      </c>
      <c r="AQ457" s="136">
        <v>37.479179440795519</v>
      </c>
      <c r="AR457" s="135">
        <v>1978.5463431871742</v>
      </c>
      <c r="AS457" s="136">
        <v>77.467698075690336</v>
      </c>
      <c r="AT457" s="49">
        <v>0.29296788434293364</v>
      </c>
      <c r="AU457" s="129">
        <v>2261.0939032216943</v>
      </c>
      <c r="AV457" s="130">
        <v>37.479179440795519</v>
      </c>
    </row>
    <row r="458" spans="1:48" x14ac:dyDescent="0.2">
      <c r="A458" s="128" t="s">
        <v>951</v>
      </c>
      <c r="B458" t="s">
        <v>642</v>
      </c>
      <c r="C458" s="131" t="s">
        <v>952</v>
      </c>
      <c r="D458" s="116">
        <v>1.7122641666083535E-5</v>
      </c>
      <c r="E458" s="55">
        <v>3.07956299650496</v>
      </c>
      <c r="F458" s="55">
        <v>2.0967255099799216</v>
      </c>
      <c r="G458" s="125">
        <v>0.14806862665397563</v>
      </c>
      <c r="H458" s="55">
        <v>2.4875920349787379</v>
      </c>
      <c r="I458" s="55">
        <v>3.0803906843647129</v>
      </c>
      <c r="J458" s="55">
        <v>2.0972411392868868</v>
      </c>
      <c r="K458" s="125">
        <v>0.14784620663697617</v>
      </c>
      <c r="L458" s="55">
        <v>2.5055686330449003</v>
      </c>
      <c r="M458" s="55">
        <v>6.617678424550359</v>
      </c>
      <c r="N458" s="55">
        <v>3.267459957094478</v>
      </c>
      <c r="O458" s="125">
        <v>0.32463414627103898</v>
      </c>
      <c r="P458" s="55">
        <v>2.0972411392868868</v>
      </c>
      <c r="Q458" s="55">
        <v>0.6418567225998435</v>
      </c>
      <c r="R458" s="55"/>
      <c r="S458" s="45" t="s">
        <v>187</v>
      </c>
      <c r="T458" s="45" t="s">
        <v>187</v>
      </c>
      <c r="U458" s="45" t="s">
        <v>187</v>
      </c>
      <c r="V458" s="45" t="s">
        <v>187</v>
      </c>
      <c r="W458" s="45" t="s">
        <v>187</v>
      </c>
      <c r="X458" s="45" t="s">
        <v>187</v>
      </c>
      <c r="Y458" s="45" t="s">
        <v>187</v>
      </c>
      <c r="Z458" s="45" t="s">
        <v>187</v>
      </c>
      <c r="AA458" s="45" t="s">
        <v>187</v>
      </c>
      <c r="AB458" s="45" t="s">
        <v>187</v>
      </c>
      <c r="AC458" s="45" t="s">
        <v>187</v>
      </c>
      <c r="AD458" s="45" t="s">
        <v>187</v>
      </c>
      <c r="AE458" s="45" t="s">
        <v>187</v>
      </c>
      <c r="AF458" s="57">
        <v>8760.8146720316763</v>
      </c>
      <c r="AG458" s="55">
        <v>63.32289535537511</v>
      </c>
      <c r="AH458" s="119">
        <v>111.54695714108533</v>
      </c>
      <c r="AI458" s="119">
        <v>195.00684536796899</v>
      </c>
      <c r="AJ458" s="135">
        <v>1812.3210655231644</v>
      </c>
      <c r="AK458" s="136">
        <v>33.133310188681008</v>
      </c>
      <c r="AL458" s="135">
        <v>1736.401445237733</v>
      </c>
      <c r="AM458" s="136">
        <v>36.314277127420198</v>
      </c>
      <c r="AN458" s="135">
        <v>1798.4564896688109</v>
      </c>
      <c r="AO458" s="136">
        <v>35.918018377061024</v>
      </c>
      <c r="AP458" s="135">
        <v>2320.4170656574934</v>
      </c>
      <c r="AQ458" s="136">
        <v>42.959201456993085</v>
      </c>
      <c r="AR458" s="135">
        <v>1997.9467969900734</v>
      </c>
      <c r="AS458" s="136">
        <v>56.297341923209558</v>
      </c>
      <c r="AT458" s="49">
        <v>0.25168562542625444</v>
      </c>
      <c r="AU458" s="129">
        <v>2320.4170656574934</v>
      </c>
      <c r="AV458" s="130">
        <v>42.959201456993085</v>
      </c>
    </row>
    <row r="459" spans="1:48" x14ac:dyDescent="0.2">
      <c r="A459" s="128" t="s">
        <v>953</v>
      </c>
      <c r="B459" t="s">
        <v>642</v>
      </c>
      <c r="C459" s="131" t="s">
        <v>954</v>
      </c>
      <c r="D459" s="116">
        <v>-1.6059940885755245E-6</v>
      </c>
      <c r="E459" s="55">
        <v>2.5806198899696349</v>
      </c>
      <c r="F459" s="55">
        <v>2.6492455966604602</v>
      </c>
      <c r="G459" s="125">
        <v>0.17701036344157473</v>
      </c>
      <c r="H459" s="55">
        <v>1.3847784556952318</v>
      </c>
      <c r="I459" s="55">
        <v>2.5805570581630328</v>
      </c>
      <c r="J459" s="55">
        <v>2.6495353020397285</v>
      </c>
      <c r="K459" s="125">
        <v>0.17703045485594124</v>
      </c>
      <c r="L459" s="55">
        <v>1.3965797673701852</v>
      </c>
      <c r="M459" s="55">
        <v>9.4587945801565319</v>
      </c>
      <c r="N459" s="55">
        <v>2.9950746841076459</v>
      </c>
      <c r="O459" s="125">
        <v>0.38751322968686813</v>
      </c>
      <c r="P459" s="55">
        <v>2.6495353020397285</v>
      </c>
      <c r="Q459" s="55">
        <v>0.88463079605279771</v>
      </c>
      <c r="R459" s="55"/>
      <c r="S459" s="45" t="s">
        <v>187</v>
      </c>
      <c r="T459" s="45" t="s">
        <v>187</v>
      </c>
      <c r="U459" s="45" t="s">
        <v>187</v>
      </c>
      <c r="V459" s="45" t="s">
        <v>187</v>
      </c>
      <c r="W459" s="45" t="s">
        <v>187</v>
      </c>
      <c r="X459" s="45" t="s">
        <v>187</v>
      </c>
      <c r="Y459" s="45" t="s">
        <v>187</v>
      </c>
      <c r="Z459" s="45" t="s">
        <v>187</v>
      </c>
      <c r="AA459" s="45" t="s">
        <v>187</v>
      </c>
      <c r="AB459" s="45" t="s">
        <v>187</v>
      </c>
      <c r="AC459" s="45" t="s">
        <v>187</v>
      </c>
      <c r="AD459" s="45" t="s">
        <v>187</v>
      </c>
      <c r="AE459" s="45" t="s">
        <v>187</v>
      </c>
      <c r="AF459" s="57">
        <v>8449.7579862166385</v>
      </c>
      <c r="AG459" s="55">
        <v>74.003903781520933</v>
      </c>
      <c r="AH459" s="119">
        <v>92.419329396805452</v>
      </c>
      <c r="AI459" s="119">
        <v>190.97594603399199</v>
      </c>
      <c r="AJ459" s="135">
        <v>2111.2851023526196</v>
      </c>
      <c r="AK459" s="136">
        <v>47.702080066379125</v>
      </c>
      <c r="AL459" s="135">
        <v>1999.7245831744196</v>
      </c>
      <c r="AM459" s="136">
        <v>53.012957842085882</v>
      </c>
      <c r="AN459" s="135">
        <v>2108.484861426507</v>
      </c>
      <c r="AO459" s="136">
        <v>50.723172490812686</v>
      </c>
      <c r="AP459" s="135">
        <v>2624.5219886802538</v>
      </c>
      <c r="AQ459" s="136">
        <v>23.224197648747111</v>
      </c>
      <c r="AR459" s="135">
        <v>2158.8116870064218</v>
      </c>
      <c r="AS459" s="136">
        <v>76.924200264930491</v>
      </c>
      <c r="AT459" s="49">
        <v>0.23806141011606261</v>
      </c>
      <c r="AU459" s="129">
        <v>2624.5219886802538</v>
      </c>
      <c r="AV459" s="130">
        <v>23.224197648747111</v>
      </c>
    </row>
    <row r="460" spans="1:48" x14ac:dyDescent="0.2">
      <c r="A460" s="128" t="s">
        <v>955</v>
      </c>
      <c r="B460" t="s">
        <v>642</v>
      </c>
      <c r="C460" s="131" t="s">
        <v>956</v>
      </c>
      <c r="D460" s="116">
        <v>3.9310135361550326E-6</v>
      </c>
      <c r="E460" s="55">
        <v>3.7348825451774985</v>
      </c>
      <c r="F460" s="55">
        <v>5.4722165329515189</v>
      </c>
      <c r="G460" s="125">
        <v>0.10226113671119239</v>
      </c>
      <c r="H460" s="55">
        <v>6.1558762107417708</v>
      </c>
      <c r="I460" s="55">
        <v>3.7351192177640589</v>
      </c>
      <c r="J460" s="55">
        <v>5.4722500661505995</v>
      </c>
      <c r="K460" s="125">
        <v>0.10220713113697497</v>
      </c>
      <c r="L460" s="55">
        <v>6.1615905494678218</v>
      </c>
      <c r="M460" s="55">
        <v>3.7729235452897121</v>
      </c>
      <c r="N460" s="55">
        <v>8.240796010445619</v>
      </c>
      <c r="O460" s="125">
        <v>0.26772907146953839</v>
      </c>
      <c r="P460" s="55">
        <v>5.4722500661505995</v>
      </c>
      <c r="Q460" s="55">
        <v>0.66404386896778544</v>
      </c>
      <c r="R460" s="55"/>
      <c r="S460" s="45" t="s">
        <v>187</v>
      </c>
      <c r="T460" s="45" t="s">
        <v>187</v>
      </c>
      <c r="U460" s="45" t="s">
        <v>187</v>
      </c>
      <c r="V460" s="45" t="s">
        <v>187</v>
      </c>
      <c r="W460" s="45" t="s">
        <v>187</v>
      </c>
      <c r="X460" s="45" t="s">
        <v>187</v>
      </c>
      <c r="Y460" s="45" t="s">
        <v>187</v>
      </c>
      <c r="Z460" s="45" t="s">
        <v>187</v>
      </c>
      <c r="AA460" s="45" t="s">
        <v>187</v>
      </c>
      <c r="AB460" s="45" t="s">
        <v>187</v>
      </c>
      <c r="AC460" s="45" t="s">
        <v>187</v>
      </c>
      <c r="AD460" s="45" t="s">
        <v>187</v>
      </c>
      <c r="AE460" s="45" t="s">
        <v>187</v>
      </c>
      <c r="AF460" s="57">
        <v>10341.693581871163</v>
      </c>
      <c r="AG460" s="55">
        <v>178.4441372631386</v>
      </c>
      <c r="AH460" s="119">
        <v>69.661455325386626</v>
      </c>
      <c r="AI460" s="119">
        <v>666.46789355335397</v>
      </c>
      <c r="AJ460" s="135">
        <v>1529.2645747088359</v>
      </c>
      <c r="AK460" s="136">
        <v>74.499476807576187</v>
      </c>
      <c r="AL460" s="135">
        <v>1517.0309068591885</v>
      </c>
      <c r="AM460" s="136">
        <v>81.019589858276717</v>
      </c>
      <c r="AN460" s="135">
        <v>1529.8927378515298</v>
      </c>
      <c r="AO460" s="136">
        <v>75.504053820605165</v>
      </c>
      <c r="AP460" s="135">
        <v>1663.7804784333887</v>
      </c>
      <c r="AQ460" s="136">
        <v>114.02926476687881</v>
      </c>
      <c r="AR460" s="135">
        <v>1482.2826622846696</v>
      </c>
      <c r="AS460" s="136">
        <v>96.012566331169069</v>
      </c>
      <c r="AT460" s="49">
        <v>8.8202484327968095E-2</v>
      </c>
      <c r="AU460" s="129">
        <v>1663.7804784333887</v>
      </c>
      <c r="AV460" s="130">
        <v>114.02926476687881</v>
      </c>
    </row>
    <row r="461" spans="1:48" x14ac:dyDescent="0.2">
      <c r="A461" s="128" t="s">
        <v>957</v>
      </c>
      <c r="B461" t="s">
        <v>642</v>
      </c>
      <c r="C461" s="131" t="s">
        <v>958</v>
      </c>
      <c r="D461" s="116">
        <v>-5.9763933084353046E-6</v>
      </c>
      <c r="E461" s="55">
        <v>7.0596053438543889</v>
      </c>
      <c r="F461" s="55">
        <v>4.1893916770470252</v>
      </c>
      <c r="G461" s="125">
        <v>7.4214638067715125E-2</v>
      </c>
      <c r="H461" s="55">
        <v>3.5557600212522784</v>
      </c>
      <c r="I461" s="55">
        <v>7.0588740362357365</v>
      </c>
      <c r="J461" s="55">
        <v>4.1933948185256105</v>
      </c>
      <c r="K461" s="125">
        <v>7.4299800861950885E-2</v>
      </c>
      <c r="L461" s="55">
        <v>4.0889380495378864</v>
      </c>
      <c r="M461" s="55">
        <v>1.4512876260799259</v>
      </c>
      <c r="N461" s="55">
        <v>5.8569594908105804</v>
      </c>
      <c r="O461" s="125">
        <v>0.1416656530300216</v>
      </c>
      <c r="P461" s="55">
        <v>4.1933948185256105</v>
      </c>
      <c r="Q461" s="55">
        <v>0.71596787123164152</v>
      </c>
      <c r="R461" s="55"/>
      <c r="S461" s="45" t="s">
        <v>51</v>
      </c>
      <c r="T461" s="45" t="s">
        <v>51</v>
      </c>
      <c r="U461" s="45" t="s">
        <v>51</v>
      </c>
      <c r="V461" s="45" t="s">
        <v>51</v>
      </c>
      <c r="W461" s="45" t="s">
        <v>51</v>
      </c>
      <c r="X461" s="45" t="s">
        <v>51</v>
      </c>
      <c r="Y461" s="45" t="s">
        <v>51</v>
      </c>
      <c r="Z461" s="45" t="s">
        <v>51</v>
      </c>
      <c r="AA461" s="45" t="s">
        <v>51</v>
      </c>
      <c r="AB461" s="45" t="s">
        <v>51</v>
      </c>
      <c r="AC461" s="45" t="s">
        <v>51</v>
      </c>
      <c r="AD461" s="45" t="s">
        <v>51</v>
      </c>
      <c r="AE461" s="45" t="s">
        <v>51</v>
      </c>
      <c r="AF461" s="57">
        <v>9501.9917291543261</v>
      </c>
      <c r="AG461" s="55">
        <v>19.553834921395605</v>
      </c>
      <c r="AH461" s="119">
        <v>48.553235012604034</v>
      </c>
      <c r="AI461" s="119">
        <v>138.04235750393099</v>
      </c>
      <c r="AJ461" s="135">
        <v>854.07442506861787</v>
      </c>
      <c r="AK461" s="136">
        <v>33.543593941023829</v>
      </c>
      <c r="AL461" s="135">
        <v>847.35368586098105</v>
      </c>
      <c r="AM461" s="136">
        <v>34.430191142499858</v>
      </c>
      <c r="AN461" s="135">
        <v>852.25327539600949</v>
      </c>
      <c r="AO461" s="136">
        <v>35.339121391783259</v>
      </c>
      <c r="AP461" s="135">
        <v>1048.7447044326425</v>
      </c>
      <c r="AQ461" s="136">
        <v>82.428649825510632</v>
      </c>
      <c r="AR461" s="135">
        <v>888.98203298571536</v>
      </c>
      <c r="AS461" s="136">
        <v>52.901708637308275</v>
      </c>
      <c r="AT461" s="49">
        <v>0.19203054634789449</v>
      </c>
      <c r="AU461" s="129">
        <v>1048.7447044326425</v>
      </c>
      <c r="AV461" s="130">
        <v>82.428649825510632</v>
      </c>
    </row>
    <row r="462" spans="1:48" x14ac:dyDescent="0.2">
      <c r="A462" s="128" t="s">
        <v>959</v>
      </c>
      <c r="B462" t="s">
        <v>642</v>
      </c>
      <c r="C462" s="131" t="s">
        <v>960</v>
      </c>
      <c r="D462" s="116">
        <v>-1.3941395225513736E-5</v>
      </c>
      <c r="E462" s="55">
        <v>4.4691411078579844</v>
      </c>
      <c r="F462" s="55">
        <v>1.2901783124587918</v>
      </c>
      <c r="G462" s="125">
        <v>0.10262273863381816</v>
      </c>
      <c r="H462" s="55">
        <v>0.57164884190326448</v>
      </c>
      <c r="I462" s="55">
        <v>4.4681087120343177</v>
      </c>
      <c r="J462" s="55">
        <v>1.2902900829962065</v>
      </c>
      <c r="K462" s="125">
        <v>0.10281441385269009</v>
      </c>
      <c r="L462" s="55">
        <v>0.58667774902281189</v>
      </c>
      <c r="M462" s="55">
        <v>3.1727185472966237</v>
      </c>
      <c r="N462" s="55">
        <v>1.4174058273750785</v>
      </c>
      <c r="O462" s="125">
        <v>0.2238083413921016</v>
      </c>
      <c r="P462" s="55">
        <v>1.2902900829962065</v>
      </c>
      <c r="Q462" s="55">
        <v>0.91031803177056203</v>
      </c>
      <c r="R462" s="55"/>
      <c r="S462" s="45" t="s">
        <v>187</v>
      </c>
      <c r="T462" s="45" t="s">
        <v>187</v>
      </c>
      <c r="U462" s="45" t="s">
        <v>187</v>
      </c>
      <c r="V462" s="45" t="s">
        <v>187</v>
      </c>
      <c r="W462" s="45" t="s">
        <v>187</v>
      </c>
      <c r="X462" s="45" t="s">
        <v>187</v>
      </c>
      <c r="Y462" s="45" t="s">
        <v>187</v>
      </c>
      <c r="Z462" s="45" t="s">
        <v>187</v>
      </c>
      <c r="AA462" s="45" t="s">
        <v>187</v>
      </c>
      <c r="AB462" s="45" t="s">
        <v>187</v>
      </c>
      <c r="AC462" s="45" t="s">
        <v>187</v>
      </c>
      <c r="AD462" s="45" t="s">
        <v>187</v>
      </c>
      <c r="AE462" s="45" t="s">
        <v>187</v>
      </c>
      <c r="AF462" s="57">
        <v>10640.703998100771</v>
      </c>
      <c r="AG462" s="55">
        <v>207.59355893154819</v>
      </c>
      <c r="AH462" s="119">
        <v>170.98363306514705</v>
      </c>
      <c r="AI462" s="119">
        <v>927.76490794752101</v>
      </c>
      <c r="AJ462" s="135">
        <v>1301.96672360757</v>
      </c>
      <c r="AK462" s="136">
        <v>15.211373306749248</v>
      </c>
      <c r="AL462" s="135">
        <v>1274.7777144298118</v>
      </c>
      <c r="AM462" s="136">
        <v>15.868138882650562</v>
      </c>
      <c r="AN462" s="135">
        <v>1299.746833978799</v>
      </c>
      <c r="AO462" s="136">
        <v>15.622597427350003</v>
      </c>
      <c r="AP462" s="135">
        <v>1674.7362384972841</v>
      </c>
      <c r="AQ462" s="136">
        <v>10.84216886155817</v>
      </c>
      <c r="AR462" s="135">
        <v>1391.2434921501531</v>
      </c>
      <c r="AS462" s="136">
        <v>42.094172932209979</v>
      </c>
      <c r="AT462" s="49">
        <v>0.23881881509075673</v>
      </c>
      <c r="AU462" s="129">
        <v>1674.7362384972841</v>
      </c>
      <c r="AV462" s="130">
        <v>10.84216886155817</v>
      </c>
    </row>
    <row r="463" spans="1:48" x14ac:dyDescent="0.2">
      <c r="A463" s="128" t="s">
        <v>961</v>
      </c>
      <c r="B463" t="s">
        <v>642</v>
      </c>
      <c r="C463" s="131" t="s">
        <v>962</v>
      </c>
      <c r="D463" s="116">
        <v>3.1409001699801348E-6</v>
      </c>
      <c r="E463" s="55">
        <v>19.696792664751722</v>
      </c>
      <c r="F463" s="55">
        <v>3.0950359615968632</v>
      </c>
      <c r="G463" s="125">
        <v>9.0673996574688429E-2</v>
      </c>
      <c r="H463" s="55">
        <v>1.2510807519042542</v>
      </c>
      <c r="I463" s="55">
        <v>19.697920684241346</v>
      </c>
      <c r="J463" s="55">
        <v>3.0952189579820781</v>
      </c>
      <c r="K463" s="125">
        <v>9.0630171952257005E-2</v>
      </c>
      <c r="L463" s="55">
        <v>1.2836146059169951</v>
      </c>
      <c r="M463" s="55">
        <v>0.6343861521776899</v>
      </c>
      <c r="N463" s="55">
        <v>3.3508277864395093</v>
      </c>
      <c r="O463" s="125">
        <v>5.0766779703809863E-2</v>
      </c>
      <c r="P463" s="55">
        <v>3.0952189579820781</v>
      </c>
      <c r="Q463" s="55">
        <v>0.92371770656437302</v>
      </c>
      <c r="R463" s="55"/>
      <c r="S463" s="45" t="s">
        <v>187</v>
      </c>
      <c r="T463" s="45" t="s">
        <v>187</v>
      </c>
      <c r="U463" s="45" t="s">
        <v>187</v>
      </c>
      <c r="V463" s="45" t="s">
        <v>51</v>
      </c>
      <c r="W463" s="45" t="s">
        <v>51</v>
      </c>
      <c r="X463" s="45" t="s">
        <v>51</v>
      </c>
      <c r="Y463" s="45" t="s">
        <v>51</v>
      </c>
      <c r="Z463" s="45" t="s">
        <v>51</v>
      </c>
      <c r="AA463" s="45" t="s">
        <v>51</v>
      </c>
      <c r="AB463" s="45" t="s">
        <v>51</v>
      </c>
      <c r="AC463" s="45" t="s">
        <v>51</v>
      </c>
      <c r="AD463" s="45" t="s">
        <v>51</v>
      </c>
      <c r="AE463" s="45" t="s">
        <v>51</v>
      </c>
      <c r="AF463" s="57">
        <v>11752.108141551316</v>
      </c>
      <c r="AG463" s="55">
        <v>103.48124487129957</v>
      </c>
      <c r="AH463" s="119">
        <v>124.27897319193885</v>
      </c>
      <c r="AI463" s="119">
        <v>2038.2486249203901</v>
      </c>
      <c r="AJ463" s="135">
        <v>319.2274877631578</v>
      </c>
      <c r="AK463" s="136">
        <v>9.640129408103622</v>
      </c>
      <c r="AL463" s="135">
        <v>304.41319744279116</v>
      </c>
      <c r="AM463" s="136">
        <v>9.29241322383265</v>
      </c>
      <c r="AN463" s="135">
        <v>318.99139695804604</v>
      </c>
      <c r="AO463" s="136">
        <v>9.7318966261388091</v>
      </c>
      <c r="AP463" s="135">
        <v>1438.0135487374775</v>
      </c>
      <c r="AQ463" s="136">
        <v>24.472947118777544</v>
      </c>
      <c r="AR463" s="135">
        <v>344.35658522361354</v>
      </c>
      <c r="AS463" s="136">
        <v>18.019226415071007</v>
      </c>
      <c r="AT463" s="49">
        <v>0.78830992398503152</v>
      </c>
      <c r="AU463" s="129">
        <v>1438.0135487374775</v>
      </c>
      <c r="AV463" s="130">
        <v>24.472947118777544</v>
      </c>
    </row>
    <row r="464" spans="1:48" x14ac:dyDescent="0.2">
      <c r="A464" s="128" t="s">
        <v>963</v>
      </c>
      <c r="B464" t="s">
        <v>642</v>
      </c>
      <c r="C464" s="131" t="s">
        <v>964</v>
      </c>
      <c r="D464" s="116">
        <v>-3.5161450975697559E-5</v>
      </c>
      <c r="E464" s="55">
        <v>4.5951096331094954</v>
      </c>
      <c r="F464" s="55">
        <v>6.0371042644715027</v>
      </c>
      <c r="G464" s="125">
        <v>0.15144418511414232</v>
      </c>
      <c r="H464" s="55">
        <v>0.89358507134277099</v>
      </c>
      <c r="I464" s="55">
        <v>4.5924023789238175</v>
      </c>
      <c r="J464" s="55">
        <v>6.0377018697116966</v>
      </c>
      <c r="K464" s="125">
        <v>0.1518988353425767</v>
      </c>
      <c r="L464" s="55">
        <v>0.989347070296276</v>
      </c>
      <c r="M464" s="55">
        <v>4.560534920274657</v>
      </c>
      <c r="N464" s="55">
        <v>6.118222903182259</v>
      </c>
      <c r="O464" s="125">
        <v>0.21775095418235973</v>
      </c>
      <c r="P464" s="55">
        <v>6.0377018697116966</v>
      </c>
      <c r="Q464" s="55">
        <v>0.98683914680050622</v>
      </c>
      <c r="R464" s="55"/>
      <c r="S464" s="45" t="s">
        <v>187</v>
      </c>
      <c r="T464" s="45" t="s">
        <v>187</v>
      </c>
      <c r="U464" s="45" t="s">
        <v>187</v>
      </c>
      <c r="V464" s="45" t="s">
        <v>187</v>
      </c>
      <c r="W464" s="45" t="s">
        <v>187</v>
      </c>
      <c r="X464" s="45" t="s">
        <v>187</v>
      </c>
      <c r="Y464" s="45" t="s">
        <v>187</v>
      </c>
      <c r="Z464" s="45" t="s">
        <v>187</v>
      </c>
      <c r="AA464" s="45" t="s">
        <v>187</v>
      </c>
      <c r="AB464" s="45" t="s">
        <v>187</v>
      </c>
      <c r="AC464" s="45" t="s">
        <v>187</v>
      </c>
      <c r="AD464" s="45" t="s">
        <v>187</v>
      </c>
      <c r="AE464" s="45" t="s">
        <v>187</v>
      </c>
      <c r="AF464" s="57">
        <v>8789.6055357406949</v>
      </c>
      <c r="AG464" s="55">
        <v>49.810539648572288</v>
      </c>
      <c r="AH464" s="119">
        <v>122.15444649458405</v>
      </c>
      <c r="AI464" s="119">
        <v>228.88489056953699</v>
      </c>
      <c r="AJ464" s="135">
        <v>1269.9801918838984</v>
      </c>
      <c r="AK464" s="136">
        <v>69.597150424928316</v>
      </c>
      <c r="AL464" s="135">
        <v>1169.5706503023321</v>
      </c>
      <c r="AM464" s="136">
        <v>68.036922138158033</v>
      </c>
      <c r="AN464" s="135">
        <v>1251.5199215199191</v>
      </c>
      <c r="AO464" s="136">
        <v>75.435186698848881</v>
      </c>
      <c r="AP464" s="135">
        <v>2366.6698665121148</v>
      </c>
      <c r="AQ464" s="136">
        <v>16.880998190300243</v>
      </c>
      <c r="AR464" s="135">
        <v>1510.6265908748671</v>
      </c>
      <c r="AS464" s="136">
        <v>97.422700908651663</v>
      </c>
      <c r="AT464" s="49">
        <v>0.50581588634244556</v>
      </c>
      <c r="AU464" s="129">
        <v>2366.6698665121148</v>
      </c>
      <c r="AV464" s="130">
        <v>16.880998190300243</v>
      </c>
    </row>
    <row r="465" spans="1:51" x14ac:dyDescent="0.2">
      <c r="A465" s="128" t="s">
        <v>965</v>
      </c>
      <c r="B465" t="s">
        <v>642</v>
      </c>
      <c r="C465" s="131" t="s">
        <v>966</v>
      </c>
      <c r="D465" s="116">
        <v>7.3362202690629316E-5</v>
      </c>
      <c r="E465" s="55">
        <v>4.3070259290857846</v>
      </c>
      <c r="F465" s="55">
        <v>3.1999891489411336</v>
      </c>
      <c r="G465" s="125">
        <v>0.118378768497524</v>
      </c>
      <c r="H465" s="55">
        <v>3.3477156324087765</v>
      </c>
      <c r="I465" s="55">
        <v>4.3122561686719871</v>
      </c>
      <c r="J465" s="55">
        <v>3.2024902500846424</v>
      </c>
      <c r="K465" s="125">
        <v>0.11738790697814022</v>
      </c>
      <c r="L465" s="55">
        <v>3.4929171381282478</v>
      </c>
      <c r="M465" s="55">
        <v>3.7533587943432596</v>
      </c>
      <c r="N465" s="55">
        <v>4.7388198885078152</v>
      </c>
      <c r="O465" s="125">
        <v>0.23189716957561043</v>
      </c>
      <c r="P465" s="55">
        <v>3.2024902500846424</v>
      </c>
      <c r="Q465" s="55">
        <v>0.67579910725264125</v>
      </c>
      <c r="R465" s="55"/>
      <c r="S465" s="45" t="s">
        <v>187</v>
      </c>
      <c r="T465" s="45" t="s">
        <v>187</v>
      </c>
      <c r="U465" s="45" t="s">
        <v>187</v>
      </c>
      <c r="V465" s="45" t="s">
        <v>187</v>
      </c>
      <c r="W465" s="45" t="s">
        <v>187</v>
      </c>
      <c r="X465" s="45" t="s">
        <v>187</v>
      </c>
      <c r="Y465" s="45" t="s">
        <v>187</v>
      </c>
      <c r="Z465" s="45" t="s">
        <v>187</v>
      </c>
      <c r="AA465" s="45" t="s">
        <v>187</v>
      </c>
      <c r="AB465" s="45" t="s">
        <v>187</v>
      </c>
      <c r="AC465" s="45" t="s">
        <v>187</v>
      </c>
      <c r="AD465" s="45" t="s">
        <v>187</v>
      </c>
      <c r="AE465" s="45" t="s">
        <v>187</v>
      </c>
      <c r="AF465" s="57">
        <v>8827.0527489445703</v>
      </c>
      <c r="AG465" s="55">
        <v>27.276895860412189</v>
      </c>
      <c r="AH465" s="119">
        <v>50.102966089266268</v>
      </c>
      <c r="AI465" s="119">
        <v>117.482297735768</v>
      </c>
      <c r="AJ465" s="135">
        <v>1344.434458496461</v>
      </c>
      <c r="AK465" s="136">
        <v>38.862166866059532</v>
      </c>
      <c r="AL465" s="135">
        <v>1296.9220501059665</v>
      </c>
      <c r="AM465" s="136">
        <v>40.444888960857639</v>
      </c>
      <c r="AN465" s="135">
        <v>1348.8659258158514</v>
      </c>
      <c r="AO465" s="136">
        <v>41.309255937941948</v>
      </c>
      <c r="AP465" s="135">
        <v>1916.0509175126801</v>
      </c>
      <c r="AQ465" s="136">
        <v>62.66223016368955</v>
      </c>
      <c r="AR465" s="135">
        <v>1269.1366751880169</v>
      </c>
      <c r="AS465" s="136">
        <v>67.710911944671153</v>
      </c>
      <c r="AT465" s="49">
        <v>0.32312756500773748</v>
      </c>
      <c r="AU465" s="129">
        <v>1916.0509175126801</v>
      </c>
      <c r="AV465" s="130">
        <v>62.66223016368955</v>
      </c>
    </row>
    <row r="466" spans="1:51" x14ac:dyDescent="0.2">
      <c r="A466" s="128" t="s">
        <v>967</v>
      </c>
      <c r="B466" t="s">
        <v>642</v>
      </c>
      <c r="C466" s="131" t="s">
        <v>968</v>
      </c>
      <c r="D466" s="116">
        <v>-3.7686151637025031E-5</v>
      </c>
      <c r="E466" s="55">
        <v>7.5729581474067924</v>
      </c>
      <c r="F466" s="55">
        <v>1.5159068887969984</v>
      </c>
      <c r="G466" s="125">
        <v>0.10044864203645444</v>
      </c>
      <c r="H466" s="55">
        <v>1.6891681782484333</v>
      </c>
      <c r="I466" s="55">
        <v>7.5679747937932236</v>
      </c>
      <c r="J466" s="55">
        <v>1.5165335212921942</v>
      </c>
      <c r="K466" s="125">
        <v>0.10096818556194669</v>
      </c>
      <c r="L466" s="55">
        <v>1.7135700282451634</v>
      </c>
      <c r="M466" s="55">
        <v>1.8395269282211062</v>
      </c>
      <c r="N466" s="55">
        <v>2.2882736206369709</v>
      </c>
      <c r="O466" s="125">
        <v>0.13213574664917449</v>
      </c>
      <c r="P466" s="55">
        <v>1.5165335212921942</v>
      </c>
      <c r="Q466" s="55">
        <v>0.66274133810538238</v>
      </c>
      <c r="R466" s="55"/>
      <c r="S466" s="45" t="s">
        <v>187</v>
      </c>
      <c r="T466" s="45" t="s">
        <v>187</v>
      </c>
      <c r="U466" s="45" t="s">
        <v>187</v>
      </c>
      <c r="V466" s="45" t="s">
        <v>51</v>
      </c>
      <c r="W466" s="45" t="s">
        <v>51</v>
      </c>
      <c r="X466" s="45" t="s">
        <v>51</v>
      </c>
      <c r="Y466" s="45" t="s">
        <v>51</v>
      </c>
      <c r="Z466" s="45" t="s">
        <v>51</v>
      </c>
      <c r="AA466" s="45" t="s">
        <v>51</v>
      </c>
      <c r="AB466" s="45" t="s">
        <v>51</v>
      </c>
      <c r="AC466" s="45" t="s">
        <v>51</v>
      </c>
      <c r="AD466" s="45" t="s">
        <v>51</v>
      </c>
      <c r="AE466" s="45" t="s">
        <v>51</v>
      </c>
      <c r="AF466" s="57">
        <v>11066.303932087912</v>
      </c>
      <c r="AG466" s="55">
        <v>70.632102656766392</v>
      </c>
      <c r="AH466" s="119">
        <v>86.74090046133179</v>
      </c>
      <c r="AI466" s="119">
        <v>534.89395728303202</v>
      </c>
      <c r="AJ466" s="135">
        <v>800.03797019219826</v>
      </c>
      <c r="AK466" s="136">
        <v>11.410168020553787</v>
      </c>
      <c r="AL466" s="135">
        <v>766.97673136706408</v>
      </c>
      <c r="AM466" s="136">
        <v>11.377971639003349</v>
      </c>
      <c r="AN466" s="135">
        <v>801.64320622021739</v>
      </c>
      <c r="AO466" s="136">
        <v>11.684129377863977</v>
      </c>
      <c r="AP466" s="135">
        <v>1641.1773583666838</v>
      </c>
      <c r="AQ466" s="136">
        <v>31.80412582458883</v>
      </c>
      <c r="AR466" s="135">
        <v>731.90963463019466</v>
      </c>
      <c r="AS466" s="136">
        <v>33.247290352702471</v>
      </c>
      <c r="AT466" s="49">
        <v>0.53266676056854267</v>
      </c>
      <c r="AU466" s="129">
        <v>1641.1773583666838</v>
      </c>
      <c r="AV466" s="130">
        <v>31.80412582458883</v>
      </c>
    </row>
    <row r="467" spans="1:51" x14ac:dyDescent="0.2">
      <c r="A467" s="128" t="s">
        <v>969</v>
      </c>
      <c r="B467" t="s">
        <v>642</v>
      </c>
      <c r="C467" s="131" t="s">
        <v>970</v>
      </c>
      <c r="D467" s="116">
        <v>-9.2642225031943666E-5</v>
      </c>
      <c r="E467" s="55">
        <v>8.6979685369134536</v>
      </c>
      <c r="F467" s="55">
        <v>3.3665043909498515</v>
      </c>
      <c r="G467" s="125">
        <v>0.15559471508447736</v>
      </c>
      <c r="H467" s="55">
        <v>2.1728860376643166</v>
      </c>
      <c r="I467" s="55">
        <v>8.6837184073281417</v>
      </c>
      <c r="J467" s="55">
        <v>3.3725532437719026</v>
      </c>
      <c r="K467" s="125">
        <v>0.15677987741813756</v>
      </c>
      <c r="L467" s="55">
        <v>2.3452304664704791</v>
      </c>
      <c r="M467" s="55">
        <v>2.4893494335526243</v>
      </c>
      <c r="N467" s="55">
        <v>4.1078244026415884</v>
      </c>
      <c r="O467" s="125">
        <v>0.11515804095583126</v>
      </c>
      <c r="P467" s="55">
        <v>3.3725532437719026</v>
      </c>
      <c r="Q467" s="55">
        <v>0.82100715931361123</v>
      </c>
      <c r="R467" s="55"/>
      <c r="S467" s="45" t="s">
        <v>187</v>
      </c>
      <c r="T467" s="45" t="s">
        <v>187</v>
      </c>
      <c r="U467" s="45" t="s">
        <v>187</v>
      </c>
      <c r="V467" s="45" t="s">
        <v>187</v>
      </c>
      <c r="W467" s="45" t="s">
        <v>187</v>
      </c>
      <c r="X467" s="45" t="s">
        <v>187</v>
      </c>
      <c r="Y467" s="45" t="s">
        <v>187</v>
      </c>
      <c r="Z467" s="45" t="s">
        <v>187</v>
      </c>
      <c r="AA467" s="45" t="s">
        <v>187</v>
      </c>
      <c r="AB467" s="45" t="s">
        <v>187</v>
      </c>
      <c r="AC467" s="45" t="s">
        <v>187</v>
      </c>
      <c r="AD467" s="45" t="s">
        <v>187</v>
      </c>
      <c r="AE467" s="45" t="s">
        <v>187</v>
      </c>
      <c r="AF467" s="57">
        <v>9215.7456493599857</v>
      </c>
      <c r="AG467" s="55">
        <v>19.797341281623378</v>
      </c>
      <c r="AH467" s="119">
        <v>26.472828786849835</v>
      </c>
      <c r="AI467" s="119">
        <v>172.19665158209801</v>
      </c>
      <c r="AJ467" s="135">
        <v>702.63423455516693</v>
      </c>
      <c r="AK467" s="136">
        <v>22.450957520743209</v>
      </c>
      <c r="AL467" s="135">
        <v>623.91670645632269</v>
      </c>
      <c r="AM467" s="136">
        <v>20.63303142737454</v>
      </c>
      <c r="AN467" s="135">
        <v>678.14889556284754</v>
      </c>
      <c r="AO467" s="136">
        <v>23.063144514655722</v>
      </c>
      <c r="AP467" s="135">
        <v>2420.4862267888675</v>
      </c>
      <c r="AQ467" s="136">
        <v>39.794985198672485</v>
      </c>
      <c r="AR467" s="135">
        <v>1749.9221473994105</v>
      </c>
      <c r="AS467" s="136">
        <v>105.14307690598751</v>
      </c>
      <c r="AT467" s="49">
        <v>0.74223496934165978</v>
      </c>
      <c r="AU467" s="129">
        <v>2420.4862267888675</v>
      </c>
      <c r="AV467" s="130">
        <v>39.794985198672485</v>
      </c>
    </row>
    <row r="468" spans="1:51" x14ac:dyDescent="0.2">
      <c r="A468" s="128" t="s">
        <v>971</v>
      </c>
      <c r="B468" t="s">
        <v>642</v>
      </c>
      <c r="C468" s="131" t="s">
        <v>972</v>
      </c>
      <c r="D468" s="116">
        <v>1.1943176367167763E-5</v>
      </c>
      <c r="E468" s="55">
        <v>3.7740460299429439</v>
      </c>
      <c r="F468" s="55">
        <v>1.4747458073970758</v>
      </c>
      <c r="G468" s="125">
        <v>0.14703944263946575</v>
      </c>
      <c r="H468" s="55">
        <v>0.61364916054444707</v>
      </c>
      <c r="I468" s="55">
        <v>3.7747806338324881</v>
      </c>
      <c r="J468" s="55">
        <v>1.4748604137389416</v>
      </c>
      <c r="K468" s="125">
        <v>0.14688394474022942</v>
      </c>
      <c r="L468" s="55">
        <v>0.62250573255497743</v>
      </c>
      <c r="M468" s="55">
        <v>5.3651748976524933</v>
      </c>
      <c r="N468" s="55">
        <v>1.6008518441998345</v>
      </c>
      <c r="O468" s="125">
        <v>0.2649160565880917</v>
      </c>
      <c r="P468" s="55">
        <v>1.4748604137389416</v>
      </c>
      <c r="Q468" s="55">
        <v>0.9212972575086309</v>
      </c>
      <c r="R468" s="55"/>
      <c r="S468" s="45" t="s">
        <v>187</v>
      </c>
      <c r="T468" s="45" t="s">
        <v>187</v>
      </c>
      <c r="U468" s="45" t="s">
        <v>187</v>
      </c>
      <c r="V468" s="45" t="s">
        <v>187</v>
      </c>
      <c r="W468" s="45" t="s">
        <v>187</v>
      </c>
      <c r="X468" s="45" t="s">
        <v>187</v>
      </c>
      <c r="Y468" s="45" t="s">
        <v>187</v>
      </c>
      <c r="Z468" s="45" t="s">
        <v>187</v>
      </c>
      <c r="AA468" s="45" t="s">
        <v>187</v>
      </c>
      <c r="AB468" s="45" t="s">
        <v>187</v>
      </c>
      <c r="AC468" s="45" t="s">
        <v>187</v>
      </c>
      <c r="AD468" s="45" t="s">
        <v>187</v>
      </c>
      <c r="AE468" s="45" t="s">
        <v>187</v>
      </c>
      <c r="AF468" s="57">
        <v>9788.2633283526829</v>
      </c>
      <c r="AG468" s="55">
        <v>166.93840606625002</v>
      </c>
      <c r="AH468" s="119">
        <v>422.42763486870081</v>
      </c>
      <c r="AI468" s="119">
        <v>630.03322865933399</v>
      </c>
      <c r="AJ468" s="135">
        <v>1514.9444741291195</v>
      </c>
      <c r="AK468" s="136">
        <v>19.912037467006819</v>
      </c>
      <c r="AL468" s="135">
        <v>1424.5784557520437</v>
      </c>
      <c r="AM468" s="136">
        <v>20.335490941468997</v>
      </c>
      <c r="AN468" s="135">
        <v>1483.3082502327291</v>
      </c>
      <c r="AO468" s="136">
        <v>22.312703097379458</v>
      </c>
      <c r="AP468" s="135">
        <v>2309.2147813215138</v>
      </c>
      <c r="AQ468" s="136">
        <v>10.685785794400484</v>
      </c>
      <c r="AR468" s="135">
        <v>1850.3201414617863</v>
      </c>
      <c r="AS468" s="136">
        <v>45.523892126344265</v>
      </c>
      <c r="AT468" s="49">
        <v>0.38308966871553274</v>
      </c>
      <c r="AU468" s="129">
        <v>2309.2147813215138</v>
      </c>
      <c r="AV468" s="130">
        <v>10.685785794400484</v>
      </c>
    </row>
    <row r="469" spans="1:51" x14ac:dyDescent="0.2">
      <c r="A469" s="128" t="s">
        <v>973</v>
      </c>
      <c r="B469" t="s">
        <v>642</v>
      </c>
      <c r="C469" s="131" t="s">
        <v>974</v>
      </c>
      <c r="D469" s="116">
        <v>-5.286518593154308E-5</v>
      </c>
      <c r="E469" s="55">
        <v>5.0971153127885866</v>
      </c>
      <c r="F469" s="55">
        <v>1.2047343432432343</v>
      </c>
      <c r="G469" s="125">
        <v>7.848420077600983E-2</v>
      </c>
      <c r="H469" s="55">
        <v>0.51416718101466474</v>
      </c>
      <c r="I469" s="55">
        <v>5.0925943540610188</v>
      </c>
      <c r="J469" s="55">
        <v>1.2055578307851262</v>
      </c>
      <c r="K469" s="125">
        <v>7.9232232172119818E-2</v>
      </c>
      <c r="L469" s="55">
        <v>0.69528465676938833</v>
      </c>
      <c r="M469" s="55">
        <v>2.1451816917599684</v>
      </c>
      <c r="N469" s="55">
        <v>1.3916861849232625</v>
      </c>
      <c r="O469" s="125">
        <v>0.19636356844376654</v>
      </c>
      <c r="P469" s="55">
        <v>1.2055578307851262</v>
      </c>
      <c r="Q469" s="55">
        <v>0.86625695062971442</v>
      </c>
      <c r="R469" s="55"/>
      <c r="S469" s="45" t="s">
        <v>51</v>
      </c>
      <c r="T469" s="45" t="s">
        <v>51</v>
      </c>
      <c r="U469" s="45" t="s">
        <v>51</v>
      </c>
      <c r="V469" s="45" t="s">
        <v>51</v>
      </c>
      <c r="W469" s="45" t="s">
        <v>51</v>
      </c>
      <c r="X469" s="45" t="s">
        <v>51</v>
      </c>
      <c r="Y469" s="45" t="s">
        <v>51</v>
      </c>
      <c r="Z469" s="45" t="s">
        <v>51</v>
      </c>
      <c r="AA469" s="45" t="s">
        <v>51</v>
      </c>
      <c r="AB469" s="45" t="s">
        <v>51</v>
      </c>
      <c r="AC469" s="45" t="s">
        <v>51</v>
      </c>
      <c r="AD469" s="45" t="s">
        <v>51</v>
      </c>
      <c r="AE469" s="45" t="s">
        <v>51</v>
      </c>
      <c r="AF469" s="57">
        <v>9284.6221132253722</v>
      </c>
      <c r="AG469" s="55">
        <v>68.240843979278253</v>
      </c>
      <c r="AH469" s="119">
        <v>167.45805079067324</v>
      </c>
      <c r="AI469" s="119">
        <v>347.83145080439601</v>
      </c>
      <c r="AJ469" s="135">
        <v>1155.7556572239894</v>
      </c>
      <c r="AK469" s="136">
        <v>12.755691001401301</v>
      </c>
      <c r="AL469" s="135">
        <v>1154.6359058502403</v>
      </c>
      <c r="AM469" s="136">
        <v>13.40916613093651</v>
      </c>
      <c r="AN469" s="135">
        <v>1152.3699392645206</v>
      </c>
      <c r="AO469" s="136">
        <v>13.690515686589443</v>
      </c>
      <c r="AP469" s="135">
        <v>1177.0816755656126</v>
      </c>
      <c r="AQ469" s="136">
        <v>13.752246692722927</v>
      </c>
      <c r="AR469" s="135">
        <v>1204.6682730533596</v>
      </c>
      <c r="AS469" s="136">
        <v>21.055455376701339</v>
      </c>
      <c r="AT469" s="49">
        <v>1.9068999357743498E-2</v>
      </c>
      <c r="AU469" s="129">
        <v>1177.0816755656126</v>
      </c>
      <c r="AV469" s="130">
        <v>13.752246692722927</v>
      </c>
    </row>
    <row r="470" spans="1:51" x14ac:dyDescent="0.2">
      <c r="A470" s="128" t="s">
        <v>975</v>
      </c>
      <c r="B470" t="s">
        <v>642</v>
      </c>
      <c r="C470" s="131" t="s">
        <v>976</v>
      </c>
      <c r="D470" s="116">
        <v>4.5945907621733455E-6</v>
      </c>
      <c r="E470" s="55">
        <v>3.6355158149052142</v>
      </c>
      <c r="F470" s="55">
        <v>2.1169970926634538</v>
      </c>
      <c r="G470" s="125">
        <v>0.13036807828262678</v>
      </c>
      <c r="H470" s="55">
        <v>0.58887077282852962</v>
      </c>
      <c r="I470" s="55">
        <v>3.6357853912608689</v>
      </c>
      <c r="J470" s="55">
        <v>2.1170429527060977</v>
      </c>
      <c r="K470" s="125">
        <v>0.13030703469909674</v>
      </c>
      <c r="L470" s="55">
        <v>0.5957318125616532</v>
      </c>
      <c r="M470" s="55">
        <v>4.9416376410711917</v>
      </c>
      <c r="N470" s="55">
        <v>2.1992651627533562</v>
      </c>
      <c r="O470" s="125">
        <v>0.27504373674079974</v>
      </c>
      <c r="P470" s="55">
        <v>2.1170429527060977</v>
      </c>
      <c r="Q470" s="55">
        <v>0.9626137805300744</v>
      </c>
      <c r="R470" s="55"/>
      <c r="S470" s="45" t="s">
        <v>187</v>
      </c>
      <c r="T470" s="45" t="s">
        <v>187</v>
      </c>
      <c r="U470" s="45" t="s">
        <v>187</v>
      </c>
      <c r="V470" s="45" t="s">
        <v>187</v>
      </c>
      <c r="W470" s="45" t="s">
        <v>187</v>
      </c>
      <c r="X470" s="45" t="s">
        <v>187</v>
      </c>
      <c r="Y470" s="45" t="s">
        <v>187</v>
      </c>
      <c r="Z470" s="45" t="s">
        <v>187</v>
      </c>
      <c r="AA470" s="45" t="s">
        <v>187</v>
      </c>
      <c r="AB470" s="45" t="s">
        <v>187</v>
      </c>
      <c r="AC470" s="45" t="s">
        <v>187</v>
      </c>
      <c r="AD470" s="45" t="s">
        <v>187</v>
      </c>
      <c r="AE470" s="45" t="s">
        <v>187</v>
      </c>
      <c r="AF470" s="57">
        <v>11474.559645913774</v>
      </c>
      <c r="AG470" s="55">
        <v>236.89609978117682</v>
      </c>
      <c r="AH470" s="119">
        <v>83.58929079862007</v>
      </c>
      <c r="AI470" s="119">
        <v>861.23951724383198</v>
      </c>
      <c r="AJ470" s="135">
        <v>1566.3528209389924</v>
      </c>
      <c r="AK470" s="136">
        <v>29.439101603345094</v>
      </c>
      <c r="AL470" s="135">
        <v>1507.3547896091045</v>
      </c>
      <c r="AM470" s="136">
        <v>30.885438009417033</v>
      </c>
      <c r="AN470" s="135">
        <v>1561.2865311316455</v>
      </c>
      <c r="AO470" s="136">
        <v>29.844492772459589</v>
      </c>
      <c r="AP470" s="135">
        <v>2101.3414896689264</v>
      </c>
      <c r="AQ470" s="136">
        <v>10.460698402906738</v>
      </c>
      <c r="AR470" s="135">
        <v>1971.4957806140521</v>
      </c>
      <c r="AS470" s="136">
        <v>78.249680053581741</v>
      </c>
      <c r="AT470" s="49">
        <v>0.28267023850245615</v>
      </c>
      <c r="AU470" s="129">
        <v>2101.3414896689264</v>
      </c>
      <c r="AV470" s="130">
        <v>10.460698402906738</v>
      </c>
    </row>
    <row r="471" spans="1:51" x14ac:dyDescent="0.2">
      <c r="A471" s="128" t="s">
        <v>977</v>
      </c>
      <c r="B471" t="s">
        <v>642</v>
      </c>
      <c r="C471" s="131" t="s">
        <v>978</v>
      </c>
      <c r="D471" s="116">
        <v>1.5575417876183613E-6</v>
      </c>
      <c r="E471" s="55">
        <v>2.9320174269530757</v>
      </c>
      <c r="F471" s="55">
        <v>1.638715367442279</v>
      </c>
      <c r="G471" s="125">
        <v>0.16667303212445675</v>
      </c>
      <c r="H471" s="55">
        <v>0.47820048500942192</v>
      </c>
      <c r="I471" s="55">
        <v>2.9320886753179756</v>
      </c>
      <c r="J471" s="55">
        <v>1.6387844082958427</v>
      </c>
      <c r="K471" s="125">
        <v>0.1666532641141602</v>
      </c>
      <c r="L471" s="55">
        <v>0.48387301370906388</v>
      </c>
      <c r="M471" s="55">
        <v>7.8367861959592684</v>
      </c>
      <c r="N471" s="55">
        <v>1.7087268448378305</v>
      </c>
      <c r="O471" s="125">
        <v>0.3410538052337565</v>
      </c>
      <c r="P471" s="55">
        <v>1.6387844082958427</v>
      </c>
      <c r="Q471" s="55">
        <v>0.95906751465087103</v>
      </c>
      <c r="R471" s="55"/>
      <c r="S471" s="45" t="s">
        <v>187</v>
      </c>
      <c r="T471" s="45" t="s">
        <v>187</v>
      </c>
      <c r="U471" s="45" t="s">
        <v>187</v>
      </c>
      <c r="V471" s="45" t="s">
        <v>187</v>
      </c>
      <c r="W471" s="45" t="s">
        <v>187</v>
      </c>
      <c r="X471" s="45" t="s">
        <v>187</v>
      </c>
      <c r="Y471" s="45" t="s">
        <v>187</v>
      </c>
      <c r="Z471" s="45" t="s">
        <v>187</v>
      </c>
      <c r="AA471" s="45" t="s">
        <v>187</v>
      </c>
      <c r="AB471" s="45" t="s">
        <v>187</v>
      </c>
      <c r="AC471" s="45" t="s">
        <v>187</v>
      </c>
      <c r="AD471" s="45" t="s">
        <v>187</v>
      </c>
      <c r="AE471" s="45" t="s">
        <v>187</v>
      </c>
      <c r="AF471" s="57">
        <v>8590.3128746959883</v>
      </c>
      <c r="AG471" s="55">
        <v>201.70325410688247</v>
      </c>
      <c r="AH471" s="119">
        <v>391.37921404057676</v>
      </c>
      <c r="AI471" s="119">
        <v>591.39745611452395</v>
      </c>
      <c r="AJ471" s="135">
        <v>1891.737158494424</v>
      </c>
      <c r="AK471" s="136">
        <v>26.866848444629067</v>
      </c>
      <c r="AL471" s="135">
        <v>1782.3576844574031</v>
      </c>
      <c r="AM471" s="136">
        <v>28.622601723848486</v>
      </c>
      <c r="AN471" s="135">
        <v>1887.2650328119091</v>
      </c>
      <c r="AO471" s="136">
        <v>29.324944074021627</v>
      </c>
      <c r="AP471" s="135">
        <v>2523.5783688817983</v>
      </c>
      <c r="AQ471" s="136">
        <v>8.1259552898739678</v>
      </c>
      <c r="AR471" s="135">
        <v>1943.7542571073702</v>
      </c>
      <c r="AS471" s="136">
        <v>32.263769713872428</v>
      </c>
      <c r="AT471" s="49">
        <v>0.29371811613396864</v>
      </c>
      <c r="AU471" s="129">
        <v>2523.5783688817983</v>
      </c>
      <c r="AV471" s="130">
        <v>8.1259552898739678</v>
      </c>
    </row>
    <row r="472" spans="1:51" x14ac:dyDescent="0.2">
      <c r="A472" s="128" t="s">
        <v>979</v>
      </c>
      <c r="B472" t="s">
        <v>642</v>
      </c>
      <c r="C472" s="131" t="s">
        <v>980</v>
      </c>
      <c r="D472" s="116">
        <v>-7.3420136364562383E-6</v>
      </c>
      <c r="E472" s="55">
        <v>3.8100629946162416</v>
      </c>
      <c r="F472" s="55">
        <v>1.3170164492889356</v>
      </c>
      <c r="G472" s="125">
        <v>0.1002099085560462</v>
      </c>
      <c r="H472" s="55">
        <v>0.95692087846825646</v>
      </c>
      <c r="I472" s="55">
        <v>3.8096107799637084</v>
      </c>
      <c r="J472" s="55">
        <v>1.3364725861123874</v>
      </c>
      <c r="K472" s="125">
        <v>0.10031102149643431</v>
      </c>
      <c r="L472" s="55">
        <v>2.1532231216660067</v>
      </c>
      <c r="M472" s="55">
        <v>3.6305240726088348</v>
      </c>
      <c r="N472" s="55">
        <v>2.5342708586706029</v>
      </c>
      <c r="O472" s="125">
        <v>0.26249400732993683</v>
      </c>
      <c r="P472" s="55">
        <v>1.3364725861123874</v>
      </c>
      <c r="Q472" s="55">
        <v>0.52735980510522773</v>
      </c>
      <c r="R472" s="55"/>
      <c r="S472" s="45" t="s">
        <v>187</v>
      </c>
      <c r="T472" s="45" t="s">
        <v>187</v>
      </c>
      <c r="U472" s="45" t="s">
        <v>187</v>
      </c>
      <c r="V472" s="45" t="s">
        <v>51</v>
      </c>
      <c r="W472" s="45" t="s">
        <v>51</v>
      </c>
      <c r="X472" s="45" t="s">
        <v>51</v>
      </c>
      <c r="Y472" s="45" t="s">
        <v>51</v>
      </c>
      <c r="Z472" s="45" t="s">
        <v>51</v>
      </c>
      <c r="AA472" s="45" t="s">
        <v>51</v>
      </c>
      <c r="AB472" s="45" t="s">
        <v>51</v>
      </c>
      <c r="AC472" s="45" t="s">
        <v>51</v>
      </c>
      <c r="AD472" s="45" t="s">
        <v>51</v>
      </c>
      <c r="AE472" s="45" t="s">
        <v>51</v>
      </c>
      <c r="AF472" s="57">
        <v>7642.0682718996432</v>
      </c>
      <c r="AG472" s="55">
        <v>18.280688021680614</v>
      </c>
      <c r="AH472" s="119">
        <v>77.861462479233182</v>
      </c>
      <c r="AI472" s="119">
        <v>69.650572947529696</v>
      </c>
      <c r="AJ472" s="135">
        <v>1502.5891086978595</v>
      </c>
      <c r="AK472" s="136">
        <v>17.913000089339331</v>
      </c>
      <c r="AL472" s="135">
        <v>1491.5121334015096</v>
      </c>
      <c r="AM472" s="136">
        <v>19.055345316585033</v>
      </c>
      <c r="AN472" s="135">
        <v>1485.5337073868475</v>
      </c>
      <c r="AO472" s="136">
        <v>21.26246173024553</v>
      </c>
      <c r="AP472" s="135">
        <v>1629.0483021153871</v>
      </c>
      <c r="AQ472" s="136">
        <v>40.026632583553848</v>
      </c>
      <c r="AR472" s="135">
        <v>1605.3294309266778</v>
      </c>
      <c r="AS472" s="136">
        <v>37.579247352745298</v>
      </c>
      <c r="AT472" s="49">
        <v>8.4427311661220264E-2</v>
      </c>
      <c r="AU472" s="129">
        <v>1629.0483021153871</v>
      </c>
      <c r="AV472" s="130">
        <v>40.026632583553848</v>
      </c>
    </row>
    <row r="473" spans="1:51" x14ac:dyDescent="0.2">
      <c r="A473" s="128" t="s">
        <v>981</v>
      </c>
      <c r="B473" t="s">
        <v>642</v>
      </c>
      <c r="C473" s="131" t="s">
        <v>982</v>
      </c>
      <c r="D473" s="116">
        <v>1.3672308718837424E-5</v>
      </c>
      <c r="E473" s="55">
        <v>5.4078380692034758</v>
      </c>
      <c r="F473" s="55">
        <v>1.1583555788167623</v>
      </c>
      <c r="G473" s="125">
        <v>0.10878913168916664</v>
      </c>
      <c r="H473" s="55">
        <v>1.1027163540788263</v>
      </c>
      <c r="I473" s="55">
        <v>5.409093524717143</v>
      </c>
      <c r="J473" s="55">
        <v>1.1587786133577258</v>
      </c>
      <c r="K473" s="125">
        <v>0.1086023982549762</v>
      </c>
      <c r="L473" s="55">
        <v>1.1289507218381234</v>
      </c>
      <c r="M473" s="55">
        <v>2.768319424127383</v>
      </c>
      <c r="N473" s="55">
        <v>1.6178064183066136</v>
      </c>
      <c r="O473" s="125">
        <v>0.18487386018201504</v>
      </c>
      <c r="P473" s="55">
        <v>1.1587786133577258</v>
      </c>
      <c r="Q473" s="55">
        <v>0.71626530853465131</v>
      </c>
      <c r="R473" s="55"/>
      <c r="S473" s="45" t="s">
        <v>187</v>
      </c>
      <c r="T473" s="45" t="s">
        <v>187</v>
      </c>
      <c r="U473" s="45" t="s">
        <v>187</v>
      </c>
      <c r="V473" s="45" t="s">
        <v>187</v>
      </c>
      <c r="W473" s="45" t="s">
        <v>187</v>
      </c>
      <c r="X473" s="45" t="s">
        <v>187</v>
      </c>
      <c r="Y473" s="45" t="s">
        <v>187</v>
      </c>
      <c r="Z473" s="45" t="s">
        <v>187</v>
      </c>
      <c r="AA473" s="45" t="s">
        <v>187</v>
      </c>
      <c r="AB473" s="45" t="s">
        <v>187</v>
      </c>
      <c r="AC473" s="45" t="s">
        <v>187</v>
      </c>
      <c r="AD473" s="45" t="s">
        <v>187</v>
      </c>
      <c r="AE473" s="45" t="s">
        <v>187</v>
      </c>
      <c r="AF473" s="57">
        <v>9523.3046161485818</v>
      </c>
      <c r="AG473" s="55">
        <v>121.08358300940601</v>
      </c>
      <c r="AH473" s="119">
        <v>70.199104588214212</v>
      </c>
      <c r="AI473" s="119">
        <v>654.80040975382497</v>
      </c>
      <c r="AJ473" s="135">
        <v>1093.5459907649617</v>
      </c>
      <c r="AK473" s="136">
        <v>11.65526272673025</v>
      </c>
      <c r="AL473" s="135">
        <v>1052.4409951200005</v>
      </c>
      <c r="AM473" s="136">
        <v>11.847485993728885</v>
      </c>
      <c r="AN473" s="135">
        <v>1089.770906201767</v>
      </c>
      <c r="AO473" s="136">
        <v>11.867647667888429</v>
      </c>
      <c r="AP473" s="135">
        <v>1775.3099962925714</v>
      </c>
      <c r="AQ473" s="136">
        <v>20.601884153183335</v>
      </c>
      <c r="AR473" s="135">
        <v>1347.1680840067545</v>
      </c>
      <c r="AS473" s="136">
        <v>63.420951611783146</v>
      </c>
      <c r="AT473" s="49">
        <v>0.40717902939889827</v>
      </c>
      <c r="AU473" s="129">
        <v>1775.3099962925714</v>
      </c>
      <c r="AV473" s="130">
        <v>20.601884153183335</v>
      </c>
    </row>
    <row r="474" spans="1:51" x14ac:dyDescent="0.2">
      <c r="A474" s="128" t="s">
        <v>983</v>
      </c>
      <c r="B474" t="s">
        <v>642</v>
      </c>
      <c r="C474" s="131" t="s">
        <v>984</v>
      </c>
      <c r="D474" s="116">
        <v>2.2954508769061949E-5</v>
      </c>
      <c r="E474" s="55">
        <v>2.8128704359408703</v>
      </c>
      <c r="F474" s="55">
        <v>2.4525537588199731</v>
      </c>
      <c r="G474" s="125">
        <v>0.16378208979283823</v>
      </c>
      <c r="H474" s="55">
        <v>3.7099629343577774</v>
      </c>
      <c r="I474" s="55">
        <v>2.8138675696730213</v>
      </c>
      <c r="J474" s="55">
        <v>2.4547225027748611</v>
      </c>
      <c r="K474" s="125">
        <v>0.16348979422662097</v>
      </c>
      <c r="L474" s="55">
        <v>3.754168537549865</v>
      </c>
      <c r="M474" s="55">
        <v>8.0110283337129236</v>
      </c>
      <c r="N474" s="55">
        <v>4.485470318033391</v>
      </c>
      <c r="O474" s="125">
        <v>0.35538275176048978</v>
      </c>
      <c r="P474" s="55">
        <v>2.4547225027748611</v>
      </c>
      <c r="Q474" s="55">
        <v>0.54726089545301226</v>
      </c>
      <c r="R474" s="55"/>
      <c r="S474" s="45" t="s">
        <v>187</v>
      </c>
      <c r="T474" s="45" t="s">
        <v>187</v>
      </c>
      <c r="U474" s="45" t="s">
        <v>187</v>
      </c>
      <c r="V474" s="45" t="s">
        <v>187</v>
      </c>
      <c r="W474" s="45" t="s">
        <v>187</v>
      </c>
      <c r="X474" s="45" t="s">
        <v>187</v>
      </c>
      <c r="Y474" s="45" t="s">
        <v>187</v>
      </c>
      <c r="Z474" s="45" t="s">
        <v>187</v>
      </c>
      <c r="AA474" s="45" t="s">
        <v>187</v>
      </c>
      <c r="AB474" s="45" t="s">
        <v>187</v>
      </c>
      <c r="AC474" s="45" t="s">
        <v>187</v>
      </c>
      <c r="AD474" s="45" t="s">
        <v>187</v>
      </c>
      <c r="AE474" s="45" t="s">
        <v>187</v>
      </c>
      <c r="AF474" s="57">
        <v>8535.1467411446029</v>
      </c>
      <c r="AG474" s="55">
        <v>34.79583070948312</v>
      </c>
      <c r="AH474" s="119">
        <v>50.071300231114428</v>
      </c>
      <c r="AI474" s="119">
        <v>97.8761634967085</v>
      </c>
      <c r="AJ474" s="135">
        <v>1960.2506885897126</v>
      </c>
      <c r="AK474" s="136">
        <v>41.491104937322284</v>
      </c>
      <c r="AL474" s="135">
        <v>1863.9282788715846</v>
      </c>
      <c r="AM474" s="136">
        <v>46.941676513958356</v>
      </c>
      <c r="AN474" s="135">
        <v>1954.3615745825057</v>
      </c>
      <c r="AO474" s="136">
        <v>44.67544708355333</v>
      </c>
      <c r="AP474" s="135">
        <v>2491.3422834092803</v>
      </c>
      <c r="AQ474" s="136">
        <v>63.248232048285651</v>
      </c>
      <c r="AR474" s="135">
        <v>2051.7569533680435</v>
      </c>
      <c r="AS474" s="136">
        <v>106.94483508479456</v>
      </c>
      <c r="AT474" s="49">
        <v>0.25183773771908624</v>
      </c>
      <c r="AU474" s="129">
        <v>2491.3422834092803</v>
      </c>
      <c r="AV474" s="130">
        <v>63.248232048285651</v>
      </c>
    </row>
    <row r="475" spans="1:51" x14ac:dyDescent="0.2">
      <c r="A475" s="128" t="s">
        <v>985</v>
      </c>
      <c r="B475" t="s">
        <v>642</v>
      </c>
      <c r="C475" s="131" t="s">
        <v>986</v>
      </c>
      <c r="D475" s="116">
        <v>-7.8292236321153071E-6</v>
      </c>
      <c r="E475" s="55">
        <v>3.2391227506190821</v>
      </c>
      <c r="F475" s="55">
        <v>1.617207695968184</v>
      </c>
      <c r="G475" s="125">
        <v>0.14408091170950177</v>
      </c>
      <c r="H475" s="55">
        <v>0.23728009976131123</v>
      </c>
      <c r="I475" s="55">
        <v>3.2387210404913578</v>
      </c>
      <c r="J475" s="55">
        <v>1.6172474601916325</v>
      </c>
      <c r="K475" s="125">
        <v>0.14418311404947765</v>
      </c>
      <c r="L475" s="55">
        <v>0.24578177373369145</v>
      </c>
      <c r="M475" s="55">
        <v>6.1382155229170081</v>
      </c>
      <c r="N475" s="55">
        <v>1.6358172354502092</v>
      </c>
      <c r="O475" s="125">
        <v>0.30876385693541747</v>
      </c>
      <c r="P475" s="55">
        <v>1.6172474601916325</v>
      </c>
      <c r="Q475" s="55">
        <v>0.9886480134478679</v>
      </c>
      <c r="R475" s="55"/>
      <c r="S475" s="45" t="s">
        <v>187</v>
      </c>
      <c r="T475" s="45" t="s">
        <v>187</v>
      </c>
      <c r="U475" s="45" t="s">
        <v>187</v>
      </c>
      <c r="V475" s="45" t="s">
        <v>187</v>
      </c>
      <c r="W475" s="45" t="s">
        <v>187</v>
      </c>
      <c r="X475" s="45" t="s">
        <v>187</v>
      </c>
      <c r="Y475" s="45" t="s">
        <v>187</v>
      </c>
      <c r="Z475" s="45" t="s">
        <v>187</v>
      </c>
      <c r="AA475" s="45" t="s">
        <v>187</v>
      </c>
      <c r="AB475" s="45" t="s">
        <v>187</v>
      </c>
      <c r="AC475" s="45" t="s">
        <v>187</v>
      </c>
      <c r="AD475" s="45" t="s">
        <v>187</v>
      </c>
      <c r="AE475" s="45" t="s">
        <v>187</v>
      </c>
      <c r="AF475" s="57">
        <v>9228.2908873718206</v>
      </c>
      <c r="AG475" s="55">
        <v>218.08572555549679</v>
      </c>
      <c r="AH475" s="119">
        <v>365.68634942685492</v>
      </c>
      <c r="AI475" s="119">
        <v>706.40643523207905</v>
      </c>
      <c r="AJ475" s="135">
        <v>1734.6209254654457</v>
      </c>
      <c r="AK475" s="136">
        <v>24.595737402322964</v>
      </c>
      <c r="AL475" s="135">
        <v>1660.13674043523</v>
      </c>
      <c r="AM475" s="136">
        <v>26.107660619443532</v>
      </c>
      <c r="AN475" s="135">
        <v>1715.5316685684472</v>
      </c>
      <c r="AO475" s="136">
        <v>26.543699928528838</v>
      </c>
      <c r="AP475" s="135">
        <v>2277.3034973002659</v>
      </c>
      <c r="AQ475" s="136">
        <v>4.233352186318827</v>
      </c>
      <c r="AR475" s="135">
        <v>2014.1930481170725</v>
      </c>
      <c r="AS475" s="136">
        <v>47.975300153593665</v>
      </c>
      <c r="AT475" s="49">
        <v>0.2710076885213959</v>
      </c>
      <c r="AU475" s="129">
        <v>2277.3034973002659</v>
      </c>
      <c r="AV475" s="130">
        <v>4.233352186318827</v>
      </c>
    </row>
    <row r="476" spans="1:51" x14ac:dyDescent="0.2">
      <c r="A476" s="128" t="s">
        <v>987</v>
      </c>
      <c r="B476" t="s">
        <v>642</v>
      </c>
      <c r="C476" s="131" t="s">
        <v>988</v>
      </c>
      <c r="D476" s="116">
        <v>-2.380250117073238E-5</v>
      </c>
      <c r="E476" s="55">
        <v>5.1144072594779919</v>
      </c>
      <c r="F476" s="55">
        <v>3.8267299215026922</v>
      </c>
      <c r="G476" s="125">
        <v>0.14429950531349706</v>
      </c>
      <c r="H476" s="55">
        <v>3.3200856237801055</v>
      </c>
      <c r="I476" s="55">
        <v>5.1123438813856481</v>
      </c>
      <c r="J476" s="55">
        <v>3.8296520647022065</v>
      </c>
      <c r="K476" s="125">
        <v>0.14461006075193994</v>
      </c>
      <c r="L476" s="55">
        <v>3.405911960417459</v>
      </c>
      <c r="M476" s="55">
        <v>3.9001357575095796</v>
      </c>
      <c r="N476" s="55">
        <v>5.1250825572660359</v>
      </c>
      <c r="O476" s="125">
        <v>0.19560499512582874</v>
      </c>
      <c r="P476" s="55">
        <v>3.8296520647022065</v>
      </c>
      <c r="Q476" s="55">
        <v>0.74723714631147831</v>
      </c>
      <c r="R476" s="55"/>
      <c r="S476" s="45" t="s">
        <v>187</v>
      </c>
      <c r="T476" s="45" t="s">
        <v>187</v>
      </c>
      <c r="U476" s="45" t="s">
        <v>187</v>
      </c>
      <c r="V476" s="45" t="s">
        <v>187</v>
      </c>
      <c r="W476" s="45" t="s">
        <v>187</v>
      </c>
      <c r="X476" s="45" t="s">
        <v>187</v>
      </c>
      <c r="Y476" s="45" t="s">
        <v>187</v>
      </c>
      <c r="Z476" s="45" t="s">
        <v>187</v>
      </c>
      <c r="AA476" s="45" t="s">
        <v>187</v>
      </c>
      <c r="AB476" s="45" t="s">
        <v>187</v>
      </c>
      <c r="AC476" s="45" t="s">
        <v>187</v>
      </c>
      <c r="AD476" s="45" t="s">
        <v>187</v>
      </c>
      <c r="AE476" s="45" t="s">
        <v>187</v>
      </c>
      <c r="AF476" s="57">
        <v>8569.1824846963045</v>
      </c>
      <c r="AG476" s="55">
        <v>22.864658559207999</v>
      </c>
      <c r="AH476" s="119">
        <v>55.572971336509902</v>
      </c>
      <c r="AI476" s="119">
        <v>116.939175720699</v>
      </c>
      <c r="AJ476" s="135">
        <v>1151.6669095428197</v>
      </c>
      <c r="AK476" s="136">
        <v>40.389617897040125</v>
      </c>
      <c r="AL476" s="135">
        <v>1063.3868919949318</v>
      </c>
      <c r="AM476" s="136">
        <v>39.733695138748537</v>
      </c>
      <c r="AN476" s="135">
        <v>1147.2003754690056</v>
      </c>
      <c r="AO476" s="136">
        <v>43.60224804085</v>
      </c>
      <c r="AP476" s="135">
        <v>2282.3948579795888</v>
      </c>
      <c r="AQ476" s="136">
        <v>58.63168699495602</v>
      </c>
      <c r="AR476" s="135">
        <v>1216.6896881477535</v>
      </c>
      <c r="AS476" s="136">
        <v>95.727788983517726</v>
      </c>
      <c r="AT476" s="49">
        <v>0.53409161947715811</v>
      </c>
      <c r="AU476" s="129">
        <v>2282.3948579795888</v>
      </c>
      <c r="AV476" s="130">
        <v>58.63168699495602</v>
      </c>
    </row>
    <row r="477" spans="1:51" x14ac:dyDescent="0.2">
      <c r="A477" s="128" t="s">
        <v>989</v>
      </c>
      <c r="B477" t="s">
        <v>642</v>
      </c>
      <c r="C477" s="131" t="s">
        <v>990</v>
      </c>
      <c r="D477" s="116">
        <v>-2.827345326754128E-5</v>
      </c>
      <c r="E477" s="55">
        <v>4.1678724470860784</v>
      </c>
      <c r="F477" s="55">
        <v>1.6070873548430338</v>
      </c>
      <c r="G477" s="125">
        <v>0.10470061924690541</v>
      </c>
      <c r="H477" s="55">
        <v>0.41588802593403629</v>
      </c>
      <c r="I477" s="55">
        <v>4.1659390251906361</v>
      </c>
      <c r="J477" s="55">
        <v>1.6074790275292845</v>
      </c>
      <c r="K477" s="125">
        <v>0.10508812979997123</v>
      </c>
      <c r="L477" s="55">
        <v>0.50101301144895682</v>
      </c>
      <c r="M477" s="55">
        <v>3.4780997151433302</v>
      </c>
      <c r="N477" s="55">
        <v>1.6837466738163573</v>
      </c>
      <c r="O477" s="125">
        <v>0.24004191946958212</v>
      </c>
      <c r="P477" s="55">
        <v>1.6074790275292845</v>
      </c>
      <c r="Q477" s="55">
        <v>0.95470360982854652</v>
      </c>
      <c r="R477" s="55"/>
      <c r="S477" s="45" t="s">
        <v>187</v>
      </c>
      <c r="T477" s="45" t="s">
        <v>187</v>
      </c>
      <c r="U477" s="45" t="s">
        <v>187</v>
      </c>
      <c r="V477" s="45" t="s">
        <v>187</v>
      </c>
      <c r="W477" s="45" t="s">
        <v>187</v>
      </c>
      <c r="X477" s="45" t="s">
        <v>187</v>
      </c>
      <c r="Y477" s="45" t="s">
        <v>187</v>
      </c>
      <c r="Z477" s="45" t="s">
        <v>187</v>
      </c>
      <c r="AA477" s="45" t="s">
        <v>187</v>
      </c>
      <c r="AB477" s="45" t="s">
        <v>187</v>
      </c>
      <c r="AC477" s="45" t="s">
        <v>187</v>
      </c>
      <c r="AD477" s="45" t="s">
        <v>187</v>
      </c>
      <c r="AE477" s="45" t="s">
        <v>187</v>
      </c>
      <c r="AF477" s="57">
        <v>10263.22735571273</v>
      </c>
      <c r="AG477" s="55">
        <v>83.678191140195679</v>
      </c>
      <c r="AH477" s="119">
        <v>91.764750026368205</v>
      </c>
      <c r="AI477" s="119">
        <v>348.76002727522399</v>
      </c>
      <c r="AJ477" s="135">
        <v>1386.9149722442635</v>
      </c>
      <c r="AK477" s="136">
        <v>20.059229406271786</v>
      </c>
      <c r="AL477" s="135">
        <v>1360.4525245015921</v>
      </c>
      <c r="AM477" s="136">
        <v>21.090709582367015</v>
      </c>
      <c r="AN477" s="135">
        <v>1386.0102497185251</v>
      </c>
      <c r="AO477" s="136">
        <v>20.799832587218791</v>
      </c>
      <c r="AP477" s="135">
        <v>1715.0570133296831</v>
      </c>
      <c r="AQ477" s="136">
        <v>9.2118724928723434</v>
      </c>
      <c r="AR477" s="135">
        <v>1412.5450269844187</v>
      </c>
      <c r="AS477" s="136">
        <v>41.10808234203644</v>
      </c>
      <c r="AT477" s="49">
        <v>0.20675959228879925</v>
      </c>
      <c r="AU477" s="129">
        <v>1715.0570133296831</v>
      </c>
      <c r="AV477" s="130">
        <v>9.2118724928723434</v>
      </c>
    </row>
    <row r="478" spans="1:51" s="67" customFormat="1" x14ac:dyDescent="0.2">
      <c r="A478" s="128" t="s">
        <v>991</v>
      </c>
      <c r="B478" s="67" t="s">
        <v>642</v>
      </c>
      <c r="C478" s="147" t="s">
        <v>992</v>
      </c>
      <c r="D478" s="148">
        <v>1.0557270785076892E-4</v>
      </c>
      <c r="E478" s="73">
        <v>13.022787418596367</v>
      </c>
      <c r="F478" s="73">
        <v>1.6242564433267632</v>
      </c>
      <c r="G478" s="149">
        <v>0.11213962902201935</v>
      </c>
      <c r="H478" s="73">
        <v>0.64712268058346656</v>
      </c>
      <c r="I478" s="73">
        <v>13.047592026335703</v>
      </c>
      <c r="J478" s="73">
        <v>1.6249796003779313</v>
      </c>
      <c r="K478" s="149">
        <v>0.11070408897847725</v>
      </c>
      <c r="L478" s="73">
        <v>0.73529632416753921</v>
      </c>
      <c r="M478" s="73">
        <v>1.169861822590966</v>
      </c>
      <c r="N478" s="73">
        <v>1.7835973160942793</v>
      </c>
      <c r="O478" s="149">
        <v>7.6642494491057506E-2</v>
      </c>
      <c r="P478" s="73">
        <v>1.6249796003779313</v>
      </c>
      <c r="Q478" s="73">
        <v>0.91106865081873467</v>
      </c>
      <c r="R478" s="73"/>
      <c r="S478" s="45" t="s">
        <v>187</v>
      </c>
      <c r="T478" s="45" t="s">
        <v>187</v>
      </c>
      <c r="U478" s="45" t="s">
        <v>187</v>
      </c>
      <c r="V478" s="45" t="s">
        <v>187</v>
      </c>
      <c r="W478" s="45" t="s">
        <v>187</v>
      </c>
      <c r="X478" s="45" t="s">
        <v>187</v>
      </c>
      <c r="Y478" s="45" t="s">
        <v>187</v>
      </c>
      <c r="Z478" s="45" t="s">
        <v>187</v>
      </c>
      <c r="AA478" s="45" t="s">
        <v>187</v>
      </c>
      <c r="AB478" s="45" t="s">
        <v>187</v>
      </c>
      <c r="AC478" s="45" t="s">
        <v>187</v>
      </c>
      <c r="AD478" s="45" t="s">
        <v>187</v>
      </c>
      <c r="AE478" s="45" t="s">
        <v>187</v>
      </c>
      <c r="AF478" s="58">
        <v>21515.936057755629</v>
      </c>
      <c r="AG478" s="73">
        <v>109.55858194160555</v>
      </c>
      <c r="AH478" s="150">
        <v>65.355443421050765</v>
      </c>
      <c r="AI478" s="150">
        <v>1426.7581225084</v>
      </c>
      <c r="AJ478" s="139">
        <v>476.05090976522905</v>
      </c>
      <c r="AK478" s="140">
        <v>7.4570015429542291</v>
      </c>
      <c r="AL478" s="139">
        <v>444.89012622974127</v>
      </c>
      <c r="AM478" s="140">
        <v>7.0891993986937436</v>
      </c>
      <c r="AN478" s="139">
        <v>475.28663531983551</v>
      </c>
      <c r="AO478" s="140">
        <v>7.5214929347295323</v>
      </c>
      <c r="AP478" s="139">
        <v>1810.2125535498803</v>
      </c>
      <c r="AQ478" s="140">
        <v>13.360646679528571</v>
      </c>
      <c r="AR478" s="139">
        <v>586.786331936838</v>
      </c>
      <c r="AS478" s="140">
        <v>36.409132066699911</v>
      </c>
      <c r="AT478" s="49">
        <v>0.75423321125615961</v>
      </c>
      <c r="AU478" s="129">
        <v>1810.2125535498803</v>
      </c>
      <c r="AV478" s="130">
        <v>13.360646679528571</v>
      </c>
      <c r="AY478"/>
    </row>
    <row r="479" spans="1:51" x14ac:dyDescent="0.2">
      <c r="A479" s="128" t="s">
        <v>993</v>
      </c>
      <c r="B479" t="s">
        <v>642</v>
      </c>
      <c r="C479" s="131" t="s">
        <v>994</v>
      </c>
      <c r="D479" s="116">
        <v>5.4284772454615311E-5</v>
      </c>
      <c r="E479" s="55">
        <v>4.1580477177979773</v>
      </c>
      <c r="F479" s="55">
        <v>3.0220158470702718</v>
      </c>
      <c r="G479" s="125">
        <v>8.7505800021635119E-2</v>
      </c>
      <c r="H479" s="55">
        <v>2.9869003878058504</v>
      </c>
      <c r="I479" s="55">
        <v>4.1617433899734104</v>
      </c>
      <c r="J479" s="55">
        <v>3.0245800284510578</v>
      </c>
      <c r="K479" s="125">
        <v>8.6745614784296654E-2</v>
      </c>
      <c r="L479" s="55">
        <v>3.2564915047449836</v>
      </c>
      <c r="M479" s="55">
        <v>2.8739122636139367</v>
      </c>
      <c r="N479" s="55">
        <v>4.4444146148825103</v>
      </c>
      <c r="O479" s="125">
        <v>0.24028391620906475</v>
      </c>
      <c r="P479" s="55">
        <v>3.0245800284510578</v>
      </c>
      <c r="Q479" s="55">
        <v>0.68053507391569357</v>
      </c>
      <c r="R479" s="55"/>
      <c r="S479" s="45" t="s">
        <v>187</v>
      </c>
      <c r="T479" s="45" t="s">
        <v>187</v>
      </c>
      <c r="U479" s="45" t="s">
        <v>187</v>
      </c>
      <c r="V479" s="45" t="s">
        <v>51</v>
      </c>
      <c r="W479" s="45" t="s">
        <v>51</v>
      </c>
      <c r="X479" s="45" t="s">
        <v>51</v>
      </c>
      <c r="Y479" s="45" t="s">
        <v>51</v>
      </c>
      <c r="Z479" s="45" t="s">
        <v>51</v>
      </c>
      <c r="AA479" s="45" t="s">
        <v>51</v>
      </c>
      <c r="AB479" s="45" t="s">
        <v>51</v>
      </c>
      <c r="AC479" s="45" t="s">
        <v>51</v>
      </c>
      <c r="AD479" s="45" t="s">
        <v>51</v>
      </c>
      <c r="AE479" s="45" t="s">
        <v>51</v>
      </c>
      <c r="AF479" s="57">
        <v>9294.1650003656705</v>
      </c>
      <c r="AG479" s="55">
        <v>30.960126644293997</v>
      </c>
      <c r="AH479" s="119">
        <v>51.851524295108064</v>
      </c>
      <c r="AI479" s="119">
        <v>128.73368393604301</v>
      </c>
      <c r="AJ479" s="135">
        <v>1388.1728805367432</v>
      </c>
      <c r="AK479" s="136">
        <v>37.773469382866068</v>
      </c>
      <c r="AL479" s="135">
        <v>1390.607602570788</v>
      </c>
      <c r="AM479" s="136">
        <v>40.741595695130101</v>
      </c>
      <c r="AN479" s="135">
        <v>1390.5213121455915</v>
      </c>
      <c r="AO479" s="136">
        <v>39.918567866607674</v>
      </c>
      <c r="AP479" s="135">
        <v>1354.0104722109393</v>
      </c>
      <c r="AQ479" s="136">
        <v>62.808613654852749</v>
      </c>
      <c r="AR479" s="135">
        <v>1345.370495236662</v>
      </c>
      <c r="AS479" s="136">
        <v>55.213660594385708</v>
      </c>
      <c r="AT479" s="49">
        <v>-2.7028690775256665E-2</v>
      </c>
      <c r="AU479" s="129">
        <v>1354.0104722109393</v>
      </c>
      <c r="AV479" s="130">
        <v>62.808613654852749</v>
      </c>
    </row>
    <row r="480" spans="1:51" x14ac:dyDescent="0.2">
      <c r="A480" s="128" t="s">
        <v>995</v>
      </c>
      <c r="B480" t="s">
        <v>642</v>
      </c>
      <c r="C480" s="131" t="s">
        <v>996</v>
      </c>
      <c r="D480" s="116">
        <v>-8.7490095229544317E-6</v>
      </c>
      <c r="E480" s="55">
        <v>5.4259011927823462</v>
      </c>
      <c r="F480" s="55">
        <v>2.1053040305342723</v>
      </c>
      <c r="G480" s="125">
        <v>0.10319472310746286</v>
      </c>
      <c r="H480" s="55">
        <v>2.1859264192906052</v>
      </c>
      <c r="I480" s="55">
        <v>5.4250957507714981</v>
      </c>
      <c r="J480" s="55">
        <v>2.1054128215205248</v>
      </c>
      <c r="K480" s="125">
        <v>0.10331500007796003</v>
      </c>
      <c r="L480" s="55">
        <v>2.1894991662925425</v>
      </c>
      <c r="M480" s="55">
        <v>2.6257734176808492</v>
      </c>
      <c r="N480" s="55">
        <v>3.03754337388271</v>
      </c>
      <c r="O480" s="125">
        <v>0.1843285438524824</v>
      </c>
      <c r="P480" s="55">
        <v>2.1054128215205248</v>
      </c>
      <c r="Q480" s="55">
        <v>0.69313012601670321</v>
      </c>
      <c r="R480" s="55"/>
      <c r="S480" s="45" t="s">
        <v>187</v>
      </c>
      <c r="T480" s="45" t="s">
        <v>187</v>
      </c>
      <c r="U480" s="45" t="s">
        <v>187</v>
      </c>
      <c r="V480" s="45" t="s">
        <v>187</v>
      </c>
      <c r="W480" s="45" t="s">
        <v>187</v>
      </c>
      <c r="X480" s="45" t="s">
        <v>187</v>
      </c>
      <c r="Y480" s="45" t="s">
        <v>187</v>
      </c>
      <c r="Z480" s="45" t="s">
        <v>187</v>
      </c>
      <c r="AA480" s="45" t="s">
        <v>187</v>
      </c>
      <c r="AB480" s="45" t="s">
        <v>187</v>
      </c>
      <c r="AC480" s="45" t="s">
        <v>187</v>
      </c>
      <c r="AD480" s="45" t="s">
        <v>187</v>
      </c>
      <c r="AE480" s="45" t="s">
        <v>187</v>
      </c>
      <c r="AF480" s="57">
        <v>10634.272693833591</v>
      </c>
      <c r="AG480" s="55">
        <v>173.2845311456185</v>
      </c>
      <c r="AH480" s="119">
        <v>56.70039765787817</v>
      </c>
      <c r="AI480" s="119">
        <v>940.22474423374103</v>
      </c>
      <c r="AJ480" s="135">
        <v>1090.5784646671261</v>
      </c>
      <c r="AK480" s="136">
        <v>21.123985693472282</v>
      </c>
      <c r="AL480" s="135">
        <v>1056.1088752355245</v>
      </c>
      <c r="AM480" s="136">
        <v>21.616655292741637</v>
      </c>
      <c r="AN480" s="135">
        <v>1090.6975021255823</v>
      </c>
      <c r="AO480" s="136">
        <v>21.29537936825696</v>
      </c>
      <c r="AP480" s="135">
        <v>1683.7071878206841</v>
      </c>
      <c r="AQ480" s="136">
        <v>40.417155517900689</v>
      </c>
      <c r="AR480" s="135">
        <v>1076.1760900873044</v>
      </c>
      <c r="AS480" s="136">
        <v>40.28692665389449</v>
      </c>
      <c r="AT480" s="49">
        <v>0.37274789650182288</v>
      </c>
      <c r="AU480" s="129">
        <v>1683.7071878206841</v>
      </c>
      <c r="AV480" s="130">
        <v>40.417155517900689</v>
      </c>
    </row>
    <row r="481" spans="1:51" x14ac:dyDescent="0.2">
      <c r="A481" s="128" t="s">
        <v>997</v>
      </c>
      <c r="B481" t="s">
        <v>642</v>
      </c>
      <c r="C481" s="131" t="s">
        <v>998</v>
      </c>
      <c r="D481" s="116">
        <v>-3.6910967035220195E-5</v>
      </c>
      <c r="E481" s="55">
        <v>24.984789868109967</v>
      </c>
      <c r="F481" s="55">
        <v>3.7204463842520523</v>
      </c>
      <c r="G481" s="125">
        <v>6.0573861457918085E-2</v>
      </c>
      <c r="H481" s="55">
        <v>4.1271361579659711</v>
      </c>
      <c r="I481" s="55">
        <v>24.96790817622513</v>
      </c>
      <c r="J481" s="55">
        <v>3.7266023200457026</v>
      </c>
      <c r="K481" s="125">
        <v>6.1108733230575342E-2</v>
      </c>
      <c r="L481" s="55">
        <v>4.9392597924880404</v>
      </c>
      <c r="M481" s="55">
        <v>0.33746007388215232</v>
      </c>
      <c r="N481" s="55">
        <v>6.1873946172406864</v>
      </c>
      <c r="O481" s="125">
        <v>4.0051412915408632E-2</v>
      </c>
      <c r="P481" s="55">
        <v>3.7266023200457026</v>
      </c>
      <c r="Q481" s="55">
        <v>0.60228942076230596</v>
      </c>
      <c r="R481" s="55"/>
      <c r="S481" s="45" t="s">
        <v>51</v>
      </c>
      <c r="T481" s="45" t="s">
        <v>51</v>
      </c>
      <c r="U481" s="45" t="s">
        <v>51</v>
      </c>
      <c r="V481" s="45" t="s">
        <v>51</v>
      </c>
      <c r="W481" s="45" t="s">
        <v>51</v>
      </c>
      <c r="X481" s="45" t="s">
        <v>51</v>
      </c>
      <c r="Y481" s="45" t="s">
        <v>51</v>
      </c>
      <c r="Z481" s="45" t="s">
        <v>51</v>
      </c>
      <c r="AA481" s="45" t="s">
        <v>51</v>
      </c>
      <c r="AB481" s="45" t="s">
        <v>51</v>
      </c>
      <c r="AC481" s="45" t="s">
        <v>51</v>
      </c>
      <c r="AD481" s="45" t="s">
        <v>51</v>
      </c>
      <c r="AE481" s="45" t="s">
        <v>51</v>
      </c>
      <c r="AF481" s="57">
        <v>10675.391789265095</v>
      </c>
      <c r="AG481" s="55">
        <v>17.887200203359303</v>
      </c>
      <c r="AH481" s="119">
        <v>18.540345875816605</v>
      </c>
      <c r="AI481" s="119">
        <v>446.90793840974601</v>
      </c>
      <c r="AJ481" s="135">
        <v>253.15163530683409</v>
      </c>
      <c r="AK481" s="136">
        <v>9.2511194525192977</v>
      </c>
      <c r="AL481" s="135">
        <v>250.08841058078625</v>
      </c>
      <c r="AM481" s="136">
        <v>9.2219273264777684</v>
      </c>
      <c r="AN481" s="135">
        <v>250.73938162250727</v>
      </c>
      <c r="AO481" s="136">
        <v>9.2994375740413968</v>
      </c>
      <c r="AP481" s="135">
        <v>642.12781826685477</v>
      </c>
      <c r="AQ481" s="136">
        <v>106.19005837961043</v>
      </c>
      <c r="AR481" s="135">
        <v>624.93308209795441</v>
      </c>
      <c r="AS481" s="136">
        <v>99.961220693974198</v>
      </c>
      <c r="AT481" s="49">
        <v>0.61053172987304727</v>
      </c>
      <c r="AU481" s="142">
        <v>642.12781826685477</v>
      </c>
      <c r="AV481" s="143">
        <v>106.19005837961043</v>
      </c>
    </row>
    <row r="482" spans="1:51" x14ac:dyDescent="0.2">
      <c r="A482" s="128" t="s">
        <v>999</v>
      </c>
      <c r="B482" t="s">
        <v>642</v>
      </c>
      <c r="C482" s="131" t="s">
        <v>1000</v>
      </c>
      <c r="D482" s="116">
        <v>-6.4498644372239708E-5</v>
      </c>
      <c r="E482" s="55">
        <v>3.449146521092139</v>
      </c>
      <c r="F482" s="55">
        <v>1.2028446596120261</v>
      </c>
      <c r="G482" s="125">
        <v>0.1538277620788818</v>
      </c>
      <c r="H482" s="55">
        <v>0.54187690222119</v>
      </c>
      <c r="I482" s="55">
        <v>3.4455752613546045</v>
      </c>
      <c r="J482" s="55">
        <v>1.2054492247854862</v>
      </c>
      <c r="K482" s="125">
        <v>0.15465930426262747</v>
      </c>
      <c r="L482" s="55">
        <v>0.67725066110327048</v>
      </c>
      <c r="M482" s="55">
        <v>6.1889302233228598</v>
      </c>
      <c r="N482" s="55">
        <v>1.3826699864757124</v>
      </c>
      <c r="O482" s="125">
        <v>0.29022729853442725</v>
      </c>
      <c r="P482" s="55">
        <v>1.2054492247854862</v>
      </c>
      <c r="Q482" s="55">
        <v>0.87182714355292823</v>
      </c>
      <c r="R482" s="55"/>
      <c r="S482" s="45" t="s">
        <v>187</v>
      </c>
      <c r="T482" s="45" t="s">
        <v>187</v>
      </c>
      <c r="U482" s="45" t="s">
        <v>187</v>
      </c>
      <c r="V482" s="45" t="s">
        <v>187</v>
      </c>
      <c r="W482" s="45" t="s">
        <v>187</v>
      </c>
      <c r="X482" s="45" t="s">
        <v>187</v>
      </c>
      <c r="Y482" s="45" t="s">
        <v>187</v>
      </c>
      <c r="Z482" s="45" t="s">
        <v>187</v>
      </c>
      <c r="AA482" s="45" t="s">
        <v>187</v>
      </c>
      <c r="AB482" s="45" t="s">
        <v>187</v>
      </c>
      <c r="AC482" s="45" t="s">
        <v>187</v>
      </c>
      <c r="AD482" s="45" t="s">
        <v>187</v>
      </c>
      <c r="AE482" s="45" t="s">
        <v>187</v>
      </c>
      <c r="AF482" s="57">
        <v>8880.4855007173246</v>
      </c>
      <c r="AG482" s="55">
        <v>35.362785004975642</v>
      </c>
      <c r="AH482" s="119">
        <v>60.243762166537159</v>
      </c>
      <c r="AI482" s="119">
        <v>121.97142687604099</v>
      </c>
      <c r="AJ482" s="135">
        <v>1642.6649686794242</v>
      </c>
      <c r="AK482" s="136">
        <v>17.479908721878832</v>
      </c>
      <c r="AL482" s="135">
        <v>1542.7591502530245</v>
      </c>
      <c r="AM482" s="136">
        <v>18.028309021460586</v>
      </c>
      <c r="AN482" s="135">
        <v>1631.8354549085054</v>
      </c>
      <c r="AO482" s="136">
        <v>18.974463535802233</v>
      </c>
      <c r="AP482" s="135">
        <v>2397.35100463449</v>
      </c>
      <c r="AQ482" s="136">
        <v>11.519190492036833</v>
      </c>
      <c r="AR482" s="135">
        <v>1806.9219477230956</v>
      </c>
      <c r="AS482" s="136">
        <v>60.332802692810439</v>
      </c>
      <c r="AT482" s="49">
        <v>0.35647339614824575</v>
      </c>
      <c r="AU482" s="129">
        <v>2397.35100463449</v>
      </c>
      <c r="AV482" s="130">
        <v>11.519190492036833</v>
      </c>
    </row>
    <row r="483" spans="1:51" x14ac:dyDescent="0.2">
      <c r="A483" s="128" t="s">
        <v>1001</v>
      </c>
      <c r="B483" t="s">
        <v>642</v>
      </c>
      <c r="C483" s="131" t="s">
        <v>1002</v>
      </c>
      <c r="D483" s="116">
        <v>-8.3221114031424922E-5</v>
      </c>
      <c r="E483" s="55">
        <v>4.903826738804324</v>
      </c>
      <c r="F483" s="55">
        <v>2.3153083580165914</v>
      </c>
      <c r="G483" s="125">
        <v>0.14414453434198887</v>
      </c>
      <c r="H483" s="55">
        <v>1.286578854738939</v>
      </c>
      <c r="I483" s="55">
        <v>4.8969489706977347</v>
      </c>
      <c r="J483" s="55">
        <v>2.3167402055214574</v>
      </c>
      <c r="K483" s="125">
        <v>0.14522967181358418</v>
      </c>
      <c r="L483" s="55">
        <v>1.3467662851667657</v>
      </c>
      <c r="M483" s="55">
        <v>4.0891312671375166</v>
      </c>
      <c r="N483" s="55">
        <v>2.6797508478852086</v>
      </c>
      <c r="O483" s="125">
        <v>0.2042087850994119</v>
      </c>
      <c r="P483" s="55">
        <v>2.3167402055214574</v>
      </c>
      <c r="Q483" s="55">
        <v>0.86453567403468501</v>
      </c>
      <c r="R483" s="55"/>
      <c r="S483" s="45" t="s">
        <v>187</v>
      </c>
      <c r="T483" s="45" t="s">
        <v>187</v>
      </c>
      <c r="U483" s="45" t="s">
        <v>187</v>
      </c>
      <c r="V483" s="45" t="s">
        <v>187</v>
      </c>
      <c r="W483" s="45" t="s">
        <v>187</v>
      </c>
      <c r="X483" s="45" t="s">
        <v>187</v>
      </c>
      <c r="Y483" s="45" t="s">
        <v>187</v>
      </c>
      <c r="Z483" s="45" t="s">
        <v>187</v>
      </c>
      <c r="AA483" s="45" t="s">
        <v>187</v>
      </c>
      <c r="AB483" s="45" t="s">
        <v>187</v>
      </c>
      <c r="AC483" s="45" t="s">
        <v>187</v>
      </c>
      <c r="AD483" s="45" t="s">
        <v>187</v>
      </c>
      <c r="AE483" s="45" t="s">
        <v>187</v>
      </c>
      <c r="AF483" s="57">
        <v>8818.3584842819982</v>
      </c>
      <c r="AG483" s="55">
        <v>33.447357598644523</v>
      </c>
      <c r="AH483" s="119">
        <v>60.837513531711728</v>
      </c>
      <c r="AI483" s="119">
        <v>164.020046534583</v>
      </c>
      <c r="AJ483" s="135">
        <v>1197.8903555451257</v>
      </c>
      <c r="AK483" s="136">
        <v>25.326091494689756</v>
      </c>
      <c r="AL483" s="135">
        <v>1107.9954709289318</v>
      </c>
      <c r="AM483" s="136">
        <v>24.84739553827994</v>
      </c>
      <c r="AN483" s="135">
        <v>1164.4388854881929</v>
      </c>
      <c r="AO483" s="136">
        <v>26.875113942302967</v>
      </c>
      <c r="AP483" s="135">
        <v>2289.7521972034992</v>
      </c>
      <c r="AQ483" s="136">
        <v>23.166006543803409</v>
      </c>
      <c r="AR483" s="135">
        <v>1825.7209224069936</v>
      </c>
      <c r="AS483" s="136">
        <v>53.265746635848515</v>
      </c>
      <c r="AT483" s="49">
        <v>0.51610682051877077</v>
      </c>
      <c r="AU483" s="129">
        <v>2289.7521972034992</v>
      </c>
      <c r="AV483" s="130">
        <v>23.166006543803409</v>
      </c>
    </row>
    <row r="484" spans="1:51" x14ac:dyDescent="0.2">
      <c r="A484" s="128" t="s">
        <v>1003</v>
      </c>
      <c r="B484" t="s">
        <v>642</v>
      </c>
      <c r="C484" s="131" t="s">
        <v>1004</v>
      </c>
      <c r="D484" s="116">
        <v>-3.7512962800505747E-5</v>
      </c>
      <c r="E484" s="55">
        <v>4.6935270749639164</v>
      </c>
      <c r="F484" s="55">
        <v>2.9314771024709132</v>
      </c>
      <c r="G484" s="125">
        <v>8.7556247496057546E-2</v>
      </c>
      <c r="H484" s="55">
        <v>3.1525342754828558</v>
      </c>
      <c r="I484" s="55">
        <v>4.6905986951414107</v>
      </c>
      <c r="J484" s="55">
        <v>2.9339525508837108</v>
      </c>
      <c r="K484" s="125">
        <v>8.8081269578078755E-2</v>
      </c>
      <c r="L484" s="55">
        <v>3.3364134876624618</v>
      </c>
      <c r="M484" s="55">
        <v>2.5891461279783106</v>
      </c>
      <c r="N484" s="55">
        <v>4.4429418780232792</v>
      </c>
      <c r="O484" s="125">
        <v>0.21319240143818194</v>
      </c>
      <c r="P484" s="55">
        <v>2.9339525508837108</v>
      </c>
      <c r="Q484" s="55">
        <v>0.66036257764170059</v>
      </c>
      <c r="R484" s="55"/>
      <c r="S484" s="45" t="s">
        <v>51</v>
      </c>
      <c r="T484" s="45" t="s">
        <v>51</v>
      </c>
      <c r="U484" s="45" t="s">
        <v>51</v>
      </c>
      <c r="V484" s="45" t="s">
        <v>51</v>
      </c>
      <c r="W484" s="45" t="s">
        <v>51</v>
      </c>
      <c r="X484" s="45" t="s">
        <v>51</v>
      </c>
      <c r="Y484" s="45" t="s">
        <v>51</v>
      </c>
      <c r="Z484" s="45" t="s">
        <v>51</v>
      </c>
      <c r="AA484" s="45" t="s">
        <v>51</v>
      </c>
      <c r="AB484" s="45" t="s">
        <v>51</v>
      </c>
      <c r="AC484" s="45" t="s">
        <v>51</v>
      </c>
      <c r="AD484" s="45" t="s">
        <v>51</v>
      </c>
      <c r="AE484" s="45" t="s">
        <v>51</v>
      </c>
      <c r="AF484" s="57">
        <v>8493.7770799918053</v>
      </c>
      <c r="AG484" s="55">
        <v>25.050972266013385</v>
      </c>
      <c r="AH484" s="119">
        <v>48.07450801879591</v>
      </c>
      <c r="AI484" s="119">
        <v>117.577416584704</v>
      </c>
      <c r="AJ484" s="135">
        <v>1245.8032784751508</v>
      </c>
      <c r="AK484" s="136">
        <v>33.236350596653843</v>
      </c>
      <c r="AL484" s="135">
        <v>1237.2539294272701</v>
      </c>
      <c r="AM484" s="136">
        <v>35.153296796194311</v>
      </c>
      <c r="AN484" s="135">
        <v>1242.9493879115444</v>
      </c>
      <c r="AO484" s="136">
        <v>35.195528496241266</v>
      </c>
      <c r="AP484" s="135">
        <v>1383.4213112660727</v>
      </c>
      <c r="AQ484" s="136">
        <v>64.088403795981634</v>
      </c>
      <c r="AR484" s="135">
        <v>1295.59422880181</v>
      </c>
      <c r="AS484" s="136">
        <v>51.377097608045133</v>
      </c>
      <c r="AT484" s="49">
        <v>0.10565644800211575</v>
      </c>
      <c r="AU484" s="129">
        <v>1383.4213112660727</v>
      </c>
      <c r="AV484" s="130">
        <v>64.088403795981634</v>
      </c>
    </row>
    <row r="485" spans="1:51" s="67" customFormat="1" x14ac:dyDescent="0.2">
      <c r="A485" s="128" t="s">
        <v>1005</v>
      </c>
      <c r="B485" s="67" t="s">
        <v>642</v>
      </c>
      <c r="C485" s="147" t="s">
        <v>1006</v>
      </c>
      <c r="D485" s="148">
        <v>-1.8524071203156277E-5</v>
      </c>
      <c r="E485" s="73">
        <v>12.204440081277319</v>
      </c>
      <c r="F485" s="73">
        <v>3.0436952705366402</v>
      </c>
      <c r="G485" s="149">
        <v>0.13000604257217657</v>
      </c>
      <c r="H485" s="73">
        <v>2.6338681579458401</v>
      </c>
      <c r="I485" s="73">
        <v>12.200377091149546</v>
      </c>
      <c r="J485" s="73">
        <v>3.0444447516738049</v>
      </c>
      <c r="K485" s="149">
        <v>0.13025144047605292</v>
      </c>
      <c r="L485" s="73">
        <v>2.6556707149540566</v>
      </c>
      <c r="M485" s="73">
        <v>1.4720093058325325</v>
      </c>
      <c r="N485" s="73">
        <v>4.0399543057142075</v>
      </c>
      <c r="O485" s="149">
        <v>8.1964679659403697E-2</v>
      </c>
      <c r="P485" s="73">
        <v>3.0444447516738049</v>
      </c>
      <c r="Q485" s="73">
        <v>0.75358395696893643</v>
      </c>
      <c r="R485" s="73"/>
      <c r="S485" s="45" t="s">
        <v>187</v>
      </c>
      <c r="T485" s="45" t="s">
        <v>187</v>
      </c>
      <c r="U485" s="45" t="s">
        <v>187</v>
      </c>
      <c r="V485" s="45" t="s">
        <v>187</v>
      </c>
      <c r="W485" s="45" t="s">
        <v>187</v>
      </c>
      <c r="X485" s="45" t="s">
        <v>187</v>
      </c>
      <c r="Y485" s="45" t="s">
        <v>187</v>
      </c>
      <c r="Z485" s="45" t="s">
        <v>187</v>
      </c>
      <c r="AA485" s="45" t="s">
        <v>187</v>
      </c>
      <c r="AB485" s="45" t="s">
        <v>187</v>
      </c>
      <c r="AC485" s="45" t="s">
        <v>187</v>
      </c>
      <c r="AD485" s="45" t="s">
        <v>187</v>
      </c>
      <c r="AE485" s="45" t="s">
        <v>187</v>
      </c>
      <c r="AF485" s="58">
        <v>11254.430460879046</v>
      </c>
      <c r="AG485" s="73">
        <v>56.342478237362336</v>
      </c>
      <c r="AH485" s="150">
        <v>40.681784519047802</v>
      </c>
      <c r="AI485" s="150">
        <v>687.62839967855996</v>
      </c>
      <c r="AJ485" s="139">
        <v>507.83907380150362</v>
      </c>
      <c r="AK485" s="140">
        <v>14.867569076494414</v>
      </c>
      <c r="AL485" s="139">
        <v>463.143321529003</v>
      </c>
      <c r="AM485" s="140">
        <v>13.955091211398363</v>
      </c>
      <c r="AN485" s="139">
        <v>503.55871098178483</v>
      </c>
      <c r="AO485" s="140">
        <v>15.010500290605474</v>
      </c>
      <c r="AP485" s="139">
        <v>2100.5921432053538</v>
      </c>
      <c r="AQ485" s="140">
        <v>46.635940005750761</v>
      </c>
      <c r="AR485" s="139">
        <v>984.55782387161003</v>
      </c>
      <c r="AS485" s="140">
        <v>70.78135376432391</v>
      </c>
      <c r="AT485" s="49">
        <v>0.77951773121350465</v>
      </c>
      <c r="AU485" s="129">
        <v>2100.5921432053538</v>
      </c>
      <c r="AV485" s="130">
        <v>46.635940005750761</v>
      </c>
      <c r="AY485"/>
    </row>
    <row r="486" spans="1:51" x14ac:dyDescent="0.2">
      <c r="A486" s="128" t="s">
        <v>1007</v>
      </c>
      <c r="B486" t="s">
        <v>642</v>
      </c>
      <c r="C486" s="131" t="s">
        <v>1008</v>
      </c>
      <c r="D486" s="116">
        <v>-4.3379694665793861E-5</v>
      </c>
      <c r="E486" s="55">
        <v>5.5714660140025805</v>
      </c>
      <c r="F486" s="55">
        <v>3.5713468827005252</v>
      </c>
      <c r="G486" s="125">
        <v>9.1127548438002595E-2</v>
      </c>
      <c r="H486" s="55">
        <v>2.1681073415549172</v>
      </c>
      <c r="I486" s="55">
        <v>5.5673626189357845</v>
      </c>
      <c r="J486" s="55">
        <v>3.5723582593393228</v>
      </c>
      <c r="K486" s="125">
        <v>9.1732453667654021E-2</v>
      </c>
      <c r="L486" s="55">
        <v>2.2826302074911688</v>
      </c>
      <c r="M486" s="55">
        <v>2.2718244844834348</v>
      </c>
      <c r="N486" s="55">
        <v>4.2393565782110212</v>
      </c>
      <c r="O486" s="125">
        <v>0.17961826244239729</v>
      </c>
      <c r="P486" s="55">
        <v>3.5723582593393228</v>
      </c>
      <c r="Q486" s="55">
        <v>0.84266520011554047</v>
      </c>
      <c r="R486" s="55"/>
      <c r="S486" s="45" t="s">
        <v>187</v>
      </c>
      <c r="T486" s="45" t="s">
        <v>187</v>
      </c>
      <c r="U486" s="45" t="s">
        <v>187</v>
      </c>
      <c r="V486" s="45" t="s">
        <v>51</v>
      </c>
      <c r="W486" s="45" t="s">
        <v>51</v>
      </c>
      <c r="X486" s="45" t="s">
        <v>51</v>
      </c>
      <c r="Y486" s="45" t="s">
        <v>51</v>
      </c>
      <c r="Z486" s="45" t="s">
        <v>51</v>
      </c>
      <c r="AA486" s="45" t="s">
        <v>51</v>
      </c>
      <c r="AB486" s="45" t="s">
        <v>51</v>
      </c>
      <c r="AC486" s="45" t="s">
        <v>51</v>
      </c>
      <c r="AD486" s="45" t="s">
        <v>51</v>
      </c>
      <c r="AE486" s="45" t="s">
        <v>51</v>
      </c>
      <c r="AF486" s="57">
        <v>10955.298432806445</v>
      </c>
      <c r="AG486" s="55">
        <v>33.267888755823279</v>
      </c>
      <c r="AH486" s="119">
        <v>70.447150310795195</v>
      </c>
      <c r="AI486" s="119">
        <v>185.35091156068799</v>
      </c>
      <c r="AJ486" s="135">
        <v>1064.888829868428</v>
      </c>
      <c r="AK486" s="136">
        <v>35.065675953673527</v>
      </c>
      <c r="AL486" s="135">
        <v>1044.2502514234072</v>
      </c>
      <c r="AM486" s="136">
        <v>36.030664351090486</v>
      </c>
      <c r="AN486" s="135">
        <v>1061.3855414790949</v>
      </c>
      <c r="AO486" s="136">
        <v>37.063069068182728</v>
      </c>
      <c r="AP486" s="135">
        <v>1461.0261325354477</v>
      </c>
      <c r="AQ486" s="136">
        <v>43.384277113041925</v>
      </c>
      <c r="AR486" s="135">
        <v>1128.8496151484087</v>
      </c>
      <c r="AS486" s="136">
        <v>52.010446031916246</v>
      </c>
      <c r="AT486" s="49">
        <v>0.28526244112333055</v>
      </c>
      <c r="AU486" s="129">
        <v>1461.0261325354477</v>
      </c>
      <c r="AV486" s="130">
        <v>43.384277113041925</v>
      </c>
    </row>
    <row r="487" spans="1:51" x14ac:dyDescent="0.2">
      <c r="A487" s="128" t="s">
        <v>1009</v>
      </c>
      <c r="B487" t="s">
        <v>642</v>
      </c>
      <c r="C487" s="131" t="s">
        <v>1010</v>
      </c>
      <c r="D487" s="116">
        <v>2.4173227638729251E-5</v>
      </c>
      <c r="E487" s="55">
        <v>8.879521679628672</v>
      </c>
      <c r="F487" s="55">
        <v>3.7410075057979784</v>
      </c>
      <c r="G487" s="125">
        <v>8.7267453317125029E-2</v>
      </c>
      <c r="H487" s="55">
        <v>1.9221317465673282</v>
      </c>
      <c r="I487" s="55">
        <v>8.8833097463577744</v>
      </c>
      <c r="J487" s="55">
        <v>3.7416702320881892</v>
      </c>
      <c r="K487" s="125">
        <v>8.692828333366534E-2</v>
      </c>
      <c r="L487" s="55">
        <v>2.0351455541108185</v>
      </c>
      <c r="M487" s="55">
        <v>1.3492349189962665</v>
      </c>
      <c r="N487" s="55">
        <v>4.259332524247422</v>
      </c>
      <c r="O487" s="125">
        <v>0.11257065536975198</v>
      </c>
      <c r="P487" s="55">
        <v>3.7416702320881892</v>
      </c>
      <c r="Q487" s="55">
        <v>0.8784639872063762</v>
      </c>
      <c r="R487" s="55"/>
      <c r="S487" s="45" t="s">
        <v>51</v>
      </c>
      <c r="T487" s="45" t="s">
        <v>51</v>
      </c>
      <c r="U487" s="45" t="s">
        <v>51</v>
      </c>
      <c r="V487" s="45" t="s">
        <v>51</v>
      </c>
      <c r="W487" s="45" t="s">
        <v>51</v>
      </c>
      <c r="X487" s="45" t="s">
        <v>51</v>
      </c>
      <c r="Y487" s="45" t="s">
        <v>51</v>
      </c>
      <c r="Z487" s="45" t="s">
        <v>51</v>
      </c>
      <c r="AA487" s="45" t="s">
        <v>51</v>
      </c>
      <c r="AB487" s="45" t="s">
        <v>51</v>
      </c>
      <c r="AC487" s="45" t="s">
        <v>51</v>
      </c>
      <c r="AD487" s="45" t="s">
        <v>51</v>
      </c>
      <c r="AE487" s="45" t="s">
        <v>51</v>
      </c>
      <c r="AF487" s="57">
        <v>10500.826456651499</v>
      </c>
      <c r="AG487" s="55">
        <v>59.175139019611066</v>
      </c>
      <c r="AH487" s="119">
        <v>38.34658712459678</v>
      </c>
      <c r="AI487" s="119">
        <v>525.44692981967705</v>
      </c>
      <c r="AJ487" s="135">
        <v>687.65990966173285</v>
      </c>
      <c r="AK487" s="136">
        <v>24.4051402495055</v>
      </c>
      <c r="AL487" s="135">
        <v>667.68522991196107</v>
      </c>
      <c r="AM487" s="136">
        <v>24.308669351315697</v>
      </c>
      <c r="AN487" s="135">
        <v>683.89533704342546</v>
      </c>
      <c r="AO487" s="136">
        <v>24.702634267129461</v>
      </c>
      <c r="AP487" s="135">
        <v>1358.066549019846</v>
      </c>
      <c r="AQ487" s="136">
        <v>39.230139027703117</v>
      </c>
      <c r="AR487" s="135">
        <v>1037.6144207250804</v>
      </c>
      <c r="AS487" s="136">
        <v>91.975462555558181</v>
      </c>
      <c r="AT487" s="49">
        <v>0.50835602983237616</v>
      </c>
      <c r="AU487" s="129">
        <v>1358.066549019846</v>
      </c>
      <c r="AV487" s="130">
        <v>39.230139027703117</v>
      </c>
    </row>
    <row r="488" spans="1:51" x14ac:dyDescent="0.2">
      <c r="A488" s="128" t="s">
        <v>1011</v>
      </c>
      <c r="B488" t="s">
        <v>642</v>
      </c>
      <c r="C488" s="131" t="s">
        <v>1012</v>
      </c>
      <c r="D488" s="116">
        <v>2.0283872000621388E-6</v>
      </c>
      <c r="E488" s="55">
        <v>3.7324769556937252</v>
      </c>
      <c r="F488" s="55">
        <v>1.1126545238920165</v>
      </c>
      <c r="G488" s="125">
        <v>0.10122182241582867</v>
      </c>
      <c r="H488" s="55">
        <v>1.5609562344182077</v>
      </c>
      <c r="I488" s="55">
        <v>3.7325989557339598</v>
      </c>
      <c r="J488" s="55">
        <v>1.1128384872931463</v>
      </c>
      <c r="K488" s="125">
        <v>0.10119392327903869</v>
      </c>
      <c r="L488" s="55">
        <v>1.5707377114960055</v>
      </c>
      <c r="M488" s="55">
        <v>3.7380437349906188</v>
      </c>
      <c r="N488" s="55">
        <v>1.9250003784718086</v>
      </c>
      <c r="O488" s="125">
        <v>0.26790984294302922</v>
      </c>
      <c r="P488" s="55">
        <v>1.1128384872931463</v>
      </c>
      <c r="Q488" s="55">
        <v>0.57809780181788351</v>
      </c>
      <c r="R488" s="55"/>
      <c r="S488" s="45" t="s">
        <v>187</v>
      </c>
      <c r="T488" s="45" t="s">
        <v>187</v>
      </c>
      <c r="U488" s="45" t="s">
        <v>187</v>
      </c>
      <c r="V488" s="45" t="s">
        <v>51</v>
      </c>
      <c r="W488" s="45" t="s">
        <v>51</v>
      </c>
      <c r="X488" s="45" t="s">
        <v>51</v>
      </c>
      <c r="Y488" s="45" t="s">
        <v>51</v>
      </c>
      <c r="Z488" s="45" t="s">
        <v>51</v>
      </c>
      <c r="AA488" s="45" t="s">
        <v>51</v>
      </c>
      <c r="AB488" s="45" t="s">
        <v>51</v>
      </c>
      <c r="AC488" s="45" t="s">
        <v>51</v>
      </c>
      <c r="AD488" s="45" t="s">
        <v>51</v>
      </c>
      <c r="AE488" s="45" t="s">
        <v>51</v>
      </c>
      <c r="AF488" s="57">
        <v>10126.602025293085</v>
      </c>
      <c r="AG488" s="55">
        <v>166.54646281889626</v>
      </c>
      <c r="AH488" s="119">
        <v>51.633563959438291</v>
      </c>
      <c r="AI488" s="119">
        <v>621.63083452383205</v>
      </c>
      <c r="AJ488" s="135">
        <v>1530.1837338097491</v>
      </c>
      <c r="AK488" s="136">
        <v>15.158304927135235</v>
      </c>
      <c r="AL488" s="135">
        <v>1519.7704781982341</v>
      </c>
      <c r="AM488" s="136">
        <v>16.581045477835229</v>
      </c>
      <c r="AN488" s="135">
        <v>1530.1433313664168</v>
      </c>
      <c r="AO488" s="136">
        <v>15.320646911396176</v>
      </c>
      <c r="AP488" s="135">
        <v>1645.3211747166963</v>
      </c>
      <c r="AQ488" s="136">
        <v>29.137616862755593</v>
      </c>
      <c r="AR488" s="135">
        <v>1533.9995213882471</v>
      </c>
      <c r="AS488" s="136">
        <v>40.570938467643543</v>
      </c>
      <c r="AT488" s="49">
        <v>7.6307713319304055E-2</v>
      </c>
      <c r="AU488" s="129">
        <v>1645.3211747166963</v>
      </c>
      <c r="AV488" s="130">
        <v>29.137616862755593</v>
      </c>
    </row>
    <row r="489" spans="1:51" x14ac:dyDescent="0.2">
      <c r="A489" s="128" t="s">
        <v>1013</v>
      </c>
      <c r="B489" t="s">
        <v>642</v>
      </c>
      <c r="C489" s="131" t="s">
        <v>1014</v>
      </c>
      <c r="D489" s="116">
        <v>2.0945487185114428E-5</v>
      </c>
      <c r="E489" s="57">
        <v>3.0076393783733741</v>
      </c>
      <c r="F489" s="55">
        <v>3.7811363997193101</v>
      </c>
      <c r="G489" s="54">
        <v>0.15721417311527058</v>
      </c>
      <c r="H489" s="55">
        <v>0.82837654778331049</v>
      </c>
      <c r="I489" s="57">
        <v>3.0086255716978645</v>
      </c>
      <c r="J489" s="55">
        <v>3.7812785720615887</v>
      </c>
      <c r="K489" s="54">
        <v>0.1569451210253755</v>
      </c>
      <c r="L489" s="55">
        <v>0.84759781156643632</v>
      </c>
      <c r="M489" s="125">
        <v>7.1925179027069346</v>
      </c>
      <c r="N489" s="55">
        <v>3.8751115712588633</v>
      </c>
      <c r="O489" s="54">
        <v>0.33237768415152696</v>
      </c>
      <c r="P489" s="55">
        <v>3.7812785720615887</v>
      </c>
      <c r="Q489" s="55">
        <v>0.97578572965660648</v>
      </c>
      <c r="R489" s="55"/>
      <c r="S489" s="45" t="s">
        <v>187</v>
      </c>
      <c r="T489" s="45" t="s">
        <v>187</v>
      </c>
      <c r="U489" s="45" t="s">
        <v>187</v>
      </c>
      <c r="V489" s="64">
        <v>837.08647813786126</v>
      </c>
      <c r="W489" s="65">
        <v>1.3372334377018742E-2</v>
      </c>
      <c r="X489" s="63">
        <v>9.9218561766234554</v>
      </c>
      <c r="Y489" s="66">
        <v>0.6678031112710503</v>
      </c>
      <c r="Z489" s="66">
        <v>1.8055680176128757</v>
      </c>
      <c r="AA489" s="66">
        <v>0.50634026117893882</v>
      </c>
      <c r="AB489" s="63">
        <v>17.571441234627905</v>
      </c>
      <c r="AC489" s="64">
        <v>80.662035487383932</v>
      </c>
      <c r="AD489" s="64">
        <v>159.82157723568372</v>
      </c>
      <c r="AE489" s="64">
        <v>288.73655341256409</v>
      </c>
      <c r="AF489" s="57">
        <v>9760.9971018740071</v>
      </c>
      <c r="AG489" s="55">
        <v>36.464548704771971</v>
      </c>
      <c r="AH489" s="119">
        <v>60.940101590755887</v>
      </c>
      <c r="AI489" s="119">
        <v>109.672212599086</v>
      </c>
      <c r="AJ489" s="135">
        <v>1849.8957523722543</v>
      </c>
      <c r="AK489" s="136">
        <v>60.80809339128831</v>
      </c>
      <c r="AL489" s="135">
        <v>1758.0124319823315</v>
      </c>
      <c r="AM489" s="136">
        <v>64.99099323310304</v>
      </c>
      <c r="AN489" s="135">
        <v>1847.3120957458152</v>
      </c>
      <c r="AO489" s="136">
        <v>65.465754820476334</v>
      </c>
      <c r="AP489" s="135">
        <v>2422.2735733540326</v>
      </c>
      <c r="AQ489" s="136">
        <v>14.379818392392783</v>
      </c>
      <c r="AR489" s="135">
        <v>1885.9638483246092</v>
      </c>
      <c r="AS489" s="136">
        <v>81.195543205913637</v>
      </c>
      <c r="AT489" s="49">
        <v>0.27423043733739921</v>
      </c>
      <c r="AU489" s="129">
        <v>2422.2735733540326</v>
      </c>
      <c r="AV489" s="130">
        <v>14.379818392392783</v>
      </c>
      <c r="AW489">
        <f>(8*(((AI489-(AI489/137.88))/1000000)/238050.78826)*6.022E+23)*(EXP(AU489*0.000000000155125*1000000)-1)+7*((((AI489/137.88)/1000000)/235043.9299)*6.022E+23)*(EXP(AU489*0.00000000098571*1000000)-1)+6*(((AH489/1000000)/232038.0553)*6.022E+23)*(EXP(AU489*0.00000000004948*1000000)-1)</f>
        <v>1266843564538782.8</v>
      </c>
    </row>
    <row r="490" spans="1:51" x14ac:dyDescent="0.2">
      <c r="A490" s="128" t="s">
        <v>1015</v>
      </c>
      <c r="B490" t="s">
        <v>642</v>
      </c>
      <c r="C490" s="131" t="s">
        <v>1016</v>
      </c>
      <c r="D490" s="116">
        <v>9.3936463516819589E-5</v>
      </c>
      <c r="E490" s="55">
        <v>3.8656444324480401</v>
      </c>
      <c r="F490" s="55">
        <v>3.3366871880840776</v>
      </c>
      <c r="G490" s="125">
        <v>0.13284785524069054</v>
      </c>
      <c r="H490" s="55">
        <v>2.6053642422933123</v>
      </c>
      <c r="I490" s="55">
        <v>3.8724479116992163</v>
      </c>
      <c r="J490" s="55">
        <v>3.3378474605834954</v>
      </c>
      <c r="K490" s="125">
        <v>0.13161084545692031</v>
      </c>
      <c r="L490" s="55">
        <v>2.6762156544863904</v>
      </c>
      <c r="M490" s="55">
        <v>4.6860548638438759</v>
      </c>
      <c r="N490" s="55">
        <v>4.2782421506316943</v>
      </c>
      <c r="O490" s="125">
        <v>0.25823459031659474</v>
      </c>
      <c r="P490" s="55">
        <v>3.3378474605834954</v>
      </c>
      <c r="Q490" s="55">
        <v>0.78019133631569992</v>
      </c>
      <c r="R490" s="55"/>
      <c r="S490" s="45" t="s">
        <v>187</v>
      </c>
      <c r="T490" s="45" t="s">
        <v>187</v>
      </c>
      <c r="U490" s="45" t="s">
        <v>187</v>
      </c>
      <c r="V490" s="64">
        <v>938.45980707440515</v>
      </c>
      <c r="W490" s="65">
        <v>5.4948236488768391E-2</v>
      </c>
      <c r="X490" s="63">
        <v>12.336030975005231</v>
      </c>
      <c r="Y490" s="66">
        <v>0.88832942862661912</v>
      </c>
      <c r="Z490" s="66">
        <v>2.037787035925696</v>
      </c>
      <c r="AA490" s="66">
        <v>0.61358884877624309</v>
      </c>
      <c r="AB490" s="45">
        <v>21.671394564194443</v>
      </c>
      <c r="AC490" s="61">
        <v>86.584084101090639</v>
      </c>
      <c r="AD490" s="61">
        <v>162.93698239731842</v>
      </c>
      <c r="AE490" s="61">
        <v>284.53113827102283</v>
      </c>
      <c r="AF490" s="57">
        <v>10462.470915093183</v>
      </c>
      <c r="AG490" s="55">
        <v>39.177247744686007</v>
      </c>
      <c r="AH490" s="119">
        <v>76.120122236124772</v>
      </c>
      <c r="AI490" s="119">
        <v>151.445309622883</v>
      </c>
      <c r="AJ490" s="135">
        <v>1480.8033500871345</v>
      </c>
      <c r="AK490" s="136">
        <v>44.160856303798674</v>
      </c>
      <c r="AL490" s="135">
        <v>1404.9887738548023</v>
      </c>
      <c r="AM490" s="136">
        <v>46.213798331425465</v>
      </c>
      <c r="AN490" s="135">
        <v>1476.1493018350868</v>
      </c>
      <c r="AO490" s="136">
        <v>47.611808973347109</v>
      </c>
      <c r="AP490" s="135">
        <v>2118.8064189979013</v>
      </c>
      <c r="AQ490" s="136">
        <v>46.900748220058858</v>
      </c>
      <c r="AR490" s="135">
        <v>1543.8866945252703</v>
      </c>
      <c r="AS490" s="136">
        <v>43.398437651940824</v>
      </c>
      <c r="AT490" s="49">
        <v>0.33689611223695565</v>
      </c>
      <c r="AU490" s="129">
        <v>2118.8064189979013</v>
      </c>
      <c r="AV490" s="130">
        <v>46.900748220058858</v>
      </c>
      <c r="AW490">
        <f>(8*(((AI490-(AI490/137.88))/1000000)/238050.78826)*6.022E+23)*(EXP(AU490*0.000000000155125*1000000)-1)+7*((((AI490/137.88)/1000000)/235043.9299)*6.022E+23)*(EXP(AU490*0.00000000098571*1000000)-1)+6*(((AH490/1000000)/232038.0553)*6.022E+23)*(EXP(AU490*0.00000000004948*1000000)-1)</f>
        <v>1454351225918378.5</v>
      </c>
    </row>
    <row r="491" spans="1:51" x14ac:dyDescent="0.2">
      <c r="A491" s="128" t="s">
        <v>1017</v>
      </c>
      <c r="B491" t="s">
        <v>642</v>
      </c>
      <c r="C491" s="131" t="s">
        <v>1018</v>
      </c>
      <c r="D491" s="116">
        <v>-2.0374686082794257E-5</v>
      </c>
      <c r="E491" s="57">
        <v>7.4151934399597055</v>
      </c>
      <c r="F491" s="55">
        <v>5.7005705657778343</v>
      </c>
      <c r="G491" s="54">
        <v>0.11946801068265415</v>
      </c>
      <c r="H491" s="55">
        <v>3.2736991147639385</v>
      </c>
      <c r="I491" s="57">
        <v>7.4125539252249402</v>
      </c>
      <c r="J491" s="55">
        <v>5.7006817014810736</v>
      </c>
      <c r="K491" s="54">
        <v>0.11974221092069358</v>
      </c>
      <c r="L491" s="55">
        <v>3.2730545955110522</v>
      </c>
      <c r="M491" s="125">
        <v>2.2273100753522299</v>
      </c>
      <c r="N491" s="55">
        <v>6.5734814403630253</v>
      </c>
      <c r="O491" s="54">
        <v>0.1349062698346109</v>
      </c>
      <c r="P491" s="55">
        <v>5.7006817014810736</v>
      </c>
      <c r="Q491" s="55">
        <v>0.86722412669750371</v>
      </c>
      <c r="R491" s="55"/>
      <c r="S491" s="45" t="s">
        <v>187</v>
      </c>
      <c r="T491" s="45" t="s">
        <v>187</v>
      </c>
      <c r="U491" s="45" t="s">
        <v>187</v>
      </c>
      <c r="V491" s="64">
        <v>1053.689358457515</v>
      </c>
      <c r="W491" s="65">
        <v>0.13871875783698762</v>
      </c>
      <c r="X491" s="63">
        <v>9.3694832238586976</v>
      </c>
      <c r="Y491" s="66">
        <v>0.69756455529872718</v>
      </c>
      <c r="Z491" s="66">
        <v>1.8316679065697152</v>
      </c>
      <c r="AA491" s="66">
        <v>0.66475972645252168</v>
      </c>
      <c r="AB491" s="45">
        <v>19.939142725216595</v>
      </c>
      <c r="AC491" s="61">
        <v>94.097643851463218</v>
      </c>
      <c r="AD491" s="61">
        <v>205.14264842739055</v>
      </c>
      <c r="AE491" s="61">
        <v>445.07756820441318</v>
      </c>
      <c r="AF491" s="57">
        <v>10050.891029445889</v>
      </c>
      <c r="AG491" s="55">
        <v>33.574492004519151</v>
      </c>
      <c r="AH491" s="119">
        <v>67.92556380501324</v>
      </c>
      <c r="AI491" s="119">
        <v>248.96135286188999</v>
      </c>
      <c r="AJ491" s="135">
        <v>815.79413943464738</v>
      </c>
      <c r="AK491" s="136">
        <v>43.683470792309706</v>
      </c>
      <c r="AL491" s="135">
        <v>764.49223386656865</v>
      </c>
      <c r="AM491" s="136">
        <v>42.395950160849736</v>
      </c>
      <c r="AN491" s="135">
        <v>795.82545909377382</v>
      </c>
      <c r="AO491" s="136">
        <v>45.685641790766454</v>
      </c>
      <c r="AP491" s="135">
        <v>1951.5995656589905</v>
      </c>
      <c r="AQ491" s="136">
        <v>58.471671544823351</v>
      </c>
      <c r="AR491" s="135">
        <v>1304.5863946871957</v>
      </c>
      <c r="AS491" s="136">
        <v>78.63805386239828</v>
      </c>
      <c r="AT491" s="49">
        <v>0.60827402950951936</v>
      </c>
      <c r="AU491" s="129">
        <v>1951.5995656589905</v>
      </c>
      <c r="AV491" s="130">
        <v>58.471671544823351</v>
      </c>
      <c r="AW491">
        <f>(8*(((AI491-(AI491/137.88))/1000000)/238050.78826)*6.022E+23)*(EXP(AU491*0.000000000155125*1000000)-1)+7*((((AI491/137.88)/1000000)/235043.9299)*6.022E+23)*(EXP(AU491*0.00000000098571*1000000)-1)+6*(((AH491/1000000)/232038.0553)*6.022E+23)*(EXP(AU491*0.00000000004948*1000000)-1)</f>
        <v>2065038531278246</v>
      </c>
    </row>
    <row r="492" spans="1:51" x14ac:dyDescent="0.2">
      <c r="A492" s="128" t="s">
        <v>1019</v>
      </c>
      <c r="B492" t="s">
        <v>642</v>
      </c>
      <c r="C492" s="131" t="s">
        <v>1020</v>
      </c>
      <c r="D492" s="116">
        <v>6.5003397250368045E-5</v>
      </c>
      <c r="E492" s="57">
        <v>4.2821212314447337</v>
      </c>
      <c r="F492" s="55">
        <v>7.2899795927489084</v>
      </c>
      <c r="G492" s="54">
        <v>8.568929003617147E-2</v>
      </c>
      <c r="H492" s="55">
        <v>10.001860487392907</v>
      </c>
      <c r="I492" s="57">
        <v>4.2866982939978522</v>
      </c>
      <c r="J492" s="55">
        <v>7.290175496635344</v>
      </c>
      <c r="K492" s="54">
        <v>8.4776651943981943E-2</v>
      </c>
      <c r="L492" s="55">
        <v>10.134673152620842</v>
      </c>
      <c r="M492" s="125">
        <v>2.7268083658705198</v>
      </c>
      <c r="N492" s="55">
        <v>12.484320513435886</v>
      </c>
      <c r="O492" s="54">
        <v>0.23327977184682663</v>
      </c>
      <c r="P492" s="55">
        <v>7.290175496635344</v>
      </c>
      <c r="Q492" s="55">
        <v>0.58394651825780231</v>
      </c>
      <c r="R492" s="55"/>
      <c r="S492" s="45" t="s">
        <v>187</v>
      </c>
      <c r="T492" s="45" t="s">
        <v>187</v>
      </c>
      <c r="U492" s="45" t="s">
        <v>187</v>
      </c>
      <c r="V492" s="64">
        <v>1208.2818266040042</v>
      </c>
      <c r="W492" s="65">
        <v>5.6376435313655694E-2</v>
      </c>
      <c r="X492" s="63">
        <v>14.27321993537673</v>
      </c>
      <c r="Y492" s="66">
        <v>2.2654665422821076</v>
      </c>
      <c r="Z492" s="66">
        <v>3.4898089634994744</v>
      </c>
      <c r="AA492" s="66">
        <v>2.0145507171622703</v>
      </c>
      <c r="AB492" s="45">
        <v>26.149101301155039</v>
      </c>
      <c r="AC492" s="61">
        <v>107.40101793217715</v>
      </c>
      <c r="AD492" s="61">
        <v>230.17404103781632</v>
      </c>
      <c r="AE492" s="61">
        <v>478.85707099835577</v>
      </c>
      <c r="AF492" s="57">
        <v>9128.3224576935499</v>
      </c>
      <c r="AG492" s="55">
        <v>39.183852674738681</v>
      </c>
      <c r="AH492" s="119">
        <v>145.60724824110156</v>
      </c>
      <c r="AI492" s="119">
        <v>167.79000746830101</v>
      </c>
      <c r="AJ492" s="135">
        <v>1351.6654427509004</v>
      </c>
      <c r="AK492" s="136">
        <v>88.893839024150537</v>
      </c>
      <c r="AL492" s="135">
        <v>1354.51257187494</v>
      </c>
      <c r="AM492" s="136">
        <v>96.093692469762814</v>
      </c>
      <c r="AN492" s="135">
        <v>1337.9709488799863</v>
      </c>
      <c r="AO492" s="136">
        <v>102.67292322776451</v>
      </c>
      <c r="AP492" s="135">
        <v>1309.5901579365209</v>
      </c>
      <c r="AQ492" s="136">
        <v>196.68819195291542</v>
      </c>
      <c r="AR492" s="135">
        <v>1458.9093507668817</v>
      </c>
      <c r="AS492" s="136">
        <v>161.24149917829675</v>
      </c>
      <c r="AT492" s="49">
        <v>-3.4302650845514863E-2</v>
      </c>
      <c r="AU492" s="129">
        <v>1354.51257187494</v>
      </c>
      <c r="AV492" s="130">
        <v>96.093692469762814</v>
      </c>
      <c r="AW492">
        <f>(8*(((AI492-(AI492/137.88))/1000000)/238050.78826)*6.022E+23)*(EXP(AU492*0.000000000155125*1000000)-1)+7*((((AI492/137.88)/1000000)/235043.9299)*6.022E+23)*(EXP(AU492*0.00000000098571*1000000)-1)+6*(((AH492/1000000)/232038.0553)*6.022E+23)*(EXP(AU492*0.00000000004948*1000000)-1)</f>
        <v>1006526333308694.6</v>
      </c>
    </row>
    <row r="493" spans="1:51" x14ac:dyDescent="0.2">
      <c r="A493" s="128" t="s">
        <v>1021</v>
      </c>
      <c r="B493" t="s">
        <v>642</v>
      </c>
      <c r="C493" s="131" t="s">
        <v>1022</v>
      </c>
      <c r="D493" s="116">
        <v>1.0000000000000001E-32</v>
      </c>
      <c r="E493" s="57">
        <v>6.56041551245647</v>
      </c>
      <c r="F493" s="55">
        <v>2.5682722917599277</v>
      </c>
      <c r="G493" s="54">
        <v>7.9621462291087811E-2</v>
      </c>
      <c r="H493" s="55">
        <v>5.8853524534224784</v>
      </c>
      <c r="I493" s="57">
        <v>6.56041551245647</v>
      </c>
      <c r="J493" s="55">
        <v>2.5682722917599277</v>
      </c>
      <c r="K493" s="54">
        <v>7.9621462291087811E-2</v>
      </c>
      <c r="L493" s="55">
        <v>5.8853524534224793</v>
      </c>
      <c r="M493" s="125">
        <v>1.6734012045198228</v>
      </c>
      <c r="N493" s="55">
        <v>6.4213235446929309</v>
      </c>
      <c r="O493" s="54">
        <v>0.1524293694661974</v>
      </c>
      <c r="P493" s="55">
        <v>2.5682722917599277</v>
      </c>
      <c r="Q493" s="55">
        <v>0.39995995745807622</v>
      </c>
      <c r="R493" s="55"/>
      <c r="S493" s="45" t="s">
        <v>187</v>
      </c>
      <c r="T493" s="45" t="s">
        <v>187</v>
      </c>
      <c r="U493" s="45" t="s">
        <v>187</v>
      </c>
      <c r="V493" s="64">
        <v>557.08848739380403</v>
      </c>
      <c r="W493" s="65">
        <v>1.4855999107554939E-2</v>
      </c>
      <c r="X493" s="63">
        <v>26.689480536345755</v>
      </c>
      <c r="Y493" s="66">
        <v>0.60275855000084222</v>
      </c>
      <c r="Z493" s="66">
        <v>1.3591750159644438</v>
      </c>
      <c r="AA493" s="66">
        <v>0.3660170729484597</v>
      </c>
      <c r="AB493" s="45">
        <v>11.762057988030394</v>
      </c>
      <c r="AC493" s="61">
        <v>52.054705272913822</v>
      </c>
      <c r="AD493" s="61">
        <v>100.93581051136682</v>
      </c>
      <c r="AE493" s="61">
        <v>194.0243375048889</v>
      </c>
      <c r="AF493" s="57">
        <v>10625.712970584505</v>
      </c>
      <c r="AG493" s="55">
        <v>34.382124004213466</v>
      </c>
      <c r="AH493" s="119">
        <v>102.09818075193178</v>
      </c>
      <c r="AI493" s="119">
        <v>225.561019668444</v>
      </c>
      <c r="AJ493" s="135">
        <v>914.56702261182056</v>
      </c>
      <c r="AK493" s="136">
        <v>21.898461662387046</v>
      </c>
      <c r="AL493" s="135">
        <v>903.87599418744344</v>
      </c>
      <c r="AM493" s="136">
        <v>22.970189363168775</v>
      </c>
      <c r="AN493" s="135">
        <v>914.91805628177372</v>
      </c>
      <c r="AO493" s="136">
        <v>23.495469386771195</v>
      </c>
      <c r="AP493" s="135">
        <v>1186.7676814636216</v>
      </c>
      <c r="AQ493" s="136">
        <v>116.24419797747538</v>
      </c>
      <c r="AR493" s="135">
        <v>909.36434379243337</v>
      </c>
      <c r="AS493" s="136">
        <v>35.416662608499358</v>
      </c>
      <c r="AT493" s="49">
        <v>0.23837157996019265</v>
      </c>
      <c r="AU493" s="129">
        <v>1186.7676814636216</v>
      </c>
      <c r="AV493" s="130">
        <v>116.24419797747538</v>
      </c>
      <c r="AW493">
        <f>(8*(((AI493-(AI493/137.88))/1000000)/238050.78826)*6.022E+23)*(EXP(AU493*0.000000000155125*1000000)-1)+7*((((AI493/137.88)/1000000)/235043.9299)*6.022E+23)*(EXP(AU493*0.00000000098571*1000000)-1)+6*(((AH493/1000000)/232038.0553)*6.022E+23)*(EXP(AU493*0.00000000004948*1000000)-1)</f>
        <v>1077337471731392.8</v>
      </c>
    </row>
  </sheetData>
  <printOptions gridLines="1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FF8B2-9F2E-46BE-8E10-77AA62703F9E}">
  <dimension ref="A1:A6"/>
  <sheetViews>
    <sheetView tabSelected="1" workbookViewId="0">
      <selection activeCell="I9" sqref="I9"/>
    </sheetView>
  </sheetViews>
  <sheetFormatPr defaultRowHeight="12.75" x14ac:dyDescent="0.2"/>
  <sheetData>
    <row r="1" spans="1:1" ht="15.75" x14ac:dyDescent="0.2">
      <c r="A1" s="151" t="s">
        <v>1023</v>
      </c>
    </row>
    <row r="2" spans="1:1" ht="15.75" x14ac:dyDescent="0.2">
      <c r="A2" s="151" t="s">
        <v>1024</v>
      </c>
    </row>
    <row r="3" spans="1:1" ht="15.75" x14ac:dyDescent="0.2">
      <c r="A3" s="151" t="s">
        <v>1025</v>
      </c>
    </row>
    <row r="4" spans="1:1" ht="15.75" x14ac:dyDescent="0.2">
      <c r="A4" s="152" t="s">
        <v>1026</v>
      </c>
    </row>
    <row r="5" spans="1:1" ht="15.75" x14ac:dyDescent="0.2">
      <c r="A5" s="151" t="s">
        <v>1027</v>
      </c>
    </row>
    <row r="6" spans="1:1" ht="15.75" x14ac:dyDescent="0.2">
      <c r="A6" s="151" t="s">
        <v>1028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S1 SUMAC</vt:lpstr>
      <vt:lpstr>Info</vt:lpstr>
      <vt:lpstr>'Table S1 SUMAC'!_Print_Titles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gottlieb</dc:creator>
  <cp:lastModifiedBy>April Leo</cp:lastModifiedBy>
  <dcterms:created xsi:type="dcterms:W3CDTF">2021-01-18T00:01:30Z</dcterms:created>
  <dcterms:modified xsi:type="dcterms:W3CDTF">2022-02-01T18:21:10Z</dcterms:modified>
</cp:coreProperties>
</file>