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1"/>
  <workbookPr filterPrivacy="1" codeName="ThisWorkbook"/>
  <xr:revisionPtr revIDLastSave="0" documentId="13_ncr:1_{735663DE-A657-8149-86BC-4D488D70EB9B}" xr6:coauthVersionLast="46" xr6:coauthVersionMax="46" xr10:uidLastSave="{00000000-0000-0000-0000-000000000000}"/>
  <bookViews>
    <workbookView xWindow="13000" yWindow="3460" windowWidth="33560" windowHeight="22260" xr2:uid="{00000000-000D-0000-FFFF-FFFF00000000}"/>
  </bookViews>
  <sheets>
    <sheet name="Table-S5-Zircon trace elements" sheetId="3" r:id="rId1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7" i="3" l="1"/>
  <c r="E27" i="3"/>
  <c r="F27" i="3"/>
  <c r="G27" i="3"/>
  <c r="H27" i="3"/>
  <c r="I27" i="3"/>
  <c r="J27" i="3"/>
  <c r="K27" i="3"/>
  <c r="L27" i="3"/>
  <c r="N27" i="3"/>
  <c r="P27" i="3"/>
  <c r="S27" i="3"/>
  <c r="T27" i="3"/>
  <c r="U27" i="3"/>
  <c r="V27" i="3"/>
  <c r="W27" i="3"/>
  <c r="X27" i="3"/>
  <c r="Y27" i="3"/>
  <c r="Z27" i="3"/>
  <c r="AA27" i="3"/>
  <c r="AB27" i="3"/>
  <c r="AC27" i="3"/>
  <c r="AD27" i="3"/>
  <c r="D27" i="3"/>
  <c r="C27" i="3"/>
  <c r="B27" i="3"/>
  <c r="AD26" i="3" l="1"/>
  <c r="AC26" i="3"/>
  <c r="AB26" i="3"/>
  <c r="AA26" i="3"/>
  <c r="S26" i="3"/>
  <c r="Z26" i="3"/>
  <c r="Y26" i="3"/>
  <c r="X26" i="3"/>
  <c r="W26" i="3"/>
  <c r="V26" i="3"/>
  <c r="U26" i="3"/>
  <c r="T26" i="3"/>
  <c r="AE26" i="3"/>
  <c r="R26" i="3"/>
  <c r="Q26" i="3"/>
  <c r="P26" i="3"/>
  <c r="O26" i="3"/>
  <c r="N26" i="3"/>
  <c r="L26" i="3" l="1"/>
  <c r="K26" i="3"/>
  <c r="J26" i="3"/>
  <c r="I26" i="3"/>
  <c r="H26" i="3"/>
  <c r="G26" i="3"/>
  <c r="F26" i="3"/>
  <c r="E26" i="3"/>
  <c r="D26" i="3"/>
  <c r="C26" i="3"/>
  <c r="B26" i="3"/>
</calcChain>
</file>

<file path=xl/sharedStrings.xml><?xml version="1.0" encoding="utf-8"?>
<sst xmlns="http://schemas.openxmlformats.org/spreadsheetml/2006/main" count="91" uniqueCount="60">
  <si>
    <t>Th</t>
  </si>
  <si>
    <t>U</t>
  </si>
  <si>
    <t>Sample</t>
    <phoneticPr fontId="1" type="noConversion"/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</si>
  <si>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</si>
  <si>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</si>
  <si>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</si>
  <si>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</si>
  <si>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</si>
  <si>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</si>
  <si>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</si>
  <si>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</si>
  <si>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</si>
  <si>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</si>
  <si>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</si>
  <si>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</si>
  <si>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</si>
  <si>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</si>
  <si>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DR18-24-2</t>
  </si>
  <si>
    <t>DR18-24-3</t>
  </si>
  <si>
    <t>DR18-24-4</t>
  </si>
  <si>
    <t>DR18-24-5</t>
  </si>
  <si>
    <t>DR18-24-6</t>
  </si>
  <si>
    <t>Ti</t>
  </si>
  <si>
    <t>Y</t>
  </si>
  <si>
    <t>Nb</t>
  </si>
  <si>
    <t>Hf</t>
  </si>
  <si>
    <t>Ta</t>
  </si>
  <si>
    <t>Pb</t>
  </si>
  <si>
    <t>Th/U</t>
    <phoneticPr fontId="1" type="noConversion"/>
  </si>
  <si>
    <t>DR18-24-1</t>
    <phoneticPr fontId="1" type="noConversion"/>
  </si>
  <si>
    <t>DR18-24-8</t>
    <phoneticPr fontId="1" type="noConversion"/>
  </si>
  <si>
    <t>DR18-24-15</t>
    <phoneticPr fontId="1" type="noConversion"/>
  </si>
  <si>
    <t>DR18-24-28</t>
    <phoneticPr fontId="1" type="noConversion"/>
  </si>
  <si>
    <t>DR18-24-9</t>
    <phoneticPr fontId="1" type="noConversion"/>
  </si>
  <si>
    <t>DR18-24-21</t>
    <phoneticPr fontId="1" type="noConversion"/>
  </si>
  <si>
    <t>RW19-03-6.2</t>
    <phoneticPr fontId="1" type="noConversion"/>
  </si>
  <si>
    <t>RW19-03-10.2</t>
    <phoneticPr fontId="1" type="noConversion"/>
  </si>
  <si>
    <t>RW19-03-12.2</t>
    <phoneticPr fontId="1" type="noConversion"/>
  </si>
  <si>
    <t>RW19-03-213.1</t>
    <phoneticPr fontId="1" type="noConversion"/>
  </si>
  <si>
    <t>RW19-03-213.2</t>
    <phoneticPr fontId="1" type="noConversion"/>
  </si>
  <si>
    <t>RW19-03-216.1</t>
    <phoneticPr fontId="1" type="noConversion"/>
  </si>
  <si>
    <t>Thongmön</t>
    <phoneticPr fontId="1" type="noConversion"/>
  </si>
  <si>
    <t>Riwu</t>
    <phoneticPr fontId="1" type="noConversion"/>
  </si>
  <si>
    <t>RW19-03-3.1</t>
    <phoneticPr fontId="1" type="noConversion"/>
  </si>
  <si>
    <t>RW19-03-15.1</t>
    <phoneticPr fontId="1" type="noConversion"/>
  </si>
  <si>
    <t>RW19-03-2.1</t>
    <phoneticPr fontId="1" type="noConversion"/>
  </si>
  <si>
    <t>RW19-03-17.1</t>
    <phoneticPr fontId="1" type="noConversion"/>
  </si>
  <si>
    <t>RW19-03-18.1</t>
    <phoneticPr fontId="1" type="noConversion"/>
  </si>
  <si>
    <t>RW19-03-7.1</t>
    <phoneticPr fontId="1" type="noConversion"/>
  </si>
  <si>
    <t>RW19-03-8.2</t>
    <phoneticPr fontId="1" type="noConversion"/>
  </si>
  <si>
    <t>RW19-03-9.2</t>
    <phoneticPr fontId="1" type="noConversion"/>
  </si>
  <si>
    <t>RW19-03-14.2</t>
    <phoneticPr fontId="1" type="noConversion"/>
  </si>
  <si>
    <t>RW19-03-202.2</t>
    <phoneticPr fontId="1" type="noConversion"/>
  </si>
  <si>
    <t>RW19-03-205.2</t>
    <phoneticPr fontId="1" type="noConversion"/>
  </si>
  <si>
    <t>RW19-03-209.1</t>
    <phoneticPr fontId="1" type="noConversion"/>
  </si>
  <si>
    <t>NAN</t>
  </si>
  <si>
    <t>/</t>
    <phoneticPr fontId="1" type="noConversion"/>
  </si>
  <si>
    <t>Eu/Eu*</t>
    <phoneticPr fontId="1" type="noConversion"/>
  </si>
  <si>
    <r>
      <t>Eu/Eu* = Eu</t>
    </r>
    <r>
      <rPr>
        <vertAlign val="subscript"/>
        <sz val="11"/>
        <color theme="1"/>
        <rFont val="Times New Roman"/>
        <family val="1"/>
      </rPr>
      <t>N</t>
    </r>
    <r>
      <rPr>
        <sz val="11"/>
        <color theme="1"/>
        <rFont val="Times New Roman"/>
        <family val="1"/>
      </rPr>
      <t>/[(SmN)*(Gd</t>
    </r>
    <r>
      <rPr>
        <vertAlign val="subscript"/>
        <sz val="11"/>
        <color theme="1"/>
        <rFont val="Times New Roman"/>
        <family val="1"/>
      </rPr>
      <t>N</t>
    </r>
    <r>
      <rPr>
        <sz val="11"/>
        <color theme="1"/>
        <rFont val="Times New Roman"/>
        <family val="1"/>
      </rPr>
      <t>)]</t>
    </r>
    <r>
      <rPr>
        <vertAlign val="superscript"/>
        <sz val="11"/>
        <color theme="1"/>
        <rFont val="Times New Roman"/>
        <family val="1"/>
      </rPr>
      <t>1/2</t>
    </r>
    <r>
      <rPr>
        <sz val="11"/>
        <color theme="1"/>
        <rFont val="Times New Roman"/>
        <family val="1"/>
      </rPr>
      <t>, Eu anomalies.</t>
    </r>
    <phoneticPr fontId="1" type="noConversion"/>
  </si>
  <si>
    <t>Table S5. Zircon trace elements of eclogites from Thongmön (Dingri County) and Riwu (Dinggye County), China.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</si>
</sst>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 "/>
    <numFmt numFmtId="177" formatCode="0.00_ "/>
    <numFmt numFmtId="178" formatCode="0.0_ "/>
    <numFmt numFmtId="179" formatCode="0_ "/>
  </numFmts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等线"/>
      <family val="2"/>
      <scheme val="minor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177" fontId="2" fillId="0" borderId="0" xfId="0" applyNumberFormat="1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left" vertical="center"/>
    </xf>
    <xf numFmtId="178" fontId="2" fillId="0" borderId="0" xfId="0" applyNumberFormat="1" applyFont="1" applyFill="1" applyAlignment="1">
      <alignment horizontal="right" vertical="center"/>
    </xf>
    <xf numFmtId="179" fontId="2" fillId="0" borderId="0" xfId="0" applyNumberFormat="1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178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" fontId="2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3" fillId="0" borderId="5" xfId="0" applyFont="1" applyFill="1" applyBorder="1" applyAlignment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/>
    </xf>
    <xf numFmtId="176" fontId="2" fillId="0" borderId="0" xfId="0" applyNumberFormat="1" applyFont="1" applyFill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/>
    <xf numFmtId="0" fontId="0" fillId="0" borderId="0" xfId="0" applyFont="1" applyFill="1"/>
    <xf numFmtId="0" fontId="0" fillId="0" borderId="5" xfId="0" applyFont="1" applyFill="1" applyBorder="1" applyAlignment="1">
      <alignment horizontal="center"/>
    </xf>
    <xf numFmtId="0" fontId="0" fillId="0" borderId="1" xfId="0" applyFont="1" applyFill="1" applyBorder="1" applyAlignment="1"/>
    <xf numFmtId="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177" fontId="2" fillId="0" borderId="0" xfId="0" applyNumberFormat="1" applyFont="1" applyFill="1" applyBorder="1" applyAlignment="1">
      <alignment horizontal="right"/>
    </xf>
    <xf numFmtId="177" fontId="2" fillId="0" borderId="3" xfId="0" applyNumberFormat="1" applyFont="1" applyFill="1" applyBorder="1" applyAlignment="1">
      <alignment horizontal="left" vertical="center"/>
    </xf>
    <xf numFmtId="177" fontId="2" fillId="0" borderId="3" xfId="0" applyNumberFormat="1" applyFont="1" applyFill="1" applyBorder="1" applyAlignment="1">
      <alignment horizontal="right" vertical="center"/>
    </xf>
    <xf numFmtId="0" fontId="0" fillId="0" borderId="3" xfId="0" applyFont="1" applyFill="1" applyBorder="1"/>
    <xf numFmtId="0" fontId="4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2" fillId="0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AE28"/>
  <sheetViews>
    <sheetView tabSelected="1" zoomScale="85" zoomScaleNormal="85" workbookViewId="0">
      <selection activeCell="E45" sqref="E45"/>
    </sheetView>
  </sheetViews>
  <sheetFormatPr baseColWidth="10" defaultColWidth="8.83203125" defaultRowHeight="15"/>
  <cols>
    <col min="1" max="1" width="7.6640625" style="22" bestFit="1" customWidth="1"/>
    <col min="2" max="2" width="13.1640625" style="22" bestFit="1" customWidth="1"/>
    <col min="3" max="4" width="12.1640625" style="22" bestFit="1" customWidth="1"/>
    <col min="5" max="6" width="13.1640625" style="22" bestFit="1" customWidth="1"/>
    <col min="7" max="10" width="12.1640625" style="22" bestFit="1" customWidth="1"/>
    <col min="11" max="12" width="13.1640625" style="22" bestFit="1" customWidth="1"/>
    <col min="13" max="13" width="3.5" style="22" customWidth="1"/>
    <col min="14" max="14" width="10.1640625" style="22" customWidth="1"/>
    <col min="15" max="15" width="10.5" style="22" customWidth="1"/>
    <col min="16" max="16" width="14.1640625" style="22" bestFit="1" customWidth="1"/>
    <col min="17" max="17" width="12" style="22" customWidth="1"/>
    <col min="18" max="18" width="9.5" style="22" customWidth="1"/>
    <col min="19" max="19" width="14.1640625" style="22" bestFit="1" customWidth="1"/>
    <col min="20" max="20" width="10.1640625" style="22" customWidth="1"/>
    <col min="21" max="21" width="11.5" style="22" customWidth="1"/>
    <col min="22" max="16384" width="8.83203125" style="22"/>
  </cols>
  <sheetData>
    <row r="1" spans="1:31" ht="16" thickBot="1">
      <c r="A1" s="14" t="s">
        <v>59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</row>
    <row r="2" spans="1:31" ht="16">
      <c r="A2" s="15" t="s">
        <v>2</v>
      </c>
      <c r="B2" s="31" t="s">
        <v>41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23"/>
      <c r="N2" s="31" t="s">
        <v>42</v>
      </c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>
      <c r="A3" s="24"/>
      <c r="B3" s="6" t="s">
        <v>29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30</v>
      </c>
      <c r="I3" s="6" t="s">
        <v>33</v>
      </c>
      <c r="J3" s="6" t="s">
        <v>31</v>
      </c>
      <c r="K3" s="6" t="s">
        <v>34</v>
      </c>
      <c r="L3" s="6" t="s">
        <v>32</v>
      </c>
      <c r="M3" s="13"/>
      <c r="N3" s="5" t="s">
        <v>44</v>
      </c>
      <c r="O3" s="5" t="s">
        <v>43</v>
      </c>
      <c r="P3" s="5" t="s">
        <v>45</v>
      </c>
      <c r="Q3" s="5" t="s">
        <v>46</v>
      </c>
      <c r="R3" s="5" t="s">
        <v>47</v>
      </c>
      <c r="S3" s="5" t="s">
        <v>53</v>
      </c>
      <c r="T3" s="5" t="s">
        <v>48</v>
      </c>
      <c r="U3" s="5" t="s">
        <v>49</v>
      </c>
      <c r="V3" s="5" t="s">
        <v>50</v>
      </c>
      <c r="W3" s="5" t="s">
        <v>36</v>
      </c>
      <c r="X3" s="5" t="s">
        <v>37</v>
      </c>
      <c r="Y3" s="5" t="s">
        <v>51</v>
      </c>
      <c r="Z3" s="5" t="s">
        <v>52</v>
      </c>
      <c r="AA3" s="5" t="s">
        <v>54</v>
      </c>
      <c r="AB3" s="5" t="s">
        <v>38</v>
      </c>
      <c r="AC3" s="5" t="s">
        <v>39</v>
      </c>
      <c r="AD3" s="5" t="s">
        <v>40</v>
      </c>
      <c r="AE3" s="5" t="s">
        <v>35</v>
      </c>
    </row>
    <row r="4" spans="1:31">
      <c r="A4" s="2" t="s">
        <v>22</v>
      </c>
      <c r="B4" s="1">
        <v>7.8211200382666046</v>
      </c>
      <c r="C4" s="1">
        <v>7.1403304806365187</v>
      </c>
      <c r="D4" s="1">
        <v>3.6096792712634613</v>
      </c>
      <c r="E4" s="1">
        <v>1.956484338128921</v>
      </c>
      <c r="F4" s="1">
        <v>9.0226030002521878</v>
      </c>
      <c r="G4" s="1">
        <v>4.6139304799049103</v>
      </c>
      <c r="H4" s="1">
        <v>36.129616636894831</v>
      </c>
      <c r="I4" s="1">
        <v>8.6492980760232356</v>
      </c>
      <c r="J4" s="1">
        <v>6.453728496331272</v>
      </c>
      <c r="K4" s="3">
        <v>84.54027388945444</v>
      </c>
      <c r="L4" s="3">
        <v>11.827778614329075</v>
      </c>
      <c r="M4" s="3"/>
      <c r="N4" s="7">
        <v>1.24</v>
      </c>
      <c r="O4" s="7">
        <v>2.88</v>
      </c>
      <c r="P4" s="7" t="s">
        <v>55</v>
      </c>
      <c r="Q4" s="7">
        <v>1.84</v>
      </c>
      <c r="R4" s="7">
        <v>2.33</v>
      </c>
      <c r="S4" s="16">
        <v>1.65</v>
      </c>
      <c r="T4" s="7">
        <v>1.95</v>
      </c>
      <c r="U4" s="12">
        <v>4.5999999999999996</v>
      </c>
      <c r="V4" s="12">
        <v>24.4</v>
      </c>
      <c r="W4" s="12">
        <v>7.3</v>
      </c>
      <c r="X4" s="12">
        <v>10.1</v>
      </c>
      <c r="Y4" s="12">
        <v>5.0999999999999996</v>
      </c>
      <c r="Z4" s="12">
        <v>47</v>
      </c>
      <c r="AA4" s="12">
        <v>6.9</v>
      </c>
      <c r="AB4" s="12">
        <v>4.7</v>
      </c>
      <c r="AC4" s="12">
        <v>5</v>
      </c>
      <c r="AD4" s="12">
        <v>7.3</v>
      </c>
      <c r="AE4" s="12">
        <v>7.5</v>
      </c>
    </row>
    <row r="5" spans="1:31">
      <c r="A5" s="2" t="s">
        <v>23</v>
      </c>
      <c r="B5" s="4">
        <v>1387.202481819907</v>
      </c>
      <c r="C5" s="4">
        <v>1687.6529579548487</v>
      </c>
      <c r="D5" s="4">
        <v>173.30367366263366</v>
      </c>
      <c r="E5" s="4">
        <v>69.759346446517455</v>
      </c>
      <c r="F5" s="4">
        <v>1621.5629940438093</v>
      </c>
      <c r="G5" s="4">
        <v>3798.2883578269389</v>
      </c>
      <c r="H5" s="4">
        <v>2196.3230015290856</v>
      </c>
      <c r="I5" s="4">
        <v>4689.2223875335003</v>
      </c>
      <c r="J5" s="4">
        <v>3528.7512716749598</v>
      </c>
      <c r="K5" s="4">
        <v>2022.6889114356206</v>
      </c>
      <c r="L5" s="4">
        <v>4180.0908988738565</v>
      </c>
      <c r="M5" s="4"/>
      <c r="N5" s="7">
        <v>38.9</v>
      </c>
      <c r="O5" s="7">
        <v>20.8</v>
      </c>
      <c r="P5" s="7">
        <v>114</v>
      </c>
      <c r="Q5" s="7">
        <v>16.7</v>
      </c>
      <c r="R5" s="7">
        <v>87.1</v>
      </c>
      <c r="S5" s="16">
        <v>30.5</v>
      </c>
      <c r="T5" s="7">
        <v>59</v>
      </c>
      <c r="U5" s="7">
        <v>1881</v>
      </c>
      <c r="V5" s="7">
        <v>5090</v>
      </c>
      <c r="W5" s="7">
        <v>1770</v>
      </c>
      <c r="X5" s="7">
        <v>1089</v>
      </c>
      <c r="Y5" s="7">
        <v>680</v>
      </c>
      <c r="Z5" s="7">
        <v>1890</v>
      </c>
      <c r="AA5" s="7">
        <v>631</v>
      </c>
      <c r="AB5" s="7">
        <v>1509</v>
      </c>
      <c r="AC5" s="7">
        <v>732</v>
      </c>
      <c r="AD5" s="7">
        <v>607</v>
      </c>
      <c r="AE5" s="7">
        <v>990</v>
      </c>
    </row>
    <row r="6" spans="1:31">
      <c r="A6" s="2" t="s">
        <v>24</v>
      </c>
      <c r="B6" s="1">
        <v>0.85192471430770922</v>
      </c>
      <c r="C6" s="1">
        <v>2.4509160188273253</v>
      </c>
      <c r="D6" s="1">
        <v>0.90358595823194565</v>
      </c>
      <c r="E6" s="1">
        <v>0.31103366407282157</v>
      </c>
      <c r="F6" s="1">
        <v>1.0925339713751478</v>
      </c>
      <c r="G6" s="1">
        <v>2.2864952663642524</v>
      </c>
      <c r="H6" s="1">
        <v>1.8212915484476673</v>
      </c>
      <c r="I6" s="1">
        <v>1.408431126695755</v>
      </c>
      <c r="J6" s="1">
        <v>3.0140021727422379</v>
      </c>
      <c r="K6" s="1">
        <v>1.4344995117054746</v>
      </c>
      <c r="L6" s="1">
        <v>4.7650525056129966</v>
      </c>
      <c r="M6" s="1"/>
      <c r="N6" s="7">
        <v>6.0999999999999999E-2</v>
      </c>
      <c r="O6" s="7">
        <v>9.4E-2</v>
      </c>
      <c r="P6" s="7">
        <v>0.14499999999999999</v>
      </c>
      <c r="Q6" s="7">
        <v>0.11799999999999999</v>
      </c>
      <c r="R6" s="7">
        <v>0.04</v>
      </c>
      <c r="S6" s="16">
        <v>4.5999999999999999E-2</v>
      </c>
      <c r="T6" s="12">
        <v>6.2E-2</v>
      </c>
      <c r="U6" s="12">
        <v>1.022</v>
      </c>
      <c r="V6" s="12">
        <v>2.23</v>
      </c>
      <c r="W6" s="12">
        <v>1.2470000000000001</v>
      </c>
      <c r="X6" s="12">
        <v>1.8</v>
      </c>
      <c r="Y6" s="12">
        <v>1</v>
      </c>
      <c r="Z6" s="12">
        <v>1.59</v>
      </c>
      <c r="AA6" s="12">
        <v>1.33</v>
      </c>
      <c r="AB6" s="12">
        <v>2.9</v>
      </c>
      <c r="AC6" s="12">
        <v>1.9</v>
      </c>
      <c r="AD6" s="12">
        <v>1.119</v>
      </c>
      <c r="AE6" s="12">
        <v>2.19</v>
      </c>
    </row>
    <row r="7" spans="1:31">
      <c r="A7" s="2" t="s">
        <v>3</v>
      </c>
      <c r="B7" s="1">
        <v>2.0265376517123318E-2</v>
      </c>
      <c r="C7" s="1">
        <v>0.17936632240041786</v>
      </c>
      <c r="D7" s="1">
        <v>1.0629975012184231E-2</v>
      </c>
      <c r="E7" s="1">
        <v>3.892097134611396E-3</v>
      </c>
      <c r="F7" s="1">
        <v>1.2459108730870631E-2</v>
      </c>
      <c r="G7" s="1">
        <v>2.5525300321439799E-2</v>
      </c>
      <c r="H7" s="1">
        <v>5.787495717024075E-2</v>
      </c>
      <c r="I7" s="1">
        <v>1.721294575086449</v>
      </c>
      <c r="J7" s="1">
        <v>2.1244712290011212E-2</v>
      </c>
      <c r="K7" s="1">
        <v>8.7112507837197622E-2</v>
      </c>
      <c r="L7" s="1">
        <v>0.14279476166961305</v>
      </c>
      <c r="M7" s="1"/>
      <c r="N7" s="7" t="s">
        <v>55</v>
      </c>
      <c r="O7" s="7" t="s">
        <v>55</v>
      </c>
      <c r="P7" s="7" t="s">
        <v>55</v>
      </c>
      <c r="Q7" s="7" t="s">
        <v>55</v>
      </c>
      <c r="R7" s="7" t="s">
        <v>55</v>
      </c>
      <c r="S7" s="7" t="s">
        <v>55</v>
      </c>
      <c r="T7" s="7" t="s">
        <v>55</v>
      </c>
      <c r="U7" s="12">
        <v>7.8E-2</v>
      </c>
      <c r="V7" s="12">
        <v>0.18099999999999999</v>
      </c>
      <c r="W7" s="12">
        <v>0.17100000000000001</v>
      </c>
      <c r="X7" s="12">
        <v>0.154</v>
      </c>
      <c r="Y7" s="12">
        <v>1.4E-2</v>
      </c>
      <c r="Z7" s="12">
        <v>0.68</v>
      </c>
      <c r="AA7" s="12">
        <v>0.28000000000000003</v>
      </c>
      <c r="AB7" s="12">
        <v>1.9E-2</v>
      </c>
      <c r="AC7" s="12">
        <v>2.9000000000000001E-2</v>
      </c>
      <c r="AD7" s="12" t="s">
        <v>55</v>
      </c>
      <c r="AE7" s="12">
        <v>0.19</v>
      </c>
    </row>
    <row r="8" spans="1:31">
      <c r="A8" s="2" t="s">
        <v>4</v>
      </c>
      <c r="B8" s="1">
        <v>1.4063783759994308</v>
      </c>
      <c r="C8" s="3">
        <v>16.919860606247347</v>
      </c>
      <c r="D8" s="1">
        <v>1.26624743502791</v>
      </c>
      <c r="E8" s="1">
        <v>0.28587512712484925</v>
      </c>
      <c r="F8" s="1">
        <v>0.77522696565287619</v>
      </c>
      <c r="G8" s="1">
        <v>1.2024016616670279</v>
      </c>
      <c r="H8" s="1">
        <v>3.9724276629502753</v>
      </c>
      <c r="I8" s="1">
        <v>4.2026407342264118</v>
      </c>
      <c r="J8" s="1">
        <v>12.71024932192384</v>
      </c>
      <c r="K8" s="1">
        <v>1.4157293721797615</v>
      </c>
      <c r="L8" s="3">
        <v>32.115614859525266</v>
      </c>
      <c r="M8" s="3"/>
      <c r="N8" s="7" t="s">
        <v>55</v>
      </c>
      <c r="O8" s="7">
        <v>3.1E-2</v>
      </c>
      <c r="P8" s="7">
        <v>2.3E-2</v>
      </c>
      <c r="Q8" s="7" t="s">
        <v>55</v>
      </c>
      <c r="R8" s="7">
        <v>1.7999999999999999E-2</v>
      </c>
      <c r="S8" s="16">
        <v>7.0000000000000007E-2</v>
      </c>
      <c r="T8" s="7">
        <v>1.9E-2</v>
      </c>
      <c r="U8" s="12">
        <v>1.03</v>
      </c>
      <c r="V8" s="12">
        <v>22.3</v>
      </c>
      <c r="W8" s="12">
        <v>1.78</v>
      </c>
      <c r="X8" s="12">
        <v>24.3</v>
      </c>
      <c r="Y8" s="12">
        <v>0.51600000000000001</v>
      </c>
      <c r="Z8" s="12">
        <v>8.4700000000000006</v>
      </c>
      <c r="AA8" s="12">
        <v>8.81</v>
      </c>
      <c r="AB8" s="12">
        <v>8.75</v>
      </c>
      <c r="AC8" s="12">
        <v>7.3</v>
      </c>
      <c r="AD8" s="12">
        <v>8.1</v>
      </c>
      <c r="AE8" s="12">
        <v>10.39</v>
      </c>
    </row>
    <row r="9" spans="1:31">
      <c r="A9" s="2" t="s">
        <v>5</v>
      </c>
      <c r="B9" s="1">
        <v>9.7044045271641774E-2</v>
      </c>
      <c r="C9" s="1">
        <v>0.22906114004372166</v>
      </c>
      <c r="D9" s="1">
        <v>9.659951040536743E-4</v>
      </c>
      <c r="E9" s="1">
        <v>0</v>
      </c>
      <c r="F9" s="1">
        <v>3.9687837698341714E-2</v>
      </c>
      <c r="G9" s="1">
        <v>5.1630188192542559E-2</v>
      </c>
      <c r="H9" s="1">
        <v>0.22489960427458125</v>
      </c>
      <c r="I9" s="1">
        <v>0.65358333910289867</v>
      </c>
      <c r="J9" s="1">
        <v>0.21316689585182952</v>
      </c>
      <c r="K9" s="1">
        <v>0.10601946654483417</v>
      </c>
      <c r="L9" s="1">
        <v>0.53042210151279079</v>
      </c>
      <c r="M9" s="1"/>
      <c r="N9" s="7" t="s">
        <v>55</v>
      </c>
      <c r="O9" s="7" t="s">
        <v>55</v>
      </c>
      <c r="P9" s="7" t="s">
        <v>55</v>
      </c>
      <c r="Q9" s="7" t="s">
        <v>55</v>
      </c>
      <c r="R9" s="7" t="s">
        <v>55</v>
      </c>
      <c r="S9" s="7" t="s">
        <v>55</v>
      </c>
      <c r="T9" s="7" t="s">
        <v>55</v>
      </c>
      <c r="U9" s="12">
        <v>3.4000000000000002E-2</v>
      </c>
      <c r="V9" s="12">
        <v>0.44600000000000001</v>
      </c>
      <c r="W9" s="12">
        <v>7.0000000000000007E-2</v>
      </c>
      <c r="X9" s="12">
        <v>0.23799999999999999</v>
      </c>
      <c r="Y9" s="12">
        <v>0.02</v>
      </c>
      <c r="Z9" s="12">
        <v>0.37</v>
      </c>
      <c r="AA9" s="12">
        <v>0.17299999999999999</v>
      </c>
      <c r="AB9" s="12">
        <v>8.1000000000000003E-2</v>
      </c>
      <c r="AC9" s="12">
        <v>3.27E-2</v>
      </c>
      <c r="AD9" s="12">
        <v>6.5000000000000002E-2</v>
      </c>
      <c r="AE9" s="12">
        <v>0.11899999999999999</v>
      </c>
    </row>
    <row r="10" spans="1:31">
      <c r="A10" s="2" t="s">
        <v>6</v>
      </c>
      <c r="B10" s="1">
        <v>1.5726058591010128</v>
      </c>
      <c r="C10" s="1">
        <v>3.602634881217686</v>
      </c>
      <c r="D10" s="1">
        <v>3.8486214280636574E-2</v>
      </c>
      <c r="E10" s="1">
        <v>3.761101971171639E-2</v>
      </c>
      <c r="F10" s="1">
        <v>0.77264813414846623</v>
      </c>
      <c r="G10" s="1">
        <v>0.82294878458243692</v>
      </c>
      <c r="H10" s="1">
        <v>4.2061288688308576</v>
      </c>
      <c r="I10" s="1">
        <v>6.7431191362805105</v>
      </c>
      <c r="J10" s="1">
        <v>4.5381603561939405</v>
      </c>
      <c r="K10" s="1">
        <v>1.836661198780597</v>
      </c>
      <c r="L10" s="1">
        <v>8.4892008579349163</v>
      </c>
      <c r="M10" s="1"/>
      <c r="N10" s="7" t="s">
        <v>55</v>
      </c>
      <c r="O10" s="7" t="s">
        <v>55</v>
      </c>
      <c r="P10" s="7">
        <v>8.9999999999999993E-3</v>
      </c>
      <c r="Q10" s="7" t="s">
        <v>55</v>
      </c>
      <c r="R10" s="7" t="s">
        <v>55</v>
      </c>
      <c r="S10" s="7" t="s">
        <v>55</v>
      </c>
      <c r="T10" s="7" t="s">
        <v>55</v>
      </c>
      <c r="U10" s="12">
        <v>0.55000000000000004</v>
      </c>
      <c r="V10" s="12">
        <v>7.54</v>
      </c>
      <c r="W10" s="12">
        <v>0.88</v>
      </c>
      <c r="X10" s="12">
        <v>3.24</v>
      </c>
      <c r="Y10" s="12">
        <v>0.39</v>
      </c>
      <c r="Z10" s="12">
        <v>4.6399999999999997</v>
      </c>
      <c r="AA10" s="12">
        <v>1.81</v>
      </c>
      <c r="AB10" s="12">
        <v>1.73</v>
      </c>
      <c r="AC10" s="12">
        <v>0.77</v>
      </c>
      <c r="AD10" s="12">
        <v>1.0900000000000001</v>
      </c>
      <c r="AE10" s="12">
        <v>2.23</v>
      </c>
    </row>
    <row r="11" spans="1:31">
      <c r="A11" s="2" t="s">
        <v>7</v>
      </c>
      <c r="B11" s="1">
        <v>4.381426573444644</v>
      </c>
      <c r="C11" s="1">
        <v>7.3109204043098375</v>
      </c>
      <c r="D11" s="1">
        <v>0.1184417967371435</v>
      </c>
      <c r="E11" s="1">
        <v>0.25534376276934845</v>
      </c>
      <c r="F11" s="1">
        <v>3.0071084420746952</v>
      </c>
      <c r="G11" s="1">
        <v>3.5003316406538669</v>
      </c>
      <c r="H11" s="1">
        <v>9.874928054332246</v>
      </c>
      <c r="I11" s="3">
        <v>13.185094450167497</v>
      </c>
      <c r="J11" s="1">
        <v>9.9090027545068917</v>
      </c>
      <c r="K11" s="1">
        <v>4.5812482739529052</v>
      </c>
      <c r="L11" s="3">
        <v>15.515789344422807</v>
      </c>
      <c r="M11" s="3"/>
      <c r="N11" s="7">
        <v>6.8000000000000005E-2</v>
      </c>
      <c r="O11" s="7" t="s">
        <v>55</v>
      </c>
      <c r="P11" s="7">
        <v>0.27</v>
      </c>
      <c r="Q11" s="7" t="s">
        <v>55</v>
      </c>
      <c r="R11" s="7" t="s">
        <v>55</v>
      </c>
      <c r="S11" s="16">
        <v>0.13900000000000001</v>
      </c>
      <c r="T11" s="7">
        <v>0.17100000000000001</v>
      </c>
      <c r="U11" s="12">
        <v>2.71</v>
      </c>
      <c r="V11" s="12">
        <v>16.3</v>
      </c>
      <c r="W11" s="12">
        <v>2.68</v>
      </c>
      <c r="X11" s="12">
        <v>5.36</v>
      </c>
      <c r="Y11" s="12">
        <v>1.19</v>
      </c>
      <c r="Z11" s="12">
        <v>7.68</v>
      </c>
      <c r="AA11" s="12">
        <v>2.79</v>
      </c>
      <c r="AB11" s="12">
        <v>4.63</v>
      </c>
      <c r="AC11" s="12">
        <v>2.3199999999999998</v>
      </c>
      <c r="AD11" s="12">
        <v>2.83</v>
      </c>
      <c r="AE11" s="12">
        <v>3.65</v>
      </c>
    </row>
    <row r="12" spans="1:31">
      <c r="A12" s="2" t="s">
        <v>8</v>
      </c>
      <c r="B12" s="1">
        <v>0.11322213508528781</v>
      </c>
      <c r="C12" s="1">
        <v>0.35803935407731269</v>
      </c>
      <c r="D12" s="1">
        <v>2.7341071026091509E-2</v>
      </c>
      <c r="E12" s="1">
        <v>0.18567576018670368</v>
      </c>
      <c r="F12" s="1">
        <v>8.6598705088365563E-2</v>
      </c>
      <c r="G12" s="1">
        <v>0.13248652038219633</v>
      </c>
      <c r="H12" s="1">
        <v>0.26889742233846947</v>
      </c>
      <c r="I12" s="1">
        <v>0.27020190697972851</v>
      </c>
      <c r="J12" s="1">
        <v>0.30117329438095769</v>
      </c>
      <c r="K12" s="1">
        <v>0.10316685468296841</v>
      </c>
      <c r="L12" s="1">
        <v>1.1377742678498886</v>
      </c>
      <c r="M12" s="1"/>
      <c r="N12" s="7">
        <v>1.2E-2</v>
      </c>
      <c r="O12" s="7">
        <v>3.1E-2</v>
      </c>
      <c r="P12" s="7">
        <v>6.8999999999999999E-3</v>
      </c>
      <c r="Q12" s="7" t="s">
        <v>55</v>
      </c>
      <c r="R12" s="7">
        <v>4.5999999999999999E-2</v>
      </c>
      <c r="S12" s="16">
        <v>7.1999999999999995E-2</v>
      </c>
      <c r="T12" s="7">
        <v>5.6000000000000001E-2</v>
      </c>
      <c r="U12" s="12">
        <v>4.4999999999999998E-2</v>
      </c>
      <c r="V12" s="12">
        <v>6.7</v>
      </c>
      <c r="W12" s="12">
        <v>9.0999999999999998E-2</v>
      </c>
      <c r="X12" s="12">
        <v>0.28799999999999998</v>
      </c>
      <c r="Y12" s="12">
        <v>0.1</v>
      </c>
      <c r="Z12" s="12">
        <v>2.5299999999999998</v>
      </c>
      <c r="AA12" s="12">
        <v>0.26</v>
      </c>
      <c r="AB12" s="12">
        <v>0.23</v>
      </c>
      <c r="AC12" s="12">
        <v>0.22</v>
      </c>
      <c r="AD12" s="12">
        <v>0.27100000000000002</v>
      </c>
      <c r="AE12" s="12">
        <v>0.38800000000000001</v>
      </c>
    </row>
    <row r="13" spans="1:31">
      <c r="A13" s="2" t="s">
        <v>9</v>
      </c>
      <c r="B13" s="3">
        <v>30.640412814986881</v>
      </c>
      <c r="C13" s="3">
        <v>37.232605762841615</v>
      </c>
      <c r="D13" s="1">
        <v>1.3365335415139901</v>
      </c>
      <c r="E13" s="1">
        <v>2.237516348771758</v>
      </c>
      <c r="F13" s="3">
        <v>28.461612157530435</v>
      </c>
      <c r="G13" s="3">
        <v>35.473209696222405</v>
      </c>
      <c r="H13" s="3">
        <v>56.497355905015901</v>
      </c>
      <c r="I13" s="3">
        <v>87.956480035081626</v>
      </c>
      <c r="J13" s="3">
        <v>63.152899579190581</v>
      </c>
      <c r="K13" s="3">
        <v>29.525523011685475</v>
      </c>
      <c r="L13" s="3">
        <v>90.947991466967224</v>
      </c>
      <c r="M13" s="3"/>
      <c r="N13" s="7">
        <v>0.26400000000000001</v>
      </c>
      <c r="O13" s="7">
        <v>0.47</v>
      </c>
      <c r="P13" s="7">
        <v>1.21</v>
      </c>
      <c r="Q13" s="7" t="s">
        <v>55</v>
      </c>
      <c r="R13" s="7">
        <v>0.89</v>
      </c>
      <c r="S13" s="16">
        <v>0.93</v>
      </c>
      <c r="T13" s="7">
        <v>0.7</v>
      </c>
      <c r="U13" s="12">
        <v>26.6</v>
      </c>
      <c r="V13" s="12">
        <v>102.5</v>
      </c>
      <c r="W13" s="12">
        <v>24.1</v>
      </c>
      <c r="X13" s="12">
        <v>24.4</v>
      </c>
      <c r="Y13" s="12">
        <v>9.9</v>
      </c>
      <c r="Z13" s="12">
        <v>39</v>
      </c>
      <c r="AA13" s="12">
        <v>15.28</v>
      </c>
      <c r="AB13" s="12">
        <v>28.9</v>
      </c>
      <c r="AC13" s="12">
        <v>15.4</v>
      </c>
      <c r="AD13" s="12">
        <v>14.5</v>
      </c>
      <c r="AE13" s="12">
        <v>21.3</v>
      </c>
    </row>
    <row r="14" spans="1:31">
      <c r="A14" s="2" t="s">
        <v>10</v>
      </c>
      <c r="B14" s="3">
        <v>11.112421205796602</v>
      </c>
      <c r="C14" s="3">
        <v>12.278954213870943</v>
      </c>
      <c r="D14" s="1">
        <v>0.62175328392175433</v>
      </c>
      <c r="E14" s="1">
        <v>0.68584673005408614</v>
      </c>
      <c r="F14" s="3">
        <v>11.807814223564879</v>
      </c>
      <c r="G14" s="3">
        <v>18.369601862956959</v>
      </c>
      <c r="H14" s="3">
        <v>18.054451900003354</v>
      </c>
      <c r="I14" s="3">
        <v>32.76753015006517</v>
      </c>
      <c r="J14" s="3">
        <v>23.519442889533156</v>
      </c>
      <c r="K14" s="3">
        <v>11.485352782827674</v>
      </c>
      <c r="L14" s="3">
        <v>30.011570877088015</v>
      </c>
      <c r="M14" s="3"/>
      <c r="N14" s="7">
        <v>0.16800000000000001</v>
      </c>
      <c r="O14" s="7">
        <v>0.191</v>
      </c>
      <c r="P14" s="7">
        <v>0.62</v>
      </c>
      <c r="Q14" s="7">
        <v>2.4E-2</v>
      </c>
      <c r="R14" s="7">
        <v>0.65200000000000002</v>
      </c>
      <c r="S14" s="16">
        <v>0.437</v>
      </c>
      <c r="T14" s="7">
        <v>0.34399999999999997</v>
      </c>
      <c r="U14" s="12">
        <v>12.82</v>
      </c>
      <c r="V14" s="12">
        <v>37.4</v>
      </c>
      <c r="W14" s="12">
        <v>11.45</v>
      </c>
      <c r="X14" s="12">
        <v>7.94</v>
      </c>
      <c r="Y14" s="12">
        <v>4.8499999999999996</v>
      </c>
      <c r="Z14" s="12">
        <v>13.17</v>
      </c>
      <c r="AA14" s="12">
        <v>4.66</v>
      </c>
      <c r="AB14" s="12">
        <v>10.62</v>
      </c>
      <c r="AC14" s="12">
        <v>5.42</v>
      </c>
      <c r="AD14" s="12">
        <v>4.8899999999999997</v>
      </c>
      <c r="AE14" s="12">
        <v>7.37</v>
      </c>
    </row>
    <row r="15" spans="1:31">
      <c r="A15" s="2" t="s">
        <v>11</v>
      </c>
      <c r="B15" s="4">
        <v>129.34249566437592</v>
      </c>
      <c r="C15" s="3">
        <v>148.91408078766932</v>
      </c>
      <c r="D15" s="1">
        <v>9.7160794188347896</v>
      </c>
      <c r="E15" s="1">
        <v>6.7080675279078879</v>
      </c>
      <c r="F15" s="4">
        <v>142.59340584964622</v>
      </c>
      <c r="G15" s="4">
        <v>281.14715100003781</v>
      </c>
      <c r="H15" s="4">
        <v>206.898375246304</v>
      </c>
      <c r="I15" s="4">
        <v>410.55713914464201</v>
      </c>
      <c r="J15" s="4">
        <v>298.62255766102936</v>
      </c>
      <c r="K15" s="4">
        <v>151.95156183328376</v>
      </c>
      <c r="L15" s="4">
        <v>366.08401688793384</v>
      </c>
      <c r="M15" s="4"/>
      <c r="N15" s="7">
        <v>2.82</v>
      </c>
      <c r="O15" s="7">
        <v>1.89</v>
      </c>
      <c r="P15" s="7">
        <v>9.6999999999999993</v>
      </c>
      <c r="Q15" s="7">
        <v>0.61</v>
      </c>
      <c r="R15" s="7">
        <v>8.44</v>
      </c>
      <c r="S15" s="16">
        <v>3.96</v>
      </c>
      <c r="T15" s="7">
        <v>5.69</v>
      </c>
      <c r="U15" s="11">
        <v>169.9</v>
      </c>
      <c r="V15" s="11">
        <v>446</v>
      </c>
      <c r="W15" s="11">
        <v>152.6</v>
      </c>
      <c r="X15" s="7">
        <v>92.7</v>
      </c>
      <c r="Y15" s="7">
        <v>61</v>
      </c>
      <c r="Z15" s="7">
        <v>162</v>
      </c>
      <c r="AA15" s="7">
        <v>59.8</v>
      </c>
      <c r="AB15" s="11">
        <v>134.5</v>
      </c>
      <c r="AC15" s="7">
        <v>66.900000000000006</v>
      </c>
      <c r="AD15" s="7">
        <v>57.2</v>
      </c>
      <c r="AE15" s="7">
        <v>89.2</v>
      </c>
    </row>
    <row r="16" spans="1:31">
      <c r="A16" s="2" t="s">
        <v>12</v>
      </c>
      <c r="B16" s="3">
        <v>42.179010009750655</v>
      </c>
      <c r="C16" s="3">
        <v>53.843294018150424</v>
      </c>
      <c r="D16" s="1">
        <v>4.7705002150152955</v>
      </c>
      <c r="E16" s="1">
        <v>1.9933509801296869</v>
      </c>
      <c r="F16" s="3">
        <v>47.987952284189078</v>
      </c>
      <c r="G16" s="4">
        <v>112.00799585450626</v>
      </c>
      <c r="H16" s="3">
        <v>69.441826182225668</v>
      </c>
      <c r="I16" s="4">
        <v>147.6297923746038</v>
      </c>
      <c r="J16" s="4">
        <v>113.14374604665079</v>
      </c>
      <c r="K16" s="3">
        <v>61.464224242072035</v>
      </c>
      <c r="L16" s="4">
        <v>133.44346824872122</v>
      </c>
      <c r="M16" s="4"/>
      <c r="N16" s="7">
        <v>1.1399999999999999</v>
      </c>
      <c r="O16" s="7">
        <v>0.65800000000000003</v>
      </c>
      <c r="P16" s="7">
        <v>3.7</v>
      </c>
      <c r="Q16" s="7">
        <v>0.45</v>
      </c>
      <c r="R16" s="7">
        <v>2.77</v>
      </c>
      <c r="S16" s="16">
        <v>0.92600000000000005</v>
      </c>
      <c r="T16" s="7">
        <v>1.93</v>
      </c>
      <c r="U16" s="7">
        <v>58.2</v>
      </c>
      <c r="V16" s="11">
        <v>167.4</v>
      </c>
      <c r="W16" s="7">
        <v>58.7</v>
      </c>
      <c r="X16" s="7">
        <v>35</v>
      </c>
      <c r="Y16" s="7">
        <v>21.2</v>
      </c>
      <c r="Z16" s="7">
        <v>64.3</v>
      </c>
      <c r="AA16" s="7">
        <v>22.52</v>
      </c>
      <c r="AB16" s="7">
        <v>51.6</v>
      </c>
      <c r="AC16" s="7">
        <v>25.5</v>
      </c>
      <c r="AD16" s="7">
        <v>21.35</v>
      </c>
      <c r="AE16" s="7">
        <v>33.299999999999997</v>
      </c>
    </row>
    <row r="17" spans="1:31">
      <c r="A17" s="2" t="s">
        <v>13</v>
      </c>
      <c r="B17" s="4">
        <v>174.80361236951396</v>
      </c>
      <c r="C17" s="3">
        <v>230.43401271648955</v>
      </c>
      <c r="D17" s="3">
        <v>28.709174779951468</v>
      </c>
      <c r="E17" s="1">
        <v>7.3300732696248838</v>
      </c>
      <c r="F17" s="4">
        <v>200.35294288696915</v>
      </c>
      <c r="G17" s="4">
        <v>530.89925240940545</v>
      </c>
      <c r="H17" s="4">
        <v>286.4380409728065</v>
      </c>
      <c r="I17" s="4">
        <v>631.14980443390505</v>
      </c>
      <c r="J17" s="4">
        <v>515.23474661190926</v>
      </c>
      <c r="K17" s="4">
        <v>300.82649000928757</v>
      </c>
      <c r="L17" s="4">
        <v>579.44308982329039</v>
      </c>
      <c r="M17" s="4"/>
      <c r="N17" s="7">
        <v>4.8099999999999996</v>
      </c>
      <c r="O17" s="7">
        <v>1.87</v>
      </c>
      <c r="P17" s="7">
        <v>17.399999999999999</v>
      </c>
      <c r="Q17" s="7">
        <v>2.59</v>
      </c>
      <c r="R17" s="7">
        <v>8.24</v>
      </c>
      <c r="S17" s="16">
        <v>2.35</v>
      </c>
      <c r="T17" s="7">
        <v>5.68</v>
      </c>
      <c r="U17" s="7">
        <v>220</v>
      </c>
      <c r="V17" s="7">
        <v>734</v>
      </c>
      <c r="W17" s="7">
        <v>247</v>
      </c>
      <c r="X17" s="11">
        <v>156.80000000000001</v>
      </c>
      <c r="Y17" s="7">
        <v>95.8</v>
      </c>
      <c r="Z17" s="7">
        <v>302</v>
      </c>
      <c r="AA17" s="11">
        <v>100.3</v>
      </c>
      <c r="AB17" s="11">
        <v>231.3</v>
      </c>
      <c r="AC17" s="11">
        <v>112.4</v>
      </c>
      <c r="AD17" s="7">
        <v>91.8</v>
      </c>
      <c r="AE17" s="11">
        <v>145.19999999999999</v>
      </c>
    </row>
    <row r="18" spans="1:31">
      <c r="A18" s="17" t="s">
        <v>14</v>
      </c>
      <c r="B18" s="8">
        <v>33.382615589656254</v>
      </c>
      <c r="C18" s="8">
        <v>44.619246202941191</v>
      </c>
      <c r="D18" s="8">
        <v>7.7829092267740769</v>
      </c>
      <c r="E18" s="8">
        <v>1.387854327928141</v>
      </c>
      <c r="F18" s="8">
        <v>40.76746456244954</v>
      </c>
      <c r="G18" s="4">
        <v>113.81359709896351</v>
      </c>
      <c r="H18" s="8">
        <v>54.111126069820713</v>
      </c>
      <c r="I18" s="4">
        <v>121.62203718222253</v>
      </c>
      <c r="J18" s="4">
        <v>106.12512991321842</v>
      </c>
      <c r="K18" s="8">
        <v>68.761364624280006</v>
      </c>
      <c r="L18" s="4">
        <v>110.7430558302277</v>
      </c>
      <c r="M18" s="4"/>
      <c r="N18" s="7">
        <v>0.747</v>
      </c>
      <c r="O18" s="7">
        <v>0.28100000000000003</v>
      </c>
      <c r="P18" s="7">
        <v>3.7</v>
      </c>
      <c r="Q18" s="7">
        <v>0.55000000000000004</v>
      </c>
      <c r="R18" s="7">
        <v>1.1100000000000001</v>
      </c>
      <c r="S18" s="16">
        <v>0.30299999999999999</v>
      </c>
      <c r="T18" s="12">
        <v>0.82799999999999996</v>
      </c>
      <c r="U18" s="7">
        <v>39.799999999999997</v>
      </c>
      <c r="V18" s="7">
        <v>151.80000000000001</v>
      </c>
      <c r="W18" s="7">
        <v>53.8</v>
      </c>
      <c r="X18" s="7">
        <v>32.700000000000003</v>
      </c>
      <c r="Y18" s="7">
        <v>19.5</v>
      </c>
      <c r="Z18" s="7">
        <v>69.400000000000006</v>
      </c>
      <c r="AA18" s="7">
        <v>19.98</v>
      </c>
      <c r="AB18" s="7">
        <v>49.2</v>
      </c>
      <c r="AC18" s="7">
        <v>22.9</v>
      </c>
      <c r="AD18" s="7">
        <v>18.89</v>
      </c>
      <c r="AE18" s="7">
        <v>29.5</v>
      </c>
    </row>
    <row r="19" spans="1:31">
      <c r="A19" s="17" t="s">
        <v>15</v>
      </c>
      <c r="B19" s="8">
        <v>314.35646675871942</v>
      </c>
      <c r="C19" s="4">
        <v>427.07630577149303</v>
      </c>
      <c r="D19" s="4">
        <v>103.71376333633526</v>
      </c>
      <c r="E19" s="8">
        <v>12.399627408417089</v>
      </c>
      <c r="F19" s="4">
        <v>405.32083332899975</v>
      </c>
      <c r="G19" s="4">
        <v>1149.7018041372371</v>
      </c>
      <c r="H19" s="4">
        <v>508.52336839736347</v>
      </c>
      <c r="I19" s="4">
        <v>1161.6365569946536</v>
      </c>
      <c r="J19" s="4">
        <v>1081.1876184728578</v>
      </c>
      <c r="K19" s="4">
        <v>756.58033821508639</v>
      </c>
      <c r="L19" s="4">
        <v>1045.7216902633361</v>
      </c>
      <c r="M19" s="4"/>
      <c r="N19" s="7">
        <v>5.63</v>
      </c>
      <c r="O19" s="7">
        <v>1.91</v>
      </c>
      <c r="P19" s="7">
        <v>33.299999999999997</v>
      </c>
      <c r="Q19" s="7">
        <v>4.7</v>
      </c>
      <c r="R19" s="7">
        <v>8.1</v>
      </c>
      <c r="S19" s="16">
        <v>1.82</v>
      </c>
      <c r="T19" s="7">
        <v>5.26</v>
      </c>
      <c r="U19" s="7">
        <v>307</v>
      </c>
      <c r="V19" s="7">
        <v>1314</v>
      </c>
      <c r="W19" s="7">
        <v>474</v>
      </c>
      <c r="X19" s="7">
        <v>292</v>
      </c>
      <c r="Y19" s="7">
        <v>183</v>
      </c>
      <c r="Z19" s="7">
        <v>675</v>
      </c>
      <c r="AA19" s="7">
        <v>176</v>
      </c>
      <c r="AB19" s="7">
        <v>443</v>
      </c>
      <c r="AC19" s="7">
        <v>208</v>
      </c>
      <c r="AD19" s="7">
        <v>173.4</v>
      </c>
      <c r="AE19" s="11">
        <v>263.39999999999998</v>
      </c>
    </row>
    <row r="20" spans="1:31">
      <c r="A20" s="17" t="s">
        <v>16</v>
      </c>
      <c r="B20" s="8">
        <v>50.783512275658545</v>
      </c>
      <c r="C20" s="8">
        <v>67.104853600021897</v>
      </c>
      <c r="D20" s="8">
        <v>24.356013360407328</v>
      </c>
      <c r="E20" s="8">
        <v>1.8930236479743896</v>
      </c>
      <c r="F20" s="8">
        <v>66.815908418561193</v>
      </c>
      <c r="G20" s="4">
        <v>185.03409046657833</v>
      </c>
      <c r="H20" s="8">
        <v>79.242137712536092</v>
      </c>
      <c r="I20" s="4">
        <v>184.68654800033175</v>
      </c>
      <c r="J20" s="4">
        <v>181.73749324296972</v>
      </c>
      <c r="K20" s="4">
        <v>132.50244390083222</v>
      </c>
      <c r="L20" s="4">
        <v>164.53802694564877</v>
      </c>
      <c r="M20" s="4"/>
      <c r="N20" s="7">
        <v>0.9</v>
      </c>
      <c r="O20" s="7">
        <v>0.318</v>
      </c>
      <c r="P20" s="7">
        <v>7.3</v>
      </c>
      <c r="Q20" s="7">
        <v>0.78</v>
      </c>
      <c r="R20" s="7">
        <v>1.23</v>
      </c>
      <c r="S20" s="16">
        <v>0.36799999999999999</v>
      </c>
      <c r="T20" s="12">
        <v>0.76300000000000001</v>
      </c>
      <c r="U20" s="7">
        <v>51.9</v>
      </c>
      <c r="V20" s="7">
        <v>232.2</v>
      </c>
      <c r="W20" s="7">
        <v>88.4</v>
      </c>
      <c r="X20" s="7">
        <v>59.7</v>
      </c>
      <c r="Y20" s="7">
        <v>38.299999999999997</v>
      </c>
      <c r="Z20" s="7">
        <v>141</v>
      </c>
      <c r="AA20" s="7">
        <v>36.6</v>
      </c>
      <c r="AB20" s="7">
        <v>88.7</v>
      </c>
      <c r="AC20" s="7">
        <v>41.6</v>
      </c>
      <c r="AD20" s="7">
        <v>34.299999999999997</v>
      </c>
      <c r="AE20" s="7">
        <v>53.1</v>
      </c>
    </row>
    <row r="21" spans="1:31">
      <c r="A21" s="17" t="s">
        <v>25</v>
      </c>
      <c r="B21" s="9">
        <v>12918.146372231389</v>
      </c>
      <c r="C21" s="9">
        <v>11104.711992651119</v>
      </c>
      <c r="D21" s="9">
        <v>10965.614161115614</v>
      </c>
      <c r="E21" s="9">
        <v>12156.017933175823</v>
      </c>
      <c r="F21" s="9">
        <v>13069.228031481425</v>
      </c>
      <c r="G21" s="9">
        <v>13595.67639019325</v>
      </c>
      <c r="H21" s="9">
        <v>11450.738998984018</v>
      </c>
      <c r="I21" s="9">
        <v>11891.71881921665</v>
      </c>
      <c r="J21" s="9">
        <v>12881.427972921436</v>
      </c>
      <c r="K21" s="9">
        <v>12409.528160163072</v>
      </c>
      <c r="L21" s="9">
        <v>10082.762125956513</v>
      </c>
      <c r="M21" s="9"/>
      <c r="N21" s="7">
        <v>10920</v>
      </c>
      <c r="O21" s="7">
        <v>11290</v>
      </c>
      <c r="P21" s="7">
        <v>11950</v>
      </c>
      <c r="Q21" s="7">
        <v>10020</v>
      </c>
      <c r="R21" s="7">
        <v>11020</v>
      </c>
      <c r="S21" s="16">
        <v>11560</v>
      </c>
      <c r="T21" s="7">
        <v>9980</v>
      </c>
      <c r="U21" s="7">
        <v>14160</v>
      </c>
      <c r="V21" s="7">
        <v>8600</v>
      </c>
      <c r="W21" s="7">
        <v>14810</v>
      </c>
      <c r="X21" s="7">
        <v>10880</v>
      </c>
      <c r="Y21" s="7">
        <v>12320</v>
      </c>
      <c r="Z21" s="7">
        <v>7190</v>
      </c>
      <c r="AA21" s="7">
        <v>9390</v>
      </c>
      <c r="AB21" s="7">
        <v>10360</v>
      </c>
      <c r="AC21" s="7">
        <v>12020</v>
      </c>
      <c r="AD21" s="7">
        <v>9530</v>
      </c>
      <c r="AE21" s="7">
        <v>11330</v>
      </c>
    </row>
    <row r="22" spans="1:31">
      <c r="A22" s="17" t="s">
        <v>26</v>
      </c>
      <c r="B22" s="10">
        <v>0.54992789341665516</v>
      </c>
      <c r="C22" s="10">
        <v>1.4071570147784238</v>
      </c>
      <c r="D22" s="10">
        <v>0.52639502097650048</v>
      </c>
      <c r="E22" s="10">
        <v>8.534453309967284E-2</v>
      </c>
      <c r="F22" s="10">
        <v>1.0124074085488524</v>
      </c>
      <c r="G22" s="10">
        <v>2.8916185841016877</v>
      </c>
      <c r="H22" s="10">
        <v>0.85828855684532246</v>
      </c>
      <c r="I22" s="10">
        <v>1.5348462205757332</v>
      </c>
      <c r="J22" s="10">
        <v>1.901814486976271</v>
      </c>
      <c r="K22" s="10">
        <v>1.0508103301889082</v>
      </c>
      <c r="L22" s="10">
        <v>2.4166750021842556</v>
      </c>
      <c r="M22" s="10"/>
      <c r="N22" s="7">
        <v>3.4000000000000002E-2</v>
      </c>
      <c r="O22" s="7">
        <v>3.6999999999999998E-2</v>
      </c>
      <c r="P22" s="7">
        <v>0.214</v>
      </c>
      <c r="Q22" s="7">
        <v>3.1E-2</v>
      </c>
      <c r="R22" s="7">
        <v>1.03E-2</v>
      </c>
      <c r="S22" s="16">
        <v>1.9E-2</v>
      </c>
      <c r="T22" s="12">
        <v>1.61E-2</v>
      </c>
      <c r="U22" s="7">
        <v>0.93</v>
      </c>
      <c r="V22" s="7">
        <v>1.51</v>
      </c>
      <c r="W22" s="7">
        <v>1.56</v>
      </c>
      <c r="X22" s="7">
        <v>1.61</v>
      </c>
      <c r="Y22" s="7">
        <v>2.04</v>
      </c>
      <c r="Z22" s="7">
        <v>0.86</v>
      </c>
      <c r="AA22" s="7">
        <v>0.78100000000000003</v>
      </c>
      <c r="AB22" s="7">
        <v>1.45</v>
      </c>
      <c r="AC22" s="7">
        <v>1.22</v>
      </c>
      <c r="AD22" s="7">
        <v>0.65900000000000003</v>
      </c>
      <c r="AE22" s="7">
        <v>2.19</v>
      </c>
    </row>
    <row r="23" spans="1:31">
      <c r="A23" s="17" t="s">
        <v>27</v>
      </c>
      <c r="B23" s="9">
        <v>135.36400106774224</v>
      </c>
      <c r="C23" s="9">
        <v>113.82793122101374</v>
      </c>
      <c r="D23" s="8">
        <v>40.040153091476739</v>
      </c>
      <c r="E23" s="10">
        <v>0.43161888745885174</v>
      </c>
      <c r="F23" s="9">
        <v>240.84987479298499</v>
      </c>
      <c r="G23" s="9">
        <v>752.87216533061894</v>
      </c>
      <c r="H23" s="9">
        <v>170.78380968537772</v>
      </c>
      <c r="I23" s="9">
        <v>394.03348868385996</v>
      </c>
      <c r="J23" s="9">
        <v>504.87670241675227</v>
      </c>
      <c r="K23" s="9">
        <v>208.17422723371007</v>
      </c>
      <c r="L23" s="9">
        <v>465.22278190737558</v>
      </c>
      <c r="M23" s="9"/>
      <c r="N23" s="18">
        <v>6.9245000000000001E-2</v>
      </c>
      <c r="O23" s="18">
        <v>0.109265</v>
      </c>
      <c r="P23" s="18">
        <v>16.690239999999999</v>
      </c>
      <c r="Q23" s="19" t="s">
        <v>55</v>
      </c>
      <c r="R23" s="18">
        <v>8.3821000000000007E-2</v>
      </c>
      <c r="S23" s="18">
        <v>2.1728000000000001E-2</v>
      </c>
      <c r="T23" s="25">
        <v>3.1704000000000003E-2</v>
      </c>
      <c r="U23" s="4">
        <v>321.66000000000003</v>
      </c>
      <c r="V23" s="1">
        <v>47.647500000000001</v>
      </c>
      <c r="W23" s="4">
        <v>400.48500000000007</v>
      </c>
      <c r="X23" s="4">
        <v>601.11759999999992</v>
      </c>
      <c r="Y23" s="3">
        <v>92.712800000000016</v>
      </c>
      <c r="Z23" s="1">
        <v>21.150390000000002</v>
      </c>
      <c r="AA23" s="1">
        <v>61.771979999999999</v>
      </c>
      <c r="AB23" s="4">
        <v>208.67830000000001</v>
      </c>
      <c r="AC23" s="4">
        <v>148.5136</v>
      </c>
      <c r="AD23" s="3">
        <v>72.897920000000013</v>
      </c>
      <c r="AE23" s="4">
        <v>148.7807</v>
      </c>
    </row>
    <row r="24" spans="1:31">
      <c r="A24" s="17" t="s">
        <v>0</v>
      </c>
      <c r="B24" s="9">
        <v>104.67811379509983</v>
      </c>
      <c r="C24" s="9">
        <v>235.97191378931259</v>
      </c>
      <c r="D24" s="8">
        <v>12.933792207307741</v>
      </c>
      <c r="E24" s="10">
        <v>5.1828359919568099</v>
      </c>
      <c r="F24" s="8">
        <v>59.734452322529449</v>
      </c>
      <c r="G24" s="4">
        <v>151.85347910714714</v>
      </c>
      <c r="H24" s="4">
        <v>231.9402179122055</v>
      </c>
      <c r="I24" s="4">
        <v>266.81155592124543</v>
      </c>
      <c r="J24" s="4">
        <v>441.68603907375075</v>
      </c>
      <c r="K24" s="8">
        <v>94.209898301706943</v>
      </c>
      <c r="L24" s="4">
        <v>1151.2325289085284</v>
      </c>
      <c r="M24" s="4"/>
      <c r="N24" s="7">
        <v>1.2500000000000001E-2</v>
      </c>
      <c r="O24" s="7">
        <v>0.35099999999999998</v>
      </c>
      <c r="P24" s="7">
        <v>3.35</v>
      </c>
      <c r="Q24" s="7">
        <v>8.9999999999999993E-3</v>
      </c>
      <c r="R24" s="7">
        <v>1.2699999999999999E-2</v>
      </c>
      <c r="S24" s="16">
        <v>8.5000000000000006E-2</v>
      </c>
      <c r="T24" s="12">
        <v>2.1000000000000001E-2</v>
      </c>
      <c r="U24" s="7">
        <v>69.599999999999994</v>
      </c>
      <c r="V24" s="7">
        <v>409</v>
      </c>
      <c r="W24" s="7">
        <v>139</v>
      </c>
      <c r="X24" s="7">
        <v>661</v>
      </c>
      <c r="Y24" s="7">
        <v>24.1</v>
      </c>
      <c r="Z24" s="7">
        <v>155</v>
      </c>
      <c r="AA24" s="7">
        <v>76.5</v>
      </c>
      <c r="AB24" s="7">
        <v>214</v>
      </c>
      <c r="AC24" s="7">
        <v>149</v>
      </c>
      <c r="AD24" s="7">
        <v>92.9</v>
      </c>
      <c r="AE24" s="7">
        <v>208</v>
      </c>
    </row>
    <row r="25" spans="1:31">
      <c r="A25" s="17" t="s">
        <v>1</v>
      </c>
      <c r="B25" s="9">
        <v>410.19176996456741</v>
      </c>
      <c r="C25" s="9">
        <v>271.87220685639312</v>
      </c>
      <c r="D25" s="9">
        <v>145.14214894626699</v>
      </c>
      <c r="E25" s="9">
        <v>191.21111255384281</v>
      </c>
      <c r="F25" s="9">
        <v>759.55392699337369</v>
      </c>
      <c r="G25" s="9">
        <v>2257.6758932196017</v>
      </c>
      <c r="H25" s="9">
        <v>460.91911241009643</v>
      </c>
      <c r="I25" s="9">
        <v>1207.6226836881531</v>
      </c>
      <c r="J25" s="9">
        <v>1640.2822048650344</v>
      </c>
      <c r="K25" s="9">
        <v>638.98133124318406</v>
      </c>
      <c r="L25" s="9">
        <v>1068.1008398275744</v>
      </c>
      <c r="M25" s="9"/>
      <c r="N25" s="7">
        <v>1.04</v>
      </c>
      <c r="O25" s="7">
        <v>5.98</v>
      </c>
      <c r="P25" s="7">
        <v>50</v>
      </c>
      <c r="Q25" s="7">
        <v>0.17799999999999999</v>
      </c>
      <c r="R25" s="7">
        <v>2.78</v>
      </c>
      <c r="S25" s="16">
        <v>9.2200000000000006</v>
      </c>
      <c r="T25" s="7">
        <v>3.97</v>
      </c>
      <c r="U25" s="7">
        <v>987</v>
      </c>
      <c r="V25" s="7">
        <v>231</v>
      </c>
      <c r="W25" s="7">
        <v>1305</v>
      </c>
      <c r="X25" s="7">
        <v>1354</v>
      </c>
      <c r="Y25" s="7">
        <v>544</v>
      </c>
      <c r="Z25" s="7">
        <v>182</v>
      </c>
      <c r="AA25" s="7">
        <v>159.1</v>
      </c>
      <c r="AB25" s="7">
        <v>586</v>
      </c>
      <c r="AC25" s="7">
        <v>379</v>
      </c>
      <c r="AD25" s="7">
        <v>201.2</v>
      </c>
      <c r="AE25" s="7">
        <v>477</v>
      </c>
    </row>
    <row r="26" spans="1:31">
      <c r="A26" s="26" t="s">
        <v>28</v>
      </c>
      <c r="B26" s="27">
        <f t="shared" ref="B26:L26" si="0">B24/B25</f>
        <v>0.25519311078362683</v>
      </c>
      <c r="C26" s="27">
        <f t="shared" si="0"/>
        <v>0.86795158842388187</v>
      </c>
      <c r="D26" s="27">
        <f t="shared" si="0"/>
        <v>8.9111207882804286E-2</v>
      </c>
      <c r="E26" s="27">
        <f t="shared" si="0"/>
        <v>2.7105307441257546E-2</v>
      </c>
      <c r="F26" s="27">
        <f t="shared" si="0"/>
        <v>7.8644122819538226E-2</v>
      </c>
      <c r="G26" s="27">
        <f t="shared" si="0"/>
        <v>6.7260973801954185E-2</v>
      </c>
      <c r="H26" s="27">
        <f t="shared" si="0"/>
        <v>0.50321241117430571</v>
      </c>
      <c r="I26" s="27">
        <f t="shared" si="0"/>
        <v>0.2209395033110729</v>
      </c>
      <c r="J26" s="27">
        <f t="shared" si="0"/>
        <v>0.26927441983075928</v>
      </c>
      <c r="K26" s="27">
        <f t="shared" si="0"/>
        <v>0.1474376381519861</v>
      </c>
      <c r="L26" s="27">
        <f t="shared" si="0"/>
        <v>1.077831311409112</v>
      </c>
      <c r="M26" s="27"/>
      <c r="N26" s="19">
        <f t="shared" ref="N26:AD26" si="1">N24/N25</f>
        <v>1.201923076923077E-2</v>
      </c>
      <c r="O26" s="19">
        <f t="shared" si="1"/>
        <v>5.8695652173913038E-2</v>
      </c>
      <c r="P26" s="19">
        <f t="shared" si="1"/>
        <v>6.7000000000000004E-2</v>
      </c>
      <c r="Q26" s="19">
        <f t="shared" si="1"/>
        <v>5.0561797752808987E-2</v>
      </c>
      <c r="R26" s="19">
        <f t="shared" si="1"/>
        <v>4.5683453237410077E-3</v>
      </c>
      <c r="S26" s="19">
        <f>S24/S25</f>
        <v>9.2190889370932748E-3</v>
      </c>
      <c r="T26" s="19">
        <f t="shared" si="1"/>
        <v>5.2896725440806048E-3</v>
      </c>
      <c r="U26" s="19">
        <f t="shared" si="1"/>
        <v>7.0516717325227962E-2</v>
      </c>
      <c r="V26" s="19">
        <f t="shared" si="1"/>
        <v>1.7705627705627707</v>
      </c>
      <c r="W26" s="19">
        <f t="shared" si="1"/>
        <v>0.10651340996168582</v>
      </c>
      <c r="X26" s="19">
        <f t="shared" si="1"/>
        <v>0.48818316100443132</v>
      </c>
      <c r="Y26" s="19">
        <f t="shared" si="1"/>
        <v>4.4301470588235296E-2</v>
      </c>
      <c r="Z26" s="19">
        <f t="shared" si="1"/>
        <v>0.85164835164835162</v>
      </c>
      <c r="AA26" s="19">
        <f t="shared" si="1"/>
        <v>0.48082966687617851</v>
      </c>
      <c r="AB26" s="19">
        <f t="shared" si="1"/>
        <v>0.3651877133105802</v>
      </c>
      <c r="AC26" s="19">
        <f t="shared" si="1"/>
        <v>0.39313984168865435</v>
      </c>
      <c r="AD26" s="19">
        <f t="shared" si="1"/>
        <v>0.46172962226640163</v>
      </c>
      <c r="AE26" s="19">
        <f>AE24/AE25</f>
        <v>0.4360587002096436</v>
      </c>
    </row>
    <row r="27" spans="1:31" s="30" customFormat="1" ht="16" thickBot="1">
      <c r="A27" s="28" t="s">
        <v>57</v>
      </c>
      <c r="B27" s="29">
        <f>B12/0.058/SQRT((B11/0.153)*(B13/0.2055))</f>
        <v>2.9874448742189336E-2</v>
      </c>
      <c r="C27" s="29">
        <f>C12/0.058/SQRT((C11/0.153)*(C13/0.2055))</f>
        <v>6.6344764397400544E-2</v>
      </c>
      <c r="D27" s="29">
        <f>D12/0.058/SQRT((D11/0.153)*(D13/0.2055))</f>
        <v>0.210085816761719</v>
      </c>
      <c r="E27" s="29">
        <f t="shared" ref="E27:AE27" si="2">E12/0.058/SQRT((E11/0.153)*(E13/0.2055))</f>
        <v>0.7509881946336282</v>
      </c>
      <c r="F27" s="29">
        <f t="shared" si="2"/>
        <v>2.8617437297534028E-2</v>
      </c>
      <c r="G27" s="29">
        <f t="shared" si="2"/>
        <v>3.6348834405604068E-2</v>
      </c>
      <c r="H27" s="29">
        <f t="shared" si="2"/>
        <v>3.4804006601446079E-2</v>
      </c>
      <c r="I27" s="29">
        <f t="shared" si="2"/>
        <v>2.4256967243149772E-2</v>
      </c>
      <c r="J27" s="29">
        <f t="shared" si="2"/>
        <v>3.6806834821243778E-2</v>
      </c>
      <c r="K27" s="29">
        <f t="shared" si="2"/>
        <v>2.7118965037720898E-2</v>
      </c>
      <c r="L27" s="29">
        <f t="shared" si="2"/>
        <v>9.2596857673663963E-2</v>
      </c>
      <c r="M27" s="29"/>
      <c r="N27" s="29">
        <f t="shared" si="2"/>
        <v>0.27380946785898908</v>
      </c>
      <c r="O27" s="29" t="s">
        <v>56</v>
      </c>
      <c r="P27" s="29">
        <f t="shared" si="2"/>
        <v>3.6906100364321535E-2</v>
      </c>
      <c r="Q27" s="29" t="s">
        <v>56</v>
      </c>
      <c r="R27" s="29" t="s">
        <v>56</v>
      </c>
      <c r="S27" s="29">
        <f t="shared" si="2"/>
        <v>0.61221963905787757</v>
      </c>
      <c r="T27" s="29">
        <f t="shared" si="2"/>
        <v>0.49483975904641309</v>
      </c>
      <c r="U27" s="29">
        <f t="shared" si="2"/>
        <v>1.6203569079927385E-2</v>
      </c>
      <c r="V27" s="29">
        <f t="shared" si="2"/>
        <v>0.50112111546380667</v>
      </c>
      <c r="W27" s="29">
        <f t="shared" si="2"/>
        <v>3.4616974564976997E-2</v>
      </c>
      <c r="X27" s="29">
        <f t="shared" si="2"/>
        <v>7.6990796871641953E-2</v>
      </c>
      <c r="Y27" s="29">
        <f t="shared" si="2"/>
        <v>8.9070226552528844E-2</v>
      </c>
      <c r="Z27" s="29">
        <f t="shared" si="2"/>
        <v>0.44692149473348208</v>
      </c>
      <c r="AA27" s="29">
        <f t="shared" si="2"/>
        <v>0.12173997386021741</v>
      </c>
      <c r="AB27" s="29">
        <f t="shared" si="2"/>
        <v>6.0787188082082041E-2</v>
      </c>
      <c r="AC27" s="29">
        <f t="shared" si="2"/>
        <v>0.11252317111705205</v>
      </c>
      <c r="AD27" s="29">
        <f t="shared" si="2"/>
        <v>0.12933489265027906</v>
      </c>
      <c r="AE27" s="29">
        <f t="shared" si="2"/>
        <v>0.13452999516887645</v>
      </c>
    </row>
    <row r="28" spans="1:31" ht="18">
      <c r="A28" s="33" t="s">
        <v>58</v>
      </c>
    </row>
  </sheetData>
  <mergeCells count="4">
    <mergeCell ref="A1:L1"/>
    <mergeCell ref="A2:A3"/>
    <mergeCell ref="B2:L2"/>
    <mergeCell ref="N2:AE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Table-S5-Zircon trace elements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2021-05-15T02:30:39Z</dcterms:modified>
</cp:coreProperties>
</file>