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3"/>
  <workbookPr/>
  <mc:AlternateContent xmlns:mc="http://schemas.openxmlformats.org/markup-compatibility/2006">
    <mc:Choice Requires="x15">
      <x15ac:absPath xmlns:x15ac="http://schemas.microsoft.com/office/spreadsheetml/2010/11/ac" url="/Users/amatomacbookpro/Dropbox/Michelle-Helium Paper 2020/Final DR/"/>
    </mc:Choice>
  </mc:AlternateContent>
  <xr:revisionPtr revIDLastSave="0" documentId="8_{948130A1-D6D0-6945-8761-81079A21F20B}" xr6:coauthVersionLast="45" xr6:coauthVersionMax="45" xr10:uidLastSave="{00000000-0000-0000-0000-000000000000}"/>
  <bookViews>
    <workbookView xWindow="2360" yWindow="460" windowWidth="23360" windowHeight="156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27" i="1" l="1"/>
  <c r="C228" i="1"/>
  <c r="C229" i="1"/>
  <c r="C226" i="1"/>
  <c r="C225" i="1"/>
  <c r="C224" i="1"/>
  <c r="C223" i="1"/>
  <c r="C214" i="1"/>
  <c r="C213" i="1"/>
  <c r="C212" i="1"/>
  <c r="C211" i="1"/>
  <c r="C205" i="1"/>
  <c r="C204" i="1"/>
  <c r="C203" i="1"/>
  <c r="C202" i="1"/>
  <c r="C194" i="1"/>
  <c r="C196" i="1"/>
  <c r="C195" i="1"/>
  <c r="C193" i="1"/>
  <c r="C192" i="1"/>
  <c r="C191" i="1"/>
  <c r="C190" i="1"/>
  <c r="C184" i="1"/>
  <c r="C183" i="1"/>
  <c r="C182" i="1"/>
  <c r="C181" i="1"/>
  <c r="C180" i="1"/>
  <c r="C179" i="1"/>
  <c r="C178" i="1"/>
  <c r="C172" i="1"/>
  <c r="C171" i="1"/>
  <c r="C170" i="1"/>
  <c r="C169" i="1"/>
  <c r="C168" i="1"/>
  <c r="C167" i="1"/>
  <c r="C151" i="1"/>
  <c r="C154" i="1"/>
  <c r="C153" i="1"/>
  <c r="C152" i="1"/>
  <c r="C150" i="1"/>
  <c r="C141" i="1"/>
  <c r="C144" i="1"/>
  <c r="C143" i="1"/>
  <c r="C142" i="1"/>
  <c r="C140" i="1"/>
  <c r="C133" i="1"/>
  <c r="C134" i="1"/>
  <c r="C132" i="1"/>
  <c r="C131" i="1"/>
  <c r="C130" i="1"/>
  <c r="C129" i="1"/>
  <c r="C123" i="1"/>
  <c r="C122" i="1"/>
  <c r="C121" i="1"/>
  <c r="C120" i="1"/>
  <c r="C114" i="1"/>
  <c r="C113" i="1"/>
  <c r="C112" i="1"/>
  <c r="C111" i="1"/>
  <c r="C110" i="1"/>
  <c r="C101" i="1"/>
  <c r="C95" i="1"/>
  <c r="C96" i="1"/>
  <c r="C91" i="1"/>
  <c r="C92" i="1"/>
  <c r="C93" i="1"/>
  <c r="C94" i="1"/>
  <c r="C90" i="1"/>
  <c r="C81" i="1"/>
  <c r="C82" i="1"/>
  <c r="C83" i="1"/>
  <c r="C84" i="1"/>
  <c r="C80" i="1"/>
  <c r="C72" i="1"/>
  <c r="C73" i="1"/>
  <c r="C74" i="1"/>
  <c r="C75" i="1"/>
  <c r="C71" i="1"/>
  <c r="C65" i="1"/>
  <c r="C66" i="1"/>
  <c r="C60" i="1"/>
  <c r="C58" i="1"/>
  <c r="C57" i="1"/>
  <c r="C59" i="1"/>
  <c r="C56" i="1"/>
  <c r="C47" i="1"/>
  <c r="C48" i="1"/>
  <c r="C49" i="1"/>
  <c r="C50" i="1"/>
  <c r="C46" i="1"/>
  <c r="C45" i="1"/>
  <c r="C39" i="1"/>
  <c r="C38" i="1"/>
  <c r="C15" i="1" l="1"/>
  <c r="C16" i="1"/>
  <c r="C17" i="1"/>
  <c r="C13" i="1"/>
  <c r="C14" i="1"/>
  <c r="C12" i="1"/>
  <c r="C24" i="1"/>
  <c r="C25" i="1"/>
  <c r="C26" i="1"/>
  <c r="C23" i="1"/>
  <c r="C28" i="1"/>
  <c r="C29" i="1"/>
  <c r="C27" i="1"/>
</calcChain>
</file>

<file path=xl/sharedStrings.xml><?xml version="1.0" encoding="utf-8"?>
<sst xmlns="http://schemas.openxmlformats.org/spreadsheetml/2006/main" count="385" uniqueCount="89">
  <si>
    <t>1. Thermochronologic data</t>
  </si>
  <si>
    <t>Data treatment, uncertainties, and other relevant constraints</t>
  </si>
  <si>
    <t>Error (Ma)</t>
  </si>
  <si>
    <t>Error (%)</t>
  </si>
  <si>
    <t>eU (ppm)</t>
  </si>
  <si>
    <t>2. Additional geologic information</t>
  </si>
  <si>
    <t>Assumption</t>
  </si>
  <si>
    <t>Explanation and data source</t>
  </si>
  <si>
    <t>3. System- and model-specific parameters</t>
  </si>
  <si>
    <t xml:space="preserve">assessed is 0.5, and the minimum is 1/(N+1), where N is the number of </t>
  </si>
  <si>
    <t xml:space="preserve">statistics used (Ketcham et al., 2009). </t>
  </si>
  <si>
    <t>Equal to grain z4</t>
  </si>
  <si>
    <t>Equal to grain z2</t>
  </si>
  <si>
    <t>Equal to grain z1</t>
  </si>
  <si>
    <t>Equal to grain z3</t>
  </si>
  <si>
    <t>Chiricahua Mountains: 16CH01</t>
  </si>
  <si>
    <t>Date (Ma)</t>
  </si>
  <si>
    <t>Equal to grain a1</t>
  </si>
  <si>
    <t>Equal to grain a2</t>
  </si>
  <si>
    <t>Equal to grain a3</t>
  </si>
  <si>
    <t>Chiricahua Mountains: 16CH02</t>
  </si>
  <si>
    <t>Input AHe grain 1</t>
  </si>
  <si>
    <t>Input AHe grain 2</t>
  </si>
  <si>
    <t>Input AHe grain 3</t>
  </si>
  <si>
    <t>Input ZHe grain 4</t>
  </si>
  <si>
    <t>Input ZHe grain 5</t>
  </si>
  <si>
    <t>Input ZHe grain 6</t>
  </si>
  <si>
    <t>Input grain information</t>
  </si>
  <si>
    <t>Input AHe grain 4</t>
  </si>
  <si>
    <t>Equal to grain a4</t>
  </si>
  <si>
    <t>Equal to grain a5</t>
  </si>
  <si>
    <t>Input ZHe grain 7</t>
  </si>
  <si>
    <t>Treatment and data used: Model includes AHe, AFT, and ZHe data. AHe and ZHe dates were used as input grains.</t>
  </si>
  <si>
    <t>Treatment and data used: Model includes AHe and ZHe data. AHe and ZHe dates were used as input grains.</t>
  </si>
  <si>
    <t xml:space="preserve">Treatment and data used: Model includes AHe and ZHe data. AHe and ZHe dates were used as input grains. </t>
  </si>
  <si>
    <t>Peloncillo Mountains: 16PE01</t>
  </si>
  <si>
    <t>Input ZHe grain 3</t>
  </si>
  <si>
    <t>Little Hatchet Mountains: 17LH01 and 17LH02</t>
  </si>
  <si>
    <t xml:space="preserve">Treatment and data used: A single model was produced by combining data from samples 17LH01 and 17LH02. Model includes AHe and ZHe data. </t>
  </si>
  <si>
    <t>Equal to grain a1 from sample 17LH01</t>
  </si>
  <si>
    <t>Input ZHe grain 2</t>
  </si>
  <si>
    <t>Equal to grain z2 from sample 17LH01</t>
  </si>
  <si>
    <t>Equal to grain z3 from sample 17LH01</t>
  </si>
  <si>
    <t>Equal to grain z1 from sample 17LH02</t>
  </si>
  <si>
    <t>Equal to grain z2 from sample 17LH02</t>
  </si>
  <si>
    <t>Equal to grain z3 from sample 17LH02</t>
  </si>
  <si>
    <t>Burro Mountains: 10BM196</t>
  </si>
  <si>
    <t>Burro Mountains: 10BM204</t>
  </si>
  <si>
    <t xml:space="preserve">Treatment and data used: Model includes AHe and AFT data. AHe dates were used as input grains. </t>
  </si>
  <si>
    <t>Equal to grain a3a</t>
  </si>
  <si>
    <t>Burro Mountains: SGBM147</t>
  </si>
  <si>
    <t xml:space="preserve">Treatment and data used: Model includes AHe data. AHe dates were used as input grains. </t>
  </si>
  <si>
    <t>Input AHe grain 5</t>
  </si>
  <si>
    <t>Burro Mountains: 05BM183</t>
  </si>
  <si>
    <t>Cookes Range: 13COOKS2</t>
  </si>
  <si>
    <t>Equal to grain a8</t>
  </si>
  <si>
    <t>Cookes Range: 12CR04</t>
  </si>
  <si>
    <t>Treatment and data used: Model includes AHe and AFT data. AHe dates were used as input grains.</t>
  </si>
  <si>
    <t>Florida Mountains: 16FL04</t>
  </si>
  <si>
    <t>Florida Mountains: 16FL05</t>
  </si>
  <si>
    <t>San Andres Mountains: 15SA88</t>
  </si>
  <si>
    <t>Average of grains a1 and a2</t>
  </si>
  <si>
    <t>San Andres Mountains: 18SAS44</t>
  </si>
  <si>
    <t>Average of grains a2, a3, a5</t>
  </si>
  <si>
    <t>Equal to grain a6</t>
  </si>
  <si>
    <t>average of grains z1, z2, z4, z5</t>
  </si>
  <si>
    <t>San Andres Mountains: 17SAS40</t>
  </si>
  <si>
    <t>San Andres Mountains: 18SAS51</t>
  </si>
  <si>
    <t>Average of grains a1, a5</t>
  </si>
  <si>
    <t>Average of grains z2, z3, z4</t>
  </si>
  <si>
    <t>Caballo Mountains: 06CM01</t>
  </si>
  <si>
    <t>Average of grains a4, a5</t>
  </si>
  <si>
    <t>Caballo Mountains: 06CM02</t>
  </si>
  <si>
    <t>Caballo Mountains: 06CM04</t>
  </si>
  <si>
    <t>Fra Cristobal Mountains: 18FC3</t>
  </si>
  <si>
    <t>Average of grains z1, z3</t>
  </si>
  <si>
    <t>Fra Cristobal Mountains: 18FC4</t>
  </si>
  <si>
    <t xml:space="preserve">280-300 °C at 100-90 Ma </t>
  </si>
  <si>
    <t>Samples begin at a temperature that is higher than the sensitivity window of AHe, AFT, and ZHe</t>
  </si>
  <si>
    <t>10-20 °C at 0 Ma</t>
  </si>
  <si>
    <t>A range of modern surface temperatures</t>
  </si>
  <si>
    <r>
      <rPr>
        <i/>
        <sz val="9"/>
        <color theme="1"/>
        <rFont val="Arial"/>
        <family val="2"/>
      </rPr>
      <t>r (um):</t>
    </r>
    <r>
      <rPr>
        <sz val="9"/>
        <color theme="1"/>
        <rFont val="Arial"/>
        <family val="2"/>
      </rPr>
      <t xml:space="preserve"> Mean equivalent spherical radius of each bin</t>
    </r>
  </si>
  <si>
    <r>
      <rPr>
        <i/>
        <sz val="9"/>
        <color theme="1"/>
        <rFont val="Arial"/>
        <family val="2"/>
      </rPr>
      <t>He kinetic models:</t>
    </r>
    <r>
      <rPr>
        <sz val="9"/>
        <color theme="1"/>
        <rFont val="Arial"/>
        <family val="2"/>
      </rPr>
      <t xml:space="preserve"> ZRDAAM (Guenthner et al., 2013) for all ZHe data and RDAAM (Flowers et al., 2009) for all AHe data</t>
    </r>
  </si>
  <si>
    <r>
      <rPr>
        <i/>
        <sz val="9"/>
        <color theme="1"/>
        <rFont val="Arial"/>
        <family val="2"/>
      </rPr>
      <t xml:space="preserve">AFT models: </t>
    </r>
    <r>
      <rPr>
        <sz val="9"/>
        <color theme="1"/>
        <rFont val="Arial"/>
        <family val="2"/>
      </rPr>
      <t xml:space="preserve">Annealing model and c-axis projection of Ketcham et al. (2007). </t>
    </r>
  </si>
  <si>
    <r>
      <t xml:space="preserve">Statistical fitting criteria: </t>
    </r>
    <r>
      <rPr>
        <sz val="9"/>
        <rFont val="Arial"/>
        <family val="2"/>
      </rPr>
      <t xml:space="preserve">“Good” fits are defined as those for which the mean of the GOF statistics </t>
    </r>
  </si>
  <si>
    <r>
      <rPr>
        <i/>
        <sz val="9"/>
        <color theme="1"/>
        <rFont val="Arial"/>
        <family val="2"/>
      </rPr>
      <t>Modeling code</t>
    </r>
    <r>
      <rPr>
        <sz val="9"/>
        <color theme="1"/>
        <rFont val="Calibri"/>
        <family val="2"/>
        <scheme val="minor"/>
      </rPr>
      <t>: HeFTy v1.9.3</t>
    </r>
  </si>
  <si>
    <r>
      <t>Number of tT paths attempted:</t>
    </r>
    <r>
      <rPr>
        <sz val="9"/>
        <color theme="1"/>
        <rFont val="Arial"/>
        <family val="2"/>
      </rPr>
      <t xml:space="preserve"> 10,000</t>
    </r>
  </si>
  <si>
    <r>
      <rPr>
        <i/>
        <sz val="9"/>
        <color theme="1"/>
        <rFont val="Arial"/>
        <family val="2"/>
      </rPr>
      <t>tT path characteristics:</t>
    </r>
    <r>
      <rPr>
        <sz val="9"/>
        <color theme="1"/>
        <rFont val="Arial"/>
        <family val="2"/>
      </rPr>
      <t xml:space="preserve"> Episodic, halved 5 times</t>
    </r>
  </si>
  <si>
    <t>Table S3. Thermal history model input table for inverse simulations of apatite and zircon (U-Th)/He data. Many simulations also include apatite fission-track data, which is fully described in Data Repository Table S2.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</si>
</sst>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10"/>
      <color theme="4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i/>
      <sz val="9"/>
      <color theme="1"/>
      <name val="Arial"/>
      <family val="2"/>
    </font>
    <font>
      <i/>
      <u/>
      <sz val="9"/>
      <color theme="1"/>
      <name val="Arial"/>
      <family val="2"/>
    </font>
    <font>
      <sz val="9"/>
      <name val="Arial"/>
      <family val="2"/>
    </font>
    <font>
      <i/>
      <sz val="9"/>
      <color theme="1"/>
      <name val="Arial"/>
      <family val="2"/>
    </font>
    <font>
      <sz val="9"/>
      <color rgb="FFFF0000"/>
      <name val="Arial"/>
      <family val="2"/>
    </font>
    <font>
      <i/>
      <sz val="9"/>
      <name val="Arial"/>
      <family val="2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2" fillId="0" borderId="0" xfId="1" applyFont="1" applyBorder="1" applyAlignment="1">
      <alignment vertical="center" wrapText="1"/>
    </xf>
    <xf numFmtId="0" fontId="1" fillId="0" borderId="0" xfId="1" applyAlignment="1">
      <alignment vertical="center"/>
    </xf>
    <xf numFmtId="0" fontId="1" fillId="0" borderId="0" xfId="1" applyBorder="1"/>
    <xf numFmtId="0" fontId="1" fillId="0" borderId="0" xfId="1"/>
    <xf numFmtId="0" fontId="4" fillId="0" borderId="0" xfId="1" applyFont="1" applyBorder="1"/>
    <xf numFmtId="0" fontId="5" fillId="0" borderId="0" xfId="1" applyFont="1"/>
    <xf numFmtId="0" fontId="5" fillId="0" borderId="0" xfId="1" applyFont="1" applyBorder="1"/>
    <xf numFmtId="0" fontId="1" fillId="0" borderId="0" xfId="1" applyBorder="1" applyAlignment="1">
      <alignment horizontal="left" vertical="top"/>
    </xf>
    <xf numFmtId="0" fontId="1" fillId="0" borderId="0" xfId="1" applyBorder="1" applyAlignment="1">
      <alignment horizontal="left" vertical="center"/>
    </xf>
    <xf numFmtId="0" fontId="7" fillId="0" borderId="0" xfId="1" applyFont="1" applyBorder="1"/>
    <xf numFmtId="0" fontId="7" fillId="0" borderId="0" xfId="1" applyFont="1"/>
    <xf numFmtId="0" fontId="4" fillId="0" borderId="0" xfId="1" applyFont="1"/>
    <xf numFmtId="0" fontId="5" fillId="0" borderId="0" xfId="1" applyFont="1" applyBorder="1" applyAlignment="1">
      <alignment horizontal="left" wrapText="1"/>
    </xf>
    <xf numFmtId="0" fontId="3" fillId="0" borderId="0" xfId="1" applyFont="1" applyBorder="1" applyAlignment="1">
      <alignment horizontal="left" wrapText="1"/>
    </xf>
    <xf numFmtId="0" fontId="1" fillId="0" borderId="0" xfId="1" applyFill="1"/>
    <xf numFmtId="0" fontId="4" fillId="0" borderId="0" xfId="1" applyFont="1" applyFill="1"/>
    <xf numFmtId="0" fontId="5" fillId="0" borderId="0" xfId="1" applyFont="1" applyFill="1"/>
    <xf numFmtId="0" fontId="1" fillId="0" borderId="0" xfId="1" applyFont="1" applyFill="1" applyBorder="1"/>
    <xf numFmtId="0" fontId="1" fillId="0" borderId="0" xfId="1" applyFill="1" applyBorder="1"/>
    <xf numFmtId="0" fontId="1" fillId="0" borderId="0" xfId="1" applyFill="1" applyAlignment="1"/>
    <xf numFmtId="0" fontId="6" fillId="0" borderId="0" xfId="1" applyFont="1"/>
    <xf numFmtId="0" fontId="1" fillId="0" borderId="0" xfId="1" applyAlignment="1">
      <alignment vertical="top"/>
    </xf>
    <xf numFmtId="0" fontId="8" fillId="0" borderId="0" xfId="1" applyFont="1" applyBorder="1" applyAlignment="1">
      <alignment vertical="center"/>
    </xf>
    <xf numFmtId="0" fontId="9" fillId="0" borderId="0" xfId="1" applyFont="1" applyBorder="1"/>
    <xf numFmtId="0" fontId="10" fillId="0" borderId="0" xfId="1" applyFont="1" applyBorder="1"/>
    <xf numFmtId="0" fontId="11" fillId="0" borderId="0" xfId="1" applyFont="1" applyBorder="1"/>
    <xf numFmtId="0" fontId="10" fillId="0" borderId="0" xfId="1" applyFont="1" applyBorder="1" applyAlignment="1">
      <alignment horizontal="center"/>
    </xf>
    <xf numFmtId="0" fontId="12" fillId="0" borderId="0" xfId="1" applyFont="1" applyBorder="1"/>
    <xf numFmtId="1" fontId="13" fillId="0" borderId="0" xfId="0" applyNumberFormat="1" applyFont="1" applyBorder="1" applyAlignment="1">
      <alignment horizontal="center"/>
    </xf>
    <xf numFmtId="1" fontId="10" fillId="0" borderId="0" xfId="1" applyNumberFormat="1" applyFont="1" applyAlignment="1">
      <alignment horizontal="center"/>
    </xf>
    <xf numFmtId="9" fontId="10" fillId="0" borderId="0" xfId="1" applyNumberFormat="1" applyFont="1" applyBorder="1" applyAlignment="1">
      <alignment horizontal="center"/>
    </xf>
    <xf numFmtId="0" fontId="10" fillId="0" borderId="0" xfId="1" applyFont="1" applyBorder="1" applyAlignment="1"/>
    <xf numFmtId="0" fontId="10" fillId="0" borderId="1" xfId="1" applyFont="1" applyBorder="1" applyAlignment="1">
      <alignment horizontal="center" vertical="top" wrapText="1"/>
    </xf>
    <xf numFmtId="0" fontId="10" fillId="0" borderId="0" xfId="1" applyFont="1" applyBorder="1" applyAlignment="1">
      <alignment vertical="top"/>
    </xf>
    <xf numFmtId="164" fontId="13" fillId="0" borderId="0" xfId="0" applyNumberFormat="1" applyFont="1" applyBorder="1" applyAlignment="1">
      <alignment horizontal="center"/>
    </xf>
    <xf numFmtId="164" fontId="10" fillId="0" borderId="0" xfId="1" applyNumberFormat="1" applyFont="1" applyAlignment="1">
      <alignment horizontal="center"/>
    </xf>
    <xf numFmtId="9" fontId="10" fillId="0" borderId="0" xfId="1" applyNumberFormat="1" applyFont="1" applyBorder="1" applyAlignment="1">
      <alignment horizontal="center" vertical="top" wrapText="1"/>
    </xf>
    <xf numFmtId="2" fontId="13" fillId="0" borderId="0" xfId="0" applyNumberFormat="1" applyFont="1" applyBorder="1" applyAlignment="1">
      <alignment horizontal="center"/>
    </xf>
    <xf numFmtId="0" fontId="10" fillId="0" borderId="0" xfId="1" applyFont="1" applyBorder="1" applyAlignment="1">
      <alignment horizontal="left" vertical="top" wrapText="1"/>
    </xf>
    <xf numFmtId="0" fontId="10" fillId="0" borderId="2" xfId="1" applyFont="1" applyBorder="1" applyAlignment="1"/>
    <xf numFmtId="9" fontId="10" fillId="0" borderId="0" xfId="1" applyNumberFormat="1" applyFont="1" applyAlignment="1">
      <alignment horizontal="center"/>
    </xf>
    <xf numFmtId="0" fontId="10" fillId="0" borderId="0" xfId="1" applyFont="1" applyAlignment="1">
      <alignment horizontal="center"/>
    </xf>
    <xf numFmtId="0" fontId="10" fillId="0" borderId="0" xfId="1" applyFont="1" applyBorder="1" applyAlignment="1">
      <alignment horizontal="center" vertical="top" wrapText="1"/>
    </xf>
    <xf numFmtId="164" fontId="10" fillId="0" borderId="0" xfId="1" applyNumberFormat="1" applyFont="1" applyBorder="1" applyAlignment="1">
      <alignment horizontal="center" vertical="top" wrapText="1"/>
    </xf>
    <xf numFmtId="0" fontId="10" fillId="0" borderId="0" xfId="1" applyFont="1" applyBorder="1" applyAlignment="1">
      <alignment horizontal="left" vertical="top"/>
    </xf>
    <xf numFmtId="0" fontId="10" fillId="0" borderId="0" xfId="1" applyFont="1" applyBorder="1" applyAlignment="1">
      <alignment horizontal="center" vertical="top"/>
    </xf>
    <xf numFmtId="164" fontId="10" fillId="0" borderId="0" xfId="1" applyNumberFormat="1" applyFont="1" applyBorder="1" applyAlignment="1">
      <alignment horizontal="center" vertical="top"/>
    </xf>
    <xf numFmtId="164" fontId="13" fillId="0" borderId="0" xfId="0" applyNumberFormat="1" applyFont="1" applyFill="1" applyBorder="1" applyAlignment="1">
      <alignment horizontal="center" vertical="center"/>
    </xf>
    <xf numFmtId="1" fontId="13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Border="1" applyAlignment="1">
      <alignment horizontal="center" vertical="center"/>
    </xf>
    <xf numFmtId="1" fontId="13" fillId="0" borderId="0" xfId="0" applyNumberFormat="1" applyFont="1" applyBorder="1" applyAlignment="1">
      <alignment horizontal="center" vertical="center"/>
    </xf>
    <xf numFmtId="1" fontId="10" fillId="0" borderId="0" xfId="1" applyNumberFormat="1" applyFont="1" applyBorder="1" applyAlignment="1">
      <alignment horizontal="center" vertical="top" wrapText="1"/>
    </xf>
    <xf numFmtId="0" fontId="15" fillId="0" borderId="0" xfId="1" applyFont="1" applyBorder="1"/>
    <xf numFmtId="0" fontId="9" fillId="0" borderId="0" xfId="1" applyFont="1" applyFill="1" applyBorder="1"/>
    <xf numFmtId="0" fontId="10" fillId="0" borderId="0" xfId="1" applyFont="1" applyBorder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10" fillId="0" borderId="0" xfId="1" applyFont="1" applyBorder="1" applyAlignment="1">
      <alignment horizontal="left" vertical="center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8" fillId="0" borderId="0" xfId="1" applyFont="1" applyBorder="1"/>
    <xf numFmtId="0" fontId="9" fillId="0" borderId="0" xfId="1" applyFont="1" applyBorder="1" applyAlignment="1">
      <alignment horizontal="center"/>
    </xf>
    <xf numFmtId="0" fontId="9" fillId="0" borderId="0" xfId="1" applyFont="1" applyBorder="1" applyAlignment="1">
      <alignment horizontal="center" vertical="top" wrapText="1"/>
    </xf>
    <xf numFmtId="0" fontId="10" fillId="0" borderId="0" xfId="1" applyFont="1" applyBorder="1" applyAlignment="1">
      <alignment horizontal="left"/>
    </xf>
    <xf numFmtId="0" fontId="10" fillId="0" borderId="0" xfId="1" applyFont="1" applyBorder="1" applyAlignment="1">
      <alignment horizontal="left" wrapText="1"/>
    </xf>
    <xf numFmtId="0" fontId="16" fillId="0" borderId="0" xfId="1" applyFont="1" applyFill="1" applyBorder="1" applyAlignment="1">
      <alignment vertical="top"/>
    </xf>
    <xf numFmtId="0" fontId="13" fillId="0" borderId="0" xfId="1" applyFont="1" applyFill="1" applyBorder="1" applyAlignment="1">
      <alignment vertical="top"/>
    </xf>
    <xf numFmtId="0" fontId="14" fillId="0" borderId="0" xfId="1" applyFont="1" applyFill="1" applyBorder="1"/>
    <xf numFmtId="0" fontId="10" fillId="0" borderId="0" xfId="1" applyFont="1" applyFill="1" applyBorder="1"/>
    <xf numFmtId="0" fontId="10" fillId="0" borderId="0" xfId="1" applyFont="1" applyFill="1"/>
    <xf numFmtId="0" fontId="13" fillId="0" borderId="0" xfId="1" applyFont="1" applyFill="1" applyBorder="1"/>
    <xf numFmtId="0" fontId="10" fillId="0" borderId="0" xfId="1" applyFont="1" applyFill="1" applyBorder="1" applyAlignment="1">
      <alignment horizontal="center"/>
    </xf>
    <xf numFmtId="0" fontId="15" fillId="0" borderId="0" xfId="1" applyFont="1" applyFill="1"/>
    <xf numFmtId="0" fontId="10" fillId="0" borderId="0" xfId="1" applyFont="1"/>
    <xf numFmtId="0" fontId="10" fillId="0" borderId="1" xfId="1" applyFont="1" applyBorder="1" applyAlignment="1">
      <alignment horizontal="center" vertical="top" wrapText="1"/>
    </xf>
    <xf numFmtId="0" fontId="8" fillId="0" borderId="0" xfId="1" applyFont="1" applyBorder="1" applyAlignment="1">
      <alignment horizontal="left" vertical="center" wrapText="1"/>
    </xf>
    <xf numFmtId="0" fontId="10" fillId="0" borderId="0" xfId="1" applyFont="1" applyBorder="1" applyAlignment="1">
      <alignment horizontal="left" vertical="top" wrapText="1"/>
    </xf>
    <xf numFmtId="0" fontId="10" fillId="0" borderId="0" xfId="1" applyFont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</cellXfs>
  <cellStyles count="2">
    <cellStyle name="Normal" xfId="0" builtinId="0"/>
    <cellStyle name="Normal 5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55"/>
  <sheetViews>
    <sheetView tabSelected="1" zoomScaleNormal="100" workbookViewId="0">
      <selection activeCell="J6" sqref="J6"/>
    </sheetView>
  </sheetViews>
  <sheetFormatPr baseColWidth="10" defaultColWidth="10.1640625" defaultRowHeight="13" x14ac:dyDescent="0.15"/>
  <cols>
    <col min="1" max="1" width="13.1640625" style="73" customWidth="1"/>
    <col min="2" max="2" width="7.83203125" style="73" bestFit="1" customWidth="1"/>
    <col min="3" max="3" width="6.5" style="73" customWidth="1"/>
    <col min="4" max="5" width="7.33203125" style="73" bestFit="1" customWidth="1"/>
    <col min="6" max="6" width="12.6640625" style="73" customWidth="1"/>
    <col min="7" max="7" width="3" style="73" customWidth="1"/>
    <col min="8" max="8" width="2.33203125" style="73" customWidth="1"/>
    <col min="9" max="9" width="10.6640625" style="73" customWidth="1"/>
    <col min="10" max="14" width="10.1640625" style="4"/>
    <col min="15" max="15" width="16.5" style="4" customWidth="1"/>
    <col min="16" max="16384" width="10.1640625" style="4"/>
  </cols>
  <sheetData>
    <row r="1" spans="1:10" s="2" customFormat="1" ht="15" customHeight="1" x14ac:dyDescent="0.2">
      <c r="A1" s="75" t="s">
        <v>88</v>
      </c>
      <c r="B1" s="75"/>
      <c r="C1" s="75"/>
      <c r="D1" s="75"/>
      <c r="E1" s="75"/>
      <c r="F1" s="75"/>
      <c r="G1" s="75"/>
      <c r="H1" s="75"/>
      <c r="I1" s="75"/>
      <c r="J1" s="1"/>
    </row>
    <row r="2" spans="1:10" s="2" customFormat="1" ht="15" customHeight="1" x14ac:dyDescent="0.2">
      <c r="A2" s="75"/>
      <c r="B2" s="75"/>
      <c r="C2" s="75"/>
      <c r="D2" s="75"/>
      <c r="E2" s="75"/>
      <c r="F2" s="75"/>
      <c r="G2" s="75"/>
      <c r="H2" s="75"/>
      <c r="I2" s="75"/>
      <c r="J2" s="1"/>
    </row>
    <row r="3" spans="1:10" s="2" customFormat="1" ht="14" x14ac:dyDescent="0.2">
      <c r="A3" s="75"/>
      <c r="B3" s="75"/>
      <c r="C3" s="75"/>
      <c r="D3" s="75"/>
      <c r="E3" s="75"/>
      <c r="F3" s="75"/>
      <c r="G3" s="75"/>
      <c r="H3" s="75"/>
      <c r="I3" s="75"/>
      <c r="J3" s="1"/>
    </row>
    <row r="4" spans="1:10" s="2" customFormat="1" ht="14" x14ac:dyDescent="0.2">
      <c r="A4" s="23"/>
      <c r="B4" s="23"/>
      <c r="C4" s="23"/>
      <c r="D4" s="23"/>
      <c r="E4" s="23"/>
      <c r="F4" s="23"/>
      <c r="G4" s="23"/>
      <c r="H4" s="23"/>
      <c r="I4" s="23"/>
      <c r="J4" s="1"/>
    </row>
    <row r="5" spans="1:10" ht="13" customHeight="1" x14ac:dyDescent="0.15">
      <c r="A5" s="24" t="s">
        <v>0</v>
      </c>
      <c r="B5" s="25"/>
      <c r="C5" s="25"/>
      <c r="D5" s="25"/>
      <c r="E5" s="25"/>
      <c r="F5" s="25"/>
      <c r="G5" s="25"/>
      <c r="H5" s="25"/>
      <c r="I5" s="25"/>
      <c r="J5" s="3"/>
    </row>
    <row r="6" spans="1:10" ht="13" customHeight="1" x14ac:dyDescent="0.15">
      <c r="A6" s="25"/>
      <c r="B6" s="25"/>
      <c r="C6" s="25"/>
      <c r="D6" s="25"/>
      <c r="E6" s="25"/>
      <c r="F6" s="25"/>
      <c r="G6" s="25"/>
      <c r="H6" s="25"/>
      <c r="I6" s="25"/>
      <c r="J6" s="3"/>
    </row>
    <row r="7" spans="1:10" ht="13" customHeight="1" x14ac:dyDescent="0.15">
      <c r="A7" s="26" t="s">
        <v>1</v>
      </c>
      <c r="B7" s="25"/>
      <c r="C7" s="25"/>
      <c r="D7" s="25"/>
      <c r="E7" s="25"/>
      <c r="F7" s="25"/>
      <c r="G7" s="25"/>
      <c r="H7" s="27"/>
      <c r="I7" s="27"/>
      <c r="J7" s="3"/>
    </row>
    <row r="8" spans="1:10" ht="13" customHeight="1" x14ac:dyDescent="0.15">
      <c r="A8" s="28" t="s">
        <v>15</v>
      </c>
      <c r="B8" s="29"/>
      <c r="C8" s="30"/>
      <c r="D8" s="31"/>
      <c r="E8" s="29"/>
      <c r="F8" s="32"/>
      <c r="G8" s="32"/>
      <c r="H8" s="32"/>
      <c r="I8" s="32"/>
      <c r="J8" s="3"/>
    </row>
    <row r="9" spans="1:10" ht="13" customHeight="1" x14ac:dyDescent="0.15">
      <c r="A9" s="76" t="s">
        <v>32</v>
      </c>
      <c r="B9" s="76"/>
      <c r="C9" s="76"/>
      <c r="D9" s="76"/>
      <c r="E9" s="76"/>
      <c r="F9" s="76"/>
      <c r="G9" s="76"/>
      <c r="H9" s="76"/>
      <c r="I9" s="76"/>
      <c r="J9" s="3"/>
    </row>
    <row r="10" spans="1:10" ht="13" customHeight="1" x14ac:dyDescent="0.15">
      <c r="A10" s="76"/>
      <c r="B10" s="76"/>
      <c r="C10" s="76"/>
      <c r="D10" s="76"/>
      <c r="E10" s="76"/>
      <c r="F10" s="76"/>
      <c r="G10" s="76"/>
      <c r="H10" s="76"/>
      <c r="I10" s="76"/>
      <c r="J10" s="3"/>
    </row>
    <row r="11" spans="1:10" ht="28" customHeight="1" x14ac:dyDescent="0.15">
      <c r="A11" s="25"/>
      <c r="B11" s="33" t="s">
        <v>16</v>
      </c>
      <c r="C11" s="33" t="s">
        <v>2</v>
      </c>
      <c r="D11" s="33" t="s">
        <v>3</v>
      </c>
      <c r="E11" s="33" t="s">
        <v>4</v>
      </c>
      <c r="F11" s="74" t="s">
        <v>27</v>
      </c>
      <c r="G11" s="74"/>
      <c r="H11" s="74"/>
      <c r="I11" s="74"/>
      <c r="J11" s="3"/>
    </row>
    <row r="12" spans="1:10" ht="13" customHeight="1" x14ac:dyDescent="0.15">
      <c r="A12" s="34" t="s">
        <v>21</v>
      </c>
      <c r="B12" s="35">
        <v>21.3</v>
      </c>
      <c r="C12" s="36">
        <f>B12*0.2</f>
        <v>4.2600000000000007</v>
      </c>
      <c r="D12" s="37">
        <v>0.2</v>
      </c>
      <c r="E12" s="29">
        <v>133</v>
      </c>
      <c r="F12" s="32" t="s">
        <v>17</v>
      </c>
      <c r="G12" s="32"/>
      <c r="H12" s="32"/>
      <c r="I12" s="32"/>
      <c r="J12" s="3"/>
    </row>
    <row r="13" spans="1:10" ht="13" customHeight="1" x14ac:dyDescent="0.15">
      <c r="A13" s="25" t="s">
        <v>22</v>
      </c>
      <c r="B13" s="35">
        <v>17.3</v>
      </c>
      <c r="C13" s="36">
        <f t="shared" ref="C13:C17" si="0">B13*0.2</f>
        <v>3.4600000000000004</v>
      </c>
      <c r="D13" s="37">
        <v>0.2</v>
      </c>
      <c r="E13" s="29">
        <v>102</v>
      </c>
      <c r="F13" s="32" t="s">
        <v>18</v>
      </c>
      <c r="G13" s="32"/>
      <c r="H13" s="32"/>
      <c r="I13" s="32"/>
      <c r="J13" s="3"/>
    </row>
    <row r="14" spans="1:10" ht="13" customHeight="1" x14ac:dyDescent="0.15">
      <c r="A14" s="25" t="s">
        <v>23</v>
      </c>
      <c r="B14" s="35">
        <v>20.3</v>
      </c>
      <c r="C14" s="36">
        <f t="shared" si="0"/>
        <v>4.0600000000000005</v>
      </c>
      <c r="D14" s="31">
        <v>0.2</v>
      </c>
      <c r="E14" s="29">
        <v>183</v>
      </c>
      <c r="F14" s="32" t="s">
        <v>19</v>
      </c>
      <c r="G14" s="32"/>
      <c r="H14" s="32"/>
      <c r="I14" s="32"/>
      <c r="J14" s="3"/>
    </row>
    <row r="15" spans="1:10" ht="13" customHeight="1" x14ac:dyDescent="0.15">
      <c r="A15" s="25" t="s">
        <v>24</v>
      </c>
      <c r="B15" s="35">
        <v>24.4</v>
      </c>
      <c r="C15" s="36">
        <f t="shared" si="0"/>
        <v>4.88</v>
      </c>
      <c r="D15" s="31">
        <v>0.2</v>
      </c>
      <c r="E15" s="29">
        <v>189</v>
      </c>
      <c r="F15" s="32" t="s">
        <v>13</v>
      </c>
      <c r="G15" s="32"/>
      <c r="H15" s="32"/>
      <c r="I15" s="32"/>
      <c r="J15" s="3"/>
    </row>
    <row r="16" spans="1:10" ht="13" customHeight="1" x14ac:dyDescent="0.15">
      <c r="A16" s="25" t="s">
        <v>25</v>
      </c>
      <c r="B16" s="35">
        <v>29</v>
      </c>
      <c r="C16" s="36">
        <f t="shared" si="0"/>
        <v>5.8000000000000007</v>
      </c>
      <c r="D16" s="31">
        <v>0.2</v>
      </c>
      <c r="E16" s="29">
        <v>120</v>
      </c>
      <c r="F16" s="32" t="s">
        <v>12</v>
      </c>
      <c r="G16" s="32"/>
      <c r="H16" s="32"/>
      <c r="I16" s="32"/>
      <c r="J16" s="3"/>
    </row>
    <row r="17" spans="1:10" ht="13" customHeight="1" x14ac:dyDescent="0.15">
      <c r="A17" s="25" t="s">
        <v>26</v>
      </c>
      <c r="B17" s="35">
        <v>24.5</v>
      </c>
      <c r="C17" s="36">
        <f t="shared" si="0"/>
        <v>4.9000000000000004</v>
      </c>
      <c r="D17" s="31">
        <v>0.2</v>
      </c>
      <c r="E17" s="29">
        <v>265</v>
      </c>
      <c r="F17" s="32" t="s">
        <v>14</v>
      </c>
      <c r="G17" s="32"/>
      <c r="H17" s="32"/>
      <c r="I17" s="32"/>
      <c r="J17" s="3"/>
    </row>
    <row r="18" spans="1:10" ht="13" customHeight="1" x14ac:dyDescent="0.15">
      <c r="A18" s="26"/>
      <c r="B18" s="25"/>
      <c r="C18" s="25"/>
      <c r="D18" s="25"/>
      <c r="E18" s="25"/>
      <c r="F18" s="25"/>
      <c r="G18" s="25"/>
      <c r="H18" s="27"/>
      <c r="I18" s="27"/>
      <c r="J18" s="3"/>
    </row>
    <row r="19" spans="1:10" ht="13" customHeight="1" x14ac:dyDescent="0.15">
      <c r="A19" s="28" t="s">
        <v>20</v>
      </c>
      <c r="B19" s="38"/>
      <c r="C19" s="38"/>
      <c r="D19" s="25"/>
      <c r="E19" s="25"/>
      <c r="F19" s="25"/>
      <c r="G19" s="25"/>
      <c r="H19" s="27"/>
      <c r="I19" s="27"/>
      <c r="J19" s="3"/>
    </row>
    <row r="20" spans="1:10" ht="13" customHeight="1" x14ac:dyDescent="0.15">
      <c r="A20" s="76" t="s">
        <v>33</v>
      </c>
      <c r="B20" s="76"/>
      <c r="C20" s="76"/>
      <c r="D20" s="76"/>
      <c r="E20" s="76"/>
      <c r="F20" s="76"/>
      <c r="G20" s="76"/>
      <c r="H20" s="76"/>
      <c r="I20" s="76"/>
      <c r="J20" s="3"/>
    </row>
    <row r="21" spans="1:10" ht="13" customHeight="1" x14ac:dyDescent="0.15">
      <c r="A21" s="76"/>
      <c r="B21" s="76"/>
      <c r="C21" s="76"/>
      <c r="D21" s="76"/>
      <c r="E21" s="76"/>
      <c r="F21" s="76"/>
      <c r="G21" s="76"/>
      <c r="H21" s="76"/>
      <c r="I21" s="76"/>
      <c r="J21" s="3"/>
    </row>
    <row r="22" spans="1:10" ht="28" customHeight="1" x14ac:dyDescent="0.15">
      <c r="A22" s="39"/>
      <c r="B22" s="33" t="s">
        <v>16</v>
      </c>
      <c r="C22" s="33" t="s">
        <v>2</v>
      </c>
      <c r="D22" s="33" t="s">
        <v>3</v>
      </c>
      <c r="E22" s="33" t="s">
        <v>4</v>
      </c>
      <c r="F22" s="74" t="s">
        <v>27</v>
      </c>
      <c r="G22" s="74"/>
      <c r="H22" s="74"/>
      <c r="I22" s="74"/>
      <c r="J22" s="3"/>
    </row>
    <row r="23" spans="1:10" ht="13" customHeight="1" x14ac:dyDescent="0.15">
      <c r="A23" s="34" t="s">
        <v>21</v>
      </c>
      <c r="B23" s="35">
        <v>15.9</v>
      </c>
      <c r="C23" s="36">
        <f>B23*0.2</f>
        <v>3.18</v>
      </c>
      <c r="D23" s="37">
        <v>0.2</v>
      </c>
      <c r="E23" s="29">
        <v>126</v>
      </c>
      <c r="F23" s="32" t="s">
        <v>17</v>
      </c>
      <c r="G23" s="40"/>
      <c r="H23" s="40"/>
      <c r="I23" s="40"/>
      <c r="J23" s="3"/>
    </row>
    <row r="24" spans="1:10" ht="13" customHeight="1" x14ac:dyDescent="0.15">
      <c r="A24" s="34" t="s">
        <v>22</v>
      </c>
      <c r="B24" s="35">
        <v>16.7</v>
      </c>
      <c r="C24" s="36">
        <f t="shared" ref="C24:C26" si="1">B24*0.2</f>
        <v>3.34</v>
      </c>
      <c r="D24" s="37">
        <v>0.2</v>
      </c>
      <c r="E24" s="29">
        <v>73</v>
      </c>
      <c r="F24" s="32" t="s">
        <v>18</v>
      </c>
      <c r="G24" s="32"/>
      <c r="H24" s="32"/>
      <c r="I24" s="32"/>
      <c r="J24" s="3"/>
    </row>
    <row r="25" spans="1:10" ht="13" customHeight="1" x14ac:dyDescent="0.15">
      <c r="A25" s="34" t="s">
        <v>23</v>
      </c>
      <c r="B25" s="35">
        <v>14.4</v>
      </c>
      <c r="C25" s="36">
        <f t="shared" si="1"/>
        <v>2.8800000000000003</v>
      </c>
      <c r="D25" s="31">
        <v>0.2</v>
      </c>
      <c r="E25" s="29">
        <v>41</v>
      </c>
      <c r="F25" s="32" t="s">
        <v>29</v>
      </c>
      <c r="G25" s="25"/>
      <c r="H25" s="27"/>
      <c r="I25" s="27"/>
      <c r="J25" s="3"/>
    </row>
    <row r="26" spans="1:10" ht="13" customHeight="1" x14ac:dyDescent="0.15">
      <c r="A26" s="34" t="s">
        <v>28</v>
      </c>
      <c r="B26" s="35">
        <v>15.2</v>
      </c>
      <c r="C26" s="36">
        <f t="shared" si="1"/>
        <v>3.04</v>
      </c>
      <c r="D26" s="31">
        <v>0.2</v>
      </c>
      <c r="E26" s="29">
        <v>102</v>
      </c>
      <c r="F26" s="32" t="s">
        <v>30</v>
      </c>
      <c r="G26" s="32"/>
      <c r="H26" s="32"/>
      <c r="I26" s="32"/>
      <c r="J26" s="3"/>
    </row>
    <row r="27" spans="1:10" ht="13" customHeight="1" x14ac:dyDescent="0.15">
      <c r="A27" s="25" t="s">
        <v>25</v>
      </c>
      <c r="B27" s="35">
        <v>24.4</v>
      </c>
      <c r="C27" s="36">
        <f>0.2*B27</f>
        <v>4.88</v>
      </c>
      <c r="D27" s="31">
        <v>0.2</v>
      </c>
      <c r="E27" s="29">
        <v>226</v>
      </c>
      <c r="F27" s="32" t="s">
        <v>13</v>
      </c>
      <c r="G27" s="32"/>
      <c r="H27" s="32"/>
      <c r="I27" s="32"/>
      <c r="J27" s="3"/>
    </row>
    <row r="28" spans="1:10" ht="13" customHeight="1" x14ac:dyDescent="0.15">
      <c r="A28" s="25" t="s">
        <v>26</v>
      </c>
      <c r="B28" s="35">
        <v>29</v>
      </c>
      <c r="C28" s="36">
        <f t="shared" ref="C28:C29" si="2">0.2*B28</f>
        <v>5.8000000000000007</v>
      </c>
      <c r="D28" s="31">
        <v>0.2</v>
      </c>
      <c r="E28" s="29">
        <v>125</v>
      </c>
      <c r="F28" s="32" t="s">
        <v>12</v>
      </c>
      <c r="G28" s="32"/>
      <c r="H28" s="32"/>
      <c r="I28" s="32"/>
      <c r="J28" s="3"/>
    </row>
    <row r="29" spans="1:10" ht="13" customHeight="1" x14ac:dyDescent="0.15">
      <c r="A29" s="25" t="s">
        <v>31</v>
      </c>
      <c r="B29" s="35">
        <v>24.5</v>
      </c>
      <c r="C29" s="36">
        <f t="shared" si="2"/>
        <v>4.9000000000000004</v>
      </c>
      <c r="D29" s="31">
        <v>0.2</v>
      </c>
      <c r="E29" s="29">
        <v>170</v>
      </c>
      <c r="F29" s="32" t="s">
        <v>14</v>
      </c>
      <c r="G29" s="32"/>
      <c r="H29" s="32"/>
      <c r="I29" s="32"/>
      <c r="J29" s="3"/>
    </row>
    <row r="30" spans="1:10" ht="13" customHeight="1" x14ac:dyDescent="0.15">
      <c r="A30" s="25"/>
      <c r="B30" s="29"/>
      <c r="C30" s="30"/>
      <c r="D30" s="31"/>
      <c r="E30" s="29"/>
      <c r="F30" s="32"/>
      <c r="G30" s="32"/>
      <c r="H30" s="32"/>
      <c r="I30" s="32"/>
      <c r="J30" s="3"/>
    </row>
    <row r="31" spans="1:10" ht="13" customHeight="1" x14ac:dyDescent="0.15">
      <c r="A31" s="28" t="s">
        <v>35</v>
      </c>
      <c r="B31" s="29"/>
      <c r="C31" s="30"/>
      <c r="D31" s="31"/>
      <c r="E31" s="29"/>
      <c r="F31" s="32"/>
      <c r="G31" s="32"/>
      <c r="H31" s="32"/>
      <c r="I31" s="32"/>
      <c r="J31" s="3"/>
    </row>
    <row r="32" spans="1:10" ht="13" customHeight="1" x14ac:dyDescent="0.15">
      <c r="A32" s="77" t="s">
        <v>34</v>
      </c>
      <c r="B32" s="77"/>
      <c r="C32" s="77"/>
      <c r="D32" s="77"/>
      <c r="E32" s="77"/>
      <c r="F32" s="77"/>
      <c r="G32" s="77"/>
      <c r="H32" s="77"/>
      <c r="I32" s="77"/>
      <c r="J32" s="3"/>
    </row>
    <row r="33" spans="1:10" ht="13" customHeight="1" x14ac:dyDescent="0.15">
      <c r="A33" s="77"/>
      <c r="B33" s="77"/>
      <c r="C33" s="77"/>
      <c r="D33" s="77"/>
      <c r="E33" s="77"/>
      <c r="F33" s="77"/>
      <c r="G33" s="77"/>
      <c r="H33" s="77"/>
      <c r="I33" s="77"/>
      <c r="J33" s="3"/>
    </row>
    <row r="34" spans="1:10" ht="28" customHeight="1" x14ac:dyDescent="0.15">
      <c r="A34" s="25"/>
      <c r="B34" s="33" t="s">
        <v>16</v>
      </c>
      <c r="C34" s="33" t="s">
        <v>2</v>
      </c>
      <c r="D34" s="33" t="s">
        <v>3</v>
      </c>
      <c r="E34" s="33" t="s">
        <v>4</v>
      </c>
      <c r="F34" s="74" t="s">
        <v>27</v>
      </c>
      <c r="G34" s="74"/>
      <c r="H34" s="74"/>
      <c r="I34" s="74"/>
      <c r="J34" s="3"/>
    </row>
    <row r="35" spans="1:10" ht="13" customHeight="1" x14ac:dyDescent="0.15">
      <c r="A35" s="34" t="s">
        <v>21</v>
      </c>
      <c r="B35" s="36">
        <v>46.4</v>
      </c>
      <c r="C35" s="36">
        <v>9.3000000000000007</v>
      </c>
      <c r="D35" s="41">
        <v>0.2</v>
      </c>
      <c r="E35" s="42">
        <v>16</v>
      </c>
      <c r="F35" s="32" t="s">
        <v>17</v>
      </c>
      <c r="G35" s="32"/>
      <c r="H35" s="32"/>
      <c r="I35" s="32"/>
      <c r="J35" s="3"/>
    </row>
    <row r="36" spans="1:10" ht="13" customHeight="1" x14ac:dyDescent="0.15">
      <c r="A36" s="34" t="s">
        <v>22</v>
      </c>
      <c r="B36" s="35">
        <v>25.6</v>
      </c>
      <c r="C36" s="36">
        <v>5.0999999999999996</v>
      </c>
      <c r="D36" s="41">
        <v>0.2</v>
      </c>
      <c r="E36" s="29">
        <v>49</v>
      </c>
      <c r="F36" s="32" t="s">
        <v>18</v>
      </c>
      <c r="G36" s="32"/>
      <c r="H36" s="32"/>
      <c r="I36" s="32"/>
      <c r="J36" s="3"/>
    </row>
    <row r="37" spans="1:10" ht="13" customHeight="1" x14ac:dyDescent="0.15">
      <c r="A37" s="25" t="s">
        <v>36</v>
      </c>
      <c r="B37" s="35">
        <v>26.3</v>
      </c>
      <c r="C37" s="36">
        <v>5.3</v>
      </c>
      <c r="D37" s="41">
        <v>0.2</v>
      </c>
      <c r="E37" s="29">
        <v>1236</v>
      </c>
      <c r="F37" s="32" t="s">
        <v>13</v>
      </c>
      <c r="G37" s="32"/>
      <c r="H37" s="32"/>
      <c r="I37" s="32"/>
      <c r="J37" s="3"/>
    </row>
    <row r="38" spans="1:10" ht="13" customHeight="1" x14ac:dyDescent="0.15">
      <c r="A38" s="25" t="s">
        <v>24</v>
      </c>
      <c r="B38" s="35">
        <v>24.5</v>
      </c>
      <c r="C38" s="36">
        <f>0.2*B38</f>
        <v>4.9000000000000004</v>
      </c>
      <c r="D38" s="41">
        <v>0.2</v>
      </c>
      <c r="E38" s="29">
        <v>1382</v>
      </c>
      <c r="F38" s="32" t="s">
        <v>12</v>
      </c>
      <c r="G38" s="32"/>
      <c r="H38" s="32"/>
      <c r="I38" s="32"/>
      <c r="J38" s="3"/>
    </row>
    <row r="39" spans="1:10" ht="13" customHeight="1" x14ac:dyDescent="0.15">
      <c r="A39" s="25" t="s">
        <v>25</v>
      </c>
      <c r="B39" s="35">
        <v>25.1</v>
      </c>
      <c r="C39" s="36">
        <f>0.2*B39</f>
        <v>5.0200000000000005</v>
      </c>
      <c r="D39" s="41">
        <v>0.2</v>
      </c>
      <c r="E39" s="29">
        <v>1058</v>
      </c>
      <c r="F39" s="32" t="s">
        <v>14</v>
      </c>
      <c r="G39" s="32"/>
      <c r="H39" s="32"/>
      <c r="I39" s="32"/>
      <c r="J39" s="3"/>
    </row>
    <row r="40" spans="1:10" ht="13" customHeight="1" x14ac:dyDescent="0.15">
      <c r="A40" s="25"/>
      <c r="B40" s="29"/>
      <c r="C40" s="30"/>
      <c r="D40" s="31"/>
      <c r="E40" s="29"/>
      <c r="F40" s="32"/>
      <c r="G40" s="32"/>
      <c r="H40" s="32"/>
      <c r="I40" s="32"/>
      <c r="J40" s="3"/>
    </row>
    <row r="41" spans="1:10" ht="13" customHeight="1" x14ac:dyDescent="0.15">
      <c r="A41" s="28" t="s">
        <v>37</v>
      </c>
      <c r="B41" s="29"/>
      <c r="C41" s="30"/>
      <c r="D41" s="31"/>
      <c r="E41" s="29"/>
      <c r="F41" s="32"/>
      <c r="G41" s="32"/>
      <c r="H41" s="32"/>
      <c r="I41" s="32"/>
      <c r="J41" s="3"/>
    </row>
    <row r="42" spans="1:10" ht="13" customHeight="1" x14ac:dyDescent="0.15">
      <c r="A42" s="77" t="s">
        <v>38</v>
      </c>
      <c r="B42" s="77"/>
      <c r="C42" s="77"/>
      <c r="D42" s="77"/>
      <c r="E42" s="77"/>
      <c r="F42" s="77"/>
      <c r="G42" s="77"/>
      <c r="H42" s="77"/>
      <c r="I42" s="77"/>
      <c r="J42" s="3"/>
    </row>
    <row r="43" spans="1:10" ht="13" customHeight="1" x14ac:dyDescent="0.15">
      <c r="A43" s="77"/>
      <c r="B43" s="77"/>
      <c r="C43" s="77"/>
      <c r="D43" s="77"/>
      <c r="E43" s="77"/>
      <c r="F43" s="77"/>
      <c r="G43" s="77"/>
      <c r="H43" s="77"/>
      <c r="I43" s="77"/>
      <c r="J43" s="3"/>
    </row>
    <row r="44" spans="1:10" ht="28" customHeight="1" x14ac:dyDescent="0.15">
      <c r="A44" s="25"/>
      <c r="B44" s="33" t="s">
        <v>16</v>
      </c>
      <c r="C44" s="33" t="s">
        <v>2</v>
      </c>
      <c r="D44" s="33" t="s">
        <v>3</v>
      </c>
      <c r="E44" s="33" t="s">
        <v>4</v>
      </c>
      <c r="F44" s="74" t="s">
        <v>27</v>
      </c>
      <c r="G44" s="74"/>
      <c r="H44" s="74"/>
      <c r="I44" s="74"/>
      <c r="J44" s="3"/>
    </row>
    <row r="45" spans="1:10" ht="13" customHeight="1" x14ac:dyDescent="0.15">
      <c r="A45" s="34" t="s">
        <v>21</v>
      </c>
      <c r="B45" s="43">
        <v>22.9</v>
      </c>
      <c r="C45" s="44">
        <f>0.2*B45</f>
        <v>4.58</v>
      </c>
      <c r="D45" s="41">
        <v>0.2</v>
      </c>
      <c r="E45" s="43">
        <v>25</v>
      </c>
      <c r="F45" s="45" t="s">
        <v>39</v>
      </c>
      <c r="G45" s="46"/>
      <c r="H45" s="43"/>
      <c r="I45" s="43"/>
      <c r="J45" s="3"/>
    </row>
    <row r="46" spans="1:10" ht="13" customHeight="1" x14ac:dyDescent="0.15">
      <c r="A46" s="34" t="s">
        <v>40</v>
      </c>
      <c r="B46" s="44">
        <v>30</v>
      </c>
      <c r="C46" s="44">
        <f>0.2*B46</f>
        <v>6</v>
      </c>
      <c r="D46" s="41">
        <v>0.2</v>
      </c>
      <c r="E46" s="43">
        <v>215</v>
      </c>
      <c r="F46" s="45" t="s">
        <v>41</v>
      </c>
      <c r="G46" s="43"/>
      <c r="H46" s="43"/>
      <c r="I46" s="43"/>
      <c r="J46" s="3"/>
    </row>
    <row r="47" spans="1:10" ht="13" customHeight="1" x14ac:dyDescent="0.15">
      <c r="A47" s="34" t="s">
        <v>36</v>
      </c>
      <c r="B47" s="44">
        <v>28.8</v>
      </c>
      <c r="C47" s="44">
        <f t="shared" ref="C47:C50" si="3">0.2*B47</f>
        <v>5.7600000000000007</v>
      </c>
      <c r="D47" s="41">
        <v>0.2</v>
      </c>
      <c r="E47" s="43">
        <v>415</v>
      </c>
      <c r="F47" s="45" t="s">
        <v>42</v>
      </c>
      <c r="G47" s="43"/>
      <c r="H47" s="43"/>
      <c r="I47" s="43"/>
      <c r="J47" s="3"/>
    </row>
    <row r="48" spans="1:10" ht="13" customHeight="1" x14ac:dyDescent="0.15">
      <c r="A48" s="34" t="s">
        <v>24</v>
      </c>
      <c r="B48" s="44">
        <v>25.1</v>
      </c>
      <c r="C48" s="44">
        <f t="shared" si="3"/>
        <v>5.0200000000000005</v>
      </c>
      <c r="D48" s="41">
        <v>0.2</v>
      </c>
      <c r="E48" s="43">
        <v>249</v>
      </c>
      <c r="F48" s="45" t="s">
        <v>43</v>
      </c>
      <c r="G48" s="43"/>
      <c r="H48" s="43"/>
      <c r="I48" s="43"/>
      <c r="J48" s="3"/>
    </row>
    <row r="49" spans="1:20" ht="13" customHeight="1" x14ac:dyDescent="0.15">
      <c r="A49" s="34" t="s">
        <v>25</v>
      </c>
      <c r="B49" s="47">
        <v>21.1</v>
      </c>
      <c r="C49" s="44">
        <f t="shared" si="3"/>
        <v>4.2200000000000006</v>
      </c>
      <c r="D49" s="41">
        <v>0.2</v>
      </c>
      <c r="E49" s="46">
        <v>218</v>
      </c>
      <c r="F49" s="45" t="s">
        <v>44</v>
      </c>
      <c r="G49" s="34"/>
      <c r="H49" s="34"/>
      <c r="I49" s="34"/>
      <c r="J49" s="3"/>
    </row>
    <row r="50" spans="1:20" ht="13" customHeight="1" x14ac:dyDescent="0.15">
      <c r="A50" s="34" t="s">
        <v>26</v>
      </c>
      <c r="B50" s="47">
        <v>31</v>
      </c>
      <c r="C50" s="44">
        <f t="shared" si="3"/>
        <v>6.2</v>
      </c>
      <c r="D50" s="41">
        <v>0.2</v>
      </c>
      <c r="E50" s="46">
        <v>366</v>
      </c>
      <c r="F50" s="45" t="s">
        <v>45</v>
      </c>
      <c r="G50" s="34"/>
      <c r="H50" s="34"/>
      <c r="I50" s="34"/>
      <c r="J50" s="3"/>
    </row>
    <row r="51" spans="1:20" ht="13" customHeight="1" x14ac:dyDescent="0.15">
      <c r="A51" s="26"/>
      <c r="B51" s="25"/>
      <c r="C51" s="25"/>
      <c r="D51" s="25"/>
      <c r="E51" s="25"/>
      <c r="F51" s="25"/>
      <c r="G51" s="25"/>
      <c r="H51" s="27"/>
      <c r="I51" s="27"/>
      <c r="J51" s="3"/>
    </row>
    <row r="52" spans="1:20" ht="13" customHeight="1" x14ac:dyDescent="0.15">
      <c r="A52" s="28" t="s">
        <v>46</v>
      </c>
      <c r="B52" s="25"/>
      <c r="C52" s="25"/>
      <c r="D52" s="25"/>
      <c r="E52" s="25"/>
      <c r="F52" s="25"/>
      <c r="G52" s="25"/>
      <c r="H52" s="27"/>
      <c r="I52" s="27"/>
      <c r="J52" s="3"/>
    </row>
    <row r="53" spans="1:20" ht="13" customHeight="1" x14ac:dyDescent="0.15">
      <c r="A53" s="76" t="s">
        <v>34</v>
      </c>
      <c r="B53" s="76"/>
      <c r="C53" s="76"/>
      <c r="D53" s="76"/>
      <c r="E53" s="76"/>
      <c r="F53" s="76"/>
      <c r="G53" s="76"/>
      <c r="H53" s="76"/>
      <c r="I53" s="76"/>
      <c r="J53" s="5"/>
      <c r="T53" s="6"/>
    </row>
    <row r="54" spans="1:20" ht="13" customHeight="1" x14ac:dyDescent="0.15">
      <c r="A54" s="76"/>
      <c r="B54" s="76"/>
      <c r="C54" s="76"/>
      <c r="D54" s="76"/>
      <c r="E54" s="76"/>
      <c r="F54" s="76"/>
      <c r="G54" s="76"/>
      <c r="H54" s="76"/>
      <c r="I54" s="76"/>
      <c r="J54" s="5"/>
      <c r="T54" s="6"/>
    </row>
    <row r="55" spans="1:20" ht="28" customHeight="1" x14ac:dyDescent="0.15">
      <c r="A55" s="39"/>
      <c r="B55" s="33" t="s">
        <v>16</v>
      </c>
      <c r="C55" s="33" t="s">
        <v>2</v>
      </c>
      <c r="D55" s="33" t="s">
        <v>3</v>
      </c>
      <c r="E55" s="33" t="s">
        <v>4</v>
      </c>
      <c r="F55" s="74" t="s">
        <v>27</v>
      </c>
      <c r="G55" s="74"/>
      <c r="H55" s="74"/>
      <c r="I55" s="74"/>
      <c r="J55" s="5"/>
      <c r="T55" s="6"/>
    </row>
    <row r="56" spans="1:20" ht="13" customHeight="1" x14ac:dyDescent="0.15">
      <c r="A56" s="34" t="s">
        <v>21</v>
      </c>
      <c r="B56" s="35">
        <v>13.8</v>
      </c>
      <c r="C56" s="44">
        <f>0.15*B56</f>
        <v>2.0699999999999998</v>
      </c>
      <c r="D56" s="37">
        <v>0.15</v>
      </c>
      <c r="E56" s="29">
        <v>115</v>
      </c>
      <c r="F56" s="45" t="s">
        <v>17</v>
      </c>
      <c r="G56" s="34"/>
      <c r="H56" s="34"/>
      <c r="I56" s="34"/>
      <c r="J56" s="3"/>
    </row>
    <row r="57" spans="1:20" ht="13" customHeight="1" x14ac:dyDescent="0.15">
      <c r="A57" s="34" t="s">
        <v>22</v>
      </c>
      <c r="B57" s="48">
        <v>16.5</v>
      </c>
      <c r="C57" s="44">
        <f t="shared" ref="C57:C58" si="4">0.15*B57</f>
        <v>2.4750000000000001</v>
      </c>
      <c r="D57" s="37">
        <v>0.15</v>
      </c>
      <c r="E57" s="49">
        <v>69</v>
      </c>
      <c r="F57" s="45" t="s">
        <v>18</v>
      </c>
      <c r="G57" s="32"/>
      <c r="H57" s="32"/>
      <c r="I57" s="32"/>
      <c r="J57" s="7"/>
    </row>
    <row r="58" spans="1:20" ht="13" customHeight="1" x14ac:dyDescent="0.15">
      <c r="A58" s="34" t="s">
        <v>23</v>
      </c>
      <c r="B58" s="42">
        <v>18.100000000000001</v>
      </c>
      <c r="C58" s="44">
        <f t="shared" si="4"/>
        <v>2.7150000000000003</v>
      </c>
      <c r="D58" s="41">
        <v>0.15</v>
      </c>
      <c r="E58" s="42">
        <v>141</v>
      </c>
      <c r="F58" s="45" t="s">
        <v>19</v>
      </c>
      <c r="G58" s="32"/>
      <c r="H58" s="32"/>
      <c r="I58" s="32"/>
      <c r="J58" s="3"/>
    </row>
    <row r="59" spans="1:20" ht="13" customHeight="1" x14ac:dyDescent="0.15">
      <c r="A59" s="34" t="s">
        <v>28</v>
      </c>
      <c r="B59" s="50">
        <v>14.8</v>
      </c>
      <c r="C59" s="44">
        <f>0.15*B59</f>
        <v>2.2200000000000002</v>
      </c>
      <c r="D59" s="37">
        <v>0.15</v>
      </c>
      <c r="E59" s="51">
        <v>34</v>
      </c>
      <c r="F59" s="45" t="s">
        <v>30</v>
      </c>
      <c r="G59" s="32"/>
      <c r="H59" s="27"/>
      <c r="I59" s="27"/>
      <c r="J59" s="3"/>
    </row>
    <row r="60" spans="1:20" ht="13" customHeight="1" x14ac:dyDescent="0.15">
      <c r="A60" s="34" t="s">
        <v>25</v>
      </c>
      <c r="B60" s="35">
        <v>22.8</v>
      </c>
      <c r="C60" s="44">
        <f>0.15*B60</f>
        <v>3.42</v>
      </c>
      <c r="D60" s="31">
        <v>0.15</v>
      </c>
      <c r="E60" s="29">
        <v>1297</v>
      </c>
      <c r="F60" s="45" t="s">
        <v>12</v>
      </c>
      <c r="G60" s="32"/>
      <c r="H60" s="27"/>
      <c r="I60" s="27"/>
      <c r="J60" s="3"/>
    </row>
    <row r="61" spans="1:20" ht="13" customHeight="1" x14ac:dyDescent="0.15">
      <c r="A61" s="25"/>
      <c r="B61" s="29"/>
      <c r="C61" s="52"/>
      <c r="D61" s="31"/>
      <c r="E61" s="29"/>
      <c r="F61" s="32"/>
      <c r="G61" s="32"/>
      <c r="H61" s="27"/>
      <c r="I61" s="27"/>
      <c r="J61" s="3"/>
    </row>
    <row r="62" spans="1:20" ht="13" customHeight="1" x14ac:dyDescent="0.15">
      <c r="A62" s="28" t="s">
        <v>47</v>
      </c>
      <c r="B62" s="25"/>
      <c r="C62" s="25"/>
      <c r="D62" s="25"/>
      <c r="E62" s="25"/>
      <c r="F62" s="25"/>
      <c r="G62" s="25"/>
      <c r="H62" s="27"/>
      <c r="I62" s="27"/>
      <c r="J62" s="3"/>
    </row>
    <row r="63" spans="1:20" ht="13" customHeight="1" x14ac:dyDescent="0.15">
      <c r="A63" s="34" t="s">
        <v>48</v>
      </c>
      <c r="B63" s="34"/>
      <c r="C63" s="34"/>
      <c r="D63" s="34"/>
      <c r="E63" s="34"/>
      <c r="F63" s="34"/>
      <c r="G63" s="34"/>
      <c r="H63" s="34"/>
      <c r="I63" s="34"/>
      <c r="J63" s="3"/>
    </row>
    <row r="64" spans="1:20" ht="13" customHeight="1" x14ac:dyDescent="0.15">
      <c r="A64" s="39"/>
      <c r="B64" s="33" t="s">
        <v>16</v>
      </c>
      <c r="C64" s="33" t="s">
        <v>2</v>
      </c>
      <c r="D64" s="33" t="s">
        <v>3</v>
      </c>
      <c r="E64" s="33" t="s">
        <v>4</v>
      </c>
      <c r="F64" s="74" t="s">
        <v>27</v>
      </c>
      <c r="G64" s="74"/>
      <c r="H64" s="74"/>
      <c r="I64" s="74"/>
      <c r="J64" s="3"/>
    </row>
    <row r="65" spans="1:10" ht="13" customHeight="1" x14ac:dyDescent="0.15">
      <c r="A65" s="34" t="s">
        <v>21</v>
      </c>
      <c r="B65" s="35">
        <v>22.2</v>
      </c>
      <c r="C65" s="44">
        <f>0.15*B65</f>
        <v>3.3299999999999996</v>
      </c>
      <c r="D65" s="37">
        <v>0.15</v>
      </c>
      <c r="E65" s="29">
        <v>34</v>
      </c>
      <c r="F65" s="45" t="s">
        <v>49</v>
      </c>
      <c r="G65" s="34"/>
      <c r="H65" s="34"/>
      <c r="I65" s="34"/>
      <c r="J65" s="5"/>
    </row>
    <row r="66" spans="1:10" ht="13" customHeight="1" x14ac:dyDescent="0.15">
      <c r="A66" s="34" t="s">
        <v>22</v>
      </c>
      <c r="B66" s="48">
        <v>22.9</v>
      </c>
      <c r="C66" s="44">
        <f t="shared" ref="C66" si="5">0.15*B66</f>
        <v>3.4349999999999996</v>
      </c>
      <c r="D66" s="37">
        <v>0.15</v>
      </c>
      <c r="E66" s="49">
        <v>10</v>
      </c>
      <c r="F66" s="45" t="s">
        <v>30</v>
      </c>
      <c r="G66" s="32"/>
      <c r="H66" s="32"/>
      <c r="I66" s="32"/>
      <c r="J66" s="3"/>
    </row>
    <row r="67" spans="1:10" ht="13" customHeight="1" x14ac:dyDescent="0.15">
      <c r="A67" s="34"/>
      <c r="B67" s="42"/>
      <c r="C67" s="44"/>
      <c r="D67" s="41"/>
      <c r="E67" s="42"/>
      <c r="F67" s="45"/>
      <c r="G67" s="32"/>
      <c r="H67" s="32"/>
      <c r="I67" s="32"/>
      <c r="J67" s="3"/>
    </row>
    <row r="68" spans="1:10" ht="13" customHeight="1" x14ac:dyDescent="0.15">
      <c r="A68" s="28" t="s">
        <v>50</v>
      </c>
      <c r="B68" s="25"/>
      <c r="C68" s="25"/>
      <c r="D68" s="25"/>
      <c r="E68" s="25"/>
      <c r="F68" s="25"/>
      <c r="G68" s="25"/>
      <c r="H68" s="27"/>
      <c r="I68" s="27"/>
      <c r="J68" s="3"/>
    </row>
    <row r="69" spans="1:10" ht="13" customHeight="1" x14ac:dyDescent="0.2">
      <c r="A69" s="34" t="s">
        <v>51</v>
      </c>
      <c r="B69" s="34"/>
      <c r="C69" s="34"/>
      <c r="D69" s="34"/>
      <c r="E69" s="34"/>
      <c r="F69" s="34"/>
      <c r="G69" s="34"/>
      <c r="H69" s="34"/>
      <c r="I69" s="34"/>
      <c r="J69" s="10"/>
    </row>
    <row r="70" spans="1:10" ht="13" customHeight="1" x14ac:dyDescent="0.2">
      <c r="A70" s="39"/>
      <c r="B70" s="33" t="s">
        <v>16</v>
      </c>
      <c r="C70" s="33" t="s">
        <v>2</v>
      </c>
      <c r="D70" s="33" t="s">
        <v>3</v>
      </c>
      <c r="E70" s="33" t="s">
        <v>4</v>
      </c>
      <c r="F70" s="74" t="s">
        <v>27</v>
      </c>
      <c r="G70" s="74"/>
      <c r="H70" s="74"/>
      <c r="I70" s="74"/>
      <c r="J70" s="10"/>
    </row>
    <row r="71" spans="1:10" ht="13" customHeight="1" x14ac:dyDescent="0.2">
      <c r="A71" s="34" t="s">
        <v>21</v>
      </c>
      <c r="B71" s="35">
        <v>20.399999999999999</v>
      </c>
      <c r="C71" s="44">
        <f>0.1*B71</f>
        <v>2.04</v>
      </c>
      <c r="D71" s="37">
        <v>0.1</v>
      </c>
      <c r="E71" s="29">
        <v>9</v>
      </c>
      <c r="F71" s="45" t="s">
        <v>17</v>
      </c>
      <c r="G71" s="34"/>
      <c r="H71" s="34"/>
      <c r="I71" s="34"/>
      <c r="J71" s="10"/>
    </row>
    <row r="72" spans="1:10" ht="13" customHeight="1" x14ac:dyDescent="0.2">
      <c r="A72" s="34" t="s">
        <v>22</v>
      </c>
      <c r="B72" s="48">
        <v>20.3</v>
      </c>
      <c r="C72" s="44">
        <f t="shared" ref="C72:C75" si="6">0.1*B72</f>
        <v>2.0300000000000002</v>
      </c>
      <c r="D72" s="37">
        <v>0.1</v>
      </c>
      <c r="E72" s="49">
        <v>17</v>
      </c>
      <c r="F72" s="45" t="s">
        <v>18</v>
      </c>
      <c r="G72" s="32"/>
      <c r="H72" s="32"/>
      <c r="I72" s="32"/>
      <c r="J72" s="10"/>
    </row>
    <row r="73" spans="1:10" ht="13" customHeight="1" x14ac:dyDescent="0.2">
      <c r="A73" s="34" t="s">
        <v>23</v>
      </c>
      <c r="B73" s="42">
        <v>19.100000000000001</v>
      </c>
      <c r="C73" s="44">
        <f t="shared" si="6"/>
        <v>1.9100000000000001</v>
      </c>
      <c r="D73" s="37">
        <v>0.1</v>
      </c>
      <c r="E73" s="42">
        <v>17</v>
      </c>
      <c r="F73" s="45" t="s">
        <v>19</v>
      </c>
      <c r="G73" s="32"/>
      <c r="H73" s="32"/>
      <c r="I73" s="32"/>
      <c r="J73" s="10"/>
    </row>
    <row r="74" spans="1:10" ht="13" customHeight="1" x14ac:dyDescent="0.2">
      <c r="A74" s="34" t="s">
        <v>28</v>
      </c>
      <c r="B74" s="50">
        <v>20.399999999999999</v>
      </c>
      <c r="C74" s="44">
        <f t="shared" si="6"/>
        <v>2.04</v>
      </c>
      <c r="D74" s="37">
        <v>0.1</v>
      </c>
      <c r="E74" s="51">
        <v>29</v>
      </c>
      <c r="F74" s="45" t="s">
        <v>29</v>
      </c>
      <c r="G74" s="32"/>
      <c r="H74" s="27"/>
      <c r="I74" s="27"/>
      <c r="J74" s="10"/>
    </row>
    <row r="75" spans="1:10" ht="13" customHeight="1" x14ac:dyDescent="0.2">
      <c r="A75" s="34" t="s">
        <v>52</v>
      </c>
      <c r="B75" s="35">
        <v>20.399999999999999</v>
      </c>
      <c r="C75" s="44">
        <f t="shared" si="6"/>
        <v>2.04</v>
      </c>
      <c r="D75" s="37">
        <v>0.1</v>
      </c>
      <c r="E75" s="29">
        <v>14</v>
      </c>
      <c r="F75" s="45" t="s">
        <v>30</v>
      </c>
      <c r="G75" s="32"/>
      <c r="H75" s="27"/>
      <c r="I75" s="27"/>
      <c r="J75" s="10"/>
    </row>
    <row r="76" spans="1:10" ht="13" customHeight="1" x14ac:dyDescent="0.2">
      <c r="A76" s="34"/>
      <c r="B76" s="50"/>
      <c r="C76" s="44"/>
      <c r="D76" s="37"/>
      <c r="E76" s="51"/>
      <c r="F76" s="45"/>
      <c r="G76" s="32"/>
      <c r="H76" s="27"/>
      <c r="I76" s="27"/>
      <c r="J76" s="10"/>
    </row>
    <row r="77" spans="1:10" ht="13" customHeight="1" x14ac:dyDescent="0.2">
      <c r="A77" s="28" t="s">
        <v>53</v>
      </c>
      <c r="B77" s="25"/>
      <c r="C77" s="25"/>
      <c r="D77" s="25"/>
      <c r="E77" s="25"/>
      <c r="F77" s="25"/>
      <c r="G77" s="25"/>
      <c r="H77" s="27"/>
      <c r="I77" s="27"/>
      <c r="J77" s="10"/>
    </row>
    <row r="78" spans="1:10" ht="13" customHeight="1" x14ac:dyDescent="0.2">
      <c r="A78" s="34" t="s">
        <v>51</v>
      </c>
      <c r="B78" s="34"/>
      <c r="C78" s="34"/>
      <c r="D78" s="34"/>
      <c r="E78" s="34"/>
      <c r="F78" s="34"/>
      <c r="G78" s="34"/>
      <c r="H78" s="34"/>
      <c r="I78" s="34"/>
      <c r="J78" s="10"/>
    </row>
    <row r="79" spans="1:10" ht="13" customHeight="1" x14ac:dyDescent="0.2">
      <c r="A79" s="39"/>
      <c r="B79" s="33" t="s">
        <v>16</v>
      </c>
      <c r="C79" s="33" t="s">
        <v>2</v>
      </c>
      <c r="D79" s="33" t="s">
        <v>3</v>
      </c>
      <c r="E79" s="33" t="s">
        <v>4</v>
      </c>
      <c r="F79" s="74" t="s">
        <v>27</v>
      </c>
      <c r="G79" s="74"/>
      <c r="H79" s="74"/>
      <c r="I79" s="74"/>
      <c r="J79" s="10"/>
    </row>
    <row r="80" spans="1:10" ht="13" customHeight="1" x14ac:dyDescent="0.2">
      <c r="A80" s="34" t="s">
        <v>21</v>
      </c>
      <c r="B80" s="35">
        <v>16.100000000000001</v>
      </c>
      <c r="C80" s="44">
        <f>0.2*B80</f>
        <v>3.2200000000000006</v>
      </c>
      <c r="D80" s="37">
        <v>0.2</v>
      </c>
      <c r="E80" s="29">
        <v>4</v>
      </c>
      <c r="F80" s="45" t="s">
        <v>17</v>
      </c>
      <c r="G80" s="34"/>
      <c r="H80" s="34"/>
      <c r="I80" s="34"/>
      <c r="J80" s="10"/>
    </row>
    <row r="81" spans="1:10" ht="13" customHeight="1" x14ac:dyDescent="0.2">
      <c r="A81" s="34" t="s">
        <v>22</v>
      </c>
      <c r="B81" s="48">
        <v>17.8</v>
      </c>
      <c r="C81" s="44">
        <f t="shared" ref="C81:C84" si="7">0.2*B81</f>
        <v>3.5600000000000005</v>
      </c>
      <c r="D81" s="37">
        <v>0.2</v>
      </c>
      <c r="E81" s="49">
        <v>6</v>
      </c>
      <c r="F81" s="45" t="s">
        <v>18</v>
      </c>
      <c r="G81" s="32"/>
      <c r="H81" s="32"/>
      <c r="I81" s="32"/>
      <c r="J81" s="10"/>
    </row>
    <row r="82" spans="1:10" ht="13" customHeight="1" x14ac:dyDescent="0.2">
      <c r="A82" s="34" t="s">
        <v>23</v>
      </c>
      <c r="B82" s="42">
        <v>15.3</v>
      </c>
      <c r="C82" s="44">
        <f t="shared" si="7"/>
        <v>3.0600000000000005</v>
      </c>
      <c r="D82" s="37">
        <v>0.2</v>
      </c>
      <c r="E82" s="42">
        <v>6</v>
      </c>
      <c r="F82" s="45" t="s">
        <v>19</v>
      </c>
      <c r="G82" s="32"/>
      <c r="H82" s="32"/>
      <c r="I82" s="32"/>
      <c r="J82" s="10"/>
    </row>
    <row r="83" spans="1:10" ht="13" customHeight="1" x14ac:dyDescent="0.2">
      <c r="A83" s="34" t="s">
        <v>28</v>
      </c>
      <c r="B83" s="50">
        <v>8.9</v>
      </c>
      <c r="C83" s="44">
        <f t="shared" si="7"/>
        <v>1.7800000000000002</v>
      </c>
      <c r="D83" s="37">
        <v>0.2</v>
      </c>
      <c r="E83" s="51">
        <v>13</v>
      </c>
      <c r="F83" s="45" t="s">
        <v>29</v>
      </c>
      <c r="G83" s="32"/>
      <c r="H83" s="27"/>
      <c r="I83" s="27"/>
      <c r="J83" s="10"/>
    </row>
    <row r="84" spans="1:10" ht="13" customHeight="1" x14ac:dyDescent="0.2">
      <c r="A84" s="34" t="s">
        <v>52</v>
      </c>
      <c r="B84" s="35">
        <v>14.7</v>
      </c>
      <c r="C84" s="44">
        <f t="shared" si="7"/>
        <v>2.94</v>
      </c>
      <c r="D84" s="37">
        <v>0.2</v>
      </c>
      <c r="E84" s="29">
        <v>5</v>
      </c>
      <c r="F84" s="45" t="s">
        <v>30</v>
      </c>
      <c r="G84" s="32"/>
      <c r="H84" s="27"/>
      <c r="I84" s="27"/>
      <c r="J84" s="10"/>
    </row>
    <row r="85" spans="1:10" ht="13" customHeight="1" x14ac:dyDescent="0.2">
      <c r="A85" s="34"/>
      <c r="B85" s="35"/>
      <c r="C85" s="44"/>
      <c r="D85" s="31"/>
      <c r="E85" s="29"/>
      <c r="F85" s="45"/>
      <c r="G85" s="32"/>
      <c r="H85" s="27"/>
      <c r="I85" s="27"/>
      <c r="J85" s="10"/>
    </row>
    <row r="86" spans="1:10" ht="13" customHeight="1" x14ac:dyDescent="0.2">
      <c r="A86" s="28" t="s">
        <v>54</v>
      </c>
      <c r="B86" s="25"/>
      <c r="C86" s="25"/>
      <c r="D86" s="25"/>
      <c r="E86" s="25"/>
      <c r="F86" s="25"/>
      <c r="G86" s="25"/>
      <c r="H86" s="27"/>
      <c r="I86" s="27"/>
      <c r="J86" s="10"/>
    </row>
    <row r="87" spans="1:10" ht="13" customHeight="1" x14ac:dyDescent="0.2">
      <c r="A87" s="76" t="s">
        <v>34</v>
      </c>
      <c r="B87" s="76"/>
      <c r="C87" s="76"/>
      <c r="D87" s="76"/>
      <c r="E87" s="76"/>
      <c r="F87" s="76"/>
      <c r="G87" s="76"/>
      <c r="H87" s="76"/>
      <c r="I87" s="76"/>
      <c r="J87" s="10"/>
    </row>
    <row r="88" spans="1:10" ht="13" customHeight="1" x14ac:dyDescent="0.2">
      <c r="A88" s="76"/>
      <c r="B88" s="76"/>
      <c r="C88" s="76"/>
      <c r="D88" s="76"/>
      <c r="E88" s="76"/>
      <c r="F88" s="76"/>
      <c r="G88" s="76"/>
      <c r="H88" s="76"/>
      <c r="I88" s="76"/>
      <c r="J88" s="10"/>
    </row>
    <row r="89" spans="1:10" ht="13" customHeight="1" x14ac:dyDescent="0.2">
      <c r="A89" s="39"/>
      <c r="B89" s="33" t="s">
        <v>16</v>
      </c>
      <c r="C89" s="33" t="s">
        <v>2</v>
      </c>
      <c r="D89" s="33" t="s">
        <v>3</v>
      </c>
      <c r="E89" s="33" t="s">
        <v>4</v>
      </c>
      <c r="F89" s="74" t="s">
        <v>27</v>
      </c>
      <c r="G89" s="74"/>
      <c r="H89" s="74"/>
      <c r="I89" s="74"/>
      <c r="J89" s="10"/>
    </row>
    <row r="90" spans="1:10" ht="13" customHeight="1" x14ac:dyDescent="0.2">
      <c r="A90" s="34" t="s">
        <v>21</v>
      </c>
      <c r="B90" s="35">
        <v>8.1</v>
      </c>
      <c r="C90" s="44">
        <f>0.2*B90</f>
        <v>1.62</v>
      </c>
      <c r="D90" s="37">
        <v>0.2</v>
      </c>
      <c r="E90" s="29">
        <v>17</v>
      </c>
      <c r="F90" s="45" t="s">
        <v>17</v>
      </c>
      <c r="G90" s="34"/>
      <c r="H90" s="34"/>
      <c r="I90" s="34"/>
      <c r="J90" s="10"/>
    </row>
    <row r="91" spans="1:10" ht="13" customHeight="1" x14ac:dyDescent="0.2">
      <c r="A91" s="34" t="s">
        <v>22</v>
      </c>
      <c r="B91" s="48">
        <v>8.9</v>
      </c>
      <c r="C91" s="44">
        <f t="shared" ref="C91:C96" si="8">0.2*B91</f>
        <v>1.7800000000000002</v>
      </c>
      <c r="D91" s="37">
        <v>0.2</v>
      </c>
      <c r="E91" s="49">
        <v>25</v>
      </c>
      <c r="F91" s="45" t="s">
        <v>18</v>
      </c>
      <c r="G91" s="32"/>
      <c r="H91" s="32"/>
      <c r="I91" s="32"/>
      <c r="J91" s="10"/>
    </row>
    <row r="92" spans="1:10" ht="13" customHeight="1" x14ac:dyDescent="0.2">
      <c r="A92" s="34" t="s">
        <v>23</v>
      </c>
      <c r="B92" s="42">
        <v>10.199999999999999</v>
      </c>
      <c r="C92" s="44">
        <f t="shared" si="8"/>
        <v>2.04</v>
      </c>
      <c r="D92" s="37">
        <v>0.2</v>
      </c>
      <c r="E92" s="42">
        <v>7</v>
      </c>
      <c r="F92" s="45" t="s">
        <v>29</v>
      </c>
      <c r="G92" s="32"/>
      <c r="H92" s="32"/>
      <c r="I92" s="32"/>
      <c r="J92" s="10"/>
    </row>
    <row r="93" spans="1:10" ht="13" customHeight="1" x14ac:dyDescent="0.15">
      <c r="A93" s="34" t="s">
        <v>28</v>
      </c>
      <c r="B93" s="50">
        <v>11.1</v>
      </c>
      <c r="C93" s="44">
        <f t="shared" si="8"/>
        <v>2.2200000000000002</v>
      </c>
      <c r="D93" s="37">
        <v>0.2</v>
      </c>
      <c r="E93" s="51">
        <v>17</v>
      </c>
      <c r="F93" s="45" t="s">
        <v>55</v>
      </c>
      <c r="G93" s="32"/>
      <c r="H93" s="27"/>
      <c r="I93" s="27"/>
      <c r="J93" s="18"/>
    </row>
    <row r="94" spans="1:10" ht="13" customHeight="1" x14ac:dyDescent="0.2">
      <c r="A94" s="34" t="s">
        <v>25</v>
      </c>
      <c r="B94" s="35">
        <v>30.6</v>
      </c>
      <c r="C94" s="44">
        <f t="shared" si="8"/>
        <v>6.120000000000001</v>
      </c>
      <c r="D94" s="37">
        <v>0.2</v>
      </c>
      <c r="E94" s="29">
        <v>103</v>
      </c>
      <c r="F94" s="45" t="s">
        <v>13</v>
      </c>
      <c r="G94" s="32"/>
      <c r="H94" s="27"/>
      <c r="I94" s="27"/>
      <c r="J94" s="10"/>
    </row>
    <row r="95" spans="1:10" ht="13" customHeight="1" x14ac:dyDescent="0.2">
      <c r="A95" s="34" t="s">
        <v>26</v>
      </c>
      <c r="B95" s="35">
        <v>27.8</v>
      </c>
      <c r="C95" s="44">
        <f t="shared" si="8"/>
        <v>5.5600000000000005</v>
      </c>
      <c r="D95" s="37">
        <v>0.2</v>
      </c>
      <c r="E95" s="29">
        <v>102</v>
      </c>
      <c r="F95" s="45" t="s">
        <v>12</v>
      </c>
      <c r="G95" s="32"/>
      <c r="H95" s="27"/>
      <c r="I95" s="27"/>
      <c r="J95" s="10"/>
    </row>
    <row r="96" spans="1:10" ht="13" customHeight="1" x14ac:dyDescent="0.2">
      <c r="A96" s="34" t="s">
        <v>31</v>
      </c>
      <c r="B96" s="35">
        <v>38.799999999999997</v>
      </c>
      <c r="C96" s="44">
        <f t="shared" si="8"/>
        <v>7.76</v>
      </c>
      <c r="D96" s="37">
        <v>0.2</v>
      </c>
      <c r="E96" s="29">
        <v>186</v>
      </c>
      <c r="F96" s="45" t="s">
        <v>14</v>
      </c>
      <c r="G96" s="32"/>
      <c r="H96" s="27"/>
      <c r="I96" s="27"/>
      <c r="J96" s="10"/>
    </row>
    <row r="97" spans="1:10" ht="13" customHeight="1" x14ac:dyDescent="0.2">
      <c r="A97" s="34"/>
      <c r="B97" s="35"/>
      <c r="C97" s="44"/>
      <c r="D97" s="31"/>
      <c r="E97" s="29"/>
      <c r="F97" s="45"/>
      <c r="G97" s="32"/>
      <c r="H97" s="27"/>
      <c r="I97" s="27"/>
      <c r="J97" s="10"/>
    </row>
    <row r="98" spans="1:10" ht="13" customHeight="1" x14ac:dyDescent="0.2">
      <c r="A98" s="28" t="s">
        <v>56</v>
      </c>
      <c r="B98" s="25"/>
      <c r="C98" s="25"/>
      <c r="D98" s="25"/>
      <c r="E98" s="25"/>
      <c r="F98" s="25"/>
      <c r="G98" s="25"/>
      <c r="H98" s="27"/>
      <c r="I98" s="27"/>
      <c r="J98" s="10"/>
    </row>
    <row r="99" spans="1:10" ht="13" customHeight="1" x14ac:dyDescent="0.2">
      <c r="A99" s="34" t="s">
        <v>57</v>
      </c>
      <c r="B99" s="34"/>
      <c r="C99" s="34"/>
      <c r="D99" s="34"/>
      <c r="E99" s="34"/>
      <c r="F99" s="34"/>
      <c r="G99" s="34"/>
      <c r="H99" s="34"/>
      <c r="I99" s="34"/>
      <c r="J99" s="10"/>
    </row>
    <row r="100" spans="1:10" ht="13" customHeight="1" x14ac:dyDescent="0.2">
      <c r="A100" s="39"/>
      <c r="B100" s="33" t="s">
        <v>16</v>
      </c>
      <c r="C100" s="33" t="s">
        <v>2</v>
      </c>
      <c r="D100" s="33" t="s">
        <v>3</v>
      </c>
      <c r="E100" s="33" t="s">
        <v>4</v>
      </c>
      <c r="F100" s="74" t="s">
        <v>27</v>
      </c>
      <c r="G100" s="74"/>
      <c r="H100" s="74"/>
      <c r="I100" s="74"/>
      <c r="J100" s="10"/>
    </row>
    <row r="101" spans="1:10" ht="13" customHeight="1" x14ac:dyDescent="0.2">
      <c r="A101" s="34" t="s">
        <v>21</v>
      </c>
      <c r="B101" s="35">
        <v>11.8</v>
      </c>
      <c r="C101" s="44">
        <f>0.2*B101</f>
        <v>2.3600000000000003</v>
      </c>
      <c r="D101" s="37">
        <v>0.2</v>
      </c>
      <c r="E101" s="29">
        <v>73</v>
      </c>
      <c r="F101" s="45" t="s">
        <v>17</v>
      </c>
      <c r="G101" s="34"/>
      <c r="H101" s="34"/>
      <c r="I101" s="34"/>
      <c r="J101" s="10"/>
    </row>
    <row r="102" spans="1:10" ht="13" customHeight="1" x14ac:dyDescent="0.2">
      <c r="A102" s="34"/>
      <c r="B102" s="48"/>
      <c r="C102" s="44"/>
      <c r="D102" s="37"/>
      <c r="E102" s="49"/>
      <c r="F102" s="45"/>
      <c r="G102" s="32"/>
      <c r="H102" s="32"/>
      <c r="I102" s="32"/>
      <c r="J102" s="10"/>
    </row>
    <row r="103" spans="1:10" ht="13" customHeight="1" x14ac:dyDescent="0.2">
      <c r="A103" s="34"/>
      <c r="B103" s="48"/>
      <c r="C103" s="44"/>
      <c r="D103" s="37"/>
      <c r="E103" s="49"/>
      <c r="F103" s="45"/>
      <c r="G103" s="32"/>
      <c r="H103" s="32"/>
      <c r="I103" s="32"/>
      <c r="J103" s="10"/>
    </row>
    <row r="104" spans="1:10" ht="13" customHeight="1" x14ac:dyDescent="0.2">
      <c r="A104" s="34"/>
      <c r="B104" s="48"/>
      <c r="C104" s="44"/>
      <c r="D104" s="37"/>
      <c r="E104" s="49"/>
      <c r="F104" s="45"/>
      <c r="G104" s="32"/>
      <c r="H104" s="32"/>
      <c r="I104" s="32"/>
      <c r="J104" s="10"/>
    </row>
    <row r="105" spans="1:10" ht="13" customHeight="1" x14ac:dyDescent="0.2">
      <c r="A105" s="34"/>
      <c r="B105" s="48"/>
      <c r="C105" s="44"/>
      <c r="D105" s="37"/>
      <c r="E105" s="49"/>
      <c r="F105" s="45"/>
      <c r="G105" s="32"/>
      <c r="H105" s="32"/>
      <c r="I105" s="32"/>
      <c r="J105" s="10"/>
    </row>
    <row r="106" spans="1:10" ht="13" customHeight="1" x14ac:dyDescent="0.2">
      <c r="A106" s="34"/>
      <c r="B106" s="48"/>
      <c r="C106" s="44"/>
      <c r="D106" s="37"/>
      <c r="E106" s="49"/>
      <c r="F106" s="45"/>
      <c r="G106" s="32"/>
      <c r="H106" s="32"/>
      <c r="I106" s="32"/>
      <c r="J106" s="10"/>
    </row>
    <row r="107" spans="1:10" ht="13" customHeight="1" x14ac:dyDescent="0.2">
      <c r="A107" s="28" t="s">
        <v>58</v>
      </c>
      <c r="B107" s="25"/>
      <c r="C107" s="25"/>
      <c r="D107" s="25"/>
      <c r="E107" s="25"/>
      <c r="F107" s="25"/>
      <c r="G107" s="25"/>
      <c r="H107" s="27"/>
      <c r="I107" s="27"/>
      <c r="J107" s="10"/>
    </row>
    <row r="108" spans="1:10" ht="13" customHeight="1" x14ac:dyDescent="0.2">
      <c r="A108" s="34" t="s">
        <v>57</v>
      </c>
      <c r="B108" s="34"/>
      <c r="C108" s="34"/>
      <c r="D108" s="34"/>
      <c r="E108" s="34"/>
      <c r="F108" s="34"/>
      <c r="G108" s="34"/>
      <c r="H108" s="34"/>
      <c r="I108" s="34"/>
      <c r="J108" s="10"/>
    </row>
    <row r="109" spans="1:10" ht="13" customHeight="1" x14ac:dyDescent="0.2">
      <c r="A109" s="39"/>
      <c r="B109" s="33" t="s">
        <v>16</v>
      </c>
      <c r="C109" s="33" t="s">
        <v>2</v>
      </c>
      <c r="D109" s="33" t="s">
        <v>3</v>
      </c>
      <c r="E109" s="33" t="s">
        <v>4</v>
      </c>
      <c r="F109" s="74" t="s">
        <v>27</v>
      </c>
      <c r="G109" s="74"/>
      <c r="H109" s="74"/>
      <c r="I109" s="74"/>
      <c r="J109" s="10"/>
    </row>
    <row r="110" spans="1:10" ht="13" customHeight="1" x14ac:dyDescent="0.2">
      <c r="A110" s="34" t="s">
        <v>21</v>
      </c>
      <c r="B110" s="35">
        <v>14</v>
      </c>
      <c r="C110" s="44">
        <f>0.2*B110</f>
        <v>2.8000000000000003</v>
      </c>
      <c r="D110" s="37">
        <v>0.2</v>
      </c>
      <c r="E110" s="29">
        <v>23</v>
      </c>
      <c r="F110" s="45" t="s">
        <v>17</v>
      </c>
      <c r="G110" s="34"/>
      <c r="H110" s="34"/>
      <c r="I110" s="34"/>
      <c r="J110" s="10"/>
    </row>
    <row r="111" spans="1:10" ht="13" customHeight="1" x14ac:dyDescent="0.2">
      <c r="A111" s="34" t="s">
        <v>22</v>
      </c>
      <c r="B111" s="48">
        <v>13.5</v>
      </c>
      <c r="C111" s="44">
        <f t="shared" ref="C111:C114" si="9">0.2*B111</f>
        <v>2.7</v>
      </c>
      <c r="D111" s="37">
        <v>0.2</v>
      </c>
      <c r="E111" s="49">
        <v>24</v>
      </c>
      <c r="F111" s="45" t="s">
        <v>18</v>
      </c>
      <c r="G111" s="32"/>
      <c r="H111" s="32"/>
      <c r="I111" s="32"/>
      <c r="J111" s="10"/>
    </row>
    <row r="112" spans="1:10" ht="13" customHeight="1" x14ac:dyDescent="0.2">
      <c r="A112" s="34" t="s">
        <v>23</v>
      </c>
      <c r="B112" s="42">
        <v>15.6</v>
      </c>
      <c r="C112" s="44">
        <f t="shared" si="9"/>
        <v>3.12</v>
      </c>
      <c r="D112" s="37">
        <v>0.2</v>
      </c>
      <c r="E112" s="42">
        <v>36</v>
      </c>
      <c r="F112" s="45" t="s">
        <v>19</v>
      </c>
      <c r="G112" s="32"/>
      <c r="H112" s="32"/>
      <c r="I112" s="32"/>
      <c r="J112" s="10"/>
    </row>
    <row r="113" spans="1:10" ht="13" customHeight="1" x14ac:dyDescent="0.2">
      <c r="A113" s="34" t="s">
        <v>28</v>
      </c>
      <c r="B113" s="50">
        <v>12.2</v>
      </c>
      <c r="C113" s="44">
        <f t="shared" si="9"/>
        <v>2.44</v>
      </c>
      <c r="D113" s="37">
        <v>0.2</v>
      </c>
      <c r="E113" s="51">
        <v>28</v>
      </c>
      <c r="F113" s="45" t="s">
        <v>29</v>
      </c>
      <c r="G113" s="32"/>
      <c r="H113" s="27"/>
      <c r="I113" s="27"/>
      <c r="J113" s="10"/>
    </row>
    <row r="114" spans="1:10" ht="13" customHeight="1" x14ac:dyDescent="0.2">
      <c r="A114" s="34" t="s">
        <v>52</v>
      </c>
      <c r="B114" s="35">
        <v>9.9</v>
      </c>
      <c r="C114" s="44">
        <f t="shared" si="9"/>
        <v>1.9800000000000002</v>
      </c>
      <c r="D114" s="37">
        <v>0.2</v>
      </c>
      <c r="E114" s="29">
        <v>5</v>
      </c>
      <c r="F114" s="45" t="s">
        <v>30</v>
      </c>
      <c r="G114" s="32"/>
      <c r="H114" s="27"/>
      <c r="I114" s="27"/>
      <c r="J114" s="10"/>
    </row>
    <row r="115" spans="1:10" ht="13" customHeight="1" x14ac:dyDescent="0.2">
      <c r="A115" s="34"/>
      <c r="B115" s="35"/>
      <c r="C115" s="44"/>
      <c r="D115" s="37"/>
      <c r="E115" s="29"/>
      <c r="F115" s="45"/>
      <c r="G115" s="32"/>
      <c r="H115" s="27"/>
      <c r="I115" s="27"/>
      <c r="J115" s="10"/>
    </row>
    <row r="116" spans="1:10" ht="13" customHeight="1" x14ac:dyDescent="0.2">
      <c r="A116" s="28" t="s">
        <v>59</v>
      </c>
      <c r="B116" s="25"/>
      <c r="C116" s="25"/>
      <c r="D116" s="25"/>
      <c r="E116" s="25"/>
      <c r="F116" s="25"/>
      <c r="G116" s="25"/>
      <c r="H116" s="27"/>
      <c r="I116" s="27"/>
      <c r="J116" s="10"/>
    </row>
    <row r="117" spans="1:10" ht="13" customHeight="1" x14ac:dyDescent="0.2">
      <c r="A117" s="76" t="s">
        <v>32</v>
      </c>
      <c r="B117" s="76"/>
      <c r="C117" s="76"/>
      <c r="D117" s="76"/>
      <c r="E117" s="76"/>
      <c r="F117" s="76"/>
      <c r="G117" s="76"/>
      <c r="H117" s="76"/>
      <c r="I117" s="76"/>
      <c r="J117" s="10"/>
    </row>
    <row r="118" spans="1:10" ht="13" customHeight="1" x14ac:dyDescent="0.2">
      <c r="A118" s="76"/>
      <c r="B118" s="76"/>
      <c r="C118" s="76"/>
      <c r="D118" s="76"/>
      <c r="E118" s="76"/>
      <c r="F118" s="76"/>
      <c r="G118" s="76"/>
      <c r="H118" s="76"/>
      <c r="I118" s="76"/>
      <c r="J118" s="10"/>
    </row>
    <row r="119" spans="1:10" ht="13" customHeight="1" x14ac:dyDescent="0.2">
      <c r="A119" s="39"/>
      <c r="B119" s="33" t="s">
        <v>16</v>
      </c>
      <c r="C119" s="33" t="s">
        <v>2</v>
      </c>
      <c r="D119" s="33" t="s">
        <v>3</v>
      </c>
      <c r="E119" s="33" t="s">
        <v>4</v>
      </c>
      <c r="F119" s="74" t="s">
        <v>27</v>
      </c>
      <c r="G119" s="74"/>
      <c r="H119" s="74"/>
      <c r="I119" s="74"/>
      <c r="J119" s="10"/>
    </row>
    <row r="120" spans="1:10" ht="13" customHeight="1" x14ac:dyDescent="0.2">
      <c r="A120" s="34" t="s">
        <v>21</v>
      </c>
      <c r="B120" s="35">
        <v>22</v>
      </c>
      <c r="C120" s="44">
        <f>0.2*B120</f>
        <v>4.4000000000000004</v>
      </c>
      <c r="D120" s="37">
        <v>0.2</v>
      </c>
      <c r="E120" s="29">
        <v>7</v>
      </c>
      <c r="F120" s="45" t="s">
        <v>19</v>
      </c>
      <c r="G120" s="34"/>
      <c r="H120" s="34"/>
      <c r="I120" s="34"/>
      <c r="J120" s="10"/>
    </row>
    <row r="121" spans="1:10" ht="13" customHeight="1" x14ac:dyDescent="0.2">
      <c r="A121" s="34" t="s">
        <v>40</v>
      </c>
      <c r="B121" s="48">
        <v>28.2</v>
      </c>
      <c r="C121" s="44">
        <f t="shared" ref="C121:C123" si="10">0.2*B121</f>
        <v>5.6400000000000006</v>
      </c>
      <c r="D121" s="37">
        <v>0.2</v>
      </c>
      <c r="E121" s="49">
        <v>537</v>
      </c>
      <c r="F121" s="45" t="s">
        <v>13</v>
      </c>
      <c r="G121" s="32"/>
      <c r="H121" s="32"/>
      <c r="I121" s="32"/>
      <c r="J121" s="10"/>
    </row>
    <row r="122" spans="1:10" ht="13" customHeight="1" x14ac:dyDescent="0.2">
      <c r="A122" s="34" t="s">
        <v>36</v>
      </c>
      <c r="B122" s="42">
        <v>24.6</v>
      </c>
      <c r="C122" s="44">
        <f t="shared" si="10"/>
        <v>4.9200000000000008</v>
      </c>
      <c r="D122" s="37">
        <v>0.2</v>
      </c>
      <c r="E122" s="42">
        <v>555</v>
      </c>
      <c r="F122" s="45" t="s">
        <v>12</v>
      </c>
      <c r="G122" s="32"/>
      <c r="H122" s="32"/>
      <c r="I122" s="32"/>
      <c r="J122" s="10"/>
    </row>
    <row r="123" spans="1:10" ht="13" customHeight="1" x14ac:dyDescent="0.2">
      <c r="A123" s="34" t="s">
        <v>24</v>
      </c>
      <c r="B123" s="50">
        <v>22.8</v>
      </c>
      <c r="C123" s="44">
        <f t="shared" si="10"/>
        <v>4.5600000000000005</v>
      </c>
      <c r="D123" s="37">
        <v>0.2</v>
      </c>
      <c r="E123" s="51">
        <v>737</v>
      </c>
      <c r="F123" s="45" t="s">
        <v>14</v>
      </c>
      <c r="G123" s="32"/>
      <c r="H123" s="27"/>
      <c r="I123" s="27"/>
      <c r="J123" s="10"/>
    </row>
    <row r="124" spans="1:10" ht="13" customHeight="1" x14ac:dyDescent="0.2">
      <c r="A124" s="34"/>
      <c r="B124" s="35"/>
      <c r="C124" s="44"/>
      <c r="D124" s="37"/>
      <c r="E124" s="29"/>
      <c r="F124" s="45"/>
      <c r="G124" s="32"/>
      <c r="H124" s="27"/>
      <c r="I124" s="27"/>
      <c r="J124" s="10"/>
    </row>
    <row r="125" spans="1:10" ht="13" customHeight="1" x14ac:dyDescent="0.2">
      <c r="A125" s="28" t="s">
        <v>60</v>
      </c>
      <c r="B125" s="25"/>
      <c r="C125" s="25"/>
      <c r="D125" s="25"/>
      <c r="E125" s="25"/>
      <c r="F125" s="25"/>
      <c r="G125" s="25"/>
      <c r="H125" s="27"/>
      <c r="I125" s="27"/>
      <c r="J125" s="10"/>
    </row>
    <row r="126" spans="1:10" ht="13" customHeight="1" x14ac:dyDescent="0.2">
      <c r="A126" s="76" t="s">
        <v>32</v>
      </c>
      <c r="B126" s="76"/>
      <c r="C126" s="76"/>
      <c r="D126" s="76"/>
      <c r="E126" s="76"/>
      <c r="F126" s="76"/>
      <c r="G126" s="76"/>
      <c r="H126" s="76"/>
      <c r="I126" s="76"/>
      <c r="J126" s="10"/>
    </row>
    <row r="127" spans="1:10" ht="13" customHeight="1" x14ac:dyDescent="0.2">
      <c r="A127" s="76"/>
      <c r="B127" s="76"/>
      <c r="C127" s="76"/>
      <c r="D127" s="76"/>
      <c r="E127" s="76"/>
      <c r="F127" s="76"/>
      <c r="G127" s="76"/>
      <c r="H127" s="76"/>
      <c r="I127" s="76"/>
      <c r="J127" s="10"/>
    </row>
    <row r="128" spans="1:10" ht="13" customHeight="1" x14ac:dyDescent="0.2">
      <c r="A128" s="39"/>
      <c r="B128" s="33" t="s">
        <v>16</v>
      </c>
      <c r="C128" s="33" t="s">
        <v>2</v>
      </c>
      <c r="D128" s="33" t="s">
        <v>3</v>
      </c>
      <c r="E128" s="33" t="s">
        <v>4</v>
      </c>
      <c r="F128" s="74" t="s">
        <v>27</v>
      </c>
      <c r="G128" s="74"/>
      <c r="H128" s="74"/>
      <c r="I128" s="74"/>
      <c r="J128" s="10"/>
    </row>
    <row r="129" spans="1:18" ht="13" customHeight="1" x14ac:dyDescent="0.2">
      <c r="A129" s="34" t="s">
        <v>21</v>
      </c>
      <c r="B129" s="35">
        <v>6.4</v>
      </c>
      <c r="C129" s="44">
        <f>0.2*B129</f>
        <v>1.2800000000000002</v>
      </c>
      <c r="D129" s="37">
        <v>0.2</v>
      </c>
      <c r="E129" s="29">
        <v>14</v>
      </c>
      <c r="F129" s="45" t="s">
        <v>61</v>
      </c>
      <c r="G129" s="34"/>
      <c r="H129" s="34"/>
      <c r="I129" s="34"/>
      <c r="J129" s="10"/>
    </row>
    <row r="130" spans="1:18" ht="13" customHeight="1" x14ac:dyDescent="0.2">
      <c r="A130" s="34" t="s">
        <v>22</v>
      </c>
      <c r="B130" s="48">
        <v>10.1</v>
      </c>
      <c r="C130" s="44">
        <f t="shared" ref="C130:C134" si="11">0.2*B130</f>
        <v>2.02</v>
      </c>
      <c r="D130" s="37">
        <v>0.2</v>
      </c>
      <c r="E130" s="49">
        <v>11</v>
      </c>
      <c r="F130" s="45" t="s">
        <v>19</v>
      </c>
      <c r="G130" s="32"/>
      <c r="H130" s="32"/>
      <c r="I130" s="32"/>
      <c r="J130" s="10"/>
    </row>
    <row r="131" spans="1:18" ht="13" customHeight="1" x14ac:dyDescent="0.15">
      <c r="A131" s="34" t="s">
        <v>23</v>
      </c>
      <c r="B131" s="42">
        <v>6.7</v>
      </c>
      <c r="C131" s="44">
        <f t="shared" si="11"/>
        <v>1.34</v>
      </c>
      <c r="D131" s="37">
        <v>0.2</v>
      </c>
      <c r="E131" s="42">
        <v>43</v>
      </c>
      <c r="F131" s="45" t="s">
        <v>29</v>
      </c>
      <c r="G131" s="32"/>
      <c r="H131" s="32"/>
      <c r="I131" s="32"/>
      <c r="L131" s="13"/>
      <c r="M131" s="14"/>
      <c r="N131" s="14"/>
      <c r="P131" s="14"/>
      <c r="Q131" s="14"/>
      <c r="R131" s="14"/>
    </row>
    <row r="132" spans="1:18" ht="13" customHeight="1" x14ac:dyDescent="0.15">
      <c r="A132" s="34" t="s">
        <v>28</v>
      </c>
      <c r="B132" s="50">
        <v>7.9</v>
      </c>
      <c r="C132" s="44">
        <f t="shared" si="11"/>
        <v>1.58</v>
      </c>
      <c r="D132" s="37">
        <v>0.2</v>
      </c>
      <c r="E132" s="51">
        <v>10</v>
      </c>
      <c r="F132" s="45" t="s">
        <v>30</v>
      </c>
      <c r="G132" s="32"/>
      <c r="H132" s="27"/>
      <c r="I132" s="27"/>
      <c r="L132" s="14"/>
      <c r="M132" s="14"/>
      <c r="N132" s="14"/>
      <c r="P132" s="14"/>
      <c r="Q132" s="14"/>
      <c r="R132" s="14"/>
    </row>
    <row r="133" spans="1:18" ht="13" customHeight="1" x14ac:dyDescent="0.15">
      <c r="A133" s="34" t="s">
        <v>25</v>
      </c>
      <c r="B133" s="35">
        <v>13.7</v>
      </c>
      <c r="C133" s="44">
        <f t="shared" si="11"/>
        <v>2.74</v>
      </c>
      <c r="D133" s="37">
        <v>0.2</v>
      </c>
      <c r="E133" s="29">
        <v>397</v>
      </c>
      <c r="F133" s="45" t="s">
        <v>13</v>
      </c>
      <c r="G133" s="32"/>
      <c r="H133" s="27"/>
      <c r="I133" s="27"/>
      <c r="J133" s="20"/>
      <c r="K133" s="20"/>
      <c r="L133" s="20"/>
      <c r="M133" s="20"/>
      <c r="N133" s="20"/>
      <c r="P133" s="14"/>
      <c r="Q133" s="14"/>
      <c r="R133" s="14"/>
    </row>
    <row r="134" spans="1:18" ht="13" customHeight="1" x14ac:dyDescent="0.15">
      <c r="A134" s="34" t="s">
        <v>26</v>
      </c>
      <c r="B134" s="42">
        <v>10.6</v>
      </c>
      <c r="C134" s="44">
        <f t="shared" si="11"/>
        <v>2.12</v>
      </c>
      <c r="D134" s="37">
        <v>0.2</v>
      </c>
      <c r="E134" s="42">
        <v>505</v>
      </c>
      <c r="F134" s="45" t="s">
        <v>11</v>
      </c>
      <c r="G134" s="32"/>
      <c r="H134" s="32"/>
      <c r="I134" s="32"/>
      <c r="L134" s="14"/>
      <c r="M134" s="14"/>
      <c r="N134" s="14"/>
      <c r="P134" s="14"/>
      <c r="Q134" s="14"/>
      <c r="R134" s="14"/>
    </row>
    <row r="135" spans="1:18" ht="13" customHeight="1" x14ac:dyDescent="0.15">
      <c r="A135" s="34"/>
      <c r="B135" s="50"/>
      <c r="C135" s="44"/>
      <c r="D135" s="37"/>
      <c r="E135" s="51"/>
      <c r="F135" s="45"/>
      <c r="G135" s="32"/>
      <c r="H135" s="27"/>
      <c r="I135" s="27"/>
      <c r="L135" s="14"/>
      <c r="M135" s="14"/>
      <c r="N135" s="14"/>
      <c r="P135" s="14"/>
      <c r="Q135" s="14"/>
      <c r="R135" s="14"/>
    </row>
    <row r="136" spans="1:18" ht="13" customHeight="1" x14ac:dyDescent="0.15">
      <c r="A136" s="28" t="s">
        <v>62</v>
      </c>
      <c r="B136" s="25"/>
      <c r="C136" s="25"/>
      <c r="D136" s="25"/>
      <c r="E136" s="25"/>
      <c r="F136" s="25"/>
      <c r="G136" s="25"/>
      <c r="H136" s="27"/>
      <c r="I136" s="27"/>
      <c r="L136" s="14"/>
      <c r="M136" s="14"/>
      <c r="N136" s="14"/>
      <c r="P136" s="14"/>
      <c r="Q136" s="14"/>
      <c r="R136" s="14"/>
    </row>
    <row r="137" spans="1:18" ht="13" customHeight="1" x14ac:dyDescent="0.15">
      <c r="A137" s="76" t="s">
        <v>34</v>
      </c>
      <c r="B137" s="76"/>
      <c r="C137" s="76"/>
      <c r="D137" s="76"/>
      <c r="E137" s="76"/>
      <c r="F137" s="76"/>
      <c r="G137" s="76"/>
      <c r="H137" s="76"/>
      <c r="I137" s="76"/>
      <c r="K137" s="14"/>
      <c r="L137" s="14"/>
      <c r="M137" s="14"/>
      <c r="N137" s="14"/>
      <c r="O137" s="14"/>
      <c r="P137" s="14"/>
      <c r="Q137" s="14"/>
      <c r="R137" s="14"/>
    </row>
    <row r="138" spans="1:18" ht="13" customHeight="1" x14ac:dyDescent="0.15">
      <c r="A138" s="76"/>
      <c r="B138" s="76"/>
      <c r="C138" s="76"/>
      <c r="D138" s="76"/>
      <c r="E138" s="76"/>
      <c r="F138" s="76"/>
      <c r="G138" s="76"/>
      <c r="H138" s="76"/>
      <c r="I138" s="76"/>
      <c r="J138" s="15"/>
      <c r="K138" s="16"/>
      <c r="L138" s="15"/>
      <c r="M138" s="15"/>
      <c r="N138" s="15"/>
      <c r="O138" s="15"/>
      <c r="P138" s="17"/>
      <c r="Q138" s="15"/>
      <c r="R138" s="15"/>
    </row>
    <row r="139" spans="1:18" ht="13" customHeight="1" x14ac:dyDescent="0.15">
      <c r="A139" s="39"/>
      <c r="B139" s="33" t="s">
        <v>16</v>
      </c>
      <c r="C139" s="33" t="s">
        <v>2</v>
      </c>
      <c r="D139" s="33" t="s">
        <v>3</v>
      </c>
      <c r="E139" s="33" t="s">
        <v>4</v>
      </c>
      <c r="F139" s="74" t="s">
        <v>27</v>
      </c>
      <c r="G139" s="74"/>
      <c r="H139" s="74"/>
      <c r="I139" s="74"/>
      <c r="J139" s="15"/>
      <c r="K139" s="16"/>
      <c r="L139" s="15"/>
      <c r="M139" s="15"/>
      <c r="N139" s="15"/>
      <c r="O139" s="15"/>
      <c r="P139" s="15"/>
      <c r="Q139" s="15"/>
      <c r="R139" s="15"/>
    </row>
    <row r="140" spans="1:18" ht="13" customHeight="1" x14ac:dyDescent="0.15">
      <c r="A140" s="34" t="s">
        <v>21</v>
      </c>
      <c r="B140" s="35">
        <v>10.8</v>
      </c>
      <c r="C140" s="44">
        <f>0.2*B140</f>
        <v>2.16</v>
      </c>
      <c r="D140" s="37">
        <v>0.2</v>
      </c>
      <c r="E140" s="29">
        <v>26</v>
      </c>
      <c r="F140" s="45" t="s">
        <v>17</v>
      </c>
      <c r="G140" s="34"/>
      <c r="H140" s="34"/>
      <c r="I140" s="34"/>
      <c r="J140" s="15"/>
      <c r="K140" s="16"/>
      <c r="L140" s="15"/>
      <c r="M140" s="15"/>
      <c r="N140" s="15"/>
      <c r="O140" s="15"/>
      <c r="P140" s="15"/>
      <c r="Q140" s="15"/>
      <c r="R140" s="15"/>
    </row>
    <row r="141" spans="1:18" ht="13" customHeight="1" x14ac:dyDescent="0.15">
      <c r="A141" s="34" t="s">
        <v>22</v>
      </c>
      <c r="B141" s="48">
        <v>8.1999999999999993</v>
      </c>
      <c r="C141" s="44">
        <f>0.3*B141</f>
        <v>2.4599999999999995</v>
      </c>
      <c r="D141" s="37">
        <v>0.3</v>
      </c>
      <c r="E141" s="49">
        <v>38</v>
      </c>
      <c r="F141" s="45" t="s">
        <v>63</v>
      </c>
      <c r="G141" s="32"/>
      <c r="H141" s="32"/>
      <c r="I141" s="32"/>
      <c r="J141" s="22"/>
      <c r="K141" s="22"/>
      <c r="L141" s="22"/>
      <c r="M141" s="22"/>
      <c r="N141" s="22"/>
      <c r="O141" s="22"/>
      <c r="P141" s="22"/>
      <c r="Q141" s="22"/>
      <c r="R141" s="22"/>
    </row>
    <row r="142" spans="1:18" ht="13" customHeight="1" x14ac:dyDescent="0.15">
      <c r="A142" s="34" t="s">
        <v>23</v>
      </c>
      <c r="B142" s="42">
        <v>13.3</v>
      </c>
      <c r="C142" s="44">
        <f t="shared" ref="C142:C144" si="12">0.2*B142</f>
        <v>2.66</v>
      </c>
      <c r="D142" s="37">
        <v>0.2</v>
      </c>
      <c r="E142" s="42">
        <v>18</v>
      </c>
      <c r="F142" s="45" t="s">
        <v>64</v>
      </c>
      <c r="G142" s="32"/>
      <c r="H142" s="32"/>
      <c r="I142" s="32"/>
      <c r="K142" s="6"/>
    </row>
    <row r="143" spans="1:18" ht="13" customHeight="1" x14ac:dyDescent="0.15">
      <c r="A143" s="34" t="s">
        <v>24</v>
      </c>
      <c r="B143" s="35">
        <v>19.3</v>
      </c>
      <c r="C143" s="44">
        <f t="shared" si="12"/>
        <v>3.8600000000000003</v>
      </c>
      <c r="D143" s="37">
        <v>0.2</v>
      </c>
      <c r="E143" s="29">
        <v>709</v>
      </c>
      <c r="F143" s="45" t="s">
        <v>14</v>
      </c>
      <c r="G143" s="32"/>
      <c r="H143" s="27"/>
      <c r="I143" s="27"/>
      <c r="K143" s="6"/>
    </row>
    <row r="144" spans="1:18" ht="13" customHeight="1" x14ac:dyDescent="0.15">
      <c r="A144" s="34" t="s">
        <v>25</v>
      </c>
      <c r="B144" s="42">
        <v>25.4</v>
      </c>
      <c r="C144" s="44">
        <f t="shared" si="12"/>
        <v>5.08</v>
      </c>
      <c r="D144" s="37">
        <v>0.2</v>
      </c>
      <c r="E144" s="42">
        <v>514</v>
      </c>
      <c r="F144" s="45" t="s">
        <v>65</v>
      </c>
      <c r="G144" s="32"/>
      <c r="H144" s="32"/>
      <c r="I144" s="32"/>
      <c r="K144" s="6"/>
    </row>
    <row r="145" spans="1:11" ht="13" customHeight="1" x14ac:dyDescent="0.15">
      <c r="A145" s="34"/>
      <c r="B145" s="35"/>
      <c r="C145" s="44"/>
      <c r="D145" s="37"/>
      <c r="E145" s="29"/>
      <c r="F145" s="45"/>
      <c r="G145" s="32"/>
      <c r="H145" s="27"/>
      <c r="I145" s="27"/>
      <c r="K145" s="6"/>
    </row>
    <row r="146" spans="1:11" ht="13" customHeight="1" x14ac:dyDescent="0.15">
      <c r="A146" s="28" t="s">
        <v>66</v>
      </c>
      <c r="B146" s="25"/>
      <c r="C146" s="25"/>
      <c r="D146" s="25"/>
      <c r="E146" s="25"/>
      <c r="F146" s="25"/>
      <c r="G146" s="25"/>
      <c r="H146" s="27"/>
      <c r="I146" s="27"/>
      <c r="K146" s="6"/>
    </row>
    <row r="147" spans="1:11" ht="13" customHeight="1" x14ac:dyDescent="0.15">
      <c r="A147" s="76" t="s">
        <v>34</v>
      </c>
      <c r="B147" s="76"/>
      <c r="C147" s="76"/>
      <c r="D147" s="76"/>
      <c r="E147" s="76"/>
      <c r="F147" s="76"/>
      <c r="G147" s="76"/>
      <c r="H147" s="76"/>
      <c r="I147" s="76"/>
      <c r="K147" s="6"/>
    </row>
    <row r="148" spans="1:11" ht="13" customHeight="1" x14ac:dyDescent="0.15">
      <c r="A148" s="76"/>
      <c r="B148" s="76"/>
      <c r="C148" s="76"/>
      <c r="D148" s="76"/>
      <c r="E148" s="76"/>
      <c r="F148" s="76"/>
      <c r="G148" s="76"/>
      <c r="H148" s="76"/>
      <c r="I148" s="76"/>
      <c r="K148" s="6"/>
    </row>
    <row r="149" spans="1:11" ht="13" customHeight="1" x14ac:dyDescent="0.15">
      <c r="A149" s="39"/>
      <c r="B149" s="33" t="s">
        <v>16</v>
      </c>
      <c r="C149" s="33" t="s">
        <v>2</v>
      </c>
      <c r="D149" s="33" t="s">
        <v>3</v>
      </c>
      <c r="E149" s="33" t="s">
        <v>4</v>
      </c>
      <c r="F149" s="74" t="s">
        <v>27</v>
      </c>
      <c r="G149" s="74"/>
      <c r="H149" s="74"/>
      <c r="I149" s="74"/>
    </row>
    <row r="150" spans="1:11" ht="13" customHeight="1" x14ac:dyDescent="0.2">
      <c r="A150" s="34" t="s">
        <v>21</v>
      </c>
      <c r="B150" s="35">
        <v>9.3000000000000007</v>
      </c>
      <c r="C150" s="44">
        <f>0.2*B150</f>
        <v>1.8600000000000003</v>
      </c>
      <c r="D150" s="37">
        <v>0.2</v>
      </c>
      <c r="E150" s="29">
        <v>12</v>
      </c>
      <c r="F150" s="45" t="s">
        <v>17</v>
      </c>
      <c r="G150" s="34"/>
      <c r="H150" s="34"/>
      <c r="I150" s="34"/>
      <c r="J150" s="10"/>
    </row>
    <row r="151" spans="1:11" ht="13" customHeight="1" x14ac:dyDescent="0.15">
      <c r="A151" s="34" t="s">
        <v>22</v>
      </c>
      <c r="B151" s="48">
        <v>8.4</v>
      </c>
      <c r="C151" s="44">
        <f>0.2*B151</f>
        <v>1.6800000000000002</v>
      </c>
      <c r="D151" s="37">
        <v>0.2</v>
      </c>
      <c r="E151" s="49">
        <v>14</v>
      </c>
      <c r="F151" s="45" t="s">
        <v>19</v>
      </c>
      <c r="G151" s="32"/>
      <c r="H151" s="32"/>
      <c r="I151" s="32"/>
    </row>
    <row r="152" spans="1:11" ht="13" customHeight="1" x14ac:dyDescent="0.15">
      <c r="A152" s="34" t="s">
        <v>23</v>
      </c>
      <c r="B152" s="42">
        <v>11.7</v>
      </c>
      <c r="C152" s="44">
        <f t="shared" ref="C152:C154" si="13">0.2*B152</f>
        <v>2.34</v>
      </c>
      <c r="D152" s="37">
        <v>0.2</v>
      </c>
      <c r="E152" s="42">
        <v>8</v>
      </c>
      <c r="F152" s="45" t="s">
        <v>29</v>
      </c>
      <c r="G152" s="32"/>
      <c r="H152" s="32"/>
      <c r="I152" s="32"/>
    </row>
    <row r="153" spans="1:11" ht="13" customHeight="1" x14ac:dyDescent="0.15">
      <c r="A153" s="34" t="s">
        <v>28</v>
      </c>
      <c r="B153" s="35">
        <v>10.7</v>
      </c>
      <c r="C153" s="44">
        <f t="shared" si="13"/>
        <v>2.14</v>
      </c>
      <c r="D153" s="37">
        <v>0.2</v>
      </c>
      <c r="E153" s="29">
        <v>14</v>
      </c>
      <c r="F153" s="45" t="s">
        <v>30</v>
      </c>
      <c r="G153" s="32"/>
      <c r="H153" s="27"/>
      <c r="I153" s="27"/>
    </row>
    <row r="154" spans="1:11" ht="13" customHeight="1" x14ac:dyDescent="0.15">
      <c r="A154" s="34" t="s">
        <v>25</v>
      </c>
      <c r="B154" s="36">
        <v>14</v>
      </c>
      <c r="C154" s="44">
        <f t="shared" si="13"/>
        <v>2.8000000000000003</v>
      </c>
      <c r="D154" s="37">
        <v>0.2</v>
      </c>
      <c r="E154" s="42">
        <v>268</v>
      </c>
      <c r="F154" s="45" t="s">
        <v>13</v>
      </c>
      <c r="G154" s="32"/>
      <c r="H154" s="32"/>
      <c r="I154" s="32"/>
    </row>
    <row r="155" spans="1:11" ht="13" customHeight="1" x14ac:dyDescent="0.15">
      <c r="A155" s="34"/>
      <c r="B155" s="35"/>
      <c r="C155" s="44"/>
      <c r="D155" s="37"/>
      <c r="E155" s="29"/>
      <c r="F155" s="45"/>
      <c r="G155" s="32"/>
      <c r="H155" s="27"/>
      <c r="I155" s="27"/>
    </row>
    <row r="156" spans="1:11" ht="13" customHeight="1" x14ac:dyDescent="0.15">
      <c r="A156" s="34"/>
      <c r="B156" s="35"/>
      <c r="C156" s="44"/>
      <c r="D156" s="37"/>
      <c r="E156" s="29"/>
      <c r="F156" s="45"/>
      <c r="G156" s="32"/>
      <c r="H156" s="27"/>
      <c r="I156" s="27"/>
    </row>
    <row r="157" spans="1:11" ht="13" customHeight="1" x14ac:dyDescent="0.15">
      <c r="A157" s="34"/>
      <c r="B157" s="35"/>
      <c r="C157" s="44"/>
      <c r="D157" s="37"/>
      <c r="E157" s="29"/>
      <c r="F157" s="45"/>
      <c r="G157" s="32"/>
      <c r="H157" s="27"/>
      <c r="I157" s="27"/>
    </row>
    <row r="158" spans="1:11" ht="13" customHeight="1" x14ac:dyDescent="0.15">
      <c r="A158" s="34"/>
      <c r="B158" s="35"/>
      <c r="C158" s="44"/>
      <c r="D158" s="37"/>
      <c r="E158" s="29"/>
      <c r="F158" s="45"/>
      <c r="G158" s="32"/>
      <c r="H158" s="27"/>
      <c r="I158" s="27"/>
    </row>
    <row r="159" spans="1:11" ht="13" customHeight="1" x14ac:dyDescent="0.15">
      <c r="A159" s="34"/>
      <c r="B159" s="35"/>
      <c r="C159" s="44"/>
      <c r="D159" s="37"/>
      <c r="E159" s="29"/>
      <c r="F159" s="45"/>
      <c r="G159" s="32"/>
      <c r="H159" s="27"/>
      <c r="I159" s="27"/>
    </row>
    <row r="160" spans="1:11" ht="13" customHeight="1" x14ac:dyDescent="0.15">
      <c r="A160" s="34"/>
      <c r="B160" s="35"/>
      <c r="C160" s="44"/>
      <c r="D160" s="37"/>
      <c r="E160" s="29"/>
      <c r="F160" s="45"/>
      <c r="G160" s="32"/>
      <c r="H160" s="27"/>
      <c r="I160" s="27"/>
    </row>
    <row r="161" spans="1:12" ht="13" customHeight="1" x14ac:dyDescent="0.15">
      <c r="A161" s="34"/>
      <c r="B161" s="35"/>
      <c r="C161" s="44"/>
      <c r="D161" s="37"/>
      <c r="E161" s="29"/>
      <c r="F161" s="45"/>
      <c r="G161" s="32"/>
      <c r="H161" s="27"/>
      <c r="I161" s="27"/>
    </row>
    <row r="162" spans="1:12" ht="13" customHeight="1" x14ac:dyDescent="0.15">
      <c r="A162" s="34"/>
      <c r="B162" s="35"/>
      <c r="C162" s="44"/>
      <c r="D162" s="37"/>
      <c r="E162" s="29"/>
      <c r="F162" s="45"/>
      <c r="G162" s="32"/>
      <c r="H162" s="27"/>
      <c r="I162" s="27"/>
    </row>
    <row r="163" spans="1:12" ht="13" customHeight="1" x14ac:dyDescent="0.15">
      <c r="A163" s="28" t="s">
        <v>67</v>
      </c>
      <c r="B163" s="25"/>
      <c r="C163" s="25"/>
      <c r="D163" s="25"/>
      <c r="E163" s="25"/>
      <c r="F163" s="25"/>
      <c r="G163" s="25"/>
      <c r="H163" s="27"/>
      <c r="I163" s="27"/>
    </row>
    <row r="164" spans="1:12" ht="13" customHeight="1" x14ac:dyDescent="0.15">
      <c r="A164" s="76" t="s">
        <v>34</v>
      </c>
      <c r="B164" s="76"/>
      <c r="C164" s="76"/>
      <c r="D164" s="76"/>
      <c r="E164" s="76"/>
      <c r="F164" s="76"/>
      <c r="G164" s="76"/>
      <c r="H164" s="76"/>
      <c r="I164" s="76"/>
    </row>
    <row r="165" spans="1:12" ht="13" customHeight="1" x14ac:dyDescent="0.15">
      <c r="A165" s="76"/>
      <c r="B165" s="76"/>
      <c r="C165" s="76"/>
      <c r="D165" s="76"/>
      <c r="E165" s="76"/>
      <c r="F165" s="76"/>
      <c r="G165" s="76"/>
      <c r="H165" s="76"/>
      <c r="I165" s="76"/>
    </row>
    <row r="166" spans="1:12" ht="13" customHeight="1" x14ac:dyDescent="0.15">
      <c r="A166" s="39"/>
      <c r="B166" s="33" t="s">
        <v>16</v>
      </c>
      <c r="C166" s="33" t="s">
        <v>2</v>
      </c>
      <c r="D166" s="33" t="s">
        <v>3</v>
      </c>
      <c r="E166" s="33" t="s">
        <v>4</v>
      </c>
      <c r="F166" s="74" t="s">
        <v>27</v>
      </c>
      <c r="G166" s="74"/>
      <c r="H166" s="74"/>
      <c r="I166" s="74"/>
    </row>
    <row r="167" spans="1:12" ht="13" customHeight="1" x14ac:dyDescent="0.15">
      <c r="A167" s="34" t="s">
        <v>21</v>
      </c>
      <c r="B167" s="35">
        <v>11.8</v>
      </c>
      <c r="C167" s="44">
        <f>0.2*B167</f>
        <v>2.3600000000000003</v>
      </c>
      <c r="D167" s="37">
        <v>0.2</v>
      </c>
      <c r="E167" s="29">
        <v>29</v>
      </c>
      <c r="F167" s="45" t="s">
        <v>68</v>
      </c>
      <c r="G167" s="34"/>
      <c r="H167" s="34"/>
      <c r="I167" s="34"/>
      <c r="K167" s="15"/>
      <c r="L167" s="15"/>
    </row>
    <row r="168" spans="1:12" ht="13" customHeight="1" x14ac:dyDescent="0.15">
      <c r="A168" s="34" t="s">
        <v>22</v>
      </c>
      <c r="B168" s="48">
        <v>10.4</v>
      </c>
      <c r="C168" s="44">
        <f>0.2*B168</f>
        <v>2.08</v>
      </c>
      <c r="D168" s="37">
        <v>0.2</v>
      </c>
      <c r="E168" s="49">
        <v>42</v>
      </c>
      <c r="F168" s="45" t="s">
        <v>18</v>
      </c>
      <c r="G168" s="32"/>
      <c r="H168" s="32"/>
      <c r="I168" s="32"/>
    </row>
    <row r="169" spans="1:12" ht="13" customHeight="1" x14ac:dyDescent="0.15">
      <c r="A169" s="34" t="s">
        <v>23</v>
      </c>
      <c r="B169" s="42">
        <v>10.7</v>
      </c>
      <c r="C169" s="44">
        <f t="shared" ref="C169:C172" si="14">0.2*B169</f>
        <v>2.14</v>
      </c>
      <c r="D169" s="37">
        <v>0.2</v>
      </c>
      <c r="E169" s="42">
        <v>41</v>
      </c>
      <c r="F169" s="45" t="s">
        <v>19</v>
      </c>
      <c r="G169" s="32"/>
      <c r="H169" s="32"/>
      <c r="I169" s="32"/>
    </row>
    <row r="170" spans="1:12" ht="13" customHeight="1" x14ac:dyDescent="0.15">
      <c r="A170" s="34" t="s">
        <v>28</v>
      </c>
      <c r="B170" s="35">
        <v>9.9</v>
      </c>
      <c r="C170" s="44">
        <f t="shared" si="14"/>
        <v>1.9800000000000002</v>
      </c>
      <c r="D170" s="37">
        <v>0.2</v>
      </c>
      <c r="E170" s="29">
        <v>35</v>
      </c>
      <c r="F170" s="45" t="s">
        <v>29</v>
      </c>
      <c r="G170" s="32"/>
      <c r="H170" s="27"/>
      <c r="I170" s="27"/>
    </row>
    <row r="171" spans="1:12" ht="13" customHeight="1" x14ac:dyDescent="0.15">
      <c r="A171" s="34" t="s">
        <v>25</v>
      </c>
      <c r="B171" s="36">
        <v>9.6</v>
      </c>
      <c r="C171" s="44">
        <f t="shared" si="14"/>
        <v>1.92</v>
      </c>
      <c r="D171" s="37">
        <v>0.2</v>
      </c>
      <c r="E171" s="42">
        <v>838</v>
      </c>
      <c r="F171" s="45" t="s">
        <v>13</v>
      </c>
      <c r="G171" s="32"/>
      <c r="H171" s="32"/>
      <c r="I171" s="32"/>
    </row>
    <row r="172" spans="1:12" ht="13" customHeight="1" x14ac:dyDescent="0.15">
      <c r="A172" s="34" t="s">
        <v>26</v>
      </c>
      <c r="B172" s="35">
        <v>12</v>
      </c>
      <c r="C172" s="44">
        <f t="shared" si="14"/>
        <v>2.4000000000000004</v>
      </c>
      <c r="D172" s="37">
        <v>0.2</v>
      </c>
      <c r="E172" s="29">
        <v>541</v>
      </c>
      <c r="F172" s="45" t="s">
        <v>69</v>
      </c>
      <c r="G172" s="32"/>
      <c r="H172" s="27"/>
      <c r="I172" s="27"/>
    </row>
    <row r="173" spans="1:12" ht="13" customHeight="1" x14ac:dyDescent="0.15">
      <c r="A173" s="34"/>
      <c r="B173" s="35"/>
      <c r="C173" s="44"/>
      <c r="D173" s="37"/>
      <c r="E173" s="29"/>
      <c r="F173" s="45"/>
      <c r="G173" s="32"/>
      <c r="H173" s="27"/>
      <c r="I173" s="27"/>
    </row>
    <row r="174" spans="1:12" ht="13" customHeight="1" x14ac:dyDescent="0.15">
      <c r="A174" s="28" t="s">
        <v>70</v>
      </c>
      <c r="B174" s="25"/>
      <c r="C174" s="25"/>
      <c r="D174" s="25"/>
      <c r="E174" s="25"/>
      <c r="F174" s="25"/>
      <c r="G174" s="25"/>
      <c r="H174" s="27"/>
      <c r="I174" s="27"/>
    </row>
    <row r="175" spans="1:12" ht="13" customHeight="1" x14ac:dyDescent="0.15">
      <c r="A175" s="76" t="s">
        <v>34</v>
      </c>
      <c r="B175" s="76"/>
      <c r="C175" s="76"/>
      <c r="D175" s="76"/>
      <c r="E175" s="76"/>
      <c r="F175" s="76"/>
      <c r="G175" s="76"/>
      <c r="H175" s="76"/>
      <c r="I175" s="76"/>
    </row>
    <row r="176" spans="1:12" ht="13" customHeight="1" x14ac:dyDescent="0.15">
      <c r="A176" s="76"/>
      <c r="B176" s="76"/>
      <c r="C176" s="76"/>
      <c r="D176" s="76"/>
      <c r="E176" s="76"/>
      <c r="F176" s="76"/>
      <c r="G176" s="76"/>
      <c r="H176" s="76"/>
      <c r="I176" s="76"/>
    </row>
    <row r="177" spans="1:22" ht="13" customHeight="1" x14ac:dyDescent="0.15">
      <c r="A177" s="39"/>
      <c r="B177" s="33" t="s">
        <v>16</v>
      </c>
      <c r="C177" s="33" t="s">
        <v>2</v>
      </c>
      <c r="D177" s="33" t="s">
        <v>3</v>
      </c>
      <c r="E177" s="33" t="s">
        <v>4</v>
      </c>
      <c r="F177" s="74" t="s">
        <v>27</v>
      </c>
      <c r="G177" s="74"/>
      <c r="H177" s="74"/>
      <c r="I177" s="74"/>
    </row>
    <row r="178" spans="1:22" ht="13" customHeight="1" x14ac:dyDescent="0.15">
      <c r="A178" s="34" t="s">
        <v>21</v>
      </c>
      <c r="B178" s="35">
        <v>16.100000000000001</v>
      </c>
      <c r="C178" s="44">
        <f>0.2*B178</f>
        <v>3.2200000000000006</v>
      </c>
      <c r="D178" s="37">
        <v>0.2</v>
      </c>
      <c r="E178" s="29">
        <v>32</v>
      </c>
      <c r="F178" s="45" t="s">
        <v>17</v>
      </c>
      <c r="G178" s="34"/>
      <c r="H178" s="34"/>
      <c r="I178" s="34"/>
    </row>
    <row r="179" spans="1:22" ht="13" customHeight="1" x14ac:dyDescent="0.15">
      <c r="A179" s="34" t="s">
        <v>22</v>
      </c>
      <c r="B179" s="48">
        <v>16.7</v>
      </c>
      <c r="C179" s="44">
        <f>0.2*B179</f>
        <v>3.34</v>
      </c>
      <c r="D179" s="37">
        <v>0.2</v>
      </c>
      <c r="E179" s="49">
        <v>42</v>
      </c>
      <c r="F179" s="45" t="s">
        <v>18</v>
      </c>
      <c r="G179" s="32"/>
      <c r="H179" s="32"/>
      <c r="I179" s="32"/>
    </row>
    <row r="180" spans="1:22" ht="13" customHeight="1" x14ac:dyDescent="0.15">
      <c r="A180" s="34" t="s">
        <v>23</v>
      </c>
      <c r="B180" s="42">
        <v>13.9</v>
      </c>
      <c r="C180" s="44">
        <f t="shared" ref="C180:C184" si="15">0.2*B180</f>
        <v>2.7800000000000002</v>
      </c>
      <c r="D180" s="37">
        <v>0.2</v>
      </c>
      <c r="E180" s="42">
        <v>59</v>
      </c>
      <c r="F180" s="45" t="s">
        <v>19</v>
      </c>
      <c r="G180" s="32"/>
      <c r="H180" s="32"/>
      <c r="I180" s="32"/>
    </row>
    <row r="181" spans="1:22" ht="13" customHeight="1" x14ac:dyDescent="0.2">
      <c r="A181" s="34" t="s">
        <v>28</v>
      </c>
      <c r="B181" s="35">
        <v>15.5</v>
      </c>
      <c r="C181" s="44">
        <f t="shared" si="15"/>
        <v>3.1</v>
      </c>
      <c r="D181" s="37">
        <v>0.2</v>
      </c>
      <c r="E181" s="29">
        <v>29</v>
      </c>
      <c r="F181" s="45" t="s">
        <v>71</v>
      </c>
      <c r="G181" s="32"/>
      <c r="H181" s="27"/>
      <c r="I181" s="27"/>
      <c r="J181" s="10"/>
      <c r="K181" s="11"/>
      <c r="L181" s="11"/>
      <c r="M181" s="11"/>
    </row>
    <row r="182" spans="1:22" ht="13" customHeight="1" x14ac:dyDescent="0.2">
      <c r="A182" s="34" t="s">
        <v>25</v>
      </c>
      <c r="B182" s="36">
        <v>13.8</v>
      </c>
      <c r="C182" s="44">
        <f t="shared" si="15"/>
        <v>2.7600000000000002</v>
      </c>
      <c r="D182" s="37">
        <v>0.2</v>
      </c>
      <c r="E182" s="42">
        <v>1107</v>
      </c>
      <c r="F182" s="45" t="s">
        <v>13</v>
      </c>
      <c r="G182" s="32"/>
      <c r="H182" s="32"/>
      <c r="I182" s="32"/>
      <c r="J182" s="10"/>
      <c r="K182" s="11"/>
      <c r="L182" s="11"/>
      <c r="M182" s="11"/>
    </row>
    <row r="183" spans="1:22" ht="13" customHeight="1" x14ac:dyDescent="0.2">
      <c r="A183" s="34" t="s">
        <v>26</v>
      </c>
      <c r="B183" s="35">
        <v>13.9</v>
      </c>
      <c r="C183" s="44">
        <f t="shared" si="15"/>
        <v>2.7800000000000002</v>
      </c>
      <c r="D183" s="37">
        <v>0.2</v>
      </c>
      <c r="E183" s="29">
        <v>2074</v>
      </c>
      <c r="F183" s="45" t="s">
        <v>12</v>
      </c>
      <c r="G183" s="32"/>
      <c r="H183" s="27"/>
      <c r="I183" s="27"/>
      <c r="J183" s="10"/>
      <c r="K183" s="11"/>
      <c r="L183" s="11"/>
      <c r="M183" s="11"/>
    </row>
    <row r="184" spans="1:22" ht="13" customHeight="1" x14ac:dyDescent="0.2">
      <c r="A184" s="34" t="s">
        <v>31</v>
      </c>
      <c r="B184" s="35">
        <v>12.2</v>
      </c>
      <c r="C184" s="44">
        <f t="shared" si="15"/>
        <v>2.44</v>
      </c>
      <c r="D184" s="37">
        <v>0.2</v>
      </c>
      <c r="E184" s="29">
        <v>1068</v>
      </c>
      <c r="F184" s="45" t="s">
        <v>14</v>
      </c>
      <c r="G184" s="32"/>
      <c r="H184" s="27"/>
      <c r="I184" s="27"/>
      <c r="J184" s="10"/>
      <c r="K184" s="11"/>
      <c r="L184" s="11"/>
      <c r="M184" s="11"/>
    </row>
    <row r="185" spans="1:22" ht="13" customHeight="1" x14ac:dyDescent="0.2">
      <c r="A185" s="34"/>
      <c r="B185" s="35"/>
      <c r="C185" s="44"/>
      <c r="D185" s="37"/>
      <c r="E185" s="29"/>
      <c r="F185" s="45"/>
      <c r="G185" s="32"/>
      <c r="H185" s="27"/>
      <c r="I185" s="27"/>
      <c r="J185" s="10"/>
      <c r="K185" s="11"/>
      <c r="L185" s="11"/>
      <c r="M185" s="11"/>
    </row>
    <row r="186" spans="1:22" ht="13" customHeight="1" x14ac:dyDescent="0.2">
      <c r="A186" s="28" t="s">
        <v>72</v>
      </c>
      <c r="B186" s="25"/>
      <c r="C186" s="25"/>
      <c r="D186" s="25"/>
      <c r="E186" s="25"/>
      <c r="F186" s="25"/>
      <c r="G186" s="25"/>
      <c r="H186" s="27"/>
      <c r="I186" s="27"/>
      <c r="J186" s="10"/>
      <c r="K186" s="11"/>
      <c r="L186" s="11"/>
      <c r="M186" s="11"/>
    </row>
    <row r="187" spans="1:22" ht="13" customHeight="1" x14ac:dyDescent="0.2">
      <c r="A187" s="76" t="s">
        <v>34</v>
      </c>
      <c r="B187" s="76"/>
      <c r="C187" s="76"/>
      <c r="D187" s="76"/>
      <c r="E187" s="76"/>
      <c r="F187" s="76"/>
      <c r="G187" s="76"/>
      <c r="H187" s="76"/>
      <c r="I187" s="76"/>
      <c r="J187" s="10"/>
      <c r="K187" s="11"/>
      <c r="L187" s="11"/>
      <c r="M187" s="11"/>
    </row>
    <row r="188" spans="1:22" ht="13" customHeight="1" x14ac:dyDescent="0.2">
      <c r="A188" s="76"/>
      <c r="B188" s="76"/>
      <c r="C188" s="76"/>
      <c r="D188" s="76"/>
      <c r="E188" s="76"/>
      <c r="F188" s="76"/>
      <c r="G188" s="76"/>
      <c r="H188" s="76"/>
      <c r="I188" s="76"/>
      <c r="J188" s="10"/>
      <c r="K188" s="11"/>
      <c r="L188" s="11"/>
      <c r="M188" s="11"/>
    </row>
    <row r="189" spans="1:22" ht="13" customHeight="1" x14ac:dyDescent="0.2">
      <c r="A189" s="39"/>
      <c r="B189" s="33" t="s">
        <v>16</v>
      </c>
      <c r="C189" s="33" t="s">
        <v>2</v>
      </c>
      <c r="D189" s="33" t="s">
        <v>3</v>
      </c>
      <c r="E189" s="33" t="s">
        <v>4</v>
      </c>
      <c r="F189" s="74" t="s">
        <v>27</v>
      </c>
      <c r="G189" s="74"/>
      <c r="H189" s="74"/>
      <c r="I189" s="74"/>
      <c r="J189" s="10"/>
    </row>
    <row r="190" spans="1:22" s="11" customFormat="1" ht="13" customHeight="1" x14ac:dyDescent="0.2">
      <c r="A190" s="34" t="s">
        <v>21</v>
      </c>
      <c r="B190" s="35">
        <v>13.7</v>
      </c>
      <c r="C190" s="44">
        <f>0.2*B190</f>
        <v>2.74</v>
      </c>
      <c r="D190" s="37">
        <v>0.2</v>
      </c>
      <c r="E190" s="29">
        <v>11</v>
      </c>
      <c r="F190" s="45" t="s">
        <v>17</v>
      </c>
      <c r="G190" s="34"/>
      <c r="H190" s="34"/>
      <c r="I190" s="34"/>
      <c r="J190" s="10"/>
      <c r="N190" s="8"/>
      <c r="O190" s="8"/>
      <c r="P190" s="9"/>
      <c r="Q190" s="9"/>
      <c r="R190" s="9"/>
      <c r="S190" s="9"/>
      <c r="T190" s="9"/>
      <c r="U190" s="9"/>
      <c r="V190" s="9"/>
    </row>
    <row r="191" spans="1:22" ht="13" customHeight="1" x14ac:dyDescent="0.15">
      <c r="A191" s="34" t="s">
        <v>22</v>
      </c>
      <c r="B191" s="48">
        <v>10.3</v>
      </c>
      <c r="C191" s="44">
        <f>0.2*B191</f>
        <v>2.06</v>
      </c>
      <c r="D191" s="37">
        <v>0.2</v>
      </c>
      <c r="E191" s="49">
        <v>18</v>
      </c>
      <c r="F191" s="45" t="s">
        <v>18</v>
      </c>
      <c r="G191" s="32"/>
      <c r="H191" s="32"/>
      <c r="I191" s="32"/>
      <c r="J191" s="3"/>
    </row>
    <row r="192" spans="1:22" ht="13" customHeight="1" x14ac:dyDescent="0.15">
      <c r="A192" s="34" t="s">
        <v>23</v>
      </c>
      <c r="B192" s="42">
        <v>10.3</v>
      </c>
      <c r="C192" s="44">
        <f t="shared" ref="C192:C196" si="16">0.2*B192</f>
        <v>2.06</v>
      </c>
      <c r="D192" s="37">
        <v>0.2</v>
      </c>
      <c r="E192" s="42">
        <v>27</v>
      </c>
      <c r="F192" s="45" t="s">
        <v>19</v>
      </c>
      <c r="G192" s="32"/>
      <c r="H192" s="32"/>
      <c r="I192" s="32"/>
      <c r="J192" s="3"/>
    </row>
    <row r="193" spans="1:10" ht="13" customHeight="1" x14ac:dyDescent="0.15">
      <c r="A193" s="34" t="s">
        <v>28</v>
      </c>
      <c r="B193" s="35">
        <v>10.6</v>
      </c>
      <c r="C193" s="44">
        <f t="shared" si="16"/>
        <v>2.12</v>
      </c>
      <c r="D193" s="37">
        <v>0.2</v>
      </c>
      <c r="E193" s="29">
        <v>122</v>
      </c>
      <c r="F193" s="45" t="s">
        <v>29</v>
      </c>
      <c r="G193" s="32"/>
      <c r="H193" s="27"/>
      <c r="I193" s="27"/>
    </row>
    <row r="194" spans="1:10" ht="13" customHeight="1" x14ac:dyDescent="0.15">
      <c r="A194" s="34" t="s">
        <v>52</v>
      </c>
      <c r="B194" s="35">
        <v>10.6</v>
      </c>
      <c r="C194" s="44">
        <f t="shared" si="16"/>
        <v>2.12</v>
      </c>
      <c r="D194" s="37">
        <v>0.2</v>
      </c>
      <c r="E194" s="29">
        <v>15</v>
      </c>
      <c r="F194" s="45" t="s">
        <v>30</v>
      </c>
      <c r="G194" s="32"/>
      <c r="H194" s="27"/>
      <c r="I194" s="27"/>
    </row>
    <row r="195" spans="1:10" ht="13" customHeight="1" x14ac:dyDescent="0.15">
      <c r="A195" s="34" t="s">
        <v>25</v>
      </c>
      <c r="B195" s="36">
        <v>27</v>
      </c>
      <c r="C195" s="44">
        <f t="shared" si="16"/>
        <v>5.4</v>
      </c>
      <c r="D195" s="37">
        <v>0.2</v>
      </c>
      <c r="E195" s="42">
        <v>619</v>
      </c>
      <c r="F195" s="45" t="s">
        <v>13</v>
      </c>
      <c r="G195" s="32"/>
      <c r="H195" s="32"/>
      <c r="I195" s="32"/>
      <c r="J195" s="3"/>
    </row>
    <row r="196" spans="1:10" ht="13" customHeight="1" x14ac:dyDescent="0.15">
      <c r="A196" s="34" t="s">
        <v>26</v>
      </c>
      <c r="B196" s="35">
        <v>37.6</v>
      </c>
      <c r="C196" s="44">
        <f t="shared" si="16"/>
        <v>7.5200000000000005</v>
      </c>
      <c r="D196" s="37">
        <v>0.2</v>
      </c>
      <c r="E196" s="29">
        <v>475</v>
      </c>
      <c r="F196" s="45" t="s">
        <v>14</v>
      </c>
      <c r="G196" s="32"/>
      <c r="H196" s="27"/>
      <c r="I196" s="27"/>
      <c r="J196" s="3"/>
    </row>
    <row r="197" spans="1:10" ht="13" customHeight="1" x14ac:dyDescent="0.15">
      <c r="A197" s="34"/>
      <c r="B197" s="35"/>
      <c r="C197" s="44"/>
      <c r="D197" s="37"/>
      <c r="E197" s="29"/>
      <c r="F197" s="45"/>
      <c r="G197" s="32"/>
      <c r="H197" s="27"/>
      <c r="I197" s="27"/>
      <c r="J197" s="3"/>
    </row>
    <row r="198" spans="1:10" ht="13" customHeight="1" x14ac:dyDescent="0.15">
      <c r="A198" s="28" t="s">
        <v>73</v>
      </c>
      <c r="B198" s="25"/>
      <c r="C198" s="25"/>
      <c r="D198" s="25"/>
      <c r="E198" s="25"/>
      <c r="F198" s="25"/>
      <c r="G198" s="25"/>
      <c r="H198" s="27"/>
      <c r="I198" s="27"/>
      <c r="J198" s="3"/>
    </row>
    <row r="199" spans="1:10" ht="13" customHeight="1" x14ac:dyDescent="0.15">
      <c r="A199" s="76" t="s">
        <v>34</v>
      </c>
      <c r="B199" s="76"/>
      <c r="C199" s="76"/>
      <c r="D199" s="76"/>
      <c r="E199" s="76"/>
      <c r="F199" s="76"/>
      <c r="G199" s="76"/>
      <c r="H199" s="76"/>
      <c r="I199" s="76"/>
      <c r="J199" s="3"/>
    </row>
    <row r="200" spans="1:10" ht="13" customHeight="1" x14ac:dyDescent="0.15">
      <c r="A200" s="76"/>
      <c r="B200" s="76"/>
      <c r="C200" s="76"/>
      <c r="D200" s="76"/>
      <c r="E200" s="76"/>
      <c r="F200" s="76"/>
      <c r="G200" s="76"/>
      <c r="H200" s="76"/>
      <c r="I200" s="76"/>
      <c r="J200" s="3"/>
    </row>
    <row r="201" spans="1:10" ht="13" customHeight="1" x14ac:dyDescent="0.15">
      <c r="A201" s="39"/>
      <c r="B201" s="33" t="s">
        <v>16</v>
      </c>
      <c r="C201" s="33" t="s">
        <v>2</v>
      </c>
      <c r="D201" s="33" t="s">
        <v>3</v>
      </c>
      <c r="E201" s="33" t="s">
        <v>4</v>
      </c>
      <c r="F201" s="74" t="s">
        <v>27</v>
      </c>
      <c r="G201" s="74"/>
      <c r="H201" s="74"/>
      <c r="I201" s="74"/>
    </row>
    <row r="202" spans="1:10" ht="13" customHeight="1" x14ac:dyDescent="0.15">
      <c r="A202" s="34" t="s">
        <v>21</v>
      </c>
      <c r="B202" s="35">
        <v>18.3</v>
      </c>
      <c r="C202" s="44">
        <f>0.2*B202</f>
        <v>3.66</v>
      </c>
      <c r="D202" s="37">
        <v>0.2</v>
      </c>
      <c r="E202" s="29">
        <v>59</v>
      </c>
      <c r="F202" s="45" t="s">
        <v>18</v>
      </c>
      <c r="G202" s="34"/>
      <c r="H202" s="34"/>
      <c r="I202" s="34"/>
      <c r="J202" s="3"/>
    </row>
    <row r="203" spans="1:10" ht="13" customHeight="1" x14ac:dyDescent="0.15">
      <c r="A203" s="34" t="s">
        <v>22</v>
      </c>
      <c r="B203" s="48">
        <v>13.9</v>
      </c>
      <c r="C203" s="44">
        <f>0.2*B203</f>
        <v>2.7800000000000002</v>
      </c>
      <c r="D203" s="37">
        <v>0.2</v>
      </c>
      <c r="E203" s="49">
        <v>107</v>
      </c>
      <c r="F203" s="45" t="s">
        <v>19</v>
      </c>
      <c r="G203" s="32"/>
      <c r="H203" s="32"/>
      <c r="I203" s="32"/>
      <c r="J203" s="3"/>
    </row>
    <row r="204" spans="1:10" ht="13" customHeight="1" x14ac:dyDescent="0.15">
      <c r="A204" s="34" t="s">
        <v>23</v>
      </c>
      <c r="B204" s="42">
        <v>12.3</v>
      </c>
      <c r="C204" s="44">
        <f t="shared" ref="C204:C205" si="17">0.2*B204</f>
        <v>2.4600000000000004</v>
      </c>
      <c r="D204" s="37">
        <v>0.2</v>
      </c>
      <c r="E204" s="42">
        <v>2</v>
      </c>
      <c r="F204" s="45" t="s">
        <v>29</v>
      </c>
      <c r="G204" s="32"/>
      <c r="H204" s="32"/>
      <c r="I204" s="32"/>
      <c r="J204" s="3"/>
    </row>
    <row r="205" spans="1:10" ht="13" customHeight="1" x14ac:dyDescent="0.15">
      <c r="A205" s="34" t="s">
        <v>24</v>
      </c>
      <c r="B205" s="35">
        <v>17</v>
      </c>
      <c r="C205" s="44">
        <f t="shared" si="17"/>
        <v>3.4000000000000004</v>
      </c>
      <c r="D205" s="37">
        <v>0.2</v>
      </c>
      <c r="E205" s="29">
        <v>630</v>
      </c>
      <c r="F205" s="45" t="s">
        <v>12</v>
      </c>
      <c r="G205" s="32"/>
      <c r="H205" s="27"/>
      <c r="I205" s="27"/>
      <c r="J205" s="3"/>
    </row>
    <row r="206" spans="1:10" ht="13" customHeight="1" x14ac:dyDescent="0.15">
      <c r="A206" s="34"/>
      <c r="B206" s="35"/>
      <c r="C206" s="44"/>
      <c r="D206" s="37"/>
      <c r="E206" s="29"/>
      <c r="F206" s="45"/>
      <c r="G206" s="32"/>
      <c r="H206" s="27"/>
      <c r="I206" s="27"/>
      <c r="J206" s="3"/>
    </row>
    <row r="207" spans="1:10" ht="13" customHeight="1" x14ac:dyDescent="0.15">
      <c r="A207" s="28" t="s">
        <v>74</v>
      </c>
      <c r="B207" s="25"/>
      <c r="C207" s="25"/>
      <c r="D207" s="25"/>
      <c r="E207" s="25"/>
      <c r="F207" s="25"/>
      <c r="G207" s="25"/>
      <c r="H207" s="27"/>
      <c r="I207" s="27"/>
      <c r="J207" s="3"/>
    </row>
    <row r="208" spans="1:10" ht="13" customHeight="1" x14ac:dyDescent="0.15">
      <c r="A208" s="76" t="s">
        <v>34</v>
      </c>
      <c r="B208" s="76"/>
      <c r="C208" s="76"/>
      <c r="D208" s="76"/>
      <c r="E208" s="76"/>
      <c r="F208" s="76"/>
      <c r="G208" s="76"/>
      <c r="H208" s="76"/>
      <c r="I208" s="76"/>
      <c r="J208" s="3"/>
    </row>
    <row r="209" spans="1:13" ht="13" customHeight="1" x14ac:dyDescent="0.15">
      <c r="A209" s="76"/>
      <c r="B209" s="76"/>
      <c r="C209" s="76"/>
      <c r="D209" s="76"/>
      <c r="E209" s="76"/>
      <c r="F209" s="76"/>
      <c r="G209" s="76"/>
      <c r="H209" s="76"/>
      <c r="I209" s="76"/>
      <c r="J209" s="3"/>
    </row>
    <row r="210" spans="1:13" ht="13" customHeight="1" x14ac:dyDescent="0.15">
      <c r="A210" s="39"/>
      <c r="B210" s="33" t="s">
        <v>16</v>
      </c>
      <c r="C210" s="33" t="s">
        <v>2</v>
      </c>
      <c r="D210" s="33" t="s">
        <v>3</v>
      </c>
      <c r="E210" s="33" t="s">
        <v>4</v>
      </c>
      <c r="F210" s="74" t="s">
        <v>27</v>
      </c>
      <c r="G210" s="74"/>
      <c r="H210" s="74"/>
      <c r="I210" s="74"/>
      <c r="J210" s="3"/>
    </row>
    <row r="211" spans="1:13" ht="13" customHeight="1" x14ac:dyDescent="0.15">
      <c r="A211" s="34" t="s">
        <v>21</v>
      </c>
      <c r="B211" s="35">
        <v>10.3</v>
      </c>
      <c r="C211" s="44">
        <f>0.2*B211</f>
        <v>2.06</v>
      </c>
      <c r="D211" s="37">
        <v>0.2</v>
      </c>
      <c r="E211" s="29">
        <v>44</v>
      </c>
      <c r="F211" s="45" t="s">
        <v>17</v>
      </c>
      <c r="G211" s="34"/>
      <c r="H211" s="34"/>
      <c r="I211" s="34"/>
      <c r="J211" s="3"/>
    </row>
    <row r="212" spans="1:13" ht="13" customHeight="1" x14ac:dyDescent="0.15">
      <c r="A212" s="34" t="s">
        <v>22</v>
      </c>
      <c r="B212" s="48">
        <v>12.7</v>
      </c>
      <c r="C212" s="44">
        <f>0.2*B212</f>
        <v>2.54</v>
      </c>
      <c r="D212" s="37">
        <v>0.2</v>
      </c>
      <c r="E212" s="49">
        <v>59</v>
      </c>
      <c r="F212" s="45" t="s">
        <v>29</v>
      </c>
      <c r="G212" s="32"/>
      <c r="H212" s="32"/>
      <c r="I212" s="32"/>
      <c r="J212" s="19"/>
      <c r="K212" s="15"/>
      <c r="L212" s="15"/>
      <c r="M212" s="15"/>
    </row>
    <row r="213" spans="1:13" ht="13" customHeight="1" x14ac:dyDescent="0.15">
      <c r="A213" s="34" t="s">
        <v>23</v>
      </c>
      <c r="B213" s="42">
        <v>12.1</v>
      </c>
      <c r="C213" s="44">
        <f t="shared" ref="C213:C214" si="18">0.2*B213</f>
        <v>2.42</v>
      </c>
      <c r="D213" s="37">
        <v>0.2</v>
      </c>
      <c r="E213" s="42">
        <v>11</v>
      </c>
      <c r="F213" s="45" t="s">
        <v>30</v>
      </c>
      <c r="G213" s="32"/>
      <c r="H213" s="32"/>
      <c r="I213" s="32"/>
      <c r="J213" s="3"/>
    </row>
    <row r="214" spans="1:13" x14ac:dyDescent="0.15">
      <c r="A214" s="34" t="s">
        <v>24</v>
      </c>
      <c r="B214" s="35">
        <v>10.4</v>
      </c>
      <c r="C214" s="44">
        <f t="shared" si="18"/>
        <v>2.08</v>
      </c>
      <c r="D214" s="37">
        <v>0.2</v>
      </c>
      <c r="E214" s="29">
        <v>1155</v>
      </c>
      <c r="F214" s="45" t="s">
        <v>75</v>
      </c>
      <c r="G214" s="32"/>
      <c r="H214" s="27"/>
      <c r="I214" s="27"/>
      <c r="J214" s="21"/>
    </row>
    <row r="215" spans="1:13" ht="13" customHeight="1" x14ac:dyDescent="0.15">
      <c r="A215" s="34"/>
      <c r="B215" s="35"/>
      <c r="C215" s="44"/>
      <c r="D215" s="37"/>
      <c r="E215" s="29"/>
      <c r="F215" s="45"/>
      <c r="G215" s="32"/>
      <c r="H215" s="27"/>
      <c r="I215" s="27"/>
      <c r="J215" s="3"/>
    </row>
    <row r="216" spans="1:13" ht="13" customHeight="1" x14ac:dyDescent="0.15">
      <c r="A216" s="34"/>
      <c r="B216" s="35"/>
      <c r="C216" s="44"/>
      <c r="D216" s="37"/>
      <c r="E216" s="29"/>
      <c r="F216" s="45"/>
      <c r="G216" s="32"/>
      <c r="H216" s="27"/>
      <c r="I216" s="27"/>
      <c r="J216" s="3"/>
    </row>
    <row r="217" spans="1:13" ht="13" customHeight="1" x14ac:dyDescent="0.15">
      <c r="A217" s="34"/>
      <c r="B217" s="35"/>
      <c r="C217" s="44"/>
      <c r="D217" s="37"/>
      <c r="E217" s="29"/>
      <c r="F217" s="45"/>
      <c r="G217" s="32"/>
      <c r="H217" s="27"/>
      <c r="I217" s="27"/>
      <c r="J217" s="3"/>
    </row>
    <row r="218" spans="1:13" ht="13" customHeight="1" x14ac:dyDescent="0.15">
      <c r="A218" s="34"/>
      <c r="B218" s="35"/>
      <c r="C218" s="44"/>
      <c r="D218" s="37"/>
      <c r="E218" s="29"/>
      <c r="F218" s="45"/>
      <c r="G218" s="32"/>
      <c r="H218" s="27"/>
      <c r="I218" s="27"/>
      <c r="J218" s="3"/>
    </row>
    <row r="219" spans="1:13" ht="13" customHeight="1" x14ac:dyDescent="0.15">
      <c r="A219" s="28" t="s">
        <v>76</v>
      </c>
      <c r="B219" s="25"/>
      <c r="C219" s="25"/>
      <c r="D219" s="25"/>
      <c r="E219" s="25"/>
      <c r="F219" s="25"/>
      <c r="G219" s="25"/>
      <c r="H219" s="27"/>
      <c r="I219" s="27"/>
      <c r="J219" s="3"/>
    </row>
    <row r="220" spans="1:13" ht="13" customHeight="1" x14ac:dyDescent="0.15">
      <c r="A220" s="76" t="s">
        <v>34</v>
      </c>
      <c r="B220" s="76"/>
      <c r="C220" s="76"/>
      <c r="D220" s="76"/>
      <c r="E220" s="76"/>
      <c r="F220" s="76"/>
      <c r="G220" s="76"/>
      <c r="H220" s="76"/>
      <c r="I220" s="76"/>
      <c r="J220" s="3"/>
    </row>
    <row r="221" spans="1:13" ht="13" customHeight="1" x14ac:dyDescent="0.15">
      <c r="A221" s="76"/>
      <c r="B221" s="76"/>
      <c r="C221" s="76"/>
      <c r="D221" s="76"/>
      <c r="E221" s="76"/>
      <c r="F221" s="76"/>
      <c r="G221" s="76"/>
      <c r="H221" s="76"/>
      <c r="I221" s="76"/>
      <c r="J221" s="3"/>
    </row>
    <row r="222" spans="1:13" ht="13" customHeight="1" x14ac:dyDescent="0.15">
      <c r="A222" s="39"/>
      <c r="B222" s="33" t="s">
        <v>16</v>
      </c>
      <c r="C222" s="33" t="s">
        <v>2</v>
      </c>
      <c r="D222" s="33" t="s">
        <v>3</v>
      </c>
      <c r="E222" s="33" t="s">
        <v>4</v>
      </c>
      <c r="F222" s="74" t="s">
        <v>27</v>
      </c>
      <c r="G222" s="74"/>
      <c r="H222" s="74"/>
      <c r="I222" s="74"/>
      <c r="J222" s="3"/>
    </row>
    <row r="223" spans="1:13" ht="13" customHeight="1" x14ac:dyDescent="0.15">
      <c r="A223" s="34" t="s">
        <v>21</v>
      </c>
      <c r="B223" s="35">
        <v>10.3</v>
      </c>
      <c r="C223" s="44">
        <f>0.2*B223</f>
        <v>2.06</v>
      </c>
      <c r="D223" s="37">
        <v>0.2</v>
      </c>
      <c r="E223" s="29">
        <v>25</v>
      </c>
      <c r="F223" s="45" t="s">
        <v>17</v>
      </c>
      <c r="G223" s="34"/>
      <c r="H223" s="34"/>
      <c r="I223" s="34"/>
      <c r="J223" s="3"/>
    </row>
    <row r="224" spans="1:13" ht="13" customHeight="1" x14ac:dyDescent="0.15">
      <c r="A224" s="34" t="s">
        <v>22</v>
      </c>
      <c r="B224" s="48">
        <v>7.5</v>
      </c>
      <c r="C224" s="44">
        <f>0.2*B224</f>
        <v>1.5</v>
      </c>
      <c r="D224" s="37">
        <v>0.2</v>
      </c>
      <c r="E224" s="49">
        <v>24</v>
      </c>
      <c r="F224" s="45" t="s">
        <v>18</v>
      </c>
      <c r="G224" s="32"/>
      <c r="H224" s="32"/>
      <c r="I224" s="32"/>
      <c r="J224" s="3"/>
    </row>
    <row r="225" spans="1:10" ht="13" customHeight="1" x14ac:dyDescent="0.15">
      <c r="A225" s="34" t="s">
        <v>23</v>
      </c>
      <c r="B225" s="42">
        <v>9.4</v>
      </c>
      <c r="C225" s="44">
        <f t="shared" ref="C225:C229" si="19">0.2*B225</f>
        <v>1.8800000000000001</v>
      </c>
      <c r="D225" s="37">
        <v>0.2</v>
      </c>
      <c r="E225" s="42">
        <v>14</v>
      </c>
      <c r="F225" s="45" t="s">
        <v>29</v>
      </c>
      <c r="G225" s="32"/>
      <c r="H225" s="32"/>
      <c r="I225" s="32"/>
      <c r="J225" s="3"/>
    </row>
    <row r="226" spans="1:10" ht="13" customHeight="1" x14ac:dyDescent="0.15">
      <c r="A226" s="34" t="s">
        <v>28</v>
      </c>
      <c r="B226" s="35">
        <v>12.9</v>
      </c>
      <c r="C226" s="44">
        <f t="shared" si="19"/>
        <v>2.58</v>
      </c>
      <c r="D226" s="37">
        <v>0.2</v>
      </c>
      <c r="E226" s="29">
        <v>139</v>
      </c>
      <c r="F226" s="45" t="s">
        <v>30</v>
      </c>
      <c r="G226" s="32"/>
      <c r="H226" s="27"/>
      <c r="I226" s="27"/>
      <c r="J226" s="3"/>
    </row>
    <row r="227" spans="1:10" ht="13" customHeight="1" x14ac:dyDescent="0.15">
      <c r="A227" s="34" t="s">
        <v>25</v>
      </c>
      <c r="B227" s="35">
        <v>12.4</v>
      </c>
      <c r="C227" s="44">
        <f t="shared" si="19"/>
        <v>2.4800000000000004</v>
      </c>
      <c r="D227" s="37">
        <v>0.2</v>
      </c>
      <c r="E227" s="29">
        <v>1809</v>
      </c>
      <c r="F227" s="45" t="s">
        <v>13</v>
      </c>
      <c r="G227" s="32"/>
      <c r="H227" s="27"/>
      <c r="I227" s="27"/>
      <c r="J227" s="3"/>
    </row>
    <row r="228" spans="1:10" ht="13" customHeight="1" x14ac:dyDescent="0.15">
      <c r="A228" s="34" t="s">
        <v>26</v>
      </c>
      <c r="B228" s="35">
        <v>11.2</v>
      </c>
      <c r="C228" s="44">
        <f t="shared" si="19"/>
        <v>2.2399999999999998</v>
      </c>
      <c r="D228" s="37">
        <v>0.2</v>
      </c>
      <c r="E228" s="29">
        <v>663</v>
      </c>
      <c r="F228" s="45" t="s">
        <v>12</v>
      </c>
      <c r="G228" s="32"/>
      <c r="H228" s="27"/>
      <c r="I228" s="27"/>
      <c r="J228" s="3"/>
    </row>
    <row r="229" spans="1:10" ht="13" customHeight="1" x14ac:dyDescent="0.15">
      <c r="A229" s="34" t="s">
        <v>31</v>
      </c>
      <c r="B229" s="35">
        <v>10.9</v>
      </c>
      <c r="C229" s="44">
        <f t="shared" si="19"/>
        <v>2.1800000000000002</v>
      </c>
      <c r="D229" s="37">
        <v>0.2</v>
      </c>
      <c r="E229" s="29">
        <v>1149</v>
      </c>
      <c r="F229" s="45" t="s">
        <v>14</v>
      </c>
      <c r="G229" s="32"/>
      <c r="H229" s="27"/>
      <c r="I229" s="27"/>
      <c r="J229" s="3"/>
    </row>
    <row r="230" spans="1:10" ht="13" customHeight="1" x14ac:dyDescent="0.15">
      <c r="A230" s="25"/>
      <c r="B230" s="29"/>
      <c r="C230" s="29"/>
      <c r="D230" s="25"/>
      <c r="E230" s="25"/>
      <c r="F230" s="32"/>
      <c r="G230" s="32"/>
      <c r="H230" s="32"/>
      <c r="I230" s="32"/>
      <c r="J230" s="5"/>
    </row>
    <row r="231" spans="1:10" ht="12" customHeight="1" x14ac:dyDescent="0.15">
      <c r="A231" s="25" t="s">
        <v>81</v>
      </c>
      <c r="B231" s="25"/>
      <c r="C231" s="25"/>
      <c r="D231" s="25"/>
      <c r="E231" s="25"/>
      <c r="F231" s="53"/>
      <c r="G231" s="25"/>
      <c r="H231" s="27"/>
      <c r="I231" s="27"/>
      <c r="J231" s="12"/>
    </row>
    <row r="232" spans="1:10" x14ac:dyDescent="0.15">
      <c r="A232" s="25"/>
      <c r="B232" s="25"/>
      <c r="C232" s="25"/>
      <c r="D232" s="25"/>
      <c r="E232" s="25"/>
      <c r="F232" s="25"/>
      <c r="G232" s="25"/>
      <c r="H232" s="25"/>
      <c r="I232" s="25"/>
    </row>
    <row r="233" spans="1:10" x14ac:dyDescent="0.15">
      <c r="A233" s="54" t="s">
        <v>5</v>
      </c>
      <c r="B233" s="25"/>
      <c r="C233" s="25"/>
      <c r="D233" s="25"/>
      <c r="E233" s="25"/>
      <c r="F233" s="25"/>
      <c r="G233" s="25"/>
      <c r="H233" s="25"/>
      <c r="I233" s="25"/>
    </row>
    <row r="234" spans="1:10" x14ac:dyDescent="0.15">
      <c r="A234" s="24" t="s">
        <v>6</v>
      </c>
      <c r="B234" s="55"/>
      <c r="C234" s="24" t="s">
        <v>7</v>
      </c>
      <c r="D234" s="56"/>
      <c r="E234" s="56"/>
      <c r="F234" s="56"/>
      <c r="G234" s="56"/>
      <c r="H234" s="56"/>
      <c r="I234" s="56"/>
      <c r="J234" s="12"/>
    </row>
    <row r="235" spans="1:10" x14ac:dyDescent="0.15">
      <c r="A235" s="55"/>
      <c r="B235" s="55"/>
      <c r="C235" s="56"/>
      <c r="D235" s="56"/>
      <c r="E235" s="56"/>
      <c r="F235" s="56"/>
      <c r="G235" s="56"/>
      <c r="H235" s="56"/>
      <c r="I235" s="56"/>
      <c r="J235" s="12"/>
    </row>
    <row r="236" spans="1:10" ht="16" customHeight="1" x14ac:dyDescent="0.15">
      <c r="A236" s="78" t="s">
        <v>77</v>
      </c>
      <c r="B236" s="78"/>
      <c r="C236" s="78" t="s">
        <v>78</v>
      </c>
      <c r="D236" s="78"/>
      <c r="E236" s="78"/>
      <c r="F236" s="78"/>
      <c r="G236" s="78"/>
      <c r="H236" s="78"/>
      <c r="I236" s="78"/>
      <c r="J236" s="12"/>
    </row>
    <row r="237" spans="1:10" ht="16" customHeight="1" x14ac:dyDescent="0.15">
      <c r="A237" s="55"/>
      <c r="B237" s="55"/>
      <c r="C237" s="78"/>
      <c r="D237" s="78"/>
      <c r="E237" s="78"/>
      <c r="F237" s="78"/>
      <c r="G237" s="78"/>
      <c r="H237" s="78"/>
      <c r="I237" s="78"/>
      <c r="J237" s="12"/>
    </row>
    <row r="238" spans="1:10" ht="13" customHeight="1" x14ac:dyDescent="0.15">
      <c r="A238" s="55"/>
      <c r="B238" s="55"/>
      <c r="C238" s="57"/>
      <c r="D238" s="56"/>
      <c r="E238" s="56"/>
      <c r="F238" s="56"/>
      <c r="G238" s="56"/>
      <c r="H238" s="56"/>
      <c r="I238" s="56"/>
      <c r="J238" s="12"/>
    </row>
    <row r="239" spans="1:10" ht="16" customHeight="1" x14ac:dyDescent="0.15">
      <c r="A239" s="58" t="s">
        <v>79</v>
      </c>
      <c r="B239" s="58"/>
      <c r="C239" s="59" t="s">
        <v>80</v>
      </c>
      <c r="D239" s="56"/>
      <c r="E239" s="56"/>
      <c r="F239" s="56"/>
      <c r="G239" s="56"/>
      <c r="H239" s="56"/>
      <c r="I239" s="56"/>
      <c r="J239" s="6"/>
    </row>
    <row r="240" spans="1:10" ht="16" customHeight="1" x14ac:dyDescent="0.15">
      <c r="A240" s="58"/>
      <c r="B240" s="58"/>
      <c r="C240" s="57"/>
      <c r="D240" s="56"/>
      <c r="E240" s="56"/>
      <c r="F240" s="56"/>
      <c r="G240" s="56"/>
      <c r="H240" s="56"/>
      <c r="I240" s="56"/>
      <c r="J240" s="6"/>
    </row>
    <row r="242" spans="1:9" x14ac:dyDescent="0.15">
      <c r="A242" s="60" t="s">
        <v>8</v>
      </c>
      <c r="B242" s="25"/>
      <c r="C242" s="25"/>
      <c r="D242" s="25"/>
      <c r="E242" s="25"/>
      <c r="F242" s="25"/>
      <c r="G242" s="25"/>
      <c r="H242" s="25"/>
      <c r="I242" s="25"/>
    </row>
    <row r="243" spans="1:9" x14ac:dyDescent="0.15">
      <c r="A243" s="28"/>
      <c r="B243" s="25"/>
      <c r="C243" s="61"/>
      <c r="D243" s="61"/>
      <c r="E243" s="62"/>
      <c r="F243" s="25"/>
      <c r="G243" s="25"/>
      <c r="H243" s="25"/>
      <c r="I243" s="25"/>
    </row>
    <row r="244" spans="1:9" ht="12.75" customHeight="1" x14ac:dyDescent="0.15">
      <c r="A244" s="77" t="s">
        <v>82</v>
      </c>
      <c r="B244" s="77"/>
      <c r="C244" s="77"/>
      <c r="D244" s="77"/>
      <c r="E244" s="77"/>
      <c r="F244" s="77"/>
      <c r="G244" s="77"/>
      <c r="H244" s="77"/>
      <c r="I244" s="77"/>
    </row>
    <row r="245" spans="1:9" x14ac:dyDescent="0.15">
      <c r="A245" s="77"/>
      <c r="B245" s="77"/>
      <c r="C245" s="77"/>
      <c r="D245" s="77"/>
      <c r="E245" s="77"/>
      <c r="F245" s="77"/>
      <c r="G245" s="77"/>
      <c r="H245" s="77"/>
      <c r="I245" s="77"/>
    </row>
    <row r="246" spans="1:9" x14ac:dyDescent="0.15">
      <c r="A246" s="63" t="s">
        <v>83</v>
      </c>
      <c r="B246" s="64"/>
      <c r="C246" s="64"/>
      <c r="D246" s="64"/>
      <c r="E246" s="64"/>
      <c r="F246" s="64"/>
      <c r="G246" s="64"/>
      <c r="H246" s="64"/>
      <c r="I246" s="64"/>
    </row>
    <row r="247" spans="1:9" x14ac:dyDescent="0.15">
      <c r="A247" s="65" t="s">
        <v>84</v>
      </c>
      <c r="B247" s="65"/>
      <c r="C247" s="65"/>
      <c r="D247" s="65"/>
      <c r="E247" s="65"/>
      <c r="F247" s="65"/>
      <c r="G247" s="65"/>
      <c r="H247" s="65"/>
      <c r="I247" s="65"/>
    </row>
    <row r="248" spans="1:9" x14ac:dyDescent="0.15">
      <c r="A248" s="65"/>
      <c r="B248" s="65"/>
      <c r="C248" s="66" t="s">
        <v>9</v>
      </c>
      <c r="D248" s="65"/>
      <c r="E248" s="65"/>
      <c r="F248" s="65"/>
      <c r="G248" s="65"/>
      <c r="H248" s="65"/>
      <c r="I248" s="65"/>
    </row>
    <row r="249" spans="1:9" x14ac:dyDescent="0.15">
      <c r="A249" s="65"/>
      <c r="B249" s="65"/>
      <c r="C249" s="66" t="s">
        <v>10</v>
      </c>
      <c r="D249" s="65"/>
      <c r="E249" s="65"/>
      <c r="F249" s="65"/>
      <c r="G249" s="65"/>
      <c r="H249" s="65"/>
      <c r="I249" s="65"/>
    </row>
    <row r="250" spans="1:9" x14ac:dyDescent="0.15">
      <c r="A250" s="25" t="s">
        <v>85</v>
      </c>
      <c r="B250" s="25"/>
      <c r="C250" s="61"/>
      <c r="D250" s="61"/>
      <c r="E250" s="62"/>
      <c r="F250" s="25"/>
      <c r="G250" s="25"/>
      <c r="H250" s="25"/>
      <c r="I250" s="25"/>
    </row>
    <row r="251" spans="1:9" x14ac:dyDescent="0.15">
      <c r="A251" s="67" t="s">
        <v>86</v>
      </c>
      <c r="B251" s="25"/>
      <c r="C251" s="61"/>
      <c r="D251" s="61"/>
      <c r="E251" s="62"/>
      <c r="F251" s="25"/>
      <c r="G251" s="25"/>
      <c r="H251" s="25"/>
      <c r="I251" s="25"/>
    </row>
    <row r="252" spans="1:9" x14ac:dyDescent="0.15">
      <c r="A252" s="68" t="s">
        <v>87</v>
      </c>
      <c r="B252" s="25"/>
      <c r="C252" s="25"/>
      <c r="D252" s="25"/>
      <c r="E252" s="25"/>
      <c r="F252" s="25"/>
      <c r="G252" s="25"/>
      <c r="H252" s="25"/>
      <c r="I252" s="25"/>
    </row>
    <row r="253" spans="1:9" x14ac:dyDescent="0.15">
      <c r="A253" s="25"/>
      <c r="B253" s="69"/>
      <c r="C253" s="68"/>
      <c r="D253" s="70"/>
      <c r="E253" s="71"/>
      <c r="F253" s="69"/>
      <c r="G253" s="72"/>
      <c r="H253" s="69"/>
      <c r="I253" s="69"/>
    </row>
    <row r="254" spans="1:9" x14ac:dyDescent="0.15">
      <c r="A254" s="25"/>
      <c r="H254" s="25"/>
      <c r="I254" s="25"/>
    </row>
    <row r="255" spans="1:9" x14ac:dyDescent="0.15">
      <c r="H255" s="25"/>
      <c r="I255" s="25"/>
    </row>
  </sheetData>
  <mergeCells count="41">
    <mergeCell ref="F210:I210"/>
    <mergeCell ref="A220:I221"/>
    <mergeCell ref="F222:I222"/>
    <mergeCell ref="C236:I237"/>
    <mergeCell ref="A244:I245"/>
    <mergeCell ref="A236:B236"/>
    <mergeCell ref="A187:I188"/>
    <mergeCell ref="F189:I189"/>
    <mergeCell ref="A199:I200"/>
    <mergeCell ref="F201:I201"/>
    <mergeCell ref="A208:I209"/>
    <mergeCell ref="F149:I149"/>
    <mergeCell ref="A164:I165"/>
    <mergeCell ref="F166:I166"/>
    <mergeCell ref="A175:I176"/>
    <mergeCell ref="F177:I177"/>
    <mergeCell ref="A126:I127"/>
    <mergeCell ref="F128:I128"/>
    <mergeCell ref="A137:I138"/>
    <mergeCell ref="F139:I139"/>
    <mergeCell ref="A147:I148"/>
    <mergeCell ref="F100:I100"/>
    <mergeCell ref="F109:I109"/>
    <mergeCell ref="F119:I119"/>
    <mergeCell ref="A117:I118"/>
    <mergeCell ref="F70:I70"/>
    <mergeCell ref="F79:I79"/>
    <mergeCell ref="A87:I88"/>
    <mergeCell ref="F89:I89"/>
    <mergeCell ref="F64:I64"/>
    <mergeCell ref="A1:I3"/>
    <mergeCell ref="A53:I54"/>
    <mergeCell ref="F55:I55"/>
    <mergeCell ref="F44:I44"/>
    <mergeCell ref="F11:I11"/>
    <mergeCell ref="F22:I22"/>
    <mergeCell ref="F34:I34"/>
    <mergeCell ref="A32:I33"/>
    <mergeCell ref="A9:I10"/>
    <mergeCell ref="A20:I21"/>
    <mergeCell ref="A42:I43"/>
  </mergeCells>
  <pageMargins left="0.7" right="0.7" top="0.75" bottom="0.75" header="0.3" footer="0.3"/>
  <pageSetup orientation="portrait" horizontalDpi="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EC41041CF9784F9795CFB4B0A87E45" ma:contentTypeVersion="13" ma:contentTypeDescription="Create a new document." ma:contentTypeScope="" ma:versionID="466ee3fcae935fb443e8f3a80642e2d0">
  <xsd:schema xmlns:xsd="http://www.w3.org/2001/XMLSchema" xmlns:xs="http://www.w3.org/2001/XMLSchema" xmlns:p="http://schemas.microsoft.com/office/2006/metadata/properties" xmlns:ns3="d87ff968-d2df-4ecc-b4f2-423cd762af88" xmlns:ns4="069346cd-56b5-43aa-bf8b-da636b020061" targetNamespace="http://schemas.microsoft.com/office/2006/metadata/properties" ma:root="true" ma:fieldsID="a94f6814b53636e632d28d10dd722b9c" ns3:_="" ns4:_="">
    <xsd:import namespace="d87ff968-d2df-4ecc-b4f2-423cd762af88"/>
    <xsd:import namespace="069346cd-56b5-43aa-bf8b-da636b02006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EventHashCode" minOccurs="0"/>
                <xsd:element ref="ns3:MediaServiceGenerationTim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7ff968-d2df-4ecc-b4f2-423cd762af8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2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9346cd-56b5-43aa-bf8b-da636b02006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0C15922-1CDD-4331-B554-7B401500EAB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8C0A366-02EF-48D0-9742-542495707410}">
  <ds:schemaRefs>
    <ds:schemaRef ds:uri="http://www.w3.org/XML/1998/namespace"/>
    <ds:schemaRef ds:uri="http://purl.org/dc/terms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069346cd-56b5-43aa-bf8b-da636b020061"/>
    <ds:schemaRef ds:uri="d87ff968-d2df-4ecc-b4f2-423cd762af88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10D2852-CBE9-4F8F-B6F2-2FC1AE5012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7ff968-d2df-4ecc-b4f2-423cd762af88"/>
    <ds:schemaRef ds:uri="069346cd-56b5-43aa-bf8b-da636b0200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UTEPCSS</dc:creator>
  <cp:lastModifiedBy>Jeff Amato</cp:lastModifiedBy>
  <cp:lastPrinted>2020-08-12T20:28:30Z</cp:lastPrinted>
  <dcterms:created xsi:type="dcterms:W3CDTF">2019-11-19T04:39:11Z</dcterms:created>
  <dcterms:modified xsi:type="dcterms:W3CDTF">2021-06-12T18:18:29Z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0x010100C3EC41041CF9784F9795CFB4B0A87E45</vt:lpwstr>
  </property>
</Properties>
</file>