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Oct-2021\G48967-sLong\1-Data Repo\"/>
    </mc:Choice>
  </mc:AlternateContent>
  <xr:revisionPtr revIDLastSave="0" documentId="13_ncr:1_{A8C1E627-EF75-42CD-9F43-F7AEF2C23E7D}" xr6:coauthVersionLast="46" xr6:coauthVersionMax="46" xr10:uidLastSave="{00000000-0000-0000-0000-000000000000}"/>
  <bookViews>
    <workbookView xWindow="-120" yWindow="-120" windowWidth="20730" windowHeight="10215" xr2:uid="{53737CDF-48DC-4D05-AA73-FB54F403CF74}"/>
  </bookViews>
  <sheets>
    <sheet name="Sheet1" sheetId="1" r:id="rId1"/>
    <sheet name="G48967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3" i="1" l="1"/>
  <c r="J13" i="1"/>
  <c r="F6" i="1" l="1"/>
  <c r="F7" i="1"/>
  <c r="F8" i="1"/>
  <c r="F9" i="1"/>
  <c r="F10" i="1"/>
  <c r="F11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5" i="1"/>
  <c r="J5" i="1" l="1"/>
  <c r="N6" i="1" l="1"/>
  <c r="N7" i="1"/>
  <c r="N8" i="1"/>
  <c r="N9" i="1"/>
  <c r="N10" i="1"/>
  <c r="N11" i="1"/>
  <c r="N12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5" i="1"/>
  <c r="O5" i="1" s="1"/>
  <c r="J26" i="1" l="1"/>
  <c r="O26" i="1" s="1"/>
  <c r="J25" i="1"/>
  <c r="O25" i="1" s="1"/>
  <c r="J24" i="1"/>
  <c r="O24" i="1" s="1"/>
  <c r="J23" i="1"/>
  <c r="O23" i="1" s="1"/>
  <c r="J22" i="1"/>
  <c r="O22" i="1" s="1"/>
  <c r="J21" i="1"/>
  <c r="O21" i="1" s="1"/>
  <c r="J20" i="1"/>
  <c r="O20" i="1" s="1"/>
  <c r="J19" i="1"/>
  <c r="O19" i="1" s="1"/>
  <c r="J18" i="1"/>
  <c r="O18" i="1" s="1"/>
  <c r="J17" i="1"/>
  <c r="O17" i="1" s="1"/>
  <c r="J16" i="1"/>
  <c r="O16" i="1" s="1"/>
  <c r="J15" i="1"/>
  <c r="O15" i="1" s="1"/>
  <c r="J14" i="1"/>
  <c r="O14" i="1" s="1"/>
  <c r="O13" i="1"/>
  <c r="J12" i="1"/>
  <c r="O12" i="1" s="1"/>
  <c r="J11" i="1"/>
  <c r="O11" i="1" s="1"/>
  <c r="J10" i="1"/>
  <c r="O10" i="1" s="1"/>
  <c r="J9" i="1"/>
  <c r="O9" i="1" s="1"/>
  <c r="J8" i="1"/>
  <c r="O8" i="1" s="1"/>
  <c r="J7" i="1"/>
  <c r="O7" i="1" s="1"/>
  <c r="J6" i="1" l="1"/>
  <c r="O6" i="1" s="1"/>
</calcChain>
</file>

<file path=xl/sharedStrings.xml><?xml version="1.0" encoding="utf-8"?>
<sst xmlns="http://schemas.openxmlformats.org/spreadsheetml/2006/main" count="95" uniqueCount="70">
  <si>
    <t>Western Arunachal Pradesh</t>
  </si>
  <si>
    <t>DeCelles et al. (2016)</t>
  </si>
  <si>
    <t>Sakteng, Eastern Bhutan</t>
  </si>
  <si>
    <t>McQuarrie et al. (2019)</t>
  </si>
  <si>
    <t>Trashigang, Eastern Bhutan</t>
  </si>
  <si>
    <t>Kuru Chu, Eastern Bhutan</t>
  </si>
  <si>
    <t>Bumthang Chu, Central Bhutan</t>
  </si>
  <si>
    <t>Mangde Chu, Central Bhutan</t>
  </si>
  <si>
    <t>Wang Chu, Western Bhutan</t>
  </si>
  <si>
    <t>McQuarrie et al. (2014)</t>
  </si>
  <si>
    <t>Eastern Sikkim</t>
  </si>
  <si>
    <t>Parui and Bhattacharyya (2018)</t>
  </si>
  <si>
    <t>Western Sikkim</t>
  </si>
  <si>
    <t>Bhattacharyya et al. (2015)</t>
  </si>
  <si>
    <t>Tamor Khola, Eastern Nepal</t>
  </si>
  <si>
    <t>Schelling and Arita (1991)</t>
  </si>
  <si>
    <t>Ramechap, Eastern Nepal</t>
  </si>
  <si>
    <t>Schelling (1992)</t>
  </si>
  <si>
    <t>Khanal and Robinson (2013)</t>
  </si>
  <si>
    <t>Marsyangdi, Central Nepal</t>
  </si>
  <si>
    <t>Khanal (2014)</t>
  </si>
  <si>
    <t>Kaligandaki, Central Nepal</t>
  </si>
  <si>
    <t>Robinson and Martin (2014)</t>
  </si>
  <si>
    <t>Simikot, Western Nepal</t>
  </si>
  <si>
    <t>Robinson et al. (2006)</t>
  </si>
  <si>
    <t>Chainpur, Western Nepal</t>
  </si>
  <si>
    <t>Api, Western Nepal</t>
  </si>
  <si>
    <t>Eastern Kamaun</t>
  </si>
  <si>
    <t>Mandal et al. (2019)</t>
  </si>
  <si>
    <t>Almora, Kumaon and Garwhal</t>
  </si>
  <si>
    <t>Srivastava and Mitra (1994)</t>
  </si>
  <si>
    <t>Deoprayag, Kumaon and Garwhal</t>
  </si>
  <si>
    <t>Himachal Pradesh</t>
  </si>
  <si>
    <t>Webb (2013)</t>
  </si>
  <si>
    <t>Eastern Kashmir</t>
  </si>
  <si>
    <t>Gavillot et al. (2018)</t>
  </si>
  <si>
    <t>trendline</t>
  </si>
  <si>
    <t>rise/run</t>
  </si>
  <si>
    <t>angle</t>
  </si>
  <si>
    <t>(degrees)</t>
  </si>
  <si>
    <t>intercept</t>
  </si>
  <si>
    <t>(km)</t>
  </si>
  <si>
    <t>Cumulative</t>
  </si>
  <si>
    <t>arc-normal</t>
  </si>
  <si>
    <t>Budhi Gandaki, Central Nepal</t>
  </si>
  <si>
    <t>distance (km)</t>
  </si>
  <si>
    <t xml:space="preserve">on </t>
  </si>
  <si>
    <t>Figure 1</t>
  </si>
  <si>
    <t>Source publication</t>
  </si>
  <si>
    <t>Cross section name and/or location</t>
  </si>
  <si>
    <t>Reference</t>
  </si>
  <si>
    <t>number</t>
  </si>
  <si>
    <t>used to calculate</t>
  </si>
  <si>
    <t>Number of</t>
  </si>
  <si>
    <t>measurements</t>
  </si>
  <si>
    <r>
      <t>R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value</t>
    </r>
  </si>
  <si>
    <t>and geology north of</t>
  </si>
  <si>
    <t>MFT trace (km) used</t>
  </si>
  <si>
    <t>to calculate α and β</t>
  </si>
  <si>
    <t>α and β</t>
  </si>
  <si>
    <t>α</t>
  </si>
  <si>
    <t>β</t>
  </si>
  <si>
    <t>Taper</t>
  </si>
  <si>
    <t>Extent of topography</t>
  </si>
  <si>
    <t xml:space="preserve"> east to west</t>
  </si>
  <si>
    <t>(α + β)</t>
  </si>
  <si>
    <t>Long et al. (2011a)</t>
  </si>
  <si>
    <t>98*</t>
  </si>
  <si>
    <r>
      <t>*For cross section 9, we stopped compiling surface elevation and depth to d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collement data at 98 km N of the MFT trace, after a reviewer informed us that surface elevation is poorly constrained in this area of western Sikkim.</t>
    </r>
  </si>
  <si>
    <t>Long, S.P., and Robinson, D.M., 2021, Construction of the Lesser Himalayan–Subhimalayan thrust belt: The primary driver of thickening, exhumation, and high elevations in the Himalayan orogen since the middle Miocene: Geology, v. 49, https://doi.org/10.1130/G48967.1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</si>
</sst>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1" fontId="0" fillId="0" borderId="0" xfId="0" applyNumberFormat="1" applyFont="1"/>
    <xf numFmtId="0" fontId="1" fillId="0" borderId="0" xfId="0" applyFont="1"/>
    <xf numFmtId="1" fontId="0" fillId="0" borderId="0" xfId="0" applyNumberFormat="1" applyFont="1" applyFill="1"/>
    <xf numFmtId="2" fontId="0" fillId="0" borderId="0" xfId="0" applyNumberFormat="1" applyFill="1"/>
    <xf numFmtId="2" fontId="0" fillId="0" borderId="0" xfId="0" applyNumberFormat="1" applyFont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1" fillId="0" borderId="10" xfId="0" applyFont="1" applyBorder="1"/>
    <xf numFmtId="2" fontId="0" fillId="0" borderId="10" xfId="0" applyNumberFormat="1" applyBorder="1"/>
    <xf numFmtId="2" fontId="0" fillId="0" borderId="11" xfId="0" applyNumberFormat="1" applyBorder="1"/>
    <xf numFmtId="165" fontId="0" fillId="0" borderId="0" xfId="0" applyNumberFormat="1"/>
    <xf numFmtId="165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F2F2F-9BE4-4570-A5D8-AEFDCDEAFABC}">
  <sheetPr>
    <pageSetUpPr fitToPage="1"/>
  </sheetPr>
  <dimension ref="A1:Q34"/>
  <sheetViews>
    <sheetView tabSelected="1" workbookViewId="0">
      <selection activeCell="S18" sqref="S18"/>
    </sheetView>
  </sheetViews>
  <sheetFormatPr defaultRowHeight="15" x14ac:dyDescent="0.25"/>
  <cols>
    <col min="1" max="1" width="9.7109375" customWidth="1"/>
    <col min="2" max="2" width="31.7109375" customWidth="1"/>
    <col min="3" max="3" width="27.5703125" customWidth="1"/>
    <col min="4" max="4" width="13.7109375" customWidth="1"/>
    <col min="5" max="5" width="19.7109375" customWidth="1"/>
    <col min="6" max="6" width="15.42578125" customWidth="1"/>
    <col min="9" max="14" width="9.140625" style="2"/>
  </cols>
  <sheetData>
    <row r="1" spans="1:17" x14ac:dyDescent="0.25">
      <c r="A1" s="9" t="s">
        <v>50</v>
      </c>
      <c r="B1" s="10"/>
      <c r="C1" s="10"/>
      <c r="D1" s="10" t="s">
        <v>42</v>
      </c>
      <c r="E1" s="10" t="s">
        <v>63</v>
      </c>
      <c r="F1" s="10" t="s">
        <v>53</v>
      </c>
      <c r="G1" s="10"/>
      <c r="H1" s="11" t="s">
        <v>60</v>
      </c>
      <c r="I1" s="12"/>
      <c r="J1" s="12"/>
      <c r="K1" s="13"/>
      <c r="L1" s="11" t="s">
        <v>61</v>
      </c>
      <c r="M1" s="13"/>
      <c r="N1" s="14"/>
      <c r="O1" s="42" t="s">
        <v>62</v>
      </c>
      <c r="Q1" s="3"/>
    </row>
    <row r="2" spans="1:17" x14ac:dyDescent="0.25">
      <c r="A2" s="15" t="s">
        <v>51</v>
      </c>
      <c r="B2" s="16"/>
      <c r="C2" s="16"/>
      <c r="D2" s="17" t="s">
        <v>64</v>
      </c>
      <c r="E2" s="16" t="s">
        <v>56</v>
      </c>
      <c r="F2" s="16" t="s">
        <v>54</v>
      </c>
      <c r="G2" s="18" t="s">
        <v>60</v>
      </c>
      <c r="H2" s="16" t="s">
        <v>36</v>
      </c>
      <c r="I2" s="18" t="s">
        <v>60</v>
      </c>
      <c r="J2" s="18" t="s">
        <v>60</v>
      </c>
      <c r="K2" s="18" t="s">
        <v>61</v>
      </c>
      <c r="L2" s="16" t="s">
        <v>36</v>
      </c>
      <c r="M2" s="18" t="s">
        <v>61</v>
      </c>
      <c r="N2" s="18" t="s">
        <v>61</v>
      </c>
      <c r="O2" s="19" t="s">
        <v>38</v>
      </c>
      <c r="Q2" s="3"/>
    </row>
    <row r="3" spans="1:17" x14ac:dyDescent="0.25">
      <c r="A3" s="15" t="s">
        <v>46</v>
      </c>
      <c r="B3" s="16"/>
      <c r="C3" s="16"/>
      <c r="D3" s="17" t="s">
        <v>43</v>
      </c>
      <c r="E3" s="16" t="s">
        <v>57</v>
      </c>
      <c r="F3" s="20" t="s">
        <v>52</v>
      </c>
      <c r="G3" s="16" t="s">
        <v>36</v>
      </c>
      <c r="H3" s="16" t="s">
        <v>40</v>
      </c>
      <c r="I3" s="21" t="s">
        <v>36</v>
      </c>
      <c r="J3" s="21" t="s">
        <v>38</v>
      </c>
      <c r="K3" s="16" t="s">
        <v>36</v>
      </c>
      <c r="L3" s="16" t="s">
        <v>40</v>
      </c>
      <c r="M3" s="21" t="s">
        <v>36</v>
      </c>
      <c r="N3" s="21" t="s">
        <v>38</v>
      </c>
      <c r="O3" s="22" t="s">
        <v>65</v>
      </c>
      <c r="Q3" s="3"/>
    </row>
    <row r="4" spans="1:17" ht="17.25" x14ac:dyDescent="0.25">
      <c r="A4" s="23" t="s">
        <v>47</v>
      </c>
      <c r="B4" s="24" t="s">
        <v>49</v>
      </c>
      <c r="C4" s="24" t="s">
        <v>48</v>
      </c>
      <c r="D4" s="25" t="s">
        <v>45</v>
      </c>
      <c r="E4" s="26" t="s">
        <v>58</v>
      </c>
      <c r="F4" s="26" t="s">
        <v>59</v>
      </c>
      <c r="G4" s="24" t="s">
        <v>37</v>
      </c>
      <c r="H4" s="24" t="s">
        <v>41</v>
      </c>
      <c r="I4" s="27" t="s">
        <v>55</v>
      </c>
      <c r="J4" s="27" t="s">
        <v>39</v>
      </c>
      <c r="K4" s="24" t="s">
        <v>37</v>
      </c>
      <c r="L4" s="24" t="s">
        <v>41</v>
      </c>
      <c r="M4" s="27" t="s">
        <v>55</v>
      </c>
      <c r="N4" s="27" t="s">
        <v>39</v>
      </c>
      <c r="O4" s="28" t="s">
        <v>39</v>
      </c>
    </row>
    <row r="5" spans="1:17" x14ac:dyDescent="0.25">
      <c r="A5" s="29">
        <v>1</v>
      </c>
      <c r="B5" s="30" t="s">
        <v>0</v>
      </c>
      <c r="C5" s="31" t="s">
        <v>1</v>
      </c>
      <c r="D5" s="32">
        <v>0</v>
      </c>
      <c r="E5" s="30">
        <v>150</v>
      </c>
      <c r="F5" s="30">
        <f>(E5/2)+1</f>
        <v>76</v>
      </c>
      <c r="G5" s="33">
        <v>3.3099999999999997E-2</v>
      </c>
      <c r="H5" s="33">
        <v>7.8299999999999995E-2</v>
      </c>
      <c r="I5" s="34">
        <v>0.87729999999999997</v>
      </c>
      <c r="J5" s="21">
        <f t="shared" ref="J5:J26" si="0">DEGREES(ATAN(G5))</f>
        <v>1.8957981522418446</v>
      </c>
      <c r="K5" s="33">
        <v>0.13919999999999999</v>
      </c>
      <c r="L5" s="33">
        <v>3.2456999999999998</v>
      </c>
      <c r="M5" s="34">
        <v>0.95179999999999998</v>
      </c>
      <c r="N5" s="21">
        <f>DEGREES(ATAN(K5))</f>
        <v>7.9246499688899101</v>
      </c>
      <c r="O5" s="22">
        <f>J5+N5</f>
        <v>9.8204481211317542</v>
      </c>
      <c r="Q5" s="4"/>
    </row>
    <row r="6" spans="1:17" x14ac:dyDescent="0.25">
      <c r="A6" s="29">
        <v>2</v>
      </c>
      <c r="B6" s="30" t="s">
        <v>2</v>
      </c>
      <c r="C6" s="30" t="s">
        <v>3</v>
      </c>
      <c r="D6" s="32">
        <v>60.047248471372981</v>
      </c>
      <c r="E6" s="30">
        <v>132</v>
      </c>
      <c r="F6" s="30">
        <f t="shared" ref="F6:F26" si="1">(E6/2)+1</f>
        <v>67</v>
      </c>
      <c r="G6" s="33">
        <v>1.34E-2</v>
      </c>
      <c r="H6" s="33">
        <v>1.419</v>
      </c>
      <c r="I6" s="34">
        <v>0.28520000000000001</v>
      </c>
      <c r="J6" s="21">
        <f t="shared" si="0"/>
        <v>0.76771749722405924</v>
      </c>
      <c r="K6" s="33">
        <v>0.1565</v>
      </c>
      <c r="L6" s="33">
        <v>4.423</v>
      </c>
      <c r="M6" s="34">
        <v>0.93400000000000005</v>
      </c>
      <c r="N6" s="21">
        <f t="shared" ref="N6:N26" si="2">DEGREES(ATAN(K6))</f>
        <v>8.8946411905417762</v>
      </c>
      <c r="O6" s="22">
        <f t="shared" ref="O6:O26" si="3">J6+N6</f>
        <v>9.6623586877658347</v>
      </c>
      <c r="Q6" s="4"/>
    </row>
    <row r="7" spans="1:17" x14ac:dyDescent="0.25">
      <c r="A7" s="29">
        <v>3</v>
      </c>
      <c r="B7" s="30" t="s">
        <v>4</v>
      </c>
      <c r="C7" s="30" t="s">
        <v>66</v>
      </c>
      <c r="D7" s="32">
        <v>104.59977765425236</v>
      </c>
      <c r="E7" s="30">
        <v>108</v>
      </c>
      <c r="F7" s="30">
        <f t="shared" si="1"/>
        <v>55</v>
      </c>
      <c r="G7" s="33">
        <v>1.46E-2</v>
      </c>
      <c r="H7" s="33">
        <v>0.97270000000000001</v>
      </c>
      <c r="I7" s="34">
        <v>0.41110000000000002</v>
      </c>
      <c r="J7" s="21">
        <f t="shared" si="0"/>
        <v>0.83645895107229595</v>
      </c>
      <c r="K7" s="33">
        <v>0.16139999999999999</v>
      </c>
      <c r="L7" s="33">
        <v>4.3825000000000003</v>
      </c>
      <c r="M7" s="34">
        <v>0.93989999999999996</v>
      </c>
      <c r="N7" s="21">
        <f t="shared" si="2"/>
        <v>9.1684716613598543</v>
      </c>
      <c r="O7" s="22">
        <f t="shared" si="3"/>
        <v>10.004930612432151</v>
      </c>
      <c r="Q7" s="4"/>
    </row>
    <row r="8" spans="1:17" x14ac:dyDescent="0.25">
      <c r="A8" s="29">
        <v>4</v>
      </c>
      <c r="B8" s="30" t="s">
        <v>5</v>
      </c>
      <c r="C8" s="30" t="s">
        <v>66</v>
      </c>
      <c r="D8" s="32">
        <v>145.09449694274596</v>
      </c>
      <c r="E8" s="30">
        <v>126</v>
      </c>
      <c r="F8" s="30">
        <f t="shared" si="1"/>
        <v>64</v>
      </c>
      <c r="G8" s="33">
        <v>2.4199999999999999E-2</v>
      </c>
      <c r="H8" s="33">
        <v>6.3200000000000006E-2</v>
      </c>
      <c r="I8" s="34">
        <v>0.69650000000000001</v>
      </c>
      <c r="J8" s="21">
        <f t="shared" si="0"/>
        <v>1.3862872847050083</v>
      </c>
      <c r="K8" s="33">
        <v>0.15570000000000001</v>
      </c>
      <c r="L8" s="33">
        <v>3.5659000000000001</v>
      </c>
      <c r="M8" s="34">
        <v>0.93730000000000002</v>
      </c>
      <c r="N8" s="21">
        <f t="shared" si="2"/>
        <v>8.8498949110790903</v>
      </c>
      <c r="O8" s="22">
        <f t="shared" si="3"/>
        <v>10.236182195784099</v>
      </c>
      <c r="Q8" s="4"/>
    </row>
    <row r="9" spans="1:17" x14ac:dyDescent="0.25">
      <c r="A9" s="29">
        <v>5</v>
      </c>
      <c r="B9" s="30" t="s">
        <v>6</v>
      </c>
      <c r="C9" s="30" t="s">
        <v>66</v>
      </c>
      <c r="D9" s="32">
        <v>177.19566425792107</v>
      </c>
      <c r="E9" s="30">
        <v>126</v>
      </c>
      <c r="F9" s="30">
        <f t="shared" si="1"/>
        <v>64</v>
      </c>
      <c r="G9" s="33">
        <v>3.2199999999999999E-2</v>
      </c>
      <c r="H9" s="33">
        <v>0.57930000000000004</v>
      </c>
      <c r="I9" s="34">
        <v>0.84199999999999997</v>
      </c>
      <c r="J9" s="21">
        <f t="shared" si="0"/>
        <v>1.8442868663320553</v>
      </c>
      <c r="K9" s="33">
        <v>0.1148</v>
      </c>
      <c r="L9" s="33">
        <v>3.3010000000000002</v>
      </c>
      <c r="M9" s="34">
        <v>0.95650000000000002</v>
      </c>
      <c r="N9" s="21">
        <f t="shared" si="2"/>
        <v>6.5488865573675019</v>
      </c>
      <c r="O9" s="22">
        <f t="shared" si="3"/>
        <v>8.3931734236995581</v>
      </c>
      <c r="Q9" s="4"/>
    </row>
    <row r="10" spans="1:17" x14ac:dyDescent="0.25">
      <c r="A10" s="29">
        <v>6</v>
      </c>
      <c r="B10" s="30" t="s">
        <v>7</v>
      </c>
      <c r="C10" s="30" t="s">
        <v>66</v>
      </c>
      <c r="D10" s="32">
        <v>225.31962201222902</v>
      </c>
      <c r="E10" s="30">
        <v>126</v>
      </c>
      <c r="F10" s="30">
        <f t="shared" si="1"/>
        <v>64</v>
      </c>
      <c r="G10" s="33">
        <v>4.0300000000000002E-2</v>
      </c>
      <c r="H10" s="33">
        <v>2.3999999999999998E-3</v>
      </c>
      <c r="I10" s="34">
        <v>0.92479999999999996</v>
      </c>
      <c r="J10" s="21">
        <f t="shared" si="0"/>
        <v>2.3077711123341014</v>
      </c>
      <c r="K10" s="33">
        <v>0.1216</v>
      </c>
      <c r="L10" s="33">
        <v>3.4024000000000001</v>
      </c>
      <c r="M10" s="34">
        <v>0.96760000000000002</v>
      </c>
      <c r="N10" s="21">
        <f t="shared" si="2"/>
        <v>6.933128127853605</v>
      </c>
      <c r="O10" s="22">
        <f t="shared" si="3"/>
        <v>9.2408992401877068</v>
      </c>
      <c r="Q10" s="4"/>
    </row>
    <row r="11" spans="1:17" x14ac:dyDescent="0.25">
      <c r="A11" s="29">
        <v>7</v>
      </c>
      <c r="B11" s="30" t="s">
        <v>8</v>
      </c>
      <c r="C11" s="30" t="s">
        <v>9</v>
      </c>
      <c r="D11" s="32">
        <v>362.20122290161203</v>
      </c>
      <c r="E11" s="35">
        <v>166</v>
      </c>
      <c r="F11" s="30">
        <f t="shared" si="1"/>
        <v>84</v>
      </c>
      <c r="G11" s="33">
        <v>2.1999999999999999E-2</v>
      </c>
      <c r="H11" s="33">
        <v>0.89059999999999995</v>
      </c>
      <c r="I11" s="34">
        <v>0.76680000000000004</v>
      </c>
      <c r="J11" s="21">
        <f t="shared" si="0"/>
        <v>1.2603038465035896</v>
      </c>
      <c r="K11" s="33">
        <v>0.14990000000000001</v>
      </c>
      <c r="L11" s="33">
        <v>5.5492999999999997</v>
      </c>
      <c r="M11" s="34">
        <v>0.96130000000000004</v>
      </c>
      <c r="N11" s="21">
        <f t="shared" si="2"/>
        <v>8.5251620285429865</v>
      </c>
      <c r="O11" s="22">
        <f t="shared" si="3"/>
        <v>9.7854658750465759</v>
      </c>
      <c r="Q11" s="6"/>
    </row>
    <row r="12" spans="1:17" x14ac:dyDescent="0.25">
      <c r="A12" s="29">
        <v>8</v>
      </c>
      <c r="B12" s="30" t="s">
        <v>10</v>
      </c>
      <c r="C12" s="30" t="s">
        <v>11</v>
      </c>
      <c r="D12" s="32">
        <v>458.8243468593663</v>
      </c>
      <c r="E12" s="30">
        <v>122</v>
      </c>
      <c r="F12" s="30">
        <f t="shared" si="1"/>
        <v>62</v>
      </c>
      <c r="G12" s="33">
        <v>2.0299999999999999E-2</v>
      </c>
      <c r="H12" s="33">
        <v>0.1298</v>
      </c>
      <c r="I12" s="34">
        <v>0.46989999999999998</v>
      </c>
      <c r="J12" s="21">
        <f t="shared" si="0"/>
        <v>1.1629445957202211</v>
      </c>
      <c r="K12" s="33">
        <v>0.1278</v>
      </c>
      <c r="L12" s="33">
        <v>3.7227000000000001</v>
      </c>
      <c r="M12" s="34">
        <v>0.93910000000000005</v>
      </c>
      <c r="N12" s="21">
        <f t="shared" si="2"/>
        <v>7.2829215891557393</v>
      </c>
      <c r="O12" s="22">
        <f t="shared" si="3"/>
        <v>8.4458661848759604</v>
      </c>
      <c r="Q12" s="4"/>
    </row>
    <row r="13" spans="1:17" x14ac:dyDescent="0.25">
      <c r="A13" s="29">
        <v>9</v>
      </c>
      <c r="B13" s="30" t="s">
        <v>12</v>
      </c>
      <c r="C13" s="30" t="s">
        <v>13</v>
      </c>
      <c r="D13" s="32">
        <v>486.54808226792659</v>
      </c>
      <c r="E13" s="30" t="s">
        <v>67</v>
      </c>
      <c r="F13" s="30">
        <v>50</v>
      </c>
      <c r="G13" s="33">
        <v>6.2600000000000003E-2</v>
      </c>
      <c r="H13" s="33">
        <v>0.51060000000000005</v>
      </c>
      <c r="I13" s="34">
        <v>0.84819999999999995</v>
      </c>
      <c r="J13" s="21">
        <f>DEGREES(ATAN(G13))</f>
        <v>3.5820416233206442</v>
      </c>
      <c r="K13" s="33">
        <v>0.16689999999999999</v>
      </c>
      <c r="L13" s="33">
        <v>4.72</v>
      </c>
      <c r="M13" s="34">
        <v>0.94640000000000002</v>
      </c>
      <c r="N13" s="21">
        <f>DEGREES(ATAN(K13))</f>
        <v>9.475329406121956</v>
      </c>
      <c r="O13" s="22">
        <f t="shared" si="3"/>
        <v>13.057371029442599</v>
      </c>
      <c r="Q13" s="4"/>
    </row>
    <row r="14" spans="1:17" x14ac:dyDescent="0.25">
      <c r="A14" s="29">
        <v>10</v>
      </c>
      <c r="B14" s="30" t="s">
        <v>14</v>
      </c>
      <c r="C14" s="30" t="s">
        <v>15</v>
      </c>
      <c r="D14" s="32">
        <v>544.38576987215117</v>
      </c>
      <c r="E14" s="30">
        <v>142</v>
      </c>
      <c r="F14" s="30">
        <f t="shared" si="1"/>
        <v>72</v>
      </c>
      <c r="G14" s="33">
        <v>3.8600000000000002E-2</v>
      </c>
      <c r="H14" s="33">
        <v>-0.6764</v>
      </c>
      <c r="I14" s="34">
        <v>0.74199999999999999</v>
      </c>
      <c r="J14" s="21">
        <f t="shared" si="0"/>
        <v>2.2105196631112256</v>
      </c>
      <c r="K14" s="33">
        <v>0.23430000000000001</v>
      </c>
      <c r="L14" s="33">
        <v>1.6297999999999999</v>
      </c>
      <c r="M14" s="34">
        <v>0.96899999999999997</v>
      </c>
      <c r="N14" s="21">
        <f t="shared" si="2"/>
        <v>13.186537220716884</v>
      </c>
      <c r="O14" s="22">
        <f t="shared" si="3"/>
        <v>15.39705688382811</v>
      </c>
      <c r="Q14" s="4"/>
    </row>
    <row r="15" spans="1:17" x14ac:dyDescent="0.25">
      <c r="A15" s="36">
        <v>11</v>
      </c>
      <c r="B15" s="35" t="s">
        <v>16</v>
      </c>
      <c r="C15" s="35" t="s">
        <v>17</v>
      </c>
      <c r="D15" s="32">
        <v>748.45747637576426</v>
      </c>
      <c r="E15" s="30">
        <v>148</v>
      </c>
      <c r="F15" s="30">
        <f t="shared" si="1"/>
        <v>75</v>
      </c>
      <c r="G15" s="33">
        <v>3.7100000000000001E-2</v>
      </c>
      <c r="H15" s="33">
        <v>-0.2581</v>
      </c>
      <c r="I15" s="34">
        <v>0.8145</v>
      </c>
      <c r="J15" s="21">
        <f t="shared" si="0"/>
        <v>2.1246989585132754</v>
      </c>
      <c r="K15" s="33">
        <v>0.21440000000000001</v>
      </c>
      <c r="L15" s="33">
        <v>-1.9599999999999999E-2</v>
      </c>
      <c r="M15" s="34">
        <v>0.90439999999999998</v>
      </c>
      <c r="N15" s="21">
        <f t="shared" si="2"/>
        <v>12.101017542406012</v>
      </c>
      <c r="O15" s="22">
        <f t="shared" si="3"/>
        <v>14.225716500919287</v>
      </c>
      <c r="Q15" s="4"/>
    </row>
    <row r="16" spans="1:17" x14ac:dyDescent="0.25">
      <c r="A16" s="36">
        <v>12</v>
      </c>
      <c r="B16" s="30" t="s">
        <v>44</v>
      </c>
      <c r="C16" s="30" t="s">
        <v>18</v>
      </c>
      <c r="D16" s="32">
        <v>916.12006670372421</v>
      </c>
      <c r="E16" s="30">
        <v>128</v>
      </c>
      <c r="F16" s="30">
        <f t="shared" si="1"/>
        <v>65</v>
      </c>
      <c r="G16" s="33">
        <v>2.3199999999999998E-2</v>
      </c>
      <c r="H16" s="33">
        <v>0.28599999999999998</v>
      </c>
      <c r="I16" s="34">
        <v>0.73870000000000002</v>
      </c>
      <c r="J16" s="21">
        <f t="shared" si="0"/>
        <v>1.3290236743504777</v>
      </c>
      <c r="K16" s="33">
        <v>0.20269999999999999</v>
      </c>
      <c r="L16" s="33">
        <v>3.3986000000000001</v>
      </c>
      <c r="M16" s="34">
        <v>0.95569999999999999</v>
      </c>
      <c r="N16" s="21">
        <f t="shared" si="2"/>
        <v>11.458603603905088</v>
      </c>
      <c r="O16" s="22">
        <f t="shared" si="3"/>
        <v>12.787627278255565</v>
      </c>
      <c r="Q16" s="4"/>
    </row>
    <row r="17" spans="1:17" x14ac:dyDescent="0.25">
      <c r="A17" s="36">
        <v>13</v>
      </c>
      <c r="B17" s="30" t="s">
        <v>19</v>
      </c>
      <c r="C17" s="30" t="s">
        <v>20</v>
      </c>
      <c r="D17" s="32">
        <v>979.32184546970529</v>
      </c>
      <c r="E17" s="30">
        <v>118</v>
      </c>
      <c r="F17" s="30">
        <f t="shared" si="1"/>
        <v>60</v>
      </c>
      <c r="G17" s="33">
        <v>2.1000000000000001E-2</v>
      </c>
      <c r="H17" s="33">
        <v>-0.49480000000000002</v>
      </c>
      <c r="I17" s="34">
        <v>0.60509999999999997</v>
      </c>
      <c r="J17" s="21">
        <f t="shared" si="0"/>
        <v>1.2030345444889849</v>
      </c>
      <c r="K17" s="33">
        <v>0.1153</v>
      </c>
      <c r="L17" s="33">
        <v>1.7317</v>
      </c>
      <c r="M17" s="34">
        <v>0.78769999999999996</v>
      </c>
      <c r="N17" s="21">
        <f t="shared" si="2"/>
        <v>6.5771602023927276</v>
      </c>
      <c r="O17" s="22">
        <f t="shared" si="3"/>
        <v>7.7801947468817128</v>
      </c>
      <c r="Q17" s="4"/>
    </row>
    <row r="18" spans="1:17" x14ac:dyDescent="0.25">
      <c r="A18" s="36">
        <v>14</v>
      </c>
      <c r="B18" s="30" t="s">
        <v>21</v>
      </c>
      <c r="C18" s="30" t="s">
        <v>22</v>
      </c>
      <c r="D18" s="32">
        <v>1049.2773763201778</v>
      </c>
      <c r="E18" s="30">
        <v>106</v>
      </c>
      <c r="F18" s="30">
        <f t="shared" si="1"/>
        <v>54</v>
      </c>
      <c r="G18" s="33">
        <v>3.2000000000000001E-2</v>
      </c>
      <c r="H18" s="33">
        <v>-3.6999999999999998E-2</v>
      </c>
      <c r="I18" s="34">
        <v>0.63160000000000005</v>
      </c>
      <c r="J18" s="21">
        <f t="shared" si="0"/>
        <v>1.8328395059420592</v>
      </c>
      <c r="K18" s="33">
        <v>0.21560000000000001</v>
      </c>
      <c r="L18" s="33">
        <v>1.6633</v>
      </c>
      <c r="M18" s="34">
        <v>0.95779999999999998</v>
      </c>
      <c r="N18" s="21">
        <f t="shared" si="2"/>
        <v>12.166734695908699</v>
      </c>
      <c r="O18" s="22">
        <f t="shared" si="3"/>
        <v>13.999574201850759</v>
      </c>
      <c r="Q18" s="4"/>
    </row>
    <row r="19" spans="1:17" x14ac:dyDescent="0.25">
      <c r="A19" s="36">
        <v>15</v>
      </c>
      <c r="B19" s="30" t="s">
        <v>23</v>
      </c>
      <c r="C19" s="30" t="s">
        <v>24</v>
      </c>
      <c r="D19" s="32">
        <v>1336.7148415786546</v>
      </c>
      <c r="E19" s="30">
        <v>194</v>
      </c>
      <c r="F19" s="30">
        <f t="shared" si="1"/>
        <v>98</v>
      </c>
      <c r="G19" s="33">
        <v>1.41E-2</v>
      </c>
      <c r="H19" s="33">
        <v>0.65339999999999998</v>
      </c>
      <c r="I19" s="34">
        <v>0.73099999999999998</v>
      </c>
      <c r="J19" s="21">
        <f t="shared" si="0"/>
        <v>0.80781695994239</v>
      </c>
      <c r="K19" s="33">
        <v>0.12920000000000001</v>
      </c>
      <c r="L19" s="33">
        <v>3.8429000000000002</v>
      </c>
      <c r="M19" s="34">
        <v>0.95340000000000003</v>
      </c>
      <c r="N19" s="21">
        <f t="shared" si="2"/>
        <v>7.3618326689454534</v>
      </c>
      <c r="O19" s="22">
        <f t="shared" si="3"/>
        <v>8.1696496288878429</v>
      </c>
      <c r="Q19" s="4"/>
    </row>
    <row r="20" spans="1:17" x14ac:dyDescent="0.25">
      <c r="A20" s="36">
        <v>16</v>
      </c>
      <c r="B20" s="30" t="s">
        <v>25</v>
      </c>
      <c r="C20" s="30" t="s">
        <v>24</v>
      </c>
      <c r="D20" s="32">
        <v>1391.6620344635908</v>
      </c>
      <c r="E20" s="30">
        <v>124</v>
      </c>
      <c r="F20" s="30">
        <f t="shared" si="1"/>
        <v>63</v>
      </c>
      <c r="G20" s="33">
        <v>2.3699999999999999E-2</v>
      </c>
      <c r="H20" s="33">
        <v>0.45040000000000002</v>
      </c>
      <c r="I20" s="34">
        <v>0.73099999999999998</v>
      </c>
      <c r="J20" s="21">
        <f t="shared" si="0"/>
        <v>1.3576558186241108</v>
      </c>
      <c r="K20" s="33">
        <v>0.1666</v>
      </c>
      <c r="L20" s="33">
        <v>4.4669999999999996</v>
      </c>
      <c r="M20" s="34">
        <v>0.94569999999999999</v>
      </c>
      <c r="N20" s="21">
        <f t="shared" si="2"/>
        <v>9.4586056848567566</v>
      </c>
      <c r="O20" s="22">
        <f t="shared" si="3"/>
        <v>10.816261503480867</v>
      </c>
      <c r="Q20" s="4"/>
    </row>
    <row r="21" spans="1:17" x14ac:dyDescent="0.25">
      <c r="A21" s="36">
        <v>17</v>
      </c>
      <c r="B21" s="30" t="s">
        <v>26</v>
      </c>
      <c r="C21" s="30" t="s">
        <v>24</v>
      </c>
      <c r="D21" s="32">
        <v>1454.0161200667037</v>
      </c>
      <c r="E21" s="30">
        <v>134</v>
      </c>
      <c r="F21" s="30">
        <f t="shared" si="1"/>
        <v>68</v>
      </c>
      <c r="G21" s="33">
        <v>2.7300000000000001E-2</v>
      </c>
      <c r="H21" s="33">
        <v>0.34910000000000002</v>
      </c>
      <c r="I21" s="34">
        <v>0.6905</v>
      </c>
      <c r="J21" s="21">
        <f t="shared" si="0"/>
        <v>1.5637863664403493</v>
      </c>
      <c r="K21" s="33">
        <v>0.17399999999999999</v>
      </c>
      <c r="L21" s="33">
        <v>2.5716000000000001</v>
      </c>
      <c r="M21" s="34">
        <v>0.95989999999999998</v>
      </c>
      <c r="N21" s="21">
        <f t="shared" si="2"/>
        <v>9.8706428461377964</v>
      </c>
      <c r="O21" s="22">
        <f t="shared" si="3"/>
        <v>11.434429212578145</v>
      </c>
      <c r="Q21" s="4"/>
    </row>
    <row r="22" spans="1:17" x14ac:dyDescent="0.25">
      <c r="A22" s="36">
        <v>18</v>
      </c>
      <c r="B22" s="30" t="s">
        <v>27</v>
      </c>
      <c r="C22" s="30" t="s">
        <v>28</v>
      </c>
      <c r="D22" s="32">
        <v>1518.7187326292385</v>
      </c>
      <c r="E22" s="30">
        <v>146</v>
      </c>
      <c r="F22" s="30">
        <f t="shared" si="1"/>
        <v>74</v>
      </c>
      <c r="G22" s="33">
        <v>2.6100000000000002E-2</v>
      </c>
      <c r="H22" s="33">
        <v>0.36430000000000001</v>
      </c>
      <c r="I22" s="34">
        <v>0.63229999999999997</v>
      </c>
      <c r="J22" s="21">
        <f t="shared" si="0"/>
        <v>1.4950804190287201</v>
      </c>
      <c r="K22" s="33">
        <v>0.18210000000000001</v>
      </c>
      <c r="L22" s="33">
        <v>4.4508000000000001</v>
      </c>
      <c r="M22" s="34">
        <v>0.94750000000000001</v>
      </c>
      <c r="N22" s="21">
        <f t="shared" si="2"/>
        <v>10.320475981805659</v>
      </c>
      <c r="O22" s="22">
        <f t="shared" si="3"/>
        <v>11.81555640083438</v>
      </c>
      <c r="Q22" s="4"/>
    </row>
    <row r="23" spans="1:17" x14ac:dyDescent="0.25">
      <c r="A23" s="36">
        <v>19</v>
      </c>
      <c r="B23" s="30" t="s">
        <v>29</v>
      </c>
      <c r="C23" s="30" t="s">
        <v>30</v>
      </c>
      <c r="D23" s="32">
        <v>1571.80377987771</v>
      </c>
      <c r="E23" s="30">
        <v>162</v>
      </c>
      <c r="F23" s="30">
        <f t="shared" si="1"/>
        <v>82</v>
      </c>
      <c r="G23" s="33">
        <v>3.1800000000000002E-2</v>
      </c>
      <c r="H23" s="33">
        <v>-5.0000000000000001E-3</v>
      </c>
      <c r="I23" s="34">
        <v>0.77729999999999999</v>
      </c>
      <c r="J23" s="21">
        <f t="shared" si="0"/>
        <v>1.8213919991748071</v>
      </c>
      <c r="K23" s="33">
        <v>0.16089999999999999</v>
      </c>
      <c r="L23" s="33">
        <v>6.0486000000000004</v>
      </c>
      <c r="M23" s="34">
        <v>0.91559999999999997</v>
      </c>
      <c r="N23" s="21">
        <f t="shared" si="2"/>
        <v>9.1405489071356758</v>
      </c>
      <c r="O23" s="22">
        <f t="shared" si="3"/>
        <v>10.961940906310483</v>
      </c>
      <c r="Q23" s="4"/>
    </row>
    <row r="24" spans="1:17" x14ac:dyDescent="0.25">
      <c r="A24" s="29">
        <v>20</v>
      </c>
      <c r="B24" s="30" t="s">
        <v>31</v>
      </c>
      <c r="C24" s="30" t="s">
        <v>30</v>
      </c>
      <c r="D24" s="32">
        <v>1699.4024458032241</v>
      </c>
      <c r="E24" s="30">
        <v>118</v>
      </c>
      <c r="F24" s="30">
        <f t="shared" si="1"/>
        <v>60</v>
      </c>
      <c r="G24" s="33">
        <v>3.5000000000000003E-2</v>
      </c>
      <c r="H24" s="33">
        <v>2.4E-2</v>
      </c>
      <c r="I24" s="34">
        <v>0.80920000000000003</v>
      </c>
      <c r="J24" s="21">
        <f t="shared" si="0"/>
        <v>2.0045340321059042</v>
      </c>
      <c r="K24" s="33">
        <v>0.183</v>
      </c>
      <c r="L24" s="33">
        <v>2.8208000000000002</v>
      </c>
      <c r="M24" s="34">
        <v>0.93049999999999999</v>
      </c>
      <c r="N24" s="21">
        <f t="shared" si="2"/>
        <v>10.37037918114244</v>
      </c>
      <c r="O24" s="22">
        <f t="shared" si="3"/>
        <v>12.374913213248345</v>
      </c>
      <c r="Q24" s="4"/>
    </row>
    <row r="25" spans="1:17" x14ac:dyDescent="0.25">
      <c r="A25" s="29">
        <v>21</v>
      </c>
      <c r="B25" s="30" t="s">
        <v>32</v>
      </c>
      <c r="C25" s="30" t="s">
        <v>33</v>
      </c>
      <c r="D25" s="32">
        <v>1897.7348526959422</v>
      </c>
      <c r="E25" s="30">
        <v>198</v>
      </c>
      <c r="F25" s="30">
        <f t="shared" si="1"/>
        <v>100</v>
      </c>
      <c r="G25" s="33">
        <v>2.1700000000000001E-2</v>
      </c>
      <c r="H25" s="33">
        <v>0.41739999999999999</v>
      </c>
      <c r="I25" s="34">
        <v>0.73799999999999999</v>
      </c>
      <c r="J25" s="21">
        <f t="shared" si="0"/>
        <v>1.243123315150503</v>
      </c>
      <c r="K25" s="33">
        <v>0.13009999999999999</v>
      </c>
      <c r="L25" s="33">
        <v>2.5053999999999998</v>
      </c>
      <c r="M25" s="34">
        <v>0.98119999999999996</v>
      </c>
      <c r="N25" s="21">
        <f t="shared" si="2"/>
        <v>7.4125464137613619</v>
      </c>
      <c r="O25" s="22">
        <f t="shared" si="3"/>
        <v>8.6556697289118656</v>
      </c>
      <c r="Q25" s="4"/>
    </row>
    <row r="26" spans="1:17" x14ac:dyDescent="0.25">
      <c r="A26" s="37">
        <v>22</v>
      </c>
      <c r="B26" s="38" t="s">
        <v>34</v>
      </c>
      <c r="C26" s="38" t="s">
        <v>35</v>
      </c>
      <c r="D26" s="39">
        <v>2197.3040578098944</v>
      </c>
      <c r="E26" s="38">
        <v>180</v>
      </c>
      <c r="F26" s="38">
        <f t="shared" si="1"/>
        <v>91</v>
      </c>
      <c r="G26" s="40">
        <v>2.63E-2</v>
      </c>
      <c r="H26" s="40">
        <v>-3.3399999999999999E-2</v>
      </c>
      <c r="I26" s="41">
        <v>0.74650000000000005</v>
      </c>
      <c r="J26" s="27">
        <f t="shared" si="0"/>
        <v>1.5065317142661676</v>
      </c>
      <c r="K26" s="40">
        <v>0.15859999999999999</v>
      </c>
      <c r="L26" s="40">
        <v>3.8109999999999999</v>
      </c>
      <c r="M26" s="41">
        <v>0.92869999999999997</v>
      </c>
      <c r="N26" s="27">
        <f t="shared" si="2"/>
        <v>9.012048016036518</v>
      </c>
      <c r="O26" s="28">
        <f t="shared" si="3"/>
        <v>10.518579730302685</v>
      </c>
      <c r="Q26" s="4"/>
    </row>
    <row r="27" spans="1:17" x14ac:dyDescent="0.25">
      <c r="A27" s="43" t="s">
        <v>68</v>
      </c>
      <c r="B27" s="44"/>
      <c r="C27" s="44"/>
      <c r="D27" s="44"/>
      <c r="E27" s="44"/>
      <c r="F27" s="44"/>
      <c r="G27" s="44"/>
      <c r="H27" s="44"/>
      <c r="I27" s="45"/>
      <c r="J27" s="46"/>
      <c r="K27" s="46"/>
      <c r="L27" s="46"/>
      <c r="M27" s="45"/>
      <c r="N27" s="46"/>
      <c r="O27" s="47"/>
    </row>
    <row r="28" spans="1:17" x14ac:dyDescent="0.25">
      <c r="I28" s="5"/>
      <c r="M28" s="5"/>
      <c r="O28" s="8"/>
    </row>
    <row r="29" spans="1:17" x14ac:dyDescent="0.25">
      <c r="A29" s="1"/>
      <c r="B29" s="1"/>
      <c r="C29" s="1"/>
      <c r="J29" s="48"/>
      <c r="K29" s="48"/>
      <c r="L29" s="48"/>
      <c r="M29" s="48"/>
      <c r="N29" s="48"/>
      <c r="O29" s="48"/>
    </row>
    <row r="30" spans="1:17" x14ac:dyDescent="0.25">
      <c r="A30" s="1"/>
      <c r="B30" s="1"/>
      <c r="C30" s="1"/>
      <c r="D30" s="1"/>
      <c r="E30" s="1"/>
      <c r="F30" s="1"/>
      <c r="G30" s="1"/>
      <c r="H30" s="1"/>
      <c r="I30" s="7"/>
      <c r="J30" s="49"/>
      <c r="K30" s="49"/>
      <c r="L30" s="49"/>
      <c r="M30" s="49"/>
      <c r="N30" s="49"/>
      <c r="O30" s="49"/>
      <c r="P30" s="1"/>
    </row>
    <row r="31" spans="1:17" x14ac:dyDescent="0.25">
      <c r="A31" s="1"/>
      <c r="B31" s="1"/>
      <c r="C31" s="1"/>
      <c r="D31" s="1"/>
      <c r="E31" s="1"/>
      <c r="F31" s="1"/>
      <c r="G31" s="1"/>
      <c r="H31" s="1"/>
      <c r="I31" s="7"/>
      <c r="J31" s="7"/>
      <c r="K31" s="7"/>
      <c r="L31" s="7"/>
      <c r="M31" s="7"/>
      <c r="N31" s="7"/>
      <c r="O31" s="1"/>
      <c r="P31" s="1"/>
    </row>
    <row r="32" spans="1:17" x14ac:dyDescent="0.25">
      <c r="A32" s="1"/>
      <c r="B32" s="1"/>
      <c r="C32" s="1"/>
      <c r="D32" s="1"/>
      <c r="E32" s="1"/>
      <c r="F32" s="1"/>
      <c r="G32" s="1"/>
      <c r="H32" s="1"/>
      <c r="I32" s="7"/>
      <c r="J32" s="7"/>
      <c r="K32" s="7"/>
      <c r="L32" s="7"/>
      <c r="M32" s="7"/>
      <c r="N32" s="7"/>
      <c r="O32" s="1"/>
      <c r="P32" s="1"/>
    </row>
    <row r="33" spans="1:16" x14ac:dyDescent="0.25">
      <c r="A33" s="1"/>
      <c r="B33" s="1"/>
      <c r="C33" s="1"/>
      <c r="D33" s="1"/>
      <c r="E33" s="1"/>
      <c r="F33" s="1"/>
      <c r="G33" s="1"/>
      <c r="H33" s="1"/>
      <c r="I33" s="7"/>
      <c r="J33" s="7"/>
      <c r="K33" s="7"/>
      <c r="L33" s="7"/>
      <c r="M33" s="7"/>
      <c r="N33" s="7"/>
      <c r="O33" s="1"/>
      <c r="P33" s="1"/>
    </row>
    <row r="34" spans="1:16" x14ac:dyDescent="0.25">
      <c r="A34" s="1"/>
      <c r="B34" s="1"/>
      <c r="C34" s="1"/>
      <c r="D34" s="1"/>
      <c r="E34" s="1"/>
      <c r="F34" s="1"/>
      <c r="G34" s="1"/>
      <c r="H34" s="1"/>
      <c r="I34" s="7"/>
      <c r="J34" s="7"/>
      <c r="K34" s="7"/>
      <c r="L34" s="7"/>
      <c r="M34" s="7"/>
      <c r="N34" s="7"/>
      <c r="O34" s="1"/>
      <c r="P34" s="1"/>
    </row>
  </sheetData>
  <pageMargins left="0.7" right="0.7" top="0.75" bottom="0.75" header="0.3" footer="0.3"/>
  <pageSetup scale="61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06ED2-1C81-442B-AA32-D795019A99D3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69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1EA688587D448944445D5CB9B8DAF" ma:contentTypeVersion="10" ma:contentTypeDescription="Create a new document." ma:contentTypeScope="" ma:versionID="0c1f1e5a20ae52033f74125a66959913">
  <xsd:schema xmlns:xsd="http://www.w3.org/2001/XMLSchema" xmlns:xs="http://www.w3.org/2001/XMLSchema" xmlns:p="http://schemas.microsoft.com/office/2006/metadata/properties" xmlns:ns3="42279f50-05f8-471c-8ab3-855a9b50a0e6" targetNamespace="http://schemas.microsoft.com/office/2006/metadata/properties" ma:root="true" ma:fieldsID="b453bacfdec1b0dfe932295526eaca11" ns3:_="">
    <xsd:import namespace="42279f50-05f8-471c-8ab3-855a9b50a0e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79f50-05f8-471c-8ab3-855a9b50a0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B283D3-4615-4A81-924F-E70917A20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279f50-05f8-471c-8ab3-855a9b50a0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31B0FA-F198-419A-B461-54E7A54681D9}">
  <ds:schemaRefs>
    <ds:schemaRef ds:uri="42279f50-05f8-471c-8ab3-855a9b50a0e6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795F96C-1708-4135-A186-0E603D60A6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G48967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Long, Sean P</dc:creator>
  <cp:lastModifiedBy>Jennifer Olivarez</cp:lastModifiedBy>
  <cp:lastPrinted>2021-04-27T20:17:37Z</cp:lastPrinted>
  <dcterms:created xsi:type="dcterms:W3CDTF">2019-07-22T15:44:16Z</dcterms:created>
  <dcterms:modified xsi:type="dcterms:W3CDTF">2021-06-14T21:55:44Z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0x01010034D1EA688587D448944445D5CB9B8DAF</vt:lpwstr>
  </property>
</Properties>
</file>