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mleo\Downloads\54606molinagarza\"/>
    </mc:Choice>
  </mc:AlternateContent>
  <xr:revisionPtr revIDLastSave="0" documentId="13_ncr:1_{1300F578-FE7D-4D48-975D-E0E88B1BD00E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Av" sheetId="20" r:id="rId1"/>
    <sheet name="PlotDat6" sheetId="19" state="hidden" r:id="rId2"/>
    <sheet name="Wh" sheetId="24" r:id="rId3"/>
    <sheet name="PlotDat8" sheetId="23" state="hidden" r:id="rId4"/>
    <sheet name="DataTable" sheetId="7" r:id="rId5"/>
    <sheet name="REE_CN" sheetId="8" r:id="rId6"/>
  </sheets>
  <definedNames>
    <definedName name="_gXY1">PlotDat8!$BU$1:$BV$4</definedName>
    <definedName name="Ellipse1_1">PlotDat8!$BM$1:$BN$33</definedName>
    <definedName name="Ellipse1_10">PlotDat8!$AA$1:$AB$33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>PlotDat8!$AC$1:$AD$33</definedName>
    <definedName name="Ellipse1_110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">PlotDat8!$AE$1:$AF$33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">PlotDat8!$AG$1:$AH$33</definedName>
    <definedName name="Ellipse1_130">#REF!</definedName>
    <definedName name="Ellipse1_131">#REF!</definedName>
    <definedName name="Ellipse1_132">#REF!</definedName>
    <definedName name="Ellipse1_133">#REF!</definedName>
    <definedName name="Ellipse1_134">#REF!</definedName>
    <definedName name="Ellipse1_135">#REF!</definedName>
    <definedName name="Ellipse1_136">#REF!</definedName>
    <definedName name="Ellipse1_137">#REF!</definedName>
    <definedName name="Ellipse1_138">#REF!</definedName>
    <definedName name="Ellipse1_139">#REF!</definedName>
    <definedName name="Ellipse1_14">PlotDat8!$AI$1:$AJ$33</definedName>
    <definedName name="Ellipse1_140">#REF!</definedName>
    <definedName name="Ellipse1_141">#REF!</definedName>
    <definedName name="Ellipse1_142">#REF!</definedName>
    <definedName name="Ellipse1_143">#REF!</definedName>
    <definedName name="Ellipse1_144">#REF!</definedName>
    <definedName name="Ellipse1_145">#REF!</definedName>
    <definedName name="Ellipse1_146">#REF!</definedName>
    <definedName name="Ellipse1_147">#REF!</definedName>
    <definedName name="Ellipse1_148">#REF!</definedName>
    <definedName name="Ellipse1_149">#REF!</definedName>
    <definedName name="Ellipse1_15">PlotDat8!$AK$1:$AL$33</definedName>
    <definedName name="Ellipse1_150">#REF!</definedName>
    <definedName name="Ellipse1_151">#REF!</definedName>
    <definedName name="Ellipse1_16">PlotDat8!$AM$1:$AN$33</definedName>
    <definedName name="Ellipse1_17">PlotDat8!$AO$1:$AP$33</definedName>
    <definedName name="Ellipse1_18">PlotDat8!$AQ$1:$AR$33</definedName>
    <definedName name="Ellipse1_19">PlotDat8!$AS$1:$AT$33</definedName>
    <definedName name="Ellipse1_2">PlotDat8!$BO$1:$BP$33</definedName>
    <definedName name="Ellipse1_20">PlotDat8!$AU$1:$AV$33</definedName>
    <definedName name="Ellipse1_21">PlotDat8!$AW$1:$AX$33</definedName>
    <definedName name="Ellipse1_22">PlotDat8!$AY$1:$AZ$33</definedName>
    <definedName name="Ellipse1_23">PlotDat8!$BA$1:$BB$33</definedName>
    <definedName name="Ellipse1_24">PlotDat8!$BC$1:$BD$33</definedName>
    <definedName name="Ellipse1_25">PlotDat8!$BE$1:$BF$33</definedName>
    <definedName name="Ellipse1_26">PlotDat8!$BG$1:$BH$33</definedName>
    <definedName name="Ellipse1_27">PlotDat8!$BI$1:$BJ$33</definedName>
    <definedName name="Ellipse1_28">#REF!</definedName>
    <definedName name="Ellipse1_29">#REF!</definedName>
    <definedName name="Ellipse1_3">PlotDat8!$BQ$1:$BR$33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PlotDat8!$BS$1:$BT$33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PlotDat8!$Q$1:$R$33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PlotDat8!$S$1:$T$33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PlotDat8!$U$1:$V$33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PlotDat8!$W$1:$X$33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PlotDat8!$Y$1:$Z$33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gauss">#REF!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35" i="8" l="1"/>
  <c r="AH35" i="8"/>
  <c r="AI35" i="8"/>
  <c r="X18" i="7"/>
  <c r="Y18" i="7"/>
  <c r="X13" i="7"/>
  <c r="Y13" i="7"/>
  <c r="X19" i="7"/>
  <c r="Y19" i="7"/>
  <c r="X20" i="7"/>
  <c r="Y20" i="7"/>
  <c r="X21" i="7"/>
  <c r="Y21" i="7"/>
  <c r="X15" i="7"/>
  <c r="Y15" i="7"/>
  <c r="X22" i="7"/>
  <c r="Y22" i="7"/>
  <c r="X23" i="7"/>
  <c r="Y23" i="7"/>
  <c r="X24" i="7"/>
  <c r="Y24" i="7"/>
  <c r="X25" i="7"/>
  <c r="Y25" i="7"/>
  <c r="X26" i="7"/>
  <c r="Y26" i="7"/>
  <c r="X27" i="7"/>
  <c r="Y27" i="7"/>
  <c r="X28" i="7"/>
  <c r="Y28" i="7"/>
  <c r="X29" i="7"/>
  <c r="Y29" i="7"/>
  <c r="X30" i="7"/>
  <c r="Y30" i="7"/>
  <c r="X31" i="7"/>
  <c r="Y31" i="7"/>
  <c r="X32" i="7"/>
  <c r="Y32" i="7"/>
  <c r="X33" i="7"/>
  <c r="Y33" i="7"/>
  <c r="X34" i="7"/>
  <c r="Y34" i="7"/>
  <c r="X14" i="7"/>
  <c r="Y14" i="7"/>
  <c r="X35" i="7"/>
  <c r="Y35" i="7"/>
  <c r="X36" i="7"/>
  <c r="Y36" i="7"/>
  <c r="X37" i="7"/>
  <c r="Y37" i="7"/>
  <c r="X38" i="7"/>
  <c r="Y38" i="7"/>
  <c r="X16" i="7"/>
  <c r="Y16" i="7"/>
  <c r="X39" i="7"/>
  <c r="Y39" i="7"/>
  <c r="X40" i="7"/>
  <c r="Y40" i="7"/>
  <c r="X41" i="7"/>
  <c r="Y41" i="7"/>
  <c r="X42" i="7"/>
  <c r="Y42" i="7"/>
  <c r="X43" i="7"/>
  <c r="Y43" i="7"/>
  <c r="Y44" i="7"/>
  <c r="X44" i="7"/>
  <c r="K18" i="7"/>
  <c r="L18" i="7"/>
  <c r="K13" i="7"/>
  <c r="L13" i="7"/>
  <c r="K19" i="7"/>
  <c r="L19" i="7"/>
  <c r="K20" i="7"/>
  <c r="L20" i="7"/>
  <c r="K21" i="7"/>
  <c r="L21" i="7"/>
  <c r="K15" i="7"/>
  <c r="L15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K29" i="7"/>
  <c r="L29" i="7"/>
  <c r="K30" i="7"/>
  <c r="L30" i="7"/>
  <c r="K31" i="7"/>
  <c r="L31" i="7"/>
  <c r="K32" i="7"/>
  <c r="L32" i="7"/>
  <c r="K33" i="7"/>
  <c r="L33" i="7"/>
  <c r="K34" i="7"/>
  <c r="L34" i="7"/>
  <c r="K14" i="7"/>
  <c r="L14" i="7"/>
  <c r="K35" i="7"/>
  <c r="L35" i="7"/>
  <c r="K36" i="7"/>
  <c r="L36" i="7"/>
  <c r="K37" i="7"/>
  <c r="L37" i="7"/>
  <c r="K38" i="7"/>
  <c r="L38" i="7"/>
  <c r="K16" i="7"/>
  <c r="L16" i="7"/>
  <c r="K39" i="7"/>
  <c r="L39" i="7"/>
  <c r="K40" i="7"/>
  <c r="L40" i="7"/>
  <c r="K41" i="7"/>
  <c r="L41" i="7"/>
  <c r="K42" i="7"/>
  <c r="L42" i="7"/>
  <c r="K43" i="7"/>
  <c r="L43" i="7"/>
  <c r="L44" i="7"/>
  <c r="K44" i="7"/>
  <c r="AG9" i="8"/>
  <c r="AH9" i="8"/>
  <c r="AI9" i="8"/>
  <c r="AG4" i="8"/>
  <c r="AH4" i="8"/>
  <c r="AI4" i="8"/>
  <c r="AG10" i="8"/>
  <c r="AH10" i="8"/>
  <c r="AI10" i="8"/>
  <c r="AG11" i="8"/>
  <c r="AH11" i="8"/>
  <c r="AI11" i="8"/>
  <c r="AG12" i="8"/>
  <c r="AH12" i="8"/>
  <c r="AI12" i="8"/>
  <c r="AG6" i="8"/>
  <c r="AH6" i="8"/>
  <c r="AI6" i="8"/>
  <c r="AG13" i="8"/>
  <c r="AH13" i="8"/>
  <c r="AI13" i="8"/>
  <c r="AG14" i="8"/>
  <c r="AH14" i="8"/>
  <c r="AI14" i="8"/>
  <c r="AG15" i="8"/>
  <c r="AH15" i="8"/>
  <c r="AI15" i="8"/>
  <c r="AG16" i="8"/>
  <c r="AH16" i="8"/>
  <c r="AI16" i="8"/>
  <c r="AG17" i="8"/>
  <c r="AH17" i="8"/>
  <c r="AI17" i="8"/>
  <c r="AG18" i="8"/>
  <c r="AH18" i="8"/>
  <c r="AI18" i="8"/>
  <c r="AG19" i="8"/>
  <c r="AH19" i="8"/>
  <c r="AI19" i="8"/>
  <c r="AG20" i="8"/>
  <c r="AH20" i="8"/>
  <c r="AI20" i="8"/>
  <c r="AG21" i="8"/>
  <c r="AH21" i="8"/>
  <c r="AI21" i="8"/>
  <c r="AG22" i="8"/>
  <c r="AH22" i="8"/>
  <c r="AI22" i="8"/>
  <c r="AG23" i="8"/>
  <c r="AH23" i="8"/>
  <c r="AI23" i="8"/>
  <c r="AG24" i="8"/>
  <c r="AH24" i="8"/>
  <c r="AI24" i="8"/>
  <c r="AG25" i="8"/>
  <c r="AH25" i="8"/>
  <c r="AI25" i="8"/>
  <c r="AG5" i="8"/>
  <c r="AH5" i="8"/>
  <c r="AI5" i="8"/>
  <c r="AG26" i="8"/>
  <c r="AH26" i="8"/>
  <c r="AI26" i="8"/>
  <c r="AG27" i="8"/>
  <c r="AH27" i="8"/>
  <c r="AI27" i="8"/>
  <c r="AG28" i="8"/>
  <c r="AH28" i="8"/>
  <c r="AI28" i="8"/>
  <c r="AG29" i="8"/>
  <c r="AH29" i="8"/>
  <c r="AI29" i="8"/>
  <c r="AG7" i="8"/>
  <c r="AH7" i="8"/>
  <c r="AI7" i="8"/>
  <c r="AG30" i="8"/>
  <c r="AH30" i="8"/>
  <c r="AI30" i="8"/>
  <c r="AG31" i="8"/>
  <c r="AH31" i="8"/>
  <c r="AI31" i="8"/>
  <c r="AG32" i="8"/>
  <c r="AH32" i="8"/>
  <c r="AI32" i="8"/>
  <c r="AG33" i="8"/>
  <c r="AH33" i="8"/>
  <c r="AI33" i="8"/>
  <c r="AG34" i="8"/>
  <c r="AH34" i="8"/>
  <c r="AI34" i="8"/>
  <c r="G18" i="7"/>
  <c r="F18" i="7"/>
  <c r="J18" i="7"/>
  <c r="G13" i="7"/>
  <c r="F13" i="7"/>
  <c r="J13" i="7"/>
  <c r="G19" i="7"/>
  <c r="F19" i="7"/>
  <c r="J19" i="7"/>
  <c r="G20" i="7"/>
  <c r="F20" i="7"/>
  <c r="J20" i="7"/>
  <c r="G21" i="7"/>
  <c r="F21" i="7"/>
  <c r="J21" i="7"/>
  <c r="G15" i="7"/>
  <c r="F15" i="7"/>
  <c r="J15" i="7"/>
  <c r="G22" i="7"/>
  <c r="F22" i="7"/>
  <c r="J22" i="7"/>
  <c r="G23" i="7"/>
  <c r="F23" i="7"/>
  <c r="J23" i="7"/>
  <c r="G24" i="7"/>
  <c r="F24" i="7"/>
  <c r="J24" i="7"/>
  <c r="G25" i="7"/>
  <c r="F25" i="7"/>
  <c r="J25" i="7"/>
  <c r="G26" i="7"/>
  <c r="F26" i="7"/>
  <c r="J26" i="7"/>
  <c r="G27" i="7"/>
  <c r="F27" i="7"/>
  <c r="J27" i="7"/>
  <c r="G28" i="7"/>
  <c r="F28" i="7"/>
  <c r="J28" i="7"/>
  <c r="G29" i="7"/>
  <c r="F29" i="7"/>
  <c r="J29" i="7"/>
  <c r="G30" i="7"/>
  <c r="F30" i="7"/>
  <c r="J30" i="7"/>
  <c r="G31" i="7"/>
  <c r="F31" i="7"/>
  <c r="J31" i="7"/>
  <c r="G32" i="7"/>
  <c r="F32" i="7"/>
  <c r="J32" i="7"/>
  <c r="G33" i="7"/>
  <c r="F33" i="7"/>
  <c r="J33" i="7"/>
  <c r="G34" i="7"/>
  <c r="F34" i="7"/>
  <c r="J34" i="7"/>
  <c r="G14" i="7"/>
  <c r="F14" i="7"/>
  <c r="J14" i="7"/>
  <c r="G35" i="7"/>
  <c r="F35" i="7"/>
  <c r="J35" i="7"/>
  <c r="G36" i="7"/>
  <c r="F36" i="7"/>
  <c r="J36" i="7"/>
  <c r="G37" i="7"/>
  <c r="F37" i="7"/>
  <c r="J37" i="7"/>
  <c r="G38" i="7"/>
  <c r="F38" i="7"/>
  <c r="J38" i="7"/>
  <c r="G16" i="7"/>
  <c r="F16" i="7"/>
  <c r="J16" i="7"/>
  <c r="G39" i="7"/>
  <c r="F39" i="7"/>
  <c r="J39" i="7"/>
  <c r="G40" i="7"/>
  <c r="F40" i="7"/>
  <c r="J40" i="7"/>
  <c r="G41" i="7"/>
  <c r="F41" i="7"/>
  <c r="J41" i="7"/>
  <c r="G42" i="7"/>
  <c r="F42" i="7"/>
  <c r="J42" i="7"/>
  <c r="G43" i="7"/>
  <c r="F43" i="7"/>
  <c r="J43" i="7"/>
  <c r="G44" i="7"/>
  <c r="F44" i="7"/>
  <c r="J44" i="7"/>
  <c r="N44" i="7"/>
  <c r="O44" i="7"/>
  <c r="N18" i="7"/>
  <c r="O18" i="7"/>
  <c r="N13" i="7"/>
  <c r="O13" i="7"/>
  <c r="N19" i="7"/>
  <c r="O19" i="7"/>
  <c r="N20" i="7"/>
  <c r="O20" i="7"/>
  <c r="N21" i="7"/>
  <c r="O21" i="7"/>
  <c r="N15" i="7"/>
  <c r="O15" i="7"/>
  <c r="N22" i="7"/>
  <c r="O22" i="7"/>
  <c r="N23" i="7"/>
  <c r="O23" i="7"/>
  <c r="N24" i="7"/>
  <c r="O24" i="7"/>
  <c r="N25" i="7"/>
  <c r="O25" i="7"/>
  <c r="N26" i="7"/>
  <c r="O26" i="7"/>
  <c r="N27" i="7"/>
  <c r="O27" i="7"/>
  <c r="N28" i="7"/>
  <c r="O28" i="7"/>
  <c r="N29" i="7"/>
  <c r="O29" i="7"/>
  <c r="N30" i="7"/>
  <c r="O30" i="7"/>
  <c r="N31" i="7"/>
  <c r="O31" i="7"/>
  <c r="N32" i="7"/>
  <c r="O32" i="7"/>
  <c r="N33" i="7"/>
  <c r="O33" i="7"/>
  <c r="N34" i="7"/>
  <c r="O34" i="7"/>
  <c r="N14" i="7"/>
  <c r="O14" i="7"/>
  <c r="N35" i="7"/>
  <c r="O35" i="7"/>
  <c r="N36" i="7"/>
  <c r="O36" i="7"/>
  <c r="N37" i="7"/>
  <c r="O37" i="7"/>
  <c r="N38" i="7"/>
  <c r="O38" i="7"/>
  <c r="N16" i="7"/>
  <c r="O16" i="7"/>
  <c r="N39" i="7"/>
  <c r="O39" i="7"/>
  <c r="N40" i="7"/>
  <c r="O40" i="7"/>
  <c r="N41" i="7"/>
  <c r="O41" i="7"/>
  <c r="N42" i="7"/>
  <c r="O42" i="7"/>
  <c r="N43" i="7"/>
  <c r="O43" i="7"/>
</calcChain>
</file>

<file path=xl/sharedStrings.xml><?xml version="1.0" encoding="utf-8"?>
<sst xmlns="http://schemas.openxmlformats.org/spreadsheetml/2006/main" count="321" uniqueCount="112">
  <si>
    <t>Analysis</t>
  </si>
  <si>
    <t>AnalysisName</t>
  </si>
  <si>
    <t>AnalysisType</t>
  </si>
  <si>
    <t>Si</t>
  </si>
  <si>
    <t>P</t>
  </si>
  <si>
    <t>Ti</t>
  </si>
  <si>
    <t>Y</t>
  </si>
  <si>
    <t>Nb</t>
  </si>
  <si>
    <t>Zr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</si>
  <si>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</si>
  <si>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</si>
  <si>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</si>
  <si>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</si>
  <si>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</si>
  <si>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</si>
  <si>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</si>
  <si>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</si>
  <si>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</si>
  <si>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</si>
  <si>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</si>
  <si>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Yb</t>
  </si>
  <si>
    <t>Lu</t>
  </si>
  <si>
    <t>Hf</t>
  </si>
  <si>
    <t>Th</t>
  </si>
  <si>
    <t>U</t>
  </si>
  <si>
    <t>Pb</t>
  </si>
  <si>
    <t>Zircon_01</t>
  </si>
  <si>
    <t>unknown</t>
  </si>
  <si>
    <t>Error1S</t>
  </si>
  <si>
    <t>U (ppm)</t>
  </si>
  <si>
    <t>Th/U</t>
  </si>
  <si>
    <t>Ratio 207Pb/235U</t>
  </si>
  <si>
    <t>Ratio 206Pb/238U</t>
  </si>
  <si>
    <t>rho</t>
  </si>
  <si>
    <t>% Error 6/8 1S</t>
  </si>
  <si>
    <t>% disc. (6/8-7/5)</t>
  </si>
  <si>
    <t>Filter</t>
  </si>
  <si>
    <t>Ratio 238U/206Pb</t>
  </si>
  <si>
    <t>Ratio 207Pb/206Pb</t>
  </si>
  <si>
    <t>206Pb/238U Age (Ma)</t>
  </si>
  <si>
    <t>207Pb/206Pb Age (Ma)</t>
  </si>
  <si>
    <t>"Best Age"</t>
  </si>
  <si>
    <t>Unc 1S</t>
  </si>
  <si>
    <t>207Pb/235U Age (Ma)</t>
  </si>
  <si>
    <t>Zircon_122</t>
  </si>
  <si>
    <t>Zircon_123</t>
  </si>
  <si>
    <t>Zircon_124</t>
  </si>
  <si>
    <t>Zircon_125</t>
  </si>
  <si>
    <t>Zircon_126</t>
  </si>
  <si>
    <t>Zircon_127</t>
  </si>
  <si>
    <t>Zircon_128</t>
  </si>
  <si>
    <t>Zircon_129</t>
  </si>
  <si>
    <t>Zircon_130</t>
  </si>
  <si>
    <t>Zircon_131</t>
  </si>
  <si>
    <t>Zircon_132</t>
  </si>
  <si>
    <t>Zircon_133</t>
  </si>
  <si>
    <t>Zircon_134</t>
  </si>
  <si>
    <t>Zircon_135</t>
  </si>
  <si>
    <t>Zircon_136</t>
  </si>
  <si>
    <t>Zircon_137</t>
  </si>
  <si>
    <t>Zircon_138</t>
  </si>
  <si>
    <t>Zircon_139</t>
  </si>
  <si>
    <t>Zircon_140</t>
  </si>
  <si>
    <t>Zircon_141</t>
  </si>
  <si>
    <t>Zircon_142</t>
  </si>
  <si>
    <t>Zircon_143</t>
  </si>
  <si>
    <t>Zircon_144</t>
  </si>
  <si>
    <t>Zircon_145</t>
  </si>
  <si>
    <t>Zircon_146</t>
  </si>
  <si>
    <t>Zircon_147</t>
  </si>
  <si>
    <t>Zircon_148</t>
  </si>
  <si>
    <t>Zircon_149</t>
  </si>
  <si>
    <t>Zircon_150</t>
  </si>
  <si>
    <t>Zircon_151</t>
  </si>
  <si>
    <t>Th (ppm)</t>
  </si>
  <si>
    <t>IsoLine</t>
  </si>
  <si>
    <t>ErrEll</t>
  </si>
  <si>
    <t>Source sheet</t>
  </si>
  <si>
    <t>DataTable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</si>
  <si>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</si>
  <si>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</si>
  <si>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</si>
  <si>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</si>
  <si>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</si>
  <si>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</si>
  <si>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</si>
  <si>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</si>
  <si>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</si>
  <si>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</si>
  <si>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</si>
  <si>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</si>
  <si>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</si>
  <si>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</si>
  <si>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</si>
  <si>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Sample 3-5-11 01A</t>
  </si>
  <si>
    <t>X4:Y34</t>
  </si>
  <si>
    <t>Average5</t>
  </si>
  <si>
    <t>Disc</t>
  </si>
  <si>
    <t>Low U</t>
  </si>
  <si>
    <t>N9:Q35</t>
  </si>
  <si>
    <t>Concordia7</t>
  </si>
  <si>
    <t>Good</t>
  </si>
  <si>
    <t>Disregarded</t>
  </si>
  <si>
    <t>Coordinates: 15Q 206921  E  1936465 N</t>
  </si>
  <si>
    <t>U-Pb - 3-5-11-01A SJR granodiorite</t>
  </si>
  <si>
    <r>
      <t xml:space="preserve">This </t>
    </r>
    <r>
      <rPr>
        <b/>
        <sz val="8"/>
        <color indexed="8"/>
        <rFont val="Times New Roman"/>
        <family val="1"/>
      </rPr>
      <t>Supplemental Material</t>
    </r>
    <r>
      <rPr>
        <sz val="8"/>
        <color indexed="8"/>
        <rFont val="Times New Roman"/>
        <family val="1"/>
      </rPr>
      <t xml:space="preserve"> accompanies Molina Garza, R.S., Lawton, T.F.,</t>
    </r>
  </si>
  <si>
    <t>Barboza Gudiño, J.R., Sierra-Rojas, M.I., Figueroa Guadarrama, A., and Pindell, J.,</t>
  </si>
  <si>
    <t>2020, Geochronology and correlation of the Todos Santos Group, western Veracruz</t>
  </si>
  <si>
    <t xml:space="preserve">and eastern Oaxaca States, Mexico: Implications for regional stratigraphic relations </t>
  </si>
  <si>
    <r>
      <t xml:space="preserve">and the rift history of the Gulf of Mexico, </t>
    </r>
    <r>
      <rPr>
        <i/>
        <sz val="8"/>
        <color indexed="8"/>
        <rFont val="Times New Roman"/>
        <family val="1"/>
      </rPr>
      <t xml:space="preserve">in </t>
    </r>
    <r>
      <rPr>
        <sz val="8"/>
        <color indexed="8"/>
        <rFont val="Times New Roman"/>
        <family val="1"/>
      </rPr>
      <t xml:space="preserve">Martens, U., and Molina Garza, R.S., </t>
    </r>
  </si>
  <si>
    <t xml:space="preserve">eds., Southern and Central Mexico: Basement Framework, Tectonic Evolution, and </t>
  </si>
  <si>
    <t xml:space="preserve">Provenance of Mesozoic–Cenozoic Basins: Geological Society 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</si>
</sst>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26" x14ac:knownFonts="1">
    <font>
      <sz val="11"/>
      <color indexed="8"/>
      <name val="Calibri"/>
      <family val="2"/>
    </font>
    <font>
      <b/>
      <sz val="11"/>
      <name val="Calibri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b/>
      <sz val="11"/>
      <color indexed="18"/>
      <name val="Calibri"/>
      <family val="2"/>
    </font>
    <font>
      <b/>
      <sz val="11"/>
      <color indexed="10"/>
      <name val="Calibri"/>
      <family val="2"/>
    </font>
    <font>
      <b/>
      <sz val="11"/>
      <color indexed="43"/>
      <name val="Calibri"/>
      <family val="2"/>
    </font>
    <font>
      <sz val="11"/>
      <color indexed="43"/>
      <name val="Calibri"/>
      <family val="2"/>
    </font>
    <font>
      <b/>
      <sz val="11"/>
      <color indexed="17"/>
      <name val="Calibri"/>
      <family val="2"/>
    </font>
    <font>
      <sz val="11"/>
      <color indexed="18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1"/>
      <color indexed="43"/>
      <name val="Calibri"/>
    </font>
    <font>
      <sz val="11"/>
      <color indexed="43"/>
      <name val="Calibri"/>
    </font>
    <font>
      <b/>
      <sz val="10"/>
      <name val="Arial"/>
      <family val="2"/>
    </font>
    <font>
      <b/>
      <sz val="11"/>
      <color indexed="8"/>
      <name val="Calibri"/>
      <family val="2"/>
    </font>
    <font>
      <strike/>
      <sz val="11"/>
      <color indexed="8"/>
      <name val="Calibri"/>
      <family val="2"/>
    </font>
    <font>
      <strike/>
      <sz val="11"/>
      <color indexed="17"/>
      <name val="Calibri"/>
      <family val="2"/>
    </font>
    <font>
      <strike/>
      <sz val="11"/>
      <color indexed="18"/>
      <name val="Calibri"/>
      <family val="2"/>
    </font>
    <font>
      <strike/>
      <sz val="11"/>
      <color indexed="10"/>
      <name val="Calibri"/>
      <family val="2"/>
    </font>
    <font>
      <strike/>
      <sz val="11"/>
      <name val="Calibri"/>
      <family val="2"/>
    </font>
    <font>
      <strike/>
      <sz val="11"/>
      <color indexed="43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6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8" fillId="2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center" wrapText="1"/>
    </xf>
    <xf numFmtId="0" fontId="2" fillId="6" borderId="0" xfId="0" applyFont="1" applyFill="1"/>
    <xf numFmtId="0" fontId="5" fillId="7" borderId="1" xfId="0" applyFont="1" applyFill="1" applyBorder="1" applyAlignment="1">
      <alignment horizontal="center" wrapText="1"/>
    </xf>
    <xf numFmtId="0" fontId="10" fillId="7" borderId="0" xfId="0" applyFont="1" applyFill="1"/>
    <xf numFmtId="0" fontId="6" fillId="6" borderId="1" xfId="0" applyFont="1" applyFill="1" applyBorder="1" applyAlignment="1">
      <alignment horizontal="center" wrapText="1"/>
    </xf>
    <xf numFmtId="0" fontId="3" fillId="6" borderId="0" xfId="0" applyFont="1" applyFill="1"/>
    <xf numFmtId="0" fontId="11" fillId="3" borderId="0" xfId="0" applyFont="1" applyFill="1"/>
    <xf numFmtId="0" fontId="8" fillId="4" borderId="0" xfId="0" applyFont="1" applyFill="1"/>
    <xf numFmtId="0" fontId="7" fillId="8" borderId="1" xfId="0" applyFont="1" applyFill="1" applyBorder="1" applyAlignment="1">
      <alignment horizontal="center" wrapText="1"/>
    </xf>
    <xf numFmtId="0" fontId="8" fillId="8" borderId="0" xfId="0" applyFont="1" applyFill="1"/>
    <xf numFmtId="0" fontId="8" fillId="5" borderId="0" xfId="0" applyFont="1" applyFill="1"/>
    <xf numFmtId="0" fontId="8" fillId="2" borderId="0" xfId="0" applyFont="1" applyFill="1"/>
    <xf numFmtId="165" fontId="10" fillId="7" borderId="0" xfId="0" applyNumberFormat="1" applyFont="1" applyFill="1" applyAlignment="1">
      <alignment horizontal="center"/>
    </xf>
    <xf numFmtId="164" fontId="10" fillId="7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8" fillId="5" borderId="0" xfId="0" applyNumberFormat="1" applyFont="1" applyFill="1" applyAlignment="1">
      <alignment horizontal="center"/>
    </xf>
    <xf numFmtId="165" fontId="11" fillId="3" borderId="0" xfId="0" applyNumberFormat="1" applyFont="1" applyFill="1" applyAlignment="1">
      <alignment horizontal="center"/>
    </xf>
    <xf numFmtId="2" fontId="11" fillId="3" borderId="0" xfId="0" applyNumberFormat="1" applyFont="1" applyFill="1" applyAlignment="1">
      <alignment horizontal="center"/>
    </xf>
    <xf numFmtId="2" fontId="10" fillId="7" borderId="0" xfId="0" applyNumberFormat="1" applyFont="1" applyFill="1" applyAlignment="1">
      <alignment horizontal="center"/>
    </xf>
    <xf numFmtId="2" fontId="8" fillId="8" borderId="0" xfId="0" applyNumberFormat="1" applyFont="1" applyFill="1" applyAlignment="1">
      <alignment horizontal="center"/>
    </xf>
    <xf numFmtId="2" fontId="8" fillId="4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" fontId="2" fillId="6" borderId="0" xfId="0" applyNumberFormat="1" applyFont="1" applyFill="1" applyAlignment="1">
      <alignment horizontal="center"/>
    </xf>
    <xf numFmtId="2" fontId="2" fillId="6" borderId="0" xfId="0" applyNumberFormat="1" applyFont="1" applyFill="1" applyAlignment="1">
      <alignment horizontal="center"/>
    </xf>
    <xf numFmtId="2" fontId="3" fillId="6" borderId="0" xfId="0" applyNumberFormat="1" applyFont="1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2" fontId="8" fillId="2" borderId="0" xfId="0" applyNumberFormat="1" applyFont="1" applyFill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2" fontId="14" fillId="2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15" fillId="0" borderId="0" xfId="0" applyFont="1"/>
    <xf numFmtId="0" fontId="17" fillId="0" borderId="0" xfId="0" applyFont="1"/>
    <xf numFmtId="1" fontId="18" fillId="6" borderId="0" xfId="0" applyNumberFormat="1" applyFont="1" applyFill="1" applyAlignment="1">
      <alignment horizontal="center"/>
    </xf>
    <xf numFmtId="2" fontId="18" fillId="6" borderId="0" xfId="0" applyNumberFormat="1" applyFont="1" applyFill="1" applyAlignment="1">
      <alignment horizontal="center"/>
    </xf>
    <xf numFmtId="165" fontId="19" fillId="7" borderId="0" xfId="0" applyNumberFormat="1" applyFont="1" applyFill="1" applyAlignment="1">
      <alignment horizontal="center"/>
    </xf>
    <xf numFmtId="164" fontId="19" fillId="7" borderId="0" xfId="0" applyNumberFormat="1" applyFont="1" applyFill="1" applyAlignment="1">
      <alignment horizontal="center"/>
    </xf>
    <xf numFmtId="2" fontId="19" fillId="7" borderId="0" xfId="0" applyNumberFormat="1" applyFont="1" applyFill="1" applyAlignment="1">
      <alignment horizontal="center"/>
    </xf>
    <xf numFmtId="2" fontId="20" fillId="6" borderId="0" xfId="0" applyNumberFormat="1" applyFont="1" applyFill="1" applyAlignment="1">
      <alignment horizontal="center"/>
    </xf>
    <xf numFmtId="0" fontId="20" fillId="6" borderId="0" xfId="0" applyFont="1" applyFill="1"/>
    <xf numFmtId="2" fontId="21" fillId="3" borderId="0" xfId="0" applyNumberFormat="1" applyFont="1" applyFill="1" applyAlignment="1">
      <alignment horizontal="center"/>
    </xf>
    <xf numFmtId="165" fontId="21" fillId="3" borderId="0" xfId="0" applyNumberFormat="1" applyFont="1" applyFill="1" applyAlignment="1">
      <alignment horizontal="center"/>
    </xf>
    <xf numFmtId="2" fontId="22" fillId="8" borderId="0" xfId="0" applyNumberFormat="1" applyFont="1" applyFill="1" applyAlignment="1">
      <alignment horizontal="center"/>
    </xf>
    <xf numFmtId="2" fontId="22" fillId="4" borderId="0" xfId="0" applyNumberFormat="1" applyFont="1" applyFill="1" applyAlignment="1">
      <alignment horizontal="center"/>
    </xf>
    <xf numFmtId="2" fontId="22" fillId="5" borderId="0" xfId="0" applyNumberFormat="1" applyFont="1" applyFill="1" applyAlignment="1">
      <alignment horizontal="center"/>
    </xf>
    <xf numFmtId="2" fontId="22" fillId="2" borderId="0" xfId="0" applyNumberFormat="1" applyFont="1" applyFill="1" applyAlignment="1">
      <alignment horizontal="center"/>
    </xf>
    <xf numFmtId="0" fontId="16" fillId="0" borderId="0" xfId="0" applyFont="1"/>
    <xf numFmtId="0" fontId="23" fillId="0" borderId="0" xfId="0" applyFont="1" applyAlignment="1">
      <alignment vertical="center"/>
    </xf>
    <xf numFmtId="0" fontId="2" fillId="9" borderId="0" xfId="0" applyFont="1" applyFill="1"/>
    <xf numFmtId="0" fontId="10" fillId="9" borderId="0" xfId="0" applyFont="1" applyFill="1"/>
    <xf numFmtId="0" fontId="3" fillId="9" borderId="0" xfId="0" applyFont="1" applyFill="1"/>
    <xf numFmtId="0" fontId="11" fillId="9" borderId="0" xfId="0" applyFont="1" applyFill="1"/>
    <xf numFmtId="0" fontId="8" fillId="9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90716448032301"/>
          <c:y val="9.9112426035503007E-2"/>
          <c:w val="0.63471241170534798"/>
          <c:h val="0.77218934911242598"/>
        </c:manualLayout>
      </c:layout>
      <c:scatterChart>
        <c:scatterStyle val="lineMarker"/>
        <c:varyColors val="0"/>
        <c:ser>
          <c:idx val="0"/>
          <c:order val="0"/>
          <c:tx>
            <c:v>IsoDat1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25"/>
                <c:pt idx="0">
                  <c:v>18.355835916144809</c:v>
                </c:pt>
                <c:pt idx="1">
                  <c:v>24.200969080188202</c:v>
                </c:pt>
                <c:pt idx="2">
                  <c:v>15.195975365168801</c:v>
                </c:pt>
                <c:pt idx="3">
                  <c:v>27.931461825519101</c:v>
                </c:pt>
                <c:pt idx="4">
                  <c:v>21.861856683278699</c:v>
                </c:pt>
                <c:pt idx="5">
                  <c:v>21.5022176260027</c:v>
                </c:pt>
                <c:pt idx="6">
                  <c:v>36.1445029172611</c:v>
                </c:pt>
                <c:pt idx="7">
                  <c:v>26.3792981030584</c:v>
                </c:pt>
                <c:pt idx="8">
                  <c:v>26.149905094923891</c:v>
                </c:pt>
                <c:pt idx="9">
                  <c:v>25.640633380367291</c:v>
                </c:pt>
                <c:pt idx="10">
                  <c:v>12.7072312671089</c:v>
                </c:pt>
                <c:pt idx="11">
                  <c:v>30.699589032316101</c:v>
                </c:pt>
                <c:pt idx="12">
                  <c:v>35.065669235213797</c:v>
                </c:pt>
                <c:pt idx="13">
                  <c:v>24.784137833701291</c:v>
                </c:pt>
                <c:pt idx="14">
                  <c:v>22.187182845731702</c:v>
                </c:pt>
                <c:pt idx="15">
                  <c:v>34.145890174685299</c:v>
                </c:pt>
                <c:pt idx="16">
                  <c:v>21.985804084886201</c:v>
                </c:pt>
                <c:pt idx="17">
                  <c:v>24.462864114812799</c:v>
                </c:pt>
                <c:pt idx="18">
                  <c:v>13.3648879279104</c:v>
                </c:pt>
                <c:pt idx="19">
                  <c:v>19.541391516568101</c:v>
                </c:pt>
                <c:pt idx="20">
                  <c:v>22.605579422159899</c:v>
                </c:pt>
                <c:pt idx="21">
                  <c:v>20.711791898553201</c:v>
                </c:pt>
                <c:pt idx="22">
                  <c:v>19.091299320391691</c:v>
                </c:pt>
                <c:pt idx="23">
                  <c:v>26.829504338193701</c:v>
                </c:pt>
                <c:pt idx="24">
                  <c:v>18.248515822494401</c:v>
                </c:pt>
              </c:numLit>
            </c:plus>
            <c:minus>
              <c:numLit>
                <c:formatCode>General</c:formatCode>
                <c:ptCount val="25"/>
                <c:pt idx="0">
                  <c:v>18.355835916144809</c:v>
                </c:pt>
                <c:pt idx="1">
                  <c:v>24.200969080188202</c:v>
                </c:pt>
                <c:pt idx="2">
                  <c:v>15.195975365168801</c:v>
                </c:pt>
                <c:pt idx="3">
                  <c:v>27.931461825519101</c:v>
                </c:pt>
                <c:pt idx="4">
                  <c:v>21.861856683278699</c:v>
                </c:pt>
                <c:pt idx="5">
                  <c:v>21.5022176260027</c:v>
                </c:pt>
                <c:pt idx="6">
                  <c:v>36.1445029172611</c:v>
                </c:pt>
                <c:pt idx="7">
                  <c:v>26.3792981030584</c:v>
                </c:pt>
                <c:pt idx="8">
                  <c:v>26.149905094923891</c:v>
                </c:pt>
                <c:pt idx="9">
                  <c:v>25.640633380367291</c:v>
                </c:pt>
                <c:pt idx="10">
                  <c:v>12.7072312671089</c:v>
                </c:pt>
                <c:pt idx="11">
                  <c:v>30.699589032316101</c:v>
                </c:pt>
                <c:pt idx="12">
                  <c:v>35.065669235213797</c:v>
                </c:pt>
                <c:pt idx="13">
                  <c:v>24.784137833701291</c:v>
                </c:pt>
                <c:pt idx="14">
                  <c:v>22.187182845731702</c:v>
                </c:pt>
                <c:pt idx="15">
                  <c:v>34.145890174685299</c:v>
                </c:pt>
                <c:pt idx="16">
                  <c:v>21.985804084886201</c:v>
                </c:pt>
                <c:pt idx="17">
                  <c:v>24.462864114812799</c:v>
                </c:pt>
                <c:pt idx="18">
                  <c:v>13.3648879279104</c:v>
                </c:pt>
                <c:pt idx="19">
                  <c:v>19.541391516568101</c:v>
                </c:pt>
                <c:pt idx="20">
                  <c:v>22.605579422159899</c:v>
                </c:pt>
                <c:pt idx="21">
                  <c:v>20.711791898553201</c:v>
                </c:pt>
                <c:pt idx="22">
                  <c:v>19.091299320391691</c:v>
                </c:pt>
                <c:pt idx="23">
                  <c:v>26.829504338193701</c:v>
                </c:pt>
                <c:pt idx="24">
                  <c:v>18.248515822494401</c:v>
                </c:pt>
              </c:numLit>
            </c:minus>
            <c:spPr>
              <a:ln w="25400">
                <a:solidFill>
                  <a:srgbClr val="DD0806"/>
                </a:solidFill>
                <a:prstDash val="solid"/>
              </a:ln>
            </c:spPr>
          </c:errBars>
          <c:xVal>
            <c:numRef>
              <c:f>PlotDat6!$E$1:$E$25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18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</c:numCache>
            </c:numRef>
          </c:xVal>
          <c:yVal>
            <c:numRef>
              <c:f>PlotDat6!$F$1:$F$25</c:f>
              <c:numCache>
                <c:formatCode>General</c:formatCode>
                <c:ptCount val="25"/>
                <c:pt idx="0">
                  <c:v>182.38345766094932</c:v>
                </c:pt>
                <c:pt idx="1">
                  <c:v>193.61416937677856</c:v>
                </c:pt>
                <c:pt idx="2">
                  <c:v>188.85984706542041</c:v>
                </c:pt>
                <c:pt idx="3">
                  <c:v>203.88108978012815</c:v>
                </c:pt>
                <c:pt idx="4">
                  <c:v>202.84166801443905</c:v>
                </c:pt>
                <c:pt idx="5">
                  <c:v>192.45477980689611</c:v>
                </c:pt>
                <c:pt idx="6">
                  <c:v>193.41436107090487</c:v>
                </c:pt>
                <c:pt idx="7">
                  <c:v>211.4857362374814</c:v>
                </c:pt>
                <c:pt idx="8">
                  <c:v>194.59746377934826</c:v>
                </c:pt>
                <c:pt idx="9">
                  <c:v>194.43602041761488</c:v>
                </c:pt>
                <c:pt idx="10">
                  <c:v>198.68849366603615</c:v>
                </c:pt>
                <c:pt idx="11">
                  <c:v>186.55169813995533</c:v>
                </c:pt>
                <c:pt idx="12">
                  <c:v>187.90967089440053</c:v>
                </c:pt>
                <c:pt idx="13">
                  <c:v>211.5201273807894</c:v>
                </c:pt>
                <c:pt idx="14">
                  <c:v>190.15956914430882</c:v>
                </c:pt>
                <c:pt idx="15">
                  <c:v>204.56280832610057</c:v>
                </c:pt>
                <c:pt idx="16">
                  <c:v>178.22355031552689</c:v>
                </c:pt>
                <c:pt idx="17">
                  <c:v>190.90292743077521</c:v>
                </c:pt>
                <c:pt idx="18">
                  <c:v>207.15852899805827</c:v>
                </c:pt>
                <c:pt idx="19">
                  <c:v>208.15671419570154</c:v>
                </c:pt>
                <c:pt idx="20">
                  <c:v>186.72639153772545</c:v>
                </c:pt>
                <c:pt idx="21">
                  <c:v>190.52521093549424</c:v>
                </c:pt>
                <c:pt idx="22">
                  <c:v>173.63109569333525</c:v>
                </c:pt>
                <c:pt idx="23">
                  <c:v>180.12789896601851</c:v>
                </c:pt>
                <c:pt idx="24">
                  <c:v>196.05695704217177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B9-41BE-BB10-905DBA75766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PlotDat6!$J$1:$J$2</c:f>
                <c:numCache>
                  <c:formatCode>General</c:formatCode>
                  <c:ptCount val="2"/>
                  <c:pt idx="0">
                    <c:v>21.214185177276569</c:v>
                  </c:pt>
                  <c:pt idx="1">
                    <c:v>24.356170717705847</c:v>
                  </c:pt>
                </c:numCache>
              </c:numRef>
            </c:plus>
            <c:minus>
              <c:numRef>
                <c:f>PlotDat6!$J$1:$J$2</c:f>
                <c:numCache>
                  <c:formatCode>General</c:formatCode>
                  <c:ptCount val="2"/>
                  <c:pt idx="0">
                    <c:v>21.214185177276569</c:v>
                  </c:pt>
                  <c:pt idx="1">
                    <c:v>24.356170717705847</c:v>
                  </c:pt>
                </c:numCache>
              </c:numRef>
            </c:minus>
            <c:spPr>
              <a:ln w="25400">
                <a:solidFill>
                  <a:srgbClr val="0000D4"/>
                </a:solidFill>
                <a:prstDash val="solid"/>
              </a:ln>
            </c:spPr>
          </c:errBars>
          <c:xVal>
            <c:numRef>
              <c:f>PlotDat6!$H$1:$H$2</c:f>
              <c:numCache>
                <c:formatCode>General</c:formatCode>
                <c:ptCount val="2"/>
                <c:pt idx="0">
                  <c:v>17</c:v>
                </c:pt>
                <c:pt idx="1">
                  <c:v>19</c:v>
                </c:pt>
              </c:numCache>
            </c:numRef>
          </c:xVal>
          <c:yVal>
            <c:numRef>
              <c:f>PlotDat6!$I$1:$I$2</c:f>
              <c:numCache>
                <c:formatCode>General</c:formatCode>
                <c:ptCount val="2"/>
                <c:pt idx="0">
                  <c:v>233.92446107266395</c:v>
                </c:pt>
                <c:pt idx="1">
                  <c:v>228.6696920377388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B9-41BE-BB10-905DBA75766F}"/>
            </c:ext>
          </c:extLst>
        </c:ser>
        <c:ser>
          <c:idx val="2"/>
          <c:order val="2"/>
          <c:spPr>
            <a:ln w="254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PlotDat6!$C$1:$C$2</c:f>
              <c:numCache>
                <c:formatCode>General</c:formatCode>
                <c:ptCount val="2"/>
                <c:pt idx="0">
                  <c:v>0.3</c:v>
                </c:pt>
                <c:pt idx="1">
                  <c:v>27.7</c:v>
                </c:pt>
              </c:numCache>
            </c:numRef>
          </c:xVal>
          <c:yVal>
            <c:numRef>
              <c:f>PlotDat6!$D$1:$D$2</c:f>
              <c:numCache>
                <c:formatCode>General</c:formatCode>
                <c:ptCount val="2"/>
                <c:pt idx="0">
                  <c:v>194.43482543850328</c:v>
                </c:pt>
                <c:pt idx="1">
                  <c:v>194.43482543850328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B9-41BE-BB10-905DBA757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530840"/>
        <c:axId val="2146500024"/>
      </c:scatterChart>
      <c:valAx>
        <c:axId val="2146530840"/>
        <c:scaling>
          <c:orientation val="minMax"/>
          <c:max val="28"/>
          <c:min val="0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2146500024"/>
        <c:crosses val="autoZero"/>
        <c:crossBetween val="midCat"/>
        <c:majorUnit val="5"/>
        <c:minorUnit val="1"/>
      </c:valAx>
      <c:valAx>
        <c:axId val="2146500024"/>
        <c:scaling>
          <c:orientation val="minMax"/>
          <c:max val="270"/>
          <c:min val="140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530840"/>
        <c:crosses val="autoZero"/>
        <c:crossBetween val="midCat"/>
        <c:majorUnit val="20"/>
        <c:minorUnit val="10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134207870838"/>
          <c:y val="9.76331360946745E-2"/>
          <c:w val="0.61654894046417796"/>
          <c:h val="0.73076923076923095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90"/>
              </a:solidFill>
              <a:prstDash val="solid"/>
            </a:ln>
          </c:spPr>
          <c:marker>
            <c:symbol val="none"/>
          </c:marker>
          <c:xVal>
            <c:numRef>
              <c:f>PlotDat8!$E$1:$E$32</c:f>
              <c:numCache>
                <c:formatCode>General</c:formatCode>
                <c:ptCount val="32"/>
                <c:pt idx="0">
                  <c:v>20</c:v>
                </c:pt>
                <c:pt idx="1">
                  <c:v>20</c:v>
                </c:pt>
                <c:pt idx="2">
                  <c:v>20.388372326294249</c:v>
                </c:pt>
                <c:pt idx="3">
                  <c:v>20.791753172049891</c:v>
                </c:pt>
                <c:pt idx="4">
                  <c:v>21.21102950171289</c:v>
                </c:pt>
                <c:pt idx="5">
                  <c:v>21.647159573880352</c:v>
                </c:pt>
                <c:pt idx="6">
                  <c:v>22.101180251473416</c:v>
                </c:pt>
                <c:pt idx="7">
                  <c:v>22.574215230203073</c:v>
                </c:pt>
                <c:pt idx="8">
                  <c:v>23.067484322786644</c:v>
                </c:pt>
                <c:pt idx="9">
                  <c:v>23.582313960404431</c:v>
                </c:pt>
                <c:pt idx="10">
                  <c:v>24.12014910174188</c:v>
                </c:pt>
                <c:pt idx="11">
                  <c:v>24.682566774762559</c:v>
                </c:pt>
                <c:pt idx="12">
                  <c:v>25.271291518474523</c:v>
                </c:pt>
                <c:pt idx="13">
                  <c:v>25.888213043145999</c:v>
                </c:pt>
                <c:pt idx="14">
                  <c:v>26.535406489927716</c:v>
                </c:pt>
                <c:pt idx="15">
                  <c:v>27.215155747480129</c:v>
                </c:pt>
                <c:pt idx="16">
                  <c:v>27.929980377646544</c:v>
                </c:pt>
                <c:pt idx="17">
                  <c:v>28.682666819154118</c:v>
                </c:pt>
                <c:pt idx="18">
                  <c:v>29.476304683904885</c:v>
                </c:pt>
                <c:pt idx="19">
                  <c:v>30.31432914262567</c:v>
                </c:pt>
                <c:pt idx="20">
                  <c:v>31.200570626027734</c:v>
                </c:pt>
                <c:pt idx="21">
                  <c:v>32.139313358154567</c:v>
                </c:pt>
                <c:pt idx="22">
                  <c:v>33.13536460892599</c:v>
                </c:pt>
                <c:pt idx="23">
                  <c:v>34.19413702814969</c:v>
                </c:pt>
                <c:pt idx="24">
                  <c:v>35.32174703757417</c:v>
                </c:pt>
                <c:pt idx="25">
                  <c:v>36.525133057609366</c:v>
                </c:pt>
                <c:pt idx="26">
                  <c:v>37.812198395737163</c:v>
                </c:pt>
                <c:pt idx="27">
                  <c:v>39.191985014512305</c:v>
                </c:pt>
                <c:pt idx="28">
                  <c:v>40.674886255675005</c:v>
                </c:pt>
                <c:pt idx="29">
                  <c:v>42.272909104769461</c:v>
                </c:pt>
                <c:pt idx="30">
                  <c:v>44</c:v>
                </c:pt>
                <c:pt idx="31">
                  <c:v>44</c:v>
                </c:pt>
              </c:numCache>
            </c:numRef>
          </c:xVal>
          <c:yVal>
            <c:numRef>
              <c:f>PlotDat8!$F$1:$F$32</c:f>
              <c:numCache>
                <c:formatCode>General</c:formatCode>
                <c:ptCount val="32"/>
                <c:pt idx="0">
                  <c:v>5.2668015981908525E-2</c:v>
                </c:pt>
                <c:pt idx="1">
                  <c:v>5.2668015981908532E-2</c:v>
                </c:pt>
                <c:pt idx="2">
                  <c:v>5.2532810399631084E-2</c:v>
                </c:pt>
                <c:pt idx="3">
                  <c:v>5.239809258756193E-2</c:v>
                </c:pt>
                <c:pt idx="4">
                  <c:v>5.2263860597261097E-2</c:v>
                </c:pt>
                <c:pt idx="5">
                  <c:v>5.2130112488530604E-2</c:v>
                </c:pt>
                <c:pt idx="6">
                  <c:v>5.1996846329379114E-2</c:v>
                </c:pt>
                <c:pt idx="7">
                  <c:v>5.1864060195986182E-2</c:v>
                </c:pt>
                <c:pt idx="8">
                  <c:v>5.1731752172665235E-2</c:v>
                </c:pt>
                <c:pt idx="9">
                  <c:v>5.1599920351829823E-2</c:v>
                </c:pt>
                <c:pt idx="10">
                  <c:v>5.1468562833956608E-2</c:v>
                </c:pt>
                <c:pt idx="11">
                  <c:v>5.1337677727550116E-2</c:v>
                </c:pt>
                <c:pt idx="12">
                  <c:v>5.1207263149108444E-2</c:v>
                </c:pt>
                <c:pt idx="13">
                  <c:v>5.1077317223087462E-2</c:v>
                </c:pt>
                <c:pt idx="14">
                  <c:v>5.0947838081866738E-2</c:v>
                </c:pt>
                <c:pt idx="15">
                  <c:v>5.0818823865713403E-2</c:v>
                </c:pt>
                <c:pt idx="16">
                  <c:v>5.0690272722749501E-2</c:v>
                </c:pt>
                <c:pt idx="17">
                  <c:v>5.056218280891607E-2</c:v>
                </c:pt>
                <c:pt idx="18">
                  <c:v>5.0434552287939492E-2</c:v>
                </c:pt>
                <c:pt idx="19">
                  <c:v>5.0307379331297544E-2</c:v>
                </c:pt>
                <c:pt idx="20">
                  <c:v>5.0180662118185219E-2</c:v>
                </c:pt>
                <c:pt idx="21">
                  <c:v>5.0054398835480844E-2</c:v>
                </c:pt>
                <c:pt idx="22">
                  <c:v>4.9928587677712882E-2</c:v>
                </c:pt>
                <c:pt idx="23">
                  <c:v>4.9803226847026101E-2</c:v>
                </c:pt>
                <c:pt idx="24">
                  <c:v>4.9678314553148757E-2</c:v>
                </c:pt>
                <c:pt idx="25">
                  <c:v>4.9553849013358006E-2</c:v>
                </c:pt>
                <c:pt idx="26">
                  <c:v>4.9429828452448824E-2</c:v>
                </c:pt>
                <c:pt idx="27">
                  <c:v>4.9306251102700004E-2</c:v>
                </c:pt>
                <c:pt idx="28">
                  <c:v>4.9183115203841547E-2</c:v>
                </c:pt>
                <c:pt idx="29">
                  <c:v>4.9060419003021528E-2</c:v>
                </c:pt>
                <c:pt idx="30">
                  <c:v>4.8938160754774938E-2</c:v>
                </c:pt>
                <c:pt idx="31">
                  <c:v>4.8938160754774938E-2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F8-4589-B8E9-468329B0C2E7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8BF8-4589-B8E9-468329B0C2E7}"/>
              </c:ext>
            </c:extLst>
          </c:dPt>
          <c:dLbls>
            <c:dLbl>
              <c:idx val="2"/>
              <c:layout>
                <c:manualLayout>
                  <c:x val="-3.0016632965583399E-2"/>
                  <c:y val="2.4803046547078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180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BF8-4589-B8E9-468329B0C2E7}"/>
                </c:ext>
              </c:extLst>
            </c:dLbl>
            <c:dLbl>
              <c:idx val="4"/>
              <c:layout>
                <c:manualLayout>
                  <c:x val="-2.9250140972389701E-2"/>
                  <c:y val="2.3518762526563201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220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BF8-4589-B8E9-468329B0C2E7}"/>
                </c:ext>
              </c:extLst>
            </c:dLbl>
            <c:dLbl>
              <c:idx val="6"/>
              <c:layout>
                <c:manualLayout>
                  <c:x val="-2.8490766797071E-2"/>
                  <c:y val="2.37923079953976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260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8BF8-4589-B8E9-468329B0C2E7}"/>
                </c:ext>
              </c:extLst>
            </c:dLbl>
            <c:dLbl>
              <c:idx val="8"/>
              <c:layout>
                <c:manualLayout>
                  <c:x val="-2.9350217484629501E-2"/>
                  <c:y val="2.41464508175179E-2"/>
                </c:manualLayout>
              </c:layout>
              <c:tx>
                <c:rich>
                  <a:bodyPr/>
                  <a:lstStyle/>
                  <a:p>
                    <a:pPr>
                      <a:defRPr sz="14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300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BF8-4589-B8E9-468329B0C2E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PlotDat8!$G$1:$G$9</c:f>
              <c:numCache>
                <c:formatCode>General</c:formatCode>
                <c:ptCount val="9"/>
                <c:pt idx="0">
                  <c:v>45.547625363949088</c:v>
                </c:pt>
                <c:pt idx="1">
                  <c:v>39.792156950292529</c:v>
                </c:pt>
                <c:pt idx="2">
                  <c:v>35.315738967604219</c:v>
                </c:pt>
                <c:pt idx="3">
                  <c:v>31.734656285747143</c:v>
                </c:pt>
                <c:pt idx="4">
                  <c:v>28.80472654908964</c:v>
                </c:pt>
                <c:pt idx="5">
                  <c:v>26.363161520460856</c:v>
                </c:pt>
                <c:pt idx="6">
                  <c:v>24.297261650973912</c:v>
                </c:pt>
                <c:pt idx="7">
                  <c:v>22.526527262781027</c:v>
                </c:pt>
                <c:pt idx="8">
                  <c:v>20.991925258727754</c:v>
                </c:pt>
              </c:numCache>
            </c:numRef>
          </c:xVal>
          <c:yVal>
            <c:numRef>
              <c:f>PlotDat8!$H$1:$H$9</c:f>
              <c:numCache>
                <c:formatCode>General</c:formatCode>
                <c:ptCount val="9"/>
                <c:pt idx="0">
                  <c:v>4.883673132341862E-2</c:v>
                </c:pt>
                <c:pt idx="1">
                  <c:v>4.9255269101829591E-2</c:v>
                </c:pt>
                <c:pt idx="2">
                  <c:v>4.9678958109086652E-2</c:v>
                </c:pt>
                <c:pt idx="3">
                  <c:v>5.0107868920832598E-2</c:v>
                </c:pt>
                <c:pt idx="4">
                  <c:v>5.0542073139629204E-2</c:v>
                </c:pt>
                <c:pt idx="5">
                  <c:v>5.0981643410466418E-2</c:v>
                </c:pt>
                <c:pt idx="6">
                  <c:v>5.1426653436513654E-2</c:v>
                </c:pt>
                <c:pt idx="7">
                  <c:v>5.1877177995113044E-2</c:v>
                </c:pt>
                <c:pt idx="8">
                  <c:v>5.2333292954023308E-2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BF8-4589-B8E9-468329B0C2E7}"/>
            </c:ext>
          </c:extLst>
        </c:ser>
        <c:ser>
          <c:idx val="2"/>
          <c:order val="2"/>
          <c:tx>
            <c:v>IsoDat1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PlotDat8!$C$1:$C$27</c:f>
              <c:numCache>
                <c:formatCode>General</c:formatCode>
                <c:ptCount val="27"/>
                <c:pt idx="0">
                  <c:v>34.848885453362087</c:v>
                </c:pt>
                <c:pt idx="1">
                  <c:v>32.798733033615193</c:v>
                </c:pt>
                <c:pt idx="2">
                  <c:v>33.636864625050507</c:v>
                </c:pt>
                <c:pt idx="3">
                  <c:v>31.122154351264967</c:v>
                </c:pt>
                <c:pt idx="4">
                  <c:v>31.284168848490481</c:v>
                </c:pt>
                <c:pt idx="5">
                  <c:v>32.999301800726982</c:v>
                </c:pt>
                <c:pt idx="6">
                  <c:v>32.833127397041281</c:v>
                </c:pt>
                <c:pt idx="7">
                  <c:v>29.985271656200617</c:v>
                </c:pt>
                <c:pt idx="8">
                  <c:v>32.630501018310547</c:v>
                </c:pt>
                <c:pt idx="9">
                  <c:v>32.658005631858778</c:v>
                </c:pt>
                <c:pt idx="10">
                  <c:v>31.948443040614436</c:v>
                </c:pt>
                <c:pt idx="11">
                  <c:v>34.059169902751407</c:v>
                </c:pt>
                <c:pt idx="12">
                  <c:v>33.8094550382215</c:v>
                </c:pt>
                <c:pt idx="13">
                  <c:v>29.980315932538101</c:v>
                </c:pt>
                <c:pt idx="14">
                  <c:v>33.403575976433316</c:v>
                </c:pt>
                <c:pt idx="15">
                  <c:v>31.016789109011402</c:v>
                </c:pt>
                <c:pt idx="16">
                  <c:v>27.061586679085782</c:v>
                </c:pt>
                <c:pt idx="17">
                  <c:v>35.673853294645745</c:v>
                </c:pt>
                <c:pt idx="18">
                  <c:v>27.694807241997779</c:v>
                </c:pt>
                <c:pt idx="19">
                  <c:v>33.271577777642008</c:v>
                </c:pt>
                <c:pt idx="20">
                  <c:v>30.62194672928965</c:v>
                </c:pt>
                <c:pt idx="21">
                  <c:v>30.47273171139453</c:v>
                </c:pt>
                <c:pt idx="22">
                  <c:v>34.026842303795291</c:v>
                </c:pt>
                <c:pt idx="23">
                  <c:v>33.338520202862966</c:v>
                </c:pt>
                <c:pt idx="24">
                  <c:v>36.630513112542886</c:v>
                </c:pt>
                <c:pt idx="25">
                  <c:v>35.291464959287588</c:v>
                </c:pt>
                <c:pt idx="26">
                  <c:v>32.383907509214055</c:v>
                </c:pt>
              </c:numCache>
            </c:numRef>
          </c:xVal>
          <c:yVal>
            <c:numRef>
              <c:f>PlotDat8!$D$1:$D$27</c:f>
              <c:numCache>
                <c:formatCode>General</c:formatCode>
                <c:ptCount val="27"/>
                <c:pt idx="0">
                  <c:v>9.3259686765670258E-2</c:v>
                </c:pt>
                <c:pt idx="1">
                  <c:v>6.9955136990568559E-2</c:v>
                </c:pt>
                <c:pt idx="2">
                  <c:v>6.519762062464661E-2</c:v>
                </c:pt>
                <c:pt idx="3">
                  <c:v>8.2420567062105599E-2</c:v>
                </c:pt>
                <c:pt idx="4">
                  <c:v>6.3271042767777078E-2</c:v>
                </c:pt>
                <c:pt idx="5">
                  <c:v>9.7395037591561942E-2</c:v>
                </c:pt>
                <c:pt idx="6">
                  <c:v>0.11413074046224982</c:v>
                </c:pt>
                <c:pt idx="7">
                  <c:v>9.1385312968386159E-2</c:v>
                </c:pt>
                <c:pt idx="8">
                  <c:v>4.8849364793618746E-2</c:v>
                </c:pt>
                <c:pt idx="9">
                  <c:v>9.9159677245550956E-2</c:v>
                </c:pt>
                <c:pt idx="10">
                  <c:v>7.004478777920832E-2</c:v>
                </c:pt>
                <c:pt idx="11">
                  <c:v>8.9142822936388422E-2</c:v>
                </c:pt>
                <c:pt idx="12">
                  <c:v>9.8035073998853986E-2</c:v>
                </c:pt>
                <c:pt idx="13">
                  <c:v>9.6331545651332243E-2</c:v>
                </c:pt>
                <c:pt idx="14">
                  <c:v>0.11454749275048465</c:v>
                </c:pt>
                <c:pt idx="15">
                  <c:v>0.11509941975053428</c:v>
                </c:pt>
                <c:pt idx="16">
                  <c:v>9.6176148392191671E-2</c:v>
                </c:pt>
                <c:pt idx="17">
                  <c:v>8.190547708318005E-2</c:v>
                </c:pt>
                <c:pt idx="18">
                  <c:v>0.1251472032100783</c:v>
                </c:pt>
                <c:pt idx="19">
                  <c:v>0.11480449665938147</c:v>
                </c:pt>
                <c:pt idx="20">
                  <c:v>6.2431290774344311E-2</c:v>
                </c:pt>
                <c:pt idx="21">
                  <c:v>8.5374895319075744E-2</c:v>
                </c:pt>
                <c:pt idx="22">
                  <c:v>0.10240273287820213</c:v>
                </c:pt>
                <c:pt idx="23">
                  <c:v>8.2485450029091703E-2</c:v>
                </c:pt>
                <c:pt idx="24">
                  <c:v>7.7223972360611834E-2</c:v>
                </c:pt>
                <c:pt idx="25">
                  <c:v>0.11064119434341319</c:v>
                </c:pt>
                <c:pt idx="26">
                  <c:v>5.7024508445379318E-2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BF8-4589-B8E9-468329B0C2E7}"/>
            </c:ext>
          </c:extLst>
        </c:ser>
        <c:ser>
          <c:idx val="3"/>
          <c:order val="3"/>
          <c:tx>
            <c:v>IsoDat2</c:v>
          </c:tx>
          <c:spPr>
            <a:ln w="28575">
              <a:noFill/>
            </a:ln>
          </c:spPr>
          <c:marker>
            <c:symbol val="none"/>
          </c:marker>
          <c:xVal>
            <c:numRef>
              <c:f>PlotDat8!$BU$1:$BU$4</c:f>
              <c:numCache>
                <c:formatCode>General</c:formatCode>
                <c:ptCount val="4"/>
                <c:pt idx="0">
                  <c:v>33.244596428205007</c:v>
                </c:pt>
                <c:pt idx="1">
                  <c:v>28.239820438679718</c:v>
                </c:pt>
                <c:pt idx="2">
                  <c:v>31.704080017378761</c:v>
                </c:pt>
                <c:pt idx="3">
                  <c:v>23.578266922737431</c:v>
                </c:pt>
              </c:numCache>
            </c:numRef>
          </c:xVal>
          <c:yVal>
            <c:numRef>
              <c:f>PlotDat8!$BV$1:$BV$4</c:f>
              <c:numCache>
                <c:formatCode>General</c:formatCode>
                <c:ptCount val="4"/>
                <c:pt idx="0">
                  <c:v>0.13457018374467139</c:v>
                </c:pt>
                <c:pt idx="1">
                  <c:v>0.13734785778194875</c:v>
                </c:pt>
                <c:pt idx="2">
                  <c:v>0.10093624722579914</c:v>
                </c:pt>
                <c:pt idx="3">
                  <c:v>9.8126991431750882E-2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BF8-4589-B8E9-468329B0C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093416"/>
        <c:axId val="-2104276456"/>
      </c:scatterChart>
      <c:valAx>
        <c:axId val="2074093416"/>
        <c:scaling>
          <c:orientation val="minMax"/>
          <c:max val="44"/>
          <c:min val="2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238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U/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49545917503755199"/>
              <c:y val="0.892011893425605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4276456"/>
        <c:crosses val="autoZero"/>
        <c:crossBetween val="midCat"/>
        <c:majorUnit val="4"/>
        <c:minorUnit val="2"/>
      </c:valAx>
      <c:valAx>
        <c:axId val="-2104276456"/>
        <c:scaling>
          <c:orientation val="minMax"/>
          <c:max val="0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207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Pb/</a:t>
                </a:r>
                <a:r>
                  <a:rPr lang="en-US" sz="14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206</a:t>
                </a:r>
                <a:r>
                  <a:rPr lang="en-US" sz="14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Pb</a:t>
                </a:r>
              </a:p>
            </c:rich>
          </c:tx>
          <c:layout>
            <c:manualLayout>
              <c:xMode val="edge"/>
              <c:yMode val="edge"/>
              <c:x val="0.142280468890462"/>
              <c:y val="0.38017754396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74093416"/>
        <c:crosses val="autoZero"/>
        <c:crossBetween val="midCat"/>
        <c:majorUnit val="0.04"/>
        <c:minorUnit val="0.02"/>
      </c:valAx>
      <c:spPr>
        <a:solidFill>
          <a:srgbClr val="E3E3E3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C0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825583523781"/>
          <c:y val="6.7669354081874702E-2"/>
          <c:w val="0.79960419135248195"/>
          <c:h val="0.764413073887842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DataTable!$X$18:$X$44</c:f>
              <c:numCache>
                <c:formatCode>0.00</c:formatCode>
                <c:ptCount val="27"/>
                <c:pt idx="0">
                  <c:v>182.38345766094932</c:v>
                </c:pt>
                <c:pt idx="1">
                  <c:v>193.61416937677856</c:v>
                </c:pt>
                <c:pt idx="2">
                  <c:v>188.85984706542041</c:v>
                </c:pt>
                <c:pt idx="3">
                  <c:v>203.88108978012815</c:v>
                </c:pt>
                <c:pt idx="4">
                  <c:v>202.84166801443905</c:v>
                </c:pt>
                <c:pt idx="5">
                  <c:v>192.45477980689611</c:v>
                </c:pt>
                <c:pt idx="6">
                  <c:v>193.41436107090487</c:v>
                </c:pt>
                <c:pt idx="7">
                  <c:v>211.4857362374814</c:v>
                </c:pt>
                <c:pt idx="8">
                  <c:v>194.59746377934826</c:v>
                </c:pt>
                <c:pt idx="9">
                  <c:v>194.43602041761488</c:v>
                </c:pt>
                <c:pt idx="10">
                  <c:v>198.68849366603615</c:v>
                </c:pt>
                <c:pt idx="11">
                  <c:v>186.55169813995533</c:v>
                </c:pt>
                <c:pt idx="12">
                  <c:v>187.90967089440053</c:v>
                </c:pt>
                <c:pt idx="13">
                  <c:v>211.5201273807894</c:v>
                </c:pt>
                <c:pt idx="14">
                  <c:v>190.15956914430882</c:v>
                </c:pt>
                <c:pt idx="15">
                  <c:v>204.56280832610057</c:v>
                </c:pt>
                <c:pt idx="16">
                  <c:v>233.92446107266395</c:v>
                </c:pt>
                <c:pt idx="17">
                  <c:v>178.22355031552689</c:v>
                </c:pt>
                <c:pt idx="18">
                  <c:v>228.6696920377388</c:v>
                </c:pt>
                <c:pt idx="19">
                  <c:v>190.90292743077521</c:v>
                </c:pt>
                <c:pt idx="20">
                  <c:v>207.15852899805827</c:v>
                </c:pt>
                <c:pt idx="21">
                  <c:v>208.15671419570154</c:v>
                </c:pt>
                <c:pt idx="22">
                  <c:v>186.72639153772545</c:v>
                </c:pt>
                <c:pt idx="23">
                  <c:v>190.52521093549424</c:v>
                </c:pt>
                <c:pt idx="24">
                  <c:v>173.63109569333525</c:v>
                </c:pt>
                <c:pt idx="25">
                  <c:v>180.12789896601851</c:v>
                </c:pt>
                <c:pt idx="26">
                  <c:v>196.05695704217177</c:v>
                </c:pt>
              </c:numCache>
            </c:numRef>
          </c:xVal>
          <c:yVal>
            <c:numRef>
              <c:f>DataTable!$E$18:$E$44</c:f>
              <c:numCache>
                <c:formatCode>0.00</c:formatCode>
                <c:ptCount val="27"/>
                <c:pt idx="0">
                  <c:v>0.77614860086191706</c:v>
                </c:pt>
                <c:pt idx="1">
                  <c:v>0.46188564637828411</c:v>
                </c:pt>
                <c:pt idx="2">
                  <c:v>1.2918295741104644</c:v>
                </c:pt>
                <c:pt idx="3">
                  <c:v>0.62933828934312597</c:v>
                </c:pt>
                <c:pt idx="4">
                  <c:v>0.69381788889398177</c:v>
                </c:pt>
                <c:pt idx="5">
                  <c:v>0.60380730667971583</c:v>
                </c:pt>
                <c:pt idx="6">
                  <c:v>0.63337257960307802</c:v>
                </c:pt>
                <c:pt idx="7">
                  <c:v>0.82015386733314832</c:v>
                </c:pt>
                <c:pt idx="8">
                  <c:v>0.5719768705004068</c:v>
                </c:pt>
                <c:pt idx="9">
                  <c:v>0.61199750882717763</c:v>
                </c:pt>
                <c:pt idx="10">
                  <c:v>0.94901018446307517</c:v>
                </c:pt>
                <c:pt idx="11">
                  <c:v>0.76061024072262928</c:v>
                </c:pt>
                <c:pt idx="12">
                  <c:v>0.57790517303390165</c:v>
                </c:pt>
                <c:pt idx="13">
                  <c:v>0.8118362725249969</c:v>
                </c:pt>
                <c:pt idx="14">
                  <c:v>0.79299950208410208</c:v>
                </c:pt>
                <c:pt idx="15">
                  <c:v>0.51447181407647058</c:v>
                </c:pt>
                <c:pt idx="16">
                  <c:v>0.53565152087192358</c:v>
                </c:pt>
                <c:pt idx="17">
                  <c:v>0.71028404741488849</c:v>
                </c:pt>
                <c:pt idx="18">
                  <c:v>0.73747838407201005</c:v>
                </c:pt>
                <c:pt idx="19">
                  <c:v>0.60229415870278669</c:v>
                </c:pt>
                <c:pt idx="20">
                  <c:v>0.66818992816870804</c:v>
                </c:pt>
                <c:pt idx="21">
                  <c:v>0.55567945019004439</c:v>
                </c:pt>
                <c:pt idx="22">
                  <c:v>0.5248093490954604</c:v>
                </c:pt>
                <c:pt idx="23">
                  <c:v>0.83502940397656478</c:v>
                </c:pt>
                <c:pt idx="24">
                  <c:v>0.84345303438580077</c:v>
                </c:pt>
                <c:pt idx="25">
                  <c:v>0.48102179149689139</c:v>
                </c:pt>
                <c:pt idx="26">
                  <c:v>0.8323262350099262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43-4831-8336-3C957BABD7B9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DataTable!$X$13:$X$16</c:f>
              <c:numCache>
                <c:formatCode>0.00</c:formatCode>
                <c:ptCount val="4"/>
                <c:pt idx="0">
                  <c:v>191.05559105357301</c:v>
                </c:pt>
                <c:pt idx="1">
                  <c:v>224.33238598222158</c:v>
                </c:pt>
                <c:pt idx="2">
                  <c:v>200.196373901404</c:v>
                </c:pt>
                <c:pt idx="3">
                  <c:v>267.77462215673063</c:v>
                </c:pt>
              </c:numCache>
            </c:numRef>
          </c:xVal>
          <c:yVal>
            <c:numRef>
              <c:f>DataTable!$E$13:$E$16</c:f>
              <c:numCache>
                <c:formatCode>0.00</c:formatCode>
                <c:ptCount val="4"/>
                <c:pt idx="0">
                  <c:v>0.78583508730834351</c:v>
                </c:pt>
                <c:pt idx="1">
                  <c:v>0.46586027591031526</c:v>
                </c:pt>
                <c:pt idx="2">
                  <c:v>0.63012185325263792</c:v>
                </c:pt>
                <c:pt idx="3">
                  <c:v>0.4657141129261132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43-4831-8336-3C957BABD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923048"/>
        <c:axId val="2106853000"/>
      </c:scatterChart>
      <c:valAx>
        <c:axId val="2146923048"/>
        <c:scaling>
          <c:orientation val="minMax"/>
          <c:max val="250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 (Ma)</a:t>
                </a:r>
              </a:p>
            </c:rich>
          </c:tx>
          <c:layout>
            <c:manualLayout>
              <c:xMode val="edge"/>
              <c:yMode val="edge"/>
              <c:x val="0.492064116985377"/>
              <c:y val="0.90727051388313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6853000"/>
        <c:crossesAt val="0.01"/>
        <c:crossBetween val="midCat"/>
        <c:majorUnit val="25"/>
        <c:minorUnit val="5"/>
      </c:valAx>
      <c:valAx>
        <c:axId val="2106853000"/>
        <c:scaling>
          <c:logBase val="10"/>
          <c:orientation val="minMax"/>
          <c:min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Th/U</a:t>
                </a:r>
              </a:p>
            </c:rich>
          </c:tx>
          <c:layout>
            <c:manualLayout>
              <c:xMode val="edge"/>
              <c:yMode val="edge"/>
              <c:x val="3.1746109861267302E-2"/>
              <c:y val="0.413534903531795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9230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59435677420701"/>
          <c:y val="6.7500252343167505E-2"/>
          <c:w val="0.79208088323496695"/>
          <c:h val="0.76500285988923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DataTable!$D$18:$D$44</c:f>
              <c:numCache>
                <c:formatCode>0</c:formatCode>
                <c:ptCount val="27"/>
                <c:pt idx="0">
                  <c:v>33.849456896925666</c:v>
                </c:pt>
                <c:pt idx="1">
                  <c:v>33.990043583705003</c:v>
                </c:pt>
                <c:pt idx="2">
                  <c:v>90.741512484781978</c:v>
                </c:pt>
                <c:pt idx="3">
                  <c:v>26.476920665718495</c:v>
                </c:pt>
                <c:pt idx="4">
                  <c:v>49.109639783545283</c:v>
                </c:pt>
                <c:pt idx="5">
                  <c:v>25.968179269510202</c:v>
                </c:pt>
                <c:pt idx="6">
                  <c:v>25.842620975151711</c:v>
                </c:pt>
                <c:pt idx="7">
                  <c:v>34.75732903148856</c:v>
                </c:pt>
                <c:pt idx="8">
                  <c:v>38.609564395056047</c:v>
                </c:pt>
                <c:pt idx="9">
                  <c:v>22.676949176118931</c:v>
                </c:pt>
                <c:pt idx="10">
                  <c:v>85.763740347125008</c:v>
                </c:pt>
                <c:pt idx="11">
                  <c:v>28.819704737140682</c:v>
                </c:pt>
                <c:pt idx="12">
                  <c:v>23.737001055275467</c:v>
                </c:pt>
                <c:pt idx="13">
                  <c:v>32.071746524740504</c:v>
                </c:pt>
                <c:pt idx="14">
                  <c:v>31.125833688686676</c:v>
                </c:pt>
                <c:pt idx="15">
                  <c:v>22.376112991268045</c:v>
                </c:pt>
                <c:pt idx="16">
                  <c:v>24.894263858460583</c:v>
                </c:pt>
                <c:pt idx="17">
                  <c:v>27.261219041738219</c:v>
                </c:pt>
                <c:pt idx="18">
                  <c:v>22.914562788802439</c:v>
                </c:pt>
                <c:pt idx="19">
                  <c:v>27.230502949188075</c:v>
                </c:pt>
                <c:pt idx="20">
                  <c:v>60.682224322967983</c:v>
                </c:pt>
                <c:pt idx="21">
                  <c:v>25.889314272721652</c:v>
                </c:pt>
                <c:pt idx="22">
                  <c:v>23.479379513263389</c:v>
                </c:pt>
                <c:pt idx="23">
                  <c:v>38.409946561649292</c:v>
                </c:pt>
                <c:pt idx="24">
                  <c:v>48.71354367955913</c:v>
                </c:pt>
                <c:pt idx="25">
                  <c:v>27.002987779931523</c:v>
                </c:pt>
                <c:pt idx="26">
                  <c:v>58.279654589475491</c:v>
                </c:pt>
              </c:numCache>
            </c:numRef>
          </c:xVal>
          <c:yVal>
            <c:numRef>
              <c:f>DataTable!$X$18:$X$44</c:f>
              <c:numCache>
                <c:formatCode>0.00</c:formatCode>
                <c:ptCount val="27"/>
                <c:pt idx="0">
                  <c:v>182.38345766094932</c:v>
                </c:pt>
                <c:pt idx="1">
                  <c:v>193.61416937677856</c:v>
                </c:pt>
                <c:pt idx="2">
                  <c:v>188.85984706542041</c:v>
                </c:pt>
                <c:pt idx="3">
                  <c:v>203.88108978012815</c:v>
                </c:pt>
                <c:pt idx="4">
                  <c:v>202.84166801443905</c:v>
                </c:pt>
                <c:pt idx="5">
                  <c:v>192.45477980689611</c:v>
                </c:pt>
                <c:pt idx="6">
                  <c:v>193.41436107090487</c:v>
                </c:pt>
                <c:pt idx="7">
                  <c:v>211.4857362374814</c:v>
                </c:pt>
                <c:pt idx="8">
                  <c:v>194.59746377934826</c:v>
                </c:pt>
                <c:pt idx="9">
                  <c:v>194.43602041761488</c:v>
                </c:pt>
                <c:pt idx="10">
                  <c:v>198.68849366603615</c:v>
                </c:pt>
                <c:pt idx="11">
                  <c:v>186.55169813995533</c:v>
                </c:pt>
                <c:pt idx="12">
                  <c:v>187.90967089440053</c:v>
                </c:pt>
                <c:pt idx="13">
                  <c:v>211.5201273807894</c:v>
                </c:pt>
                <c:pt idx="14">
                  <c:v>190.15956914430882</c:v>
                </c:pt>
                <c:pt idx="15">
                  <c:v>204.56280832610057</c:v>
                </c:pt>
                <c:pt idx="16">
                  <c:v>233.92446107266395</c:v>
                </c:pt>
                <c:pt idx="17">
                  <c:v>178.22355031552689</c:v>
                </c:pt>
                <c:pt idx="18">
                  <c:v>228.6696920377388</c:v>
                </c:pt>
                <c:pt idx="19">
                  <c:v>190.90292743077521</c:v>
                </c:pt>
                <c:pt idx="20">
                  <c:v>207.15852899805827</c:v>
                </c:pt>
                <c:pt idx="21">
                  <c:v>208.15671419570154</c:v>
                </c:pt>
                <c:pt idx="22">
                  <c:v>186.72639153772545</c:v>
                </c:pt>
                <c:pt idx="23">
                  <c:v>190.52521093549424</c:v>
                </c:pt>
                <c:pt idx="24">
                  <c:v>173.63109569333525</c:v>
                </c:pt>
                <c:pt idx="25">
                  <c:v>180.12789896601851</c:v>
                </c:pt>
                <c:pt idx="26">
                  <c:v>196.05695704217177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5E-487B-B253-0B7F2D97E518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Ref>
              <c:f>DataTable!$D$13:$D$16</c:f>
              <c:numCache>
                <c:formatCode>0</c:formatCode>
                <c:ptCount val="4"/>
                <c:pt idx="0">
                  <c:v>24.487953152641428</c:v>
                </c:pt>
                <c:pt idx="1">
                  <c:v>14.100456432709914</c:v>
                </c:pt>
                <c:pt idx="2">
                  <c:v>19.257634951380371</c:v>
                </c:pt>
                <c:pt idx="3">
                  <c:v>19.318712839961975</c:v>
                </c:pt>
              </c:numCache>
            </c:numRef>
          </c:xVal>
          <c:yVal>
            <c:numRef>
              <c:f>DataTable!$X$13:$X$16</c:f>
              <c:numCache>
                <c:formatCode>0.00</c:formatCode>
                <c:ptCount val="4"/>
                <c:pt idx="0">
                  <c:v>191.05559105357301</c:v>
                </c:pt>
                <c:pt idx="1">
                  <c:v>224.33238598222158</c:v>
                </c:pt>
                <c:pt idx="2">
                  <c:v>200.196373901404</c:v>
                </c:pt>
                <c:pt idx="3">
                  <c:v>267.77462215673063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5E-487B-B253-0B7F2D97E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165224"/>
        <c:axId val="-2102772376"/>
      </c:scatterChart>
      <c:valAx>
        <c:axId val="-2102165224"/>
        <c:scaling>
          <c:logBase val="10"/>
          <c:orientation val="minMax"/>
          <c:max val="1000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U (ppm)</a:t>
                </a:r>
              </a:p>
            </c:rich>
          </c:tx>
          <c:layout>
            <c:manualLayout>
              <c:xMode val="edge"/>
              <c:yMode val="edge"/>
              <c:x val="0.48910995082833902"/>
              <c:y val="0.90750328801897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772376"/>
        <c:crosses val="autoZero"/>
        <c:crossBetween val="midCat"/>
        <c:minorUnit val="10"/>
      </c:valAx>
      <c:valAx>
        <c:axId val="-2102772376"/>
        <c:scaling>
          <c:orientation val="minMax"/>
          <c:min val="15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Age (Ma)</a:t>
                </a:r>
              </a:p>
            </c:rich>
          </c:tx>
          <c:layout>
            <c:manualLayout>
              <c:xMode val="edge"/>
              <c:yMode val="edge"/>
              <c:x val="3.1683205374729198E-2"/>
              <c:y val="0.382501421457984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165224"/>
        <c:crossesAt val="10"/>
        <c:crossBetween val="midCat"/>
        <c:majorUnit val="25"/>
        <c:minorUnit val="5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5894592101"/>
          <c:y val="6.5217549949988698E-2"/>
          <c:w val="0.82738200445157595"/>
          <c:h val="0.82608896603319004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REE_CN!$N$9:$Z$9</c:f>
              <c:numCache>
                <c:formatCode>General</c:formatCode>
                <c:ptCount val="13"/>
                <c:pt idx="0">
                  <c:v>0.34446287912854456</c:v>
                </c:pt>
                <c:pt idx="1">
                  <c:v>8.6078242817385977</c:v>
                </c:pt>
                <c:pt idx="2">
                  <c:v>1.9684726417895253</c:v>
                </c:pt>
                <c:pt idx="3">
                  <c:v>7.3929381561810539</c:v>
                </c:pt>
                <c:pt idx="4">
                  <c:v>34.808823118419724</c:v>
                </c:pt>
                <c:pt idx="5">
                  <c:v>20.07652269448042</c:v>
                </c:pt>
                <c:pt idx="6">
                  <c:v>145.72505101317967</c:v>
                </c:pt>
                <c:pt idx="7">
                  <c:v>268.57331833107668</c:v>
                </c:pt>
                <c:pt idx="8">
                  <c:v>465.88863340380829</c:v>
                </c:pt>
                <c:pt idx="9">
                  <c:v>822.25032848048352</c:v>
                </c:pt>
                <c:pt idx="10">
                  <c:v>1303.9219444912205</c:v>
                </c:pt>
                <c:pt idx="11">
                  <c:v>2178.2731413463916</c:v>
                </c:pt>
                <c:pt idx="12">
                  <c:v>2760.6867567469913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BE-435C-9F45-37E62BBE2E41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REE_CN!$N$10:$Z$10</c:f>
              <c:numCache>
                <c:formatCode>General</c:formatCode>
                <c:ptCount val="13"/>
                <c:pt idx="0">
                  <c:v>0.25059986136403511</c:v>
                </c:pt>
                <c:pt idx="1">
                  <c:v>8.021061875928055</c:v>
                </c:pt>
                <c:pt idx="2">
                  <c:v>1.0641688231552875</c:v>
                </c:pt>
                <c:pt idx="3">
                  <c:v>3.7263828472594898</c:v>
                </c:pt>
                <c:pt idx="4">
                  <c:v>18.363859759864681</c:v>
                </c:pt>
                <c:pt idx="5">
                  <c:v>8.3097767854690741</c:v>
                </c:pt>
                <c:pt idx="6">
                  <c:v>76.048960105605588</c:v>
                </c:pt>
                <c:pt idx="7">
                  <c:v>156.65910396405988</c:v>
                </c:pt>
                <c:pt idx="8">
                  <c:v>298.67043302348969</c:v>
                </c:pt>
                <c:pt idx="9">
                  <c:v>553.03212717427959</c:v>
                </c:pt>
                <c:pt idx="10">
                  <c:v>938.6387447606312</c:v>
                </c:pt>
                <c:pt idx="11">
                  <c:v>1864.2629088562262</c:v>
                </c:pt>
                <c:pt idx="12">
                  <c:v>2499.3315508631158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BE-435C-9F45-37E62BBE2E41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REE_CN!$N$11:$Z$11</c:f>
              <c:numCache>
                <c:formatCode>General</c:formatCode>
                <c:ptCount val="13"/>
                <c:pt idx="0">
                  <c:v>0.98786464462162848</c:v>
                </c:pt>
                <c:pt idx="1">
                  <c:v>20.000621472248437</c:v>
                </c:pt>
                <c:pt idx="2">
                  <c:v>3.1173289463485143</c:v>
                </c:pt>
                <c:pt idx="3">
                  <c:v>6.2124589890201278</c:v>
                </c:pt>
                <c:pt idx="4">
                  <c:v>31.404916068958208</c:v>
                </c:pt>
                <c:pt idx="5">
                  <c:v>17.541857770416918</c:v>
                </c:pt>
                <c:pt idx="6">
                  <c:v>158.6210616247761</c:v>
                </c:pt>
                <c:pt idx="7">
                  <c:v>321.79681646202749</c:v>
                </c:pt>
                <c:pt idx="8">
                  <c:v>605.92150818082848</c:v>
                </c:pt>
                <c:pt idx="9">
                  <c:v>1079.4598297316156</c:v>
                </c:pt>
                <c:pt idx="10">
                  <c:v>1787.6440950349615</c:v>
                </c:pt>
                <c:pt idx="11">
                  <c:v>3140.2305885923051</c:v>
                </c:pt>
                <c:pt idx="12">
                  <c:v>4003.5955974640583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BE-435C-9F45-37E62BBE2E41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REE_CN!$N$12:$Z$12</c:f>
              <c:numCache>
                <c:formatCode>General</c:formatCode>
                <c:ptCount val="13"/>
                <c:pt idx="0">
                  <c:v>0.3233089347775176</c:v>
                </c:pt>
                <c:pt idx="1">
                  <c:v>7.9452675863804698</c:v>
                </c:pt>
                <c:pt idx="2">
                  <c:v>0.97918792705191804</c:v>
                </c:pt>
                <c:pt idx="3">
                  <c:v>2.9812754569109892</c:v>
                </c:pt>
                <c:pt idx="4">
                  <c:v>16.744199257514964</c:v>
                </c:pt>
                <c:pt idx="5">
                  <c:v>10.125791514534773</c:v>
                </c:pt>
                <c:pt idx="6">
                  <c:v>85.067937680550713</c:v>
                </c:pt>
                <c:pt idx="7">
                  <c:v>163.61139126450493</c:v>
                </c:pt>
                <c:pt idx="8">
                  <c:v>299.2749035076921</c:v>
                </c:pt>
                <c:pt idx="9">
                  <c:v>535.64676814185532</c:v>
                </c:pt>
                <c:pt idx="10">
                  <c:v>879.75220830981652</c:v>
                </c:pt>
                <c:pt idx="11">
                  <c:v>1581.5347197032634</c:v>
                </c:pt>
                <c:pt idx="12">
                  <c:v>2038.6292788917272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BE-435C-9F45-37E62BBE2E41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REE_CN!$N$13:$Z$13</c:f>
              <c:numCache>
                <c:formatCode>General</c:formatCode>
                <c:ptCount val="13"/>
                <c:pt idx="0">
                  <c:v>6.8426747628946272</c:v>
                </c:pt>
                <c:pt idx="1">
                  <c:v>17.099727349076357</c:v>
                </c:pt>
                <c:pt idx="2">
                  <c:v>8.8547524772005257</c:v>
                </c:pt>
                <c:pt idx="3">
                  <c:v>12.380457209802564</c:v>
                </c:pt>
                <c:pt idx="4">
                  <c:v>38.831544489520361</c:v>
                </c:pt>
                <c:pt idx="5">
                  <c:v>18.903136065161469</c:v>
                </c:pt>
                <c:pt idx="6">
                  <c:v>154.08967447364827</c:v>
                </c:pt>
                <c:pt idx="7">
                  <c:v>295.16038372610933</c:v>
                </c:pt>
                <c:pt idx="8">
                  <c:v>525.39335495202977</c:v>
                </c:pt>
                <c:pt idx="9">
                  <c:v>923.795308012036</c:v>
                </c:pt>
                <c:pt idx="10">
                  <c:v>1466.5112852364773</c:v>
                </c:pt>
                <c:pt idx="11">
                  <c:v>2533.5079069772478</c:v>
                </c:pt>
                <c:pt idx="12">
                  <c:v>3150.3010881647897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BE-435C-9F45-37E62BBE2E41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REE_CN!$N$14:$Z$14</c:f>
              <c:numCache>
                <c:formatCode>General</c:formatCode>
                <c:ptCount val="13"/>
                <c:pt idx="0">
                  <c:v>0.28627627796856231</c:v>
                </c:pt>
                <c:pt idx="1">
                  <c:v>7.7560744739636585</c:v>
                </c:pt>
                <c:pt idx="2">
                  <c:v>1.3568281554473036</c:v>
                </c:pt>
                <c:pt idx="3">
                  <c:v>3.7066435062769005</c:v>
                </c:pt>
                <c:pt idx="4">
                  <c:v>19.689019561676275</c:v>
                </c:pt>
                <c:pt idx="5">
                  <c:v>9.2894859044180187</c:v>
                </c:pt>
                <c:pt idx="6">
                  <c:v>73.287524875133428</c:v>
                </c:pt>
                <c:pt idx="7">
                  <c:v>147.69620399412401</c:v>
                </c:pt>
                <c:pt idx="8">
                  <c:v>267.87742883000385</c:v>
                </c:pt>
                <c:pt idx="9">
                  <c:v>476.52116111715179</c:v>
                </c:pt>
                <c:pt idx="10">
                  <c:v>787.03816133904616</c:v>
                </c:pt>
                <c:pt idx="11">
                  <c:v>1440.763730025315</c:v>
                </c:pt>
                <c:pt idx="12">
                  <c:v>1803.9309729395322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0BE-435C-9F45-37E62BBE2E41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REE_CN!$N$15:$Z$15</c:f>
              <c:numCache>
                <c:formatCode>General</c:formatCode>
                <c:ptCount val="13"/>
                <c:pt idx="0">
                  <c:v>0.87256062681620505</c:v>
                </c:pt>
                <c:pt idx="1">
                  <c:v>9.4562400047809998</c:v>
                </c:pt>
                <c:pt idx="2">
                  <c:v>1.8769195393891314</c:v>
                </c:pt>
                <c:pt idx="3">
                  <c:v>3.4976608193658589</c:v>
                </c:pt>
                <c:pt idx="4">
                  <c:v>20.648474553750244</c:v>
                </c:pt>
                <c:pt idx="5">
                  <c:v>9.8187781779392882</c:v>
                </c:pt>
                <c:pt idx="6">
                  <c:v>72.643448829429346</c:v>
                </c:pt>
                <c:pt idx="7">
                  <c:v>145.81504250355121</c:v>
                </c:pt>
                <c:pt idx="8">
                  <c:v>281.72537031222942</c:v>
                </c:pt>
                <c:pt idx="9">
                  <c:v>503.50445998158727</c:v>
                </c:pt>
                <c:pt idx="10">
                  <c:v>824.48244453848804</c:v>
                </c:pt>
                <c:pt idx="11">
                  <c:v>1504.8986834306565</c:v>
                </c:pt>
                <c:pt idx="12">
                  <c:v>1893.2336047682259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0BE-435C-9F45-37E62BBE2E41}"/>
            </c:ext>
          </c:extLst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REE_CN!$N$16:$Z$16</c:f>
              <c:numCache>
                <c:formatCode>General</c:formatCode>
                <c:ptCount val="13"/>
                <c:pt idx="0">
                  <c:v>0.17983167038000339</c:v>
                </c:pt>
                <c:pt idx="1">
                  <c:v>8.2679702325257125</c:v>
                </c:pt>
                <c:pt idx="2">
                  <c:v>1.2483750284093769</c:v>
                </c:pt>
                <c:pt idx="3">
                  <c:v>5.1257112591557767</c:v>
                </c:pt>
                <c:pt idx="4">
                  <c:v>37.801493119466841</c:v>
                </c:pt>
                <c:pt idx="5">
                  <c:v>19.425721972230004</c:v>
                </c:pt>
                <c:pt idx="6">
                  <c:v>150.24114007425496</c:v>
                </c:pt>
                <c:pt idx="7">
                  <c:v>289.10881442285029</c:v>
                </c:pt>
                <c:pt idx="8">
                  <c:v>509.0558200899755</c:v>
                </c:pt>
                <c:pt idx="9">
                  <c:v>872.19340358774593</c:v>
                </c:pt>
                <c:pt idx="10">
                  <c:v>1362.8137956992177</c:v>
                </c:pt>
                <c:pt idx="11">
                  <c:v>2255.8510711829131</c:v>
                </c:pt>
                <c:pt idx="12">
                  <c:v>2775.7097182476105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0BE-435C-9F45-37E62BBE2E41}"/>
            </c:ext>
          </c:extLst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REE_CN!$N$17:$Z$17</c:f>
              <c:numCache>
                <c:formatCode>General</c:formatCode>
                <c:ptCount val="13"/>
                <c:pt idx="0">
                  <c:v>9.2803699054836155</c:v>
                </c:pt>
                <c:pt idx="1">
                  <c:v>18.622198328100179</c:v>
                </c:pt>
                <c:pt idx="2">
                  <c:v>13.017948655020165</c:v>
                </c:pt>
                <c:pt idx="3">
                  <c:v>13.424839593327661</c:v>
                </c:pt>
                <c:pt idx="4">
                  <c:v>31.492088281252958</c:v>
                </c:pt>
                <c:pt idx="5">
                  <c:v>8.729486692526029</c:v>
                </c:pt>
                <c:pt idx="6">
                  <c:v>87.543746349793594</c:v>
                </c:pt>
                <c:pt idx="7">
                  <c:v>165.62304083506865</c:v>
                </c:pt>
                <c:pt idx="8">
                  <c:v>299.22466509480535</c:v>
                </c:pt>
                <c:pt idx="9">
                  <c:v>566.0955155523601</c:v>
                </c:pt>
                <c:pt idx="10">
                  <c:v>951.89084671005855</c:v>
                </c:pt>
                <c:pt idx="11">
                  <c:v>1829.6485222985709</c:v>
                </c:pt>
                <c:pt idx="12">
                  <c:v>2426.0015323795856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0BE-435C-9F45-37E62BBE2E41}"/>
            </c:ext>
          </c:extLst>
        </c:ser>
        <c:ser>
          <c:idx val="9"/>
          <c:order val="9"/>
          <c:spPr>
            <a:ln w="12700">
              <a:solidFill>
                <a:srgbClr val="69FF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REE_CN!$N$18:$Z$18</c:f>
              <c:numCache>
                <c:formatCode>General</c:formatCode>
                <c:ptCount val="13"/>
                <c:pt idx="0">
                  <c:v>0.52798052503739101</c:v>
                </c:pt>
                <c:pt idx="1">
                  <c:v>7.7154761945245314</c:v>
                </c:pt>
                <c:pt idx="2">
                  <c:v>1.7107624302732285</c:v>
                </c:pt>
                <c:pt idx="3">
                  <c:v>2.1679406384242479</c:v>
                </c:pt>
                <c:pt idx="4">
                  <c:v>17.248349382971522</c:v>
                </c:pt>
                <c:pt idx="5">
                  <c:v>5.8324401247524138</c:v>
                </c:pt>
                <c:pt idx="6">
                  <c:v>58.406223621951789</c:v>
                </c:pt>
                <c:pt idx="7">
                  <c:v>109.63181798249759</c:v>
                </c:pt>
                <c:pt idx="8">
                  <c:v>198.70060502641624</c:v>
                </c:pt>
                <c:pt idx="9">
                  <c:v>367.6374205062308</c:v>
                </c:pt>
                <c:pt idx="10">
                  <c:v>613.90167477574039</c:v>
                </c:pt>
                <c:pt idx="11">
                  <c:v>1127.6609314682407</c:v>
                </c:pt>
                <c:pt idx="12">
                  <c:v>1434.630556164941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0BE-435C-9F45-37E62BBE2E41}"/>
            </c:ext>
          </c:extLst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REE_CN!$N$19:$Z$19</c:f>
              <c:numCache>
                <c:formatCode>General</c:formatCode>
                <c:ptCount val="13"/>
                <c:pt idx="0">
                  <c:v>0.40819398574893595</c:v>
                </c:pt>
                <c:pt idx="1">
                  <c:v>18.206568238529545</c:v>
                </c:pt>
                <c:pt idx="2">
                  <c:v>2.9261813990222603</c:v>
                </c:pt>
                <c:pt idx="3">
                  <c:v>9.5562690931152492</c:v>
                </c:pt>
                <c:pt idx="4">
                  <c:v>67.109585388153022</c:v>
                </c:pt>
                <c:pt idx="5">
                  <c:v>31.624947962623111</c:v>
                </c:pt>
                <c:pt idx="6">
                  <c:v>316.37915271465749</c:v>
                </c:pt>
                <c:pt idx="7">
                  <c:v>583.07138269717905</c:v>
                </c:pt>
                <c:pt idx="8">
                  <c:v>1016.1214922513194</c:v>
                </c:pt>
                <c:pt idx="9">
                  <c:v>1745.9268393723785</c:v>
                </c:pt>
                <c:pt idx="10">
                  <c:v>2690.6868756529366</c:v>
                </c:pt>
                <c:pt idx="11">
                  <c:v>4319.9692263627412</c:v>
                </c:pt>
                <c:pt idx="12">
                  <c:v>5237.4117008409894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0BE-435C-9F45-37E62BBE2E41}"/>
            </c:ext>
          </c:extLst>
        </c:ser>
        <c:ser>
          <c:idx val="11"/>
          <c:order val="11"/>
          <c:spPr>
            <a:ln w="12700">
              <a:solidFill>
                <a:srgbClr val="FFFF99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REE_CN!$N$20:$Z$20</c:f>
              <c:numCache>
                <c:formatCode>General</c:formatCode>
                <c:ptCount val="13"/>
                <c:pt idx="0">
                  <c:v>0.19212835576436338</c:v>
                </c:pt>
                <c:pt idx="1">
                  <c:v>7.8011205974607201</c:v>
                </c:pt>
                <c:pt idx="2">
                  <c:v>1.9476001768548619</c:v>
                </c:pt>
                <c:pt idx="3">
                  <c:v>5.5193306920318559</c:v>
                </c:pt>
                <c:pt idx="4">
                  <c:v>27.56881478938519</c:v>
                </c:pt>
                <c:pt idx="5">
                  <c:v>16.862469796150748</c:v>
                </c:pt>
                <c:pt idx="6">
                  <c:v>115.38199928041995</c:v>
                </c:pt>
                <c:pt idx="7">
                  <c:v>228.68056985233244</c:v>
                </c:pt>
                <c:pt idx="8">
                  <c:v>395.38854896661798</c:v>
                </c:pt>
                <c:pt idx="9">
                  <c:v>698.71557081722983</c:v>
                </c:pt>
                <c:pt idx="10">
                  <c:v>1127.552528620198</c:v>
                </c:pt>
                <c:pt idx="11">
                  <c:v>1921.988207703901</c:v>
                </c:pt>
                <c:pt idx="12">
                  <c:v>2417.7143996747532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0BE-435C-9F45-37E62BBE2E41}"/>
            </c:ext>
          </c:extLst>
        </c:ser>
        <c:ser>
          <c:idx val="12"/>
          <c:order val="12"/>
          <c:spPr>
            <a:ln w="12700">
              <a:solidFill>
                <a:srgbClr val="A6CAF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REE_CN!$N$21:$Z$21</c:f>
              <c:numCache>
                <c:formatCode>General</c:formatCode>
                <c:ptCount val="13"/>
                <c:pt idx="0">
                  <c:v>0.15622940644449315</c:v>
                </c:pt>
                <c:pt idx="1">
                  <c:v>7.2575979661021366</c:v>
                </c:pt>
                <c:pt idx="2">
                  <c:v>1.0956201706009527</c:v>
                </c:pt>
                <c:pt idx="3">
                  <c:v>2.4549785689620132</c:v>
                </c:pt>
                <c:pt idx="4">
                  <c:v>15.922727444433942</c:v>
                </c:pt>
                <c:pt idx="5">
                  <c:v>7.8654878403171704</c:v>
                </c:pt>
                <c:pt idx="6">
                  <c:v>54.055360220325149</c:v>
                </c:pt>
                <c:pt idx="7">
                  <c:v>101.91470917481398</c:v>
                </c:pt>
                <c:pt idx="8">
                  <c:v>193.72680627608025</c:v>
                </c:pt>
                <c:pt idx="9">
                  <c:v>368.96941245118819</c:v>
                </c:pt>
                <c:pt idx="10">
                  <c:v>609.10249460924467</c:v>
                </c:pt>
                <c:pt idx="11">
                  <c:v>1130.3031972377919</c:v>
                </c:pt>
                <c:pt idx="12">
                  <c:v>1466.0807893877309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0BE-435C-9F45-37E62BBE2E41}"/>
            </c:ext>
          </c:extLst>
        </c:ser>
        <c:ser>
          <c:idx val="13"/>
          <c:order val="13"/>
          <c:spPr>
            <a:ln w="12700">
              <a:solidFill>
                <a:srgbClr val="CC9CCC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REE_CN!$N$22:$Z$22</c:f>
              <c:numCache>
                <c:formatCode>General</c:formatCode>
                <c:ptCount val="13"/>
                <c:pt idx="0">
                  <c:v>0.35023209833357294</c:v>
                </c:pt>
                <c:pt idx="1">
                  <c:v>8.4911997684041403</c:v>
                </c:pt>
                <c:pt idx="2">
                  <c:v>2.4041204482403051</c:v>
                </c:pt>
                <c:pt idx="3">
                  <c:v>8.4164762271593645</c:v>
                </c:pt>
                <c:pt idx="4">
                  <c:v>37.905504357719735</c:v>
                </c:pt>
                <c:pt idx="5">
                  <c:v>21.135900720228641</c:v>
                </c:pt>
                <c:pt idx="6">
                  <c:v>141.42020472966647</c:v>
                </c:pt>
                <c:pt idx="7">
                  <c:v>278.12721297714108</c:v>
                </c:pt>
                <c:pt idx="8">
                  <c:v>485.48630970187241</c:v>
                </c:pt>
                <c:pt idx="9">
                  <c:v>846.23933223252789</c:v>
                </c:pt>
                <c:pt idx="10">
                  <c:v>1325.8576242570182</c:v>
                </c:pt>
                <c:pt idx="11">
                  <c:v>2234.3807727548692</c:v>
                </c:pt>
                <c:pt idx="12">
                  <c:v>2759.5043140965831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0BE-435C-9F45-37E62BBE2E41}"/>
            </c:ext>
          </c:extLst>
        </c:ser>
        <c:ser>
          <c:idx val="14"/>
          <c:order val="14"/>
          <c:spPr>
            <a:ln w="12700">
              <a:solidFill>
                <a:srgbClr val="CC99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REE_CN!$N$23:$Z$23</c:f>
              <c:numCache>
                <c:formatCode>General</c:formatCode>
                <c:ptCount val="13"/>
                <c:pt idx="0">
                  <c:v>0.28349389981666095</c:v>
                </c:pt>
                <c:pt idx="1">
                  <c:v>9.1914751982437934</c:v>
                </c:pt>
                <c:pt idx="2">
                  <c:v>2.156313288282838</c:v>
                </c:pt>
                <c:pt idx="3">
                  <c:v>6.5502525891704932</c:v>
                </c:pt>
                <c:pt idx="4">
                  <c:v>32.903279721795244</c:v>
                </c:pt>
                <c:pt idx="5">
                  <c:v>17.849753651772815</c:v>
                </c:pt>
                <c:pt idx="6">
                  <c:v>136.03518403130155</c:v>
                </c:pt>
                <c:pt idx="7">
                  <c:v>246.89485456623549</c:v>
                </c:pt>
                <c:pt idx="8">
                  <c:v>439.73257392843857</c:v>
                </c:pt>
                <c:pt idx="9">
                  <c:v>776.06993582562961</c:v>
                </c:pt>
                <c:pt idx="10">
                  <c:v>1221.4780054725197</c:v>
                </c:pt>
                <c:pt idx="11">
                  <c:v>2062.6028836141945</c:v>
                </c:pt>
                <c:pt idx="12">
                  <c:v>2540.159951828974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0BE-435C-9F45-37E62BBE2E41}"/>
            </c:ext>
          </c:extLst>
        </c:ser>
        <c:ser>
          <c:idx val="15"/>
          <c:order val="15"/>
          <c:spPr>
            <a:ln w="12700">
              <a:solidFill>
                <a:srgbClr val="E3E3E3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REE_CN!$N$24:$Z$24</c:f>
              <c:numCache>
                <c:formatCode>General</c:formatCode>
                <c:ptCount val="13"/>
                <c:pt idx="0">
                  <c:v>0.26051924761747169</c:v>
                </c:pt>
                <c:pt idx="1">
                  <c:v>6.5420074659473872</c:v>
                </c:pt>
                <c:pt idx="2">
                  <c:v>1.5837729489486072</c:v>
                </c:pt>
                <c:pt idx="3">
                  <c:v>3.000404161521935</c:v>
                </c:pt>
                <c:pt idx="4">
                  <c:v>13.539502101301178</c:v>
                </c:pt>
                <c:pt idx="5">
                  <c:v>7.5923766473525154</c:v>
                </c:pt>
                <c:pt idx="6">
                  <c:v>64.751536682021083</c:v>
                </c:pt>
                <c:pt idx="7">
                  <c:v>127.13755494392656</c:v>
                </c:pt>
                <c:pt idx="8">
                  <c:v>248.68098199045517</c:v>
                </c:pt>
                <c:pt idx="9">
                  <c:v>476.48832673418156</c:v>
                </c:pt>
                <c:pt idx="10">
                  <c:v>783.54945532825491</c:v>
                </c:pt>
                <c:pt idx="11">
                  <c:v>1473.5640188547297</c:v>
                </c:pt>
                <c:pt idx="12">
                  <c:v>1919.926035155886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0BE-435C-9F45-37E62BBE2E41}"/>
            </c:ext>
          </c:extLst>
        </c:ser>
        <c:ser>
          <c:idx val="16"/>
          <c:order val="16"/>
          <c:spPr>
            <a:ln w="12700">
              <a:solidFill>
                <a:srgbClr val="3366FF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REE_CN!$N$25:$Z$25</c:f>
              <c:numCache>
                <c:formatCode>General</c:formatCode>
                <c:ptCount val="13"/>
                <c:pt idx="0">
                  <c:v>1.3897628584229826</c:v>
                </c:pt>
                <c:pt idx="1">
                  <c:v>8.138502149202127</c:v>
                </c:pt>
                <c:pt idx="2">
                  <c:v>2.2827425444235607</c:v>
                </c:pt>
                <c:pt idx="3">
                  <c:v>3.2912768397353811</c:v>
                </c:pt>
                <c:pt idx="4">
                  <c:v>15.719515841719321</c:v>
                </c:pt>
                <c:pt idx="5">
                  <c:v>8.645549380979757</c:v>
                </c:pt>
                <c:pt idx="6">
                  <c:v>58.452649358246461</c:v>
                </c:pt>
                <c:pt idx="7">
                  <c:v>122.76850123363123</c:v>
                </c:pt>
                <c:pt idx="8">
                  <c:v>226.65272896312663</c:v>
                </c:pt>
                <c:pt idx="9">
                  <c:v>430.83582696303137</c:v>
                </c:pt>
                <c:pt idx="10">
                  <c:v>721.54858856533167</c:v>
                </c:pt>
                <c:pt idx="11">
                  <c:v>1350.8729357950751</c:v>
                </c:pt>
                <c:pt idx="12">
                  <c:v>1770.5242524394923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0BE-435C-9F45-37E62BBE2E41}"/>
            </c:ext>
          </c:extLst>
        </c:ser>
        <c:ser>
          <c:idx val="17"/>
          <c:order val="17"/>
          <c:spPr>
            <a:ln w="12700">
              <a:solidFill>
                <a:srgbClr val="33CCCC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REE_CN!$N$26:$Z$26</c:f>
              <c:numCache>
                <c:formatCode>General</c:formatCode>
                <c:ptCount val="13"/>
                <c:pt idx="0">
                  <c:v>0.3988564037727913</c:v>
                </c:pt>
                <c:pt idx="1">
                  <c:v>7.5619176291238324</c:v>
                </c:pt>
                <c:pt idx="2">
                  <c:v>1.9861589760244103</c:v>
                </c:pt>
                <c:pt idx="3">
                  <c:v>6.5002483598441678</c:v>
                </c:pt>
                <c:pt idx="4">
                  <c:v>33.246431644448613</c:v>
                </c:pt>
                <c:pt idx="5">
                  <c:v>18.038458794581139</c:v>
                </c:pt>
                <c:pt idx="6">
                  <c:v>126.27782679472142</c:v>
                </c:pt>
                <c:pt idx="7">
                  <c:v>221.2428982308673</c:v>
                </c:pt>
                <c:pt idx="8">
                  <c:v>391.6911154400575</c:v>
                </c:pt>
                <c:pt idx="9">
                  <c:v>695.43362648124685</c:v>
                </c:pt>
                <c:pt idx="10">
                  <c:v>1113.5117250138126</c:v>
                </c:pt>
                <c:pt idx="11">
                  <c:v>1927.8666582585561</c:v>
                </c:pt>
                <c:pt idx="12">
                  <c:v>2421.3876750201421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0BE-435C-9F45-37E62BBE2E41}"/>
            </c:ext>
          </c:extLst>
        </c:ser>
        <c:ser>
          <c:idx val="18"/>
          <c:order val="18"/>
          <c:spPr>
            <a:ln w="127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REE_CN!$N$27:$Z$27</c:f>
              <c:numCache>
                <c:formatCode>General</c:formatCode>
                <c:ptCount val="13"/>
                <c:pt idx="0">
                  <c:v>0.44804451046654936</c:v>
                </c:pt>
                <c:pt idx="1">
                  <c:v>7.0694915933401505</c:v>
                </c:pt>
                <c:pt idx="2">
                  <c:v>1.0341042071209217</c:v>
                </c:pt>
                <c:pt idx="3">
                  <c:v>2.9966076891178992</c:v>
                </c:pt>
                <c:pt idx="4">
                  <c:v>21.731423869610222</c:v>
                </c:pt>
                <c:pt idx="5">
                  <c:v>11.824354162783411</c:v>
                </c:pt>
                <c:pt idx="6">
                  <c:v>89.765932014911471</c:v>
                </c:pt>
                <c:pt idx="7">
                  <c:v>175.6423119599373</c:v>
                </c:pt>
                <c:pt idx="8">
                  <c:v>306.05568160796633</c:v>
                </c:pt>
                <c:pt idx="9">
                  <c:v>541.05110377898473</c:v>
                </c:pt>
                <c:pt idx="10">
                  <c:v>878.85632223591449</c:v>
                </c:pt>
                <c:pt idx="11">
                  <c:v>1552.0201551674559</c:v>
                </c:pt>
                <c:pt idx="12">
                  <c:v>1964.7948431414043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0BE-435C-9F45-37E62BBE2E41}"/>
            </c:ext>
          </c:extLst>
        </c:ser>
        <c:ser>
          <c:idx val="19"/>
          <c:order val="19"/>
          <c:spPr>
            <a:ln w="12700">
              <a:solidFill>
                <a:srgbClr val="999933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REE_CN!$N$28:$Z$28</c:f>
              <c:numCache>
                <c:formatCode>General</c:formatCode>
                <c:ptCount val="13"/>
                <c:pt idx="0">
                  <c:v>0.2757257360613356</c:v>
                </c:pt>
                <c:pt idx="1">
                  <c:v>6.7609704277051277</c:v>
                </c:pt>
                <c:pt idx="2">
                  <c:v>1.3693169802860989</c:v>
                </c:pt>
                <c:pt idx="3">
                  <c:v>3.9881698508378838</c:v>
                </c:pt>
                <c:pt idx="4">
                  <c:v>21.466068903358014</c:v>
                </c:pt>
                <c:pt idx="5">
                  <c:v>10.855120276360713</c:v>
                </c:pt>
                <c:pt idx="6">
                  <c:v>86.533301015113423</c:v>
                </c:pt>
                <c:pt idx="7">
                  <c:v>171.68389222525158</c:v>
                </c:pt>
                <c:pt idx="8">
                  <c:v>328.95629350029265</c:v>
                </c:pt>
                <c:pt idx="9">
                  <c:v>602.81948226185125</c:v>
                </c:pt>
                <c:pt idx="10">
                  <c:v>997.5030054267628</c:v>
                </c:pt>
                <c:pt idx="11">
                  <c:v>1794.8212593265812</c:v>
                </c:pt>
                <c:pt idx="12">
                  <c:v>2289.0580085809834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0BE-435C-9F45-37E62BBE2E41}"/>
            </c:ext>
          </c:extLst>
        </c:ser>
        <c:ser>
          <c:idx val="20"/>
          <c:order val="20"/>
          <c:spPr>
            <a:ln w="12700">
              <a:solidFill>
                <a:srgbClr val="996633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REE_CN!$N$29:$Z$29</c:f>
              <c:numCache>
                <c:formatCode>General</c:formatCode>
                <c:ptCount val="13"/>
                <c:pt idx="0">
                  <c:v>13.938077012942856</c:v>
                </c:pt>
                <c:pt idx="1">
                  <c:v>26.692816608953404</c:v>
                </c:pt>
                <c:pt idx="2">
                  <c:v>14.634926141974704</c:v>
                </c:pt>
                <c:pt idx="3">
                  <c:v>18.662680683113294</c:v>
                </c:pt>
                <c:pt idx="4">
                  <c:v>32.246959158935219</c:v>
                </c:pt>
                <c:pt idx="5">
                  <c:v>13.32755615085172</c:v>
                </c:pt>
                <c:pt idx="6">
                  <c:v>109.74140957142203</c:v>
                </c:pt>
                <c:pt idx="7">
                  <c:v>198.8627248803362</c:v>
                </c:pt>
                <c:pt idx="8">
                  <c:v>376.71290640534278</c:v>
                </c:pt>
                <c:pt idx="9">
                  <c:v>691.18412668718076</c:v>
                </c:pt>
                <c:pt idx="10">
                  <c:v>1154.2581725066507</c:v>
                </c:pt>
                <c:pt idx="11">
                  <c:v>2121.3557200135479</c:v>
                </c:pt>
                <c:pt idx="12">
                  <c:v>2698.346044386979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0BE-435C-9F45-37E62BBE2E41}"/>
            </c:ext>
          </c:extLst>
        </c:ser>
        <c:ser>
          <c:idx val="21"/>
          <c:order val="21"/>
          <c:spPr>
            <a:ln w="12700">
              <a:solidFill>
                <a:srgbClr val="996666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REE_CN!$N$30:$Z$30</c:f>
              <c:numCache>
                <c:formatCode>General</c:formatCode>
                <c:ptCount val="13"/>
                <c:pt idx="0">
                  <c:v>0.52303526906406461</c:v>
                </c:pt>
                <c:pt idx="1">
                  <c:v>8.5289664008955306</c:v>
                </c:pt>
                <c:pt idx="2">
                  <c:v>1.5355353781752197</c:v>
                </c:pt>
                <c:pt idx="3">
                  <c:v>2.7029321321946167</c:v>
                </c:pt>
                <c:pt idx="4">
                  <c:v>11.149065132663283</c:v>
                </c:pt>
                <c:pt idx="5">
                  <c:v>7.7515899151520147</c:v>
                </c:pt>
                <c:pt idx="6">
                  <c:v>50.633378614904416</c:v>
                </c:pt>
                <c:pt idx="7">
                  <c:v>103.34575244620311</c:v>
                </c:pt>
                <c:pt idx="8">
                  <c:v>197.28741248195064</c:v>
                </c:pt>
                <c:pt idx="9">
                  <c:v>373.09647409094305</c:v>
                </c:pt>
                <c:pt idx="10">
                  <c:v>611.62830159133819</c:v>
                </c:pt>
                <c:pt idx="11">
                  <c:v>1138.0550775682434</c:v>
                </c:pt>
                <c:pt idx="12">
                  <c:v>1462.2014354157475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0BE-435C-9F45-37E62BBE2E41}"/>
            </c:ext>
          </c:extLst>
        </c:ser>
        <c:ser>
          <c:idx val="22"/>
          <c:order val="22"/>
          <c:spPr>
            <a:ln w="12700">
              <a:solidFill>
                <a:srgbClr val="666699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REE_CN!$N$31:$Z$31</c:f>
              <c:numCache>
                <c:formatCode>General</c:formatCode>
                <c:ptCount val="13"/>
                <c:pt idx="0">
                  <c:v>0.29781378773174239</c:v>
                </c:pt>
                <c:pt idx="1">
                  <c:v>6.7326213740293053</c:v>
                </c:pt>
                <c:pt idx="2">
                  <c:v>1.8605329180011714</c:v>
                </c:pt>
                <c:pt idx="3">
                  <c:v>2.9108757838594417</c:v>
                </c:pt>
                <c:pt idx="4">
                  <c:v>13.918069093336889</c:v>
                </c:pt>
                <c:pt idx="5">
                  <c:v>7.2817552994866235</c:v>
                </c:pt>
                <c:pt idx="6">
                  <c:v>69.873489635009179</c:v>
                </c:pt>
                <c:pt idx="7">
                  <c:v>142.40940687625286</c:v>
                </c:pt>
                <c:pt idx="8">
                  <c:v>274.18330184646692</c:v>
                </c:pt>
                <c:pt idx="9">
                  <c:v>523.57034939992036</c:v>
                </c:pt>
                <c:pt idx="10">
                  <c:v>864.9672154980783</c:v>
                </c:pt>
                <c:pt idx="11">
                  <c:v>1631.3497616401253</c:v>
                </c:pt>
                <c:pt idx="12">
                  <c:v>2109.1938233409828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0BE-435C-9F45-37E62BBE2E41}"/>
            </c:ext>
          </c:extLst>
        </c:ser>
        <c:ser>
          <c:idx val="23"/>
          <c:order val="23"/>
          <c:spPr>
            <a:ln w="127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REE_CN!$N$32:$Z$32</c:f>
              <c:numCache>
                <c:formatCode>General</c:formatCode>
                <c:ptCount val="13"/>
                <c:pt idx="0">
                  <c:v>0.35687518856541123</c:v>
                </c:pt>
                <c:pt idx="1">
                  <c:v>10.009069435481766</c:v>
                </c:pt>
                <c:pt idx="2">
                  <c:v>2.3539384545581847</c:v>
                </c:pt>
                <c:pt idx="3">
                  <c:v>8.1490777127346394</c:v>
                </c:pt>
                <c:pt idx="4">
                  <c:v>40.640450503532293</c:v>
                </c:pt>
                <c:pt idx="5">
                  <c:v>17.677147756076963</c:v>
                </c:pt>
                <c:pt idx="6">
                  <c:v>162.54107394109903</c:v>
                </c:pt>
                <c:pt idx="7">
                  <c:v>298.50770191129817</c:v>
                </c:pt>
                <c:pt idx="8">
                  <c:v>540.51082954480387</c:v>
                </c:pt>
                <c:pt idx="9">
                  <c:v>956.45014338895885</c:v>
                </c:pt>
                <c:pt idx="10">
                  <c:v>1492.2886572055954</c:v>
                </c:pt>
                <c:pt idx="11">
                  <c:v>2476.6962804198679</c:v>
                </c:pt>
                <c:pt idx="12">
                  <c:v>3029.4516801685263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0BE-435C-9F45-37E62BBE2E41}"/>
            </c:ext>
          </c:extLst>
        </c:ser>
        <c:ser>
          <c:idx val="24"/>
          <c:order val="24"/>
          <c:spPr>
            <a:ln w="12700">
              <a:solidFill>
                <a:srgbClr val="3333CC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REE_CN!$N$33:$Z$33</c:f>
              <c:numCache>
                <c:formatCode>General</c:formatCode>
                <c:ptCount val="13"/>
                <c:pt idx="0">
                  <c:v>0.32670141091457272</c:v>
                </c:pt>
                <c:pt idx="1">
                  <c:v>9.3934372010596654</c:v>
                </c:pt>
                <c:pt idx="2">
                  <c:v>2.6155074354085239</c:v>
                </c:pt>
                <c:pt idx="3">
                  <c:v>8.0287756468900344</c:v>
                </c:pt>
                <c:pt idx="4">
                  <c:v>42.038163633473324</c:v>
                </c:pt>
                <c:pt idx="5">
                  <c:v>24.272996677359806</c:v>
                </c:pt>
                <c:pt idx="6">
                  <c:v>171.46271259687407</c:v>
                </c:pt>
                <c:pt idx="7">
                  <c:v>325.43206043625418</c:v>
                </c:pt>
                <c:pt idx="8">
                  <c:v>608.60932737764051</c:v>
                </c:pt>
                <c:pt idx="9">
                  <c:v>1120.2676063449921</c:v>
                </c:pt>
                <c:pt idx="10">
                  <c:v>1766.7188351568489</c:v>
                </c:pt>
                <c:pt idx="11">
                  <c:v>2952.8525482466771</c:v>
                </c:pt>
                <c:pt idx="12">
                  <c:v>3699.1790630251376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0BE-435C-9F45-37E62BBE2E41}"/>
            </c:ext>
          </c:extLst>
        </c:ser>
        <c:ser>
          <c:idx val="25"/>
          <c:order val="25"/>
          <c:spPr>
            <a:ln w="12700">
              <a:solidFill>
                <a:srgbClr val="336666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REE_CN!$N$34:$Z$34</c:f>
              <c:numCache>
                <c:formatCode>General</c:formatCode>
                <c:ptCount val="13"/>
                <c:pt idx="0">
                  <c:v>0.19418192798718209</c:v>
                </c:pt>
                <c:pt idx="1">
                  <c:v>6.6499311475896432</c:v>
                </c:pt>
                <c:pt idx="2">
                  <c:v>1.1098522428337807</c:v>
                </c:pt>
                <c:pt idx="3">
                  <c:v>3.2345355599939194</c:v>
                </c:pt>
                <c:pt idx="4">
                  <c:v>14.514265854044446</c:v>
                </c:pt>
                <c:pt idx="5">
                  <c:v>9.3050549606780031</c:v>
                </c:pt>
                <c:pt idx="6">
                  <c:v>69.354503505303825</c:v>
                </c:pt>
                <c:pt idx="7">
                  <c:v>141.89025819219549</c:v>
                </c:pt>
                <c:pt idx="8">
                  <c:v>263.9223131621514</c:v>
                </c:pt>
                <c:pt idx="9">
                  <c:v>497.97221986811775</c:v>
                </c:pt>
                <c:pt idx="10">
                  <c:v>843.06556925989435</c:v>
                </c:pt>
                <c:pt idx="11">
                  <c:v>1615.1704813765411</c:v>
                </c:pt>
                <c:pt idx="12">
                  <c:v>2169.8987093426599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0BE-435C-9F45-37E62BBE2E41}"/>
            </c:ext>
          </c:extLst>
        </c:ser>
        <c:ser>
          <c:idx val="26"/>
          <c:order val="26"/>
          <c:spPr>
            <a:ln w="12700">
              <a:solidFill>
                <a:srgbClr val="003300"/>
              </a:solidFill>
              <a:prstDash val="solid"/>
            </a:ln>
          </c:spPr>
          <c:marker>
            <c:symbol val="none"/>
          </c:marker>
          <c:xVal>
            <c:numRef>
              <c:f>REE_CN!$N$8:$Z$8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REE_CN!$N$35:$Z$35</c:f>
              <c:numCache>
                <c:formatCode>General</c:formatCode>
                <c:ptCount val="13"/>
                <c:pt idx="0">
                  <c:v>-0.17557522298568007</c:v>
                </c:pt>
                <c:pt idx="1">
                  <c:v>13.564049590225135</c:v>
                </c:pt>
                <c:pt idx="2">
                  <c:v>0.52988313709554435</c:v>
                </c:pt>
                <c:pt idx="3">
                  <c:v>2.0781475716667686</c:v>
                </c:pt>
                <c:pt idx="4">
                  <c:v>19.815323190305477</c:v>
                </c:pt>
                <c:pt idx="5">
                  <c:v>9.7417307657980317</c:v>
                </c:pt>
                <c:pt idx="6">
                  <c:v>94.589678219467046</c:v>
                </c:pt>
                <c:pt idx="7">
                  <c:v>186.66053561779407</c:v>
                </c:pt>
                <c:pt idx="8">
                  <c:v>358.84158309289541</c:v>
                </c:pt>
                <c:pt idx="9">
                  <c:v>655.48993520456577</c:v>
                </c:pt>
                <c:pt idx="10">
                  <c:v>1075.620328145839</c:v>
                </c:pt>
                <c:pt idx="11">
                  <c:v>1994.2006913982925</c:v>
                </c:pt>
                <c:pt idx="12">
                  <c:v>2501.8694671151679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0BE-435C-9F45-37E62BBE2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670120"/>
        <c:axId val="-2102666824"/>
      </c:scatterChart>
      <c:valAx>
        <c:axId val="-2102670120"/>
        <c:scaling>
          <c:orientation val="minMax"/>
          <c:max val="71"/>
          <c:min val="57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666824"/>
        <c:crossesAt val="0.01"/>
        <c:crossBetween val="midCat"/>
        <c:majorUnit val="1"/>
        <c:minorUnit val="1"/>
      </c:valAx>
      <c:valAx>
        <c:axId val="-2102666824"/>
        <c:scaling>
          <c:logBase val="10"/>
          <c:orientation val="minMax"/>
          <c:min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26701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52739109507"/>
          <c:y val="6.5060465826334707E-2"/>
          <c:w val="0.82772452298054"/>
          <c:h val="0.8265088806826960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REE_CN!$N$3:$Z$3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REE_CN!$N$4:$Z$4</c:f>
              <c:numCache>
                <c:formatCode>General</c:formatCode>
                <c:ptCount val="13"/>
                <c:pt idx="0">
                  <c:v>3.8478591424911359</c:v>
                </c:pt>
                <c:pt idx="1">
                  <c:v>11.29689821410555</c:v>
                </c:pt>
                <c:pt idx="2">
                  <c:v>5.3444189052173439</c:v>
                </c:pt>
                <c:pt idx="3">
                  <c:v>6.000511203640098</c:v>
                </c:pt>
                <c:pt idx="4">
                  <c:v>31.515620591481479</c:v>
                </c:pt>
                <c:pt idx="5">
                  <c:v>14.521649075520793</c:v>
                </c:pt>
                <c:pt idx="6">
                  <c:v>119.98448466022256</c:v>
                </c:pt>
                <c:pt idx="7">
                  <c:v>228.98890172437132</c:v>
                </c:pt>
                <c:pt idx="8">
                  <c:v>403.59923211872905</c:v>
                </c:pt>
                <c:pt idx="9">
                  <c:v>706.14180847760883</c:v>
                </c:pt>
                <c:pt idx="10">
                  <c:v>1116.6434489480439</c:v>
                </c:pt>
                <c:pt idx="11">
                  <c:v>1883.5094285866678</c:v>
                </c:pt>
                <c:pt idx="12">
                  <c:v>2266.5038748799616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1E-4FA8-A051-B4BA4477463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REE_CN!$N$3:$Z$3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REE_CN!$N$5:$Z$5</c:f>
              <c:numCache>
                <c:formatCode>General</c:formatCode>
                <c:ptCount val="13"/>
                <c:pt idx="0">
                  <c:v>0.18047854104624247</c:v>
                </c:pt>
                <c:pt idx="1">
                  <c:v>4.9683381367793693</c:v>
                </c:pt>
                <c:pt idx="2">
                  <c:v>0.41424342797300434</c:v>
                </c:pt>
                <c:pt idx="3">
                  <c:v>2.100753879051211</c:v>
                </c:pt>
                <c:pt idx="4">
                  <c:v>7.2057899880013814</c:v>
                </c:pt>
                <c:pt idx="5">
                  <c:v>4.4151132430095661</c:v>
                </c:pt>
                <c:pt idx="6">
                  <c:v>33.786382282884908</c:v>
                </c:pt>
                <c:pt idx="7">
                  <c:v>73.198299571001698</c:v>
                </c:pt>
                <c:pt idx="8">
                  <c:v>142.55681465015732</c:v>
                </c:pt>
                <c:pt idx="9">
                  <c:v>277.23339284237085</c:v>
                </c:pt>
                <c:pt idx="10">
                  <c:v>470.96350988766829</c:v>
                </c:pt>
                <c:pt idx="11">
                  <c:v>888.6161332912493</c:v>
                </c:pt>
                <c:pt idx="12">
                  <c:v>1174.6823467675172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1E-4FA8-A051-B4BA4477463C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REE_CN!$N$3:$Z$3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REE_CN!$N$6:$Z$6</c:f>
              <c:numCache>
                <c:formatCode>General</c:formatCode>
                <c:ptCount val="13"/>
                <c:pt idx="0">
                  <c:v>0.37711406044804152</c:v>
                </c:pt>
                <c:pt idx="1">
                  <c:v>6.4859057940060518</c:v>
                </c:pt>
                <c:pt idx="2">
                  <c:v>1.6975464333908103</c:v>
                </c:pt>
                <c:pt idx="3">
                  <c:v>2.9508645019645465</c:v>
                </c:pt>
                <c:pt idx="4">
                  <c:v>17.590109663036998</c:v>
                </c:pt>
                <c:pt idx="5">
                  <c:v>9.7267746859425053</c:v>
                </c:pt>
                <c:pt idx="6">
                  <c:v>73.302282531823153</c:v>
                </c:pt>
                <c:pt idx="7">
                  <c:v>138.33936188966766</c:v>
                </c:pt>
                <c:pt idx="8">
                  <c:v>245.378635164044</c:v>
                </c:pt>
                <c:pt idx="9">
                  <c:v>455.80960910962909</c:v>
                </c:pt>
                <c:pt idx="10">
                  <c:v>748.19742573995109</c:v>
                </c:pt>
                <c:pt idx="11">
                  <c:v>1360.7577351601271</c:v>
                </c:pt>
                <c:pt idx="12">
                  <c:v>1745.6238630313055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1E-4FA8-A051-B4BA4477463C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REE_CN!$N$3:$Z$3</c:f>
              <c:numCache>
                <c:formatCode>General</c:formatCode>
                <c:ptCount val="13"/>
                <c:pt idx="0">
                  <c:v>57</c:v>
                </c:pt>
                <c:pt idx="1">
                  <c:v>58</c:v>
                </c:pt>
                <c:pt idx="2">
                  <c:v>59</c:v>
                </c:pt>
                <c:pt idx="3">
                  <c:v>60</c:v>
                </c:pt>
                <c:pt idx="4">
                  <c:v>62</c:v>
                </c:pt>
                <c:pt idx="5">
                  <c:v>63</c:v>
                </c:pt>
                <c:pt idx="6">
                  <c:v>64</c:v>
                </c:pt>
                <c:pt idx="7">
                  <c:v>65</c:v>
                </c:pt>
                <c:pt idx="8">
                  <c:v>66</c:v>
                </c:pt>
                <c:pt idx="9">
                  <c:v>67</c:v>
                </c:pt>
                <c:pt idx="10">
                  <c:v>68</c:v>
                </c:pt>
                <c:pt idx="11">
                  <c:v>70</c:v>
                </c:pt>
                <c:pt idx="12">
                  <c:v>71</c:v>
                </c:pt>
              </c:numCache>
            </c:numRef>
          </c:xVal>
          <c:yVal>
            <c:numRef>
              <c:f>REE_CN!$N$7:$Z$7</c:f>
              <c:numCache>
                <c:formatCode>General</c:formatCode>
                <c:ptCount val="13"/>
                <c:pt idx="0">
                  <c:v>0.3117648980504682</c:v>
                </c:pt>
                <c:pt idx="1">
                  <c:v>5.8328988369234303</c:v>
                </c:pt>
                <c:pt idx="2">
                  <c:v>1.17220120100643</c:v>
                </c:pt>
                <c:pt idx="3">
                  <c:v>3.069457430884504</c:v>
                </c:pt>
                <c:pt idx="4">
                  <c:v>15.434377318370951</c:v>
                </c:pt>
                <c:pt idx="5">
                  <c:v>7.1156227479876764</c:v>
                </c:pt>
                <c:pt idx="6">
                  <c:v>54.811799505491344</c:v>
                </c:pt>
                <c:pt idx="7">
                  <c:v>111.45980188049755</c:v>
                </c:pt>
                <c:pt idx="8">
                  <c:v>209.76837392518229</c:v>
                </c:pt>
                <c:pt idx="9">
                  <c:v>389.90295642504623</c:v>
                </c:pt>
                <c:pt idx="10">
                  <c:v>667.21263818039188</c:v>
                </c:pt>
                <c:pt idx="11">
                  <c:v>1271.2670370105388</c:v>
                </c:pt>
                <c:pt idx="12">
                  <c:v>1622.2130854009911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1E-4FA8-A051-B4BA44774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3586280"/>
        <c:axId val="2144088984"/>
      </c:scatterChart>
      <c:valAx>
        <c:axId val="2143586280"/>
        <c:scaling>
          <c:orientation val="minMax"/>
          <c:max val="71"/>
          <c:min val="57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4088984"/>
        <c:crossesAt val="0.01"/>
        <c:crossBetween val="midCat"/>
        <c:majorUnit val="1"/>
        <c:minorUnit val="1"/>
      </c:valAx>
      <c:valAx>
        <c:axId val="2144088984"/>
        <c:scaling>
          <c:logBase val="10"/>
          <c:orientation val="minMax"/>
          <c:min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35862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23" workbookViewId="0"/>
  </sheetViews>
  <pageMargins left="0.75" right="0.75" top="1" bottom="1" header="0.5" footer="0.5"/>
  <pageSetup orientation="landscape" horizontalDpi="4294967292" verticalDpi="4294967292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3" workbookViewId="0"/>
  </sheetViews>
  <pageMargins left="0.75" right="0.75" top="1" bottom="1" header="0.5" footer="0.5"/>
  <pageSetup orientation="landscape" horizontalDpi="4294967292" verticalDpi="4294967292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9919" cy="582341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0.36072</cdr:x>
      <cdr:y>0.64175</cdr:y>
    </cdr:from>
    <cdr:to>
      <cdr:x>0.69953</cdr:x>
      <cdr:y>0.82639</cdr:y>
    </cdr:to>
    <cdr:sp macro="" textlink="">
      <cdr:nvSpPr>
        <cdr:cNvPr id="5121" name="Text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1255" y="3736063"/>
          <a:ext cx="2894167" cy="1074904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>
          <a:outerShdw dist="107763" dir="2700000" algn="ctr" rotWithShape="0">
            <a:srgbClr val="000000">
              <a:alpha val="50000"/>
            </a:srgbClr>
          </a:outerShdw>
        </a:effectLst>
      </cdr:spPr>
      <cdr:txBody>
        <a:bodyPr xmlns:a="http://schemas.openxmlformats.org/drawingml/2006/main" wrap="none" lIns="27432" tIns="27432" rIns="27432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Mean</a:t>
          </a:r>
          <a:r>
            <a:rPr lang="en-US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= 194.4±4.2  [2.1%]  95% conf.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Wtd</a:t>
          </a:r>
          <a:r>
            <a:rPr lang="en-US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by data-pt errs only, 2 of 27 rej.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MSWD</a:t>
          </a:r>
          <a:r>
            <a:rPr lang="en-US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= 0.94, probability = 0.54</a:t>
          </a:r>
        </a:p>
        <a:p xmlns:a="http://schemas.openxmlformats.org/drawingml/2006/main">
          <a:pPr algn="ctr" rtl="0">
            <a:defRPr sz="1000"/>
          </a:pP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(error</a:t>
          </a:r>
          <a:r>
            <a:rPr lang="en-US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bars are 2</a:t>
          </a:r>
          <a:r>
            <a:rPr lang="en-US" sz="1300" b="0" i="0" u="none" strike="noStrike" baseline="0">
              <a:solidFill>
                <a:srgbClr val="000000"/>
              </a:solidFill>
              <a:latin typeface="Symbol"/>
            </a:rPr>
            <a:t>s</a:t>
          </a:r>
          <a:r>
            <a:rPr lang="en-US" sz="1300" b="0" i="0" u="none" strike="noStrike" baseline="0">
              <a:solidFill>
                <a:srgbClr val="000000"/>
              </a:solidFill>
              <a:latin typeface="Arial"/>
              <a:cs typeface="Arial"/>
            </a:rPr>
            <a:t>)</a:t>
          </a:r>
        </a:p>
      </cdr:txBody>
    </cdr:sp>
  </cdr:relSizeAnchor>
  <cdr:relSizeAnchor xmlns:cdr="http://schemas.openxmlformats.org/drawingml/2006/chartDrawing">
    <cdr:from>
      <cdr:x>0.63829</cdr:x>
      <cdr:y>0.06705</cdr:y>
    </cdr:from>
    <cdr:to>
      <cdr:x>0.84975</cdr:x>
      <cdr:y>0.098</cdr:y>
    </cdr:to>
    <cdr:sp macro="" textlink="">
      <cdr:nvSpPr>
        <cdr:cNvPr id="5122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52317" y="390347"/>
          <a:ext cx="1806264" cy="1801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0" tIns="0" rIns="18288" bIns="22860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symbols are 2</a:t>
          </a:r>
          <a:r>
            <a:rPr lang="en-US" sz="1000" b="0" i="0" u="none" strike="noStrike" baseline="0">
              <a:solidFill>
                <a:srgbClr val="000000"/>
              </a:solidFill>
              <a:latin typeface="Symbol"/>
            </a:rPr>
            <a:t>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42020" cy="582168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0.50675</cdr:x>
      <cdr:y>0.42</cdr:y>
    </cdr:from>
    <cdr:to>
      <cdr:x>0.7305</cdr:x>
      <cdr:y>0.55375</cdr:y>
    </cdr:to>
    <cdr:sp macro="" textlink="">
      <cdr:nvSpPr>
        <cdr:cNvPr id="8194" name="PlotDat8_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332093" y="2449212"/>
          <a:ext cx="1912789" cy="779957"/>
        </a:xfrm>
        <a:custGeom xmlns:a="http://schemas.openxmlformats.org/drawingml/2006/main">
          <a:avLst/>
          <a:gdLst/>
          <a:ahLst/>
          <a:cxnLst>
            <a:cxn ang="0">
              <a:pos x="1921329" y="390854"/>
            </a:cxn>
            <a:cxn ang="0">
              <a:pos x="1902870" y="314603"/>
            </a:cxn>
            <a:cxn ang="0">
              <a:pos x="1848202" y="241281"/>
            </a:cxn>
            <a:cxn ang="0">
              <a:pos x="1759428" y="173707"/>
            </a:cxn>
            <a:cxn ang="0">
              <a:pos x="1639957" y="114479"/>
            </a:cxn>
            <a:cxn ang="0">
              <a:pos x="1494381" y="65871"/>
            </a:cxn>
            <a:cxn ang="0">
              <a:pos x="1328295" y="29752"/>
            </a:cxn>
            <a:cxn ang="0">
              <a:pos x="1148080" y="7511"/>
            </a:cxn>
            <a:cxn ang="0">
              <a:pos x="960664" y="0"/>
            </a:cxn>
            <a:cxn ang="0">
              <a:pos x="773248" y="7511"/>
            </a:cxn>
            <a:cxn ang="0">
              <a:pos x="593034" y="29752"/>
            </a:cxn>
            <a:cxn ang="0">
              <a:pos x="426948" y="65871"/>
            </a:cxn>
            <a:cxn ang="0">
              <a:pos x="281372" y="114479"/>
            </a:cxn>
            <a:cxn ang="0">
              <a:pos x="161901" y="173707"/>
            </a:cxn>
            <a:cxn ang="0">
              <a:pos x="73126" y="241281"/>
            </a:cxn>
            <a:cxn ang="0">
              <a:pos x="18459" y="314603"/>
            </a:cxn>
            <a:cxn ang="0">
              <a:pos x="0" y="390854"/>
            </a:cxn>
            <a:cxn ang="0">
              <a:pos x="18459" y="467106"/>
            </a:cxn>
            <a:cxn ang="0">
              <a:pos x="73126" y="540428"/>
            </a:cxn>
            <a:cxn ang="0">
              <a:pos x="161901" y="608001"/>
            </a:cxn>
            <a:cxn ang="0">
              <a:pos x="281372" y="667230"/>
            </a:cxn>
            <a:cxn ang="0">
              <a:pos x="426948" y="715838"/>
            </a:cxn>
            <a:cxn ang="0">
              <a:pos x="593034" y="751956"/>
            </a:cxn>
            <a:cxn ang="0">
              <a:pos x="773248" y="774198"/>
            </a:cxn>
            <a:cxn ang="0">
              <a:pos x="960664" y="781708"/>
            </a:cxn>
            <a:cxn ang="0">
              <a:pos x="1148080" y="774198"/>
            </a:cxn>
            <a:cxn ang="0">
              <a:pos x="1328295" y="751956"/>
            </a:cxn>
            <a:cxn ang="0">
              <a:pos x="1494381" y="715838"/>
            </a:cxn>
            <a:cxn ang="0">
              <a:pos x="1639957" y="667230"/>
            </a:cxn>
            <a:cxn ang="0">
              <a:pos x="1759428" y="608001"/>
            </a:cxn>
            <a:cxn ang="0">
              <a:pos x="1848202" y="540428"/>
            </a:cxn>
            <a:cxn ang="0">
              <a:pos x="1902870" y="467106"/>
            </a:cxn>
            <a:cxn ang="0">
              <a:pos x="1921329" y="390854"/>
            </a:cxn>
          </a:cxnLst>
          <a:rect l="0" t="0" r="r" b="b"/>
          <a:pathLst>
            <a:path w="1921329" h="781708">
              <a:moveTo>
                <a:pt x="1921329" y="390854"/>
              </a:moveTo>
              <a:cubicBezTo>
                <a:pt x="1921329" y="365437"/>
                <a:pt x="1915058" y="339532"/>
                <a:pt x="1902870" y="314603"/>
              </a:cubicBezTo>
              <a:cubicBezTo>
                <a:pt x="1890682" y="289674"/>
                <a:pt x="1872109" y="264764"/>
                <a:pt x="1848202" y="241281"/>
              </a:cubicBezTo>
              <a:cubicBezTo>
                <a:pt x="1824295" y="217798"/>
                <a:pt x="1794136" y="194841"/>
                <a:pt x="1759428" y="173707"/>
              </a:cubicBezTo>
              <a:cubicBezTo>
                <a:pt x="1724720" y="152573"/>
                <a:pt x="1684132" y="132452"/>
                <a:pt x="1639957" y="114479"/>
              </a:cubicBezTo>
              <a:cubicBezTo>
                <a:pt x="1595782" y="96506"/>
                <a:pt x="1546325" y="79992"/>
                <a:pt x="1494381" y="65871"/>
              </a:cubicBezTo>
              <a:cubicBezTo>
                <a:pt x="1442437" y="51750"/>
                <a:pt x="1386012" y="39479"/>
                <a:pt x="1328295" y="29752"/>
              </a:cubicBezTo>
              <a:cubicBezTo>
                <a:pt x="1270578" y="20025"/>
                <a:pt x="1209352" y="12470"/>
                <a:pt x="1148080" y="7511"/>
              </a:cubicBezTo>
              <a:cubicBezTo>
                <a:pt x="1086808" y="2552"/>
                <a:pt x="1023136" y="0"/>
                <a:pt x="960664" y="0"/>
              </a:cubicBezTo>
              <a:cubicBezTo>
                <a:pt x="898192" y="0"/>
                <a:pt x="834520" y="2552"/>
                <a:pt x="773248" y="7511"/>
              </a:cubicBezTo>
              <a:cubicBezTo>
                <a:pt x="711976" y="12470"/>
                <a:pt x="650751" y="20025"/>
                <a:pt x="593034" y="29752"/>
              </a:cubicBezTo>
              <a:cubicBezTo>
                <a:pt x="535317" y="39479"/>
                <a:pt x="478892" y="51750"/>
                <a:pt x="426948" y="65871"/>
              </a:cubicBezTo>
              <a:cubicBezTo>
                <a:pt x="375004" y="79992"/>
                <a:pt x="325546" y="96506"/>
                <a:pt x="281372" y="114479"/>
              </a:cubicBezTo>
              <a:cubicBezTo>
                <a:pt x="237198" y="132452"/>
                <a:pt x="196609" y="152573"/>
                <a:pt x="161901" y="173707"/>
              </a:cubicBezTo>
              <a:cubicBezTo>
                <a:pt x="127193" y="194841"/>
                <a:pt x="97033" y="217798"/>
                <a:pt x="73126" y="241281"/>
              </a:cubicBezTo>
              <a:cubicBezTo>
                <a:pt x="49219" y="264764"/>
                <a:pt x="30647" y="289674"/>
                <a:pt x="18459" y="314603"/>
              </a:cubicBezTo>
              <a:cubicBezTo>
                <a:pt x="6271" y="339532"/>
                <a:pt x="0" y="365437"/>
                <a:pt x="0" y="390854"/>
              </a:cubicBezTo>
              <a:cubicBezTo>
                <a:pt x="0" y="416271"/>
                <a:pt x="6271" y="442177"/>
                <a:pt x="18459" y="467106"/>
              </a:cubicBezTo>
              <a:cubicBezTo>
                <a:pt x="30647" y="492035"/>
                <a:pt x="49219" y="516945"/>
                <a:pt x="73126" y="540428"/>
              </a:cubicBezTo>
              <a:cubicBezTo>
                <a:pt x="97033" y="563911"/>
                <a:pt x="127193" y="586867"/>
                <a:pt x="161901" y="608001"/>
              </a:cubicBezTo>
              <a:cubicBezTo>
                <a:pt x="196609" y="629135"/>
                <a:pt x="237198" y="649257"/>
                <a:pt x="281372" y="667230"/>
              </a:cubicBezTo>
              <a:cubicBezTo>
                <a:pt x="325546" y="685203"/>
                <a:pt x="375004" y="701717"/>
                <a:pt x="426948" y="715838"/>
              </a:cubicBezTo>
              <a:cubicBezTo>
                <a:pt x="478892" y="729959"/>
                <a:pt x="535317" y="742229"/>
                <a:pt x="593034" y="751956"/>
              </a:cubicBezTo>
              <a:cubicBezTo>
                <a:pt x="650751" y="761683"/>
                <a:pt x="711976" y="769239"/>
                <a:pt x="773248" y="774198"/>
              </a:cubicBezTo>
              <a:cubicBezTo>
                <a:pt x="834520" y="779157"/>
                <a:pt x="898192" y="781708"/>
                <a:pt x="960664" y="781708"/>
              </a:cubicBezTo>
              <a:cubicBezTo>
                <a:pt x="1023136" y="781708"/>
                <a:pt x="1086808" y="779157"/>
                <a:pt x="1148080" y="774198"/>
              </a:cubicBezTo>
              <a:cubicBezTo>
                <a:pt x="1209352" y="769239"/>
                <a:pt x="1270578" y="761683"/>
                <a:pt x="1328295" y="751956"/>
              </a:cubicBezTo>
              <a:cubicBezTo>
                <a:pt x="1386012" y="742229"/>
                <a:pt x="1442437" y="729959"/>
                <a:pt x="1494381" y="715838"/>
              </a:cubicBezTo>
              <a:cubicBezTo>
                <a:pt x="1546325" y="701717"/>
                <a:pt x="1595783" y="685203"/>
                <a:pt x="1639957" y="667230"/>
              </a:cubicBezTo>
              <a:cubicBezTo>
                <a:pt x="1684131" y="649257"/>
                <a:pt x="1724720" y="629135"/>
                <a:pt x="1759428" y="608001"/>
              </a:cubicBezTo>
              <a:cubicBezTo>
                <a:pt x="1794136" y="586867"/>
                <a:pt x="1824295" y="563911"/>
                <a:pt x="1848202" y="540428"/>
              </a:cubicBezTo>
              <a:cubicBezTo>
                <a:pt x="1872109" y="516945"/>
                <a:pt x="1890682" y="492035"/>
                <a:pt x="1902870" y="467106"/>
              </a:cubicBezTo>
              <a:cubicBezTo>
                <a:pt x="1915058" y="442177"/>
                <a:pt x="1921329" y="416271"/>
                <a:pt x="1921329" y="390854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0.43525</cdr:x>
      <cdr:y>0.4745</cdr:y>
    </cdr:from>
    <cdr:to>
      <cdr:x>0.6965</cdr:x>
      <cdr:y>0.67175</cdr:y>
    </cdr:to>
    <cdr:sp macro="" textlink="">
      <cdr:nvSpPr>
        <cdr:cNvPr id="8196" name="PlotDat8_1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20855" y="2764111"/>
          <a:ext cx="2233368" cy="1147339"/>
        </a:xfrm>
        <a:custGeom xmlns:a="http://schemas.openxmlformats.org/drawingml/2006/main">
          <a:avLst/>
          <a:gdLst/>
          <a:ahLst/>
          <a:cxnLst>
            <a:cxn ang="0">
              <a:pos x="2247777" y="573998"/>
            </a:cxn>
            <a:cxn ang="0">
              <a:pos x="2226182" y="462017"/>
            </a:cxn>
            <a:cxn ang="0">
              <a:pos x="2162226" y="354339"/>
            </a:cxn>
            <a:cxn ang="0">
              <a:pos x="2058367" y="255102"/>
            </a:cxn>
            <a:cxn ang="0">
              <a:pos x="1918597" y="168120"/>
            </a:cxn>
            <a:cxn ang="0">
              <a:pos x="1748287" y="96736"/>
            </a:cxn>
            <a:cxn ang="0">
              <a:pos x="1553982" y="43693"/>
            </a:cxn>
            <a:cxn ang="0">
              <a:pos x="1343148" y="11029"/>
            </a:cxn>
            <a:cxn ang="0">
              <a:pos x="1123889" y="0"/>
            </a:cxn>
            <a:cxn ang="0">
              <a:pos x="904629" y="11029"/>
            </a:cxn>
            <a:cxn ang="0">
              <a:pos x="693795" y="43693"/>
            </a:cxn>
            <a:cxn ang="0">
              <a:pos x="499490" y="96736"/>
            </a:cxn>
            <a:cxn ang="0">
              <a:pos x="329180" y="168120"/>
            </a:cxn>
            <a:cxn ang="0">
              <a:pos x="189410" y="255102"/>
            </a:cxn>
            <a:cxn ang="0">
              <a:pos x="85552" y="354339"/>
            </a:cxn>
            <a:cxn ang="0">
              <a:pos x="21596" y="462017"/>
            </a:cxn>
            <a:cxn ang="0">
              <a:pos x="0" y="573998"/>
            </a:cxn>
            <a:cxn ang="0">
              <a:pos x="21596" y="685980"/>
            </a:cxn>
            <a:cxn ang="0">
              <a:pos x="85552" y="793658"/>
            </a:cxn>
            <a:cxn ang="0">
              <a:pos x="189410" y="892895"/>
            </a:cxn>
            <a:cxn ang="0">
              <a:pos x="329180" y="979877"/>
            </a:cxn>
            <a:cxn ang="0">
              <a:pos x="499490" y="1051261"/>
            </a:cxn>
            <a:cxn ang="0">
              <a:pos x="693795" y="1104304"/>
            </a:cxn>
            <a:cxn ang="0">
              <a:pos x="904629" y="1136967"/>
            </a:cxn>
            <a:cxn ang="0">
              <a:pos x="1123889" y="1147997"/>
            </a:cxn>
            <a:cxn ang="0">
              <a:pos x="1343148" y="1136967"/>
            </a:cxn>
            <a:cxn ang="0">
              <a:pos x="1553982" y="1104304"/>
            </a:cxn>
            <a:cxn ang="0">
              <a:pos x="1748287" y="1051261"/>
            </a:cxn>
            <a:cxn ang="0">
              <a:pos x="1918597" y="979877"/>
            </a:cxn>
            <a:cxn ang="0">
              <a:pos x="2058367" y="892895"/>
            </a:cxn>
            <a:cxn ang="0">
              <a:pos x="2162226" y="793658"/>
            </a:cxn>
            <a:cxn ang="0">
              <a:pos x="2226182" y="685980"/>
            </a:cxn>
            <a:cxn ang="0">
              <a:pos x="2247777" y="573998"/>
            </a:cxn>
          </a:cxnLst>
          <a:rect l="0" t="0" r="r" b="b"/>
          <a:pathLst>
            <a:path w="2247777" h="1147997">
              <a:moveTo>
                <a:pt x="2247777" y="573998"/>
              </a:moveTo>
              <a:cubicBezTo>
                <a:pt x="2247777" y="536671"/>
                <a:pt x="2240440" y="498627"/>
                <a:pt x="2226182" y="462017"/>
              </a:cubicBezTo>
              <a:cubicBezTo>
                <a:pt x="2211924" y="425407"/>
                <a:pt x="2190195" y="388825"/>
                <a:pt x="2162226" y="354339"/>
              </a:cubicBezTo>
              <a:cubicBezTo>
                <a:pt x="2134257" y="319853"/>
                <a:pt x="2098972" y="286138"/>
                <a:pt x="2058367" y="255102"/>
              </a:cubicBezTo>
              <a:cubicBezTo>
                <a:pt x="2017762" y="224066"/>
                <a:pt x="1970277" y="194514"/>
                <a:pt x="1918597" y="168120"/>
              </a:cubicBezTo>
              <a:cubicBezTo>
                <a:pt x="1866917" y="141726"/>
                <a:pt x="1809056" y="117474"/>
                <a:pt x="1748287" y="96736"/>
              </a:cubicBezTo>
              <a:cubicBezTo>
                <a:pt x="1687518" y="75998"/>
                <a:pt x="1621505" y="57977"/>
                <a:pt x="1553982" y="43693"/>
              </a:cubicBezTo>
              <a:cubicBezTo>
                <a:pt x="1486459" y="29409"/>
                <a:pt x="1414830" y="18311"/>
                <a:pt x="1343148" y="11029"/>
              </a:cubicBezTo>
              <a:cubicBezTo>
                <a:pt x="1271466" y="3747"/>
                <a:pt x="1196975" y="0"/>
                <a:pt x="1123889" y="0"/>
              </a:cubicBezTo>
              <a:cubicBezTo>
                <a:pt x="1050803" y="0"/>
                <a:pt x="976311" y="3747"/>
                <a:pt x="904629" y="11029"/>
              </a:cubicBezTo>
              <a:cubicBezTo>
                <a:pt x="832947" y="18311"/>
                <a:pt x="761318" y="29409"/>
                <a:pt x="693795" y="43693"/>
              </a:cubicBezTo>
              <a:cubicBezTo>
                <a:pt x="626272" y="57977"/>
                <a:pt x="560259" y="75998"/>
                <a:pt x="499490" y="96736"/>
              </a:cubicBezTo>
              <a:cubicBezTo>
                <a:pt x="438721" y="117474"/>
                <a:pt x="380860" y="141726"/>
                <a:pt x="329180" y="168120"/>
              </a:cubicBezTo>
              <a:cubicBezTo>
                <a:pt x="277500" y="194514"/>
                <a:pt x="230015" y="224066"/>
                <a:pt x="189410" y="255102"/>
              </a:cubicBezTo>
              <a:cubicBezTo>
                <a:pt x="148805" y="286138"/>
                <a:pt x="113521" y="319853"/>
                <a:pt x="85552" y="354339"/>
              </a:cubicBezTo>
              <a:cubicBezTo>
                <a:pt x="57583" y="388825"/>
                <a:pt x="35855" y="425407"/>
                <a:pt x="21596" y="462017"/>
              </a:cubicBezTo>
              <a:cubicBezTo>
                <a:pt x="7337" y="498627"/>
                <a:pt x="0" y="536671"/>
                <a:pt x="0" y="573998"/>
              </a:cubicBezTo>
              <a:cubicBezTo>
                <a:pt x="0" y="611325"/>
                <a:pt x="7337" y="649370"/>
                <a:pt x="21596" y="685980"/>
              </a:cubicBezTo>
              <a:cubicBezTo>
                <a:pt x="35855" y="722590"/>
                <a:pt x="57583" y="759172"/>
                <a:pt x="85552" y="793658"/>
              </a:cubicBezTo>
              <a:cubicBezTo>
                <a:pt x="113521" y="828144"/>
                <a:pt x="148805" y="861859"/>
                <a:pt x="189410" y="892895"/>
              </a:cubicBezTo>
              <a:cubicBezTo>
                <a:pt x="230015" y="923931"/>
                <a:pt x="277500" y="953483"/>
                <a:pt x="329180" y="979877"/>
              </a:cubicBezTo>
              <a:cubicBezTo>
                <a:pt x="380860" y="1006271"/>
                <a:pt x="438721" y="1030523"/>
                <a:pt x="499490" y="1051261"/>
              </a:cubicBezTo>
              <a:cubicBezTo>
                <a:pt x="560259" y="1071999"/>
                <a:pt x="626272" y="1090020"/>
                <a:pt x="693795" y="1104304"/>
              </a:cubicBezTo>
              <a:cubicBezTo>
                <a:pt x="761318" y="1118588"/>
                <a:pt x="832947" y="1129685"/>
                <a:pt x="904629" y="1136967"/>
              </a:cubicBezTo>
              <a:cubicBezTo>
                <a:pt x="976311" y="1144249"/>
                <a:pt x="1050803" y="1147997"/>
                <a:pt x="1123889" y="1147997"/>
              </a:cubicBezTo>
              <a:cubicBezTo>
                <a:pt x="1196975" y="1147997"/>
                <a:pt x="1271466" y="1144249"/>
                <a:pt x="1343148" y="1136967"/>
              </a:cubicBezTo>
              <a:cubicBezTo>
                <a:pt x="1414830" y="1129685"/>
                <a:pt x="1486459" y="1118588"/>
                <a:pt x="1553982" y="1104304"/>
              </a:cubicBezTo>
              <a:cubicBezTo>
                <a:pt x="1621505" y="1090020"/>
                <a:pt x="1687518" y="1071999"/>
                <a:pt x="1748287" y="1051261"/>
              </a:cubicBezTo>
              <a:cubicBezTo>
                <a:pt x="1809056" y="1030523"/>
                <a:pt x="1866917" y="1006271"/>
                <a:pt x="1918597" y="979877"/>
              </a:cubicBezTo>
              <a:cubicBezTo>
                <a:pt x="1970277" y="953483"/>
                <a:pt x="2017762" y="923931"/>
                <a:pt x="2058367" y="892895"/>
              </a:cubicBezTo>
              <a:cubicBezTo>
                <a:pt x="2098972" y="861859"/>
                <a:pt x="2134257" y="828144"/>
                <a:pt x="2162226" y="793658"/>
              </a:cubicBezTo>
              <a:cubicBezTo>
                <a:pt x="2190195" y="759172"/>
                <a:pt x="2211924" y="722590"/>
                <a:pt x="2226182" y="685980"/>
              </a:cubicBezTo>
              <a:cubicBezTo>
                <a:pt x="2240440" y="649370"/>
                <a:pt x="2247777" y="611325"/>
                <a:pt x="2247777" y="573998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0.501</cdr:x>
      <cdr:y>0.5355</cdr:y>
    </cdr:from>
    <cdr:to>
      <cdr:x>0.67375</cdr:x>
      <cdr:y>0.6435</cdr:y>
    </cdr:to>
    <cdr:sp macro="" textlink="">
      <cdr:nvSpPr>
        <cdr:cNvPr id="8198" name="PlotDat8_1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82937" y="3122745"/>
          <a:ext cx="1476802" cy="629798"/>
        </a:xfrm>
        <a:custGeom xmlns:a="http://schemas.openxmlformats.org/drawingml/2006/main">
          <a:avLst/>
          <a:gdLst/>
          <a:ahLst/>
          <a:cxnLst>
            <a:cxn ang="0">
              <a:pos x="1483356" y="314556"/>
            </a:cxn>
            <a:cxn ang="0">
              <a:pos x="1469104" y="253190"/>
            </a:cxn>
            <a:cxn ang="0">
              <a:pos x="1426899" y="194181"/>
            </a:cxn>
            <a:cxn ang="0">
              <a:pos x="1358361" y="139798"/>
            </a:cxn>
            <a:cxn ang="0">
              <a:pos x="1266123" y="92131"/>
            </a:cxn>
            <a:cxn ang="0">
              <a:pos x="1153732" y="53012"/>
            </a:cxn>
            <a:cxn ang="0">
              <a:pos x="1025506" y="23944"/>
            </a:cxn>
            <a:cxn ang="0">
              <a:pos x="886372" y="6044"/>
            </a:cxn>
            <a:cxn ang="0">
              <a:pos x="741678" y="0"/>
            </a:cxn>
            <a:cxn ang="0">
              <a:pos x="596983" y="6044"/>
            </a:cxn>
            <a:cxn ang="0">
              <a:pos x="457850" y="23944"/>
            </a:cxn>
            <a:cxn ang="0">
              <a:pos x="329623" y="53012"/>
            </a:cxn>
            <a:cxn ang="0">
              <a:pos x="217232" y="92131"/>
            </a:cxn>
            <a:cxn ang="0">
              <a:pos x="124995" y="139798"/>
            </a:cxn>
            <a:cxn ang="0">
              <a:pos x="56457" y="194181"/>
            </a:cxn>
            <a:cxn ang="0">
              <a:pos x="14251" y="253190"/>
            </a:cxn>
            <a:cxn ang="0">
              <a:pos x="0" y="314556"/>
            </a:cxn>
            <a:cxn ang="0">
              <a:pos x="14251" y="375924"/>
            </a:cxn>
            <a:cxn ang="0">
              <a:pos x="56457" y="434932"/>
            </a:cxn>
            <a:cxn ang="0">
              <a:pos x="124995" y="489315"/>
            </a:cxn>
            <a:cxn ang="0">
              <a:pos x="217232" y="536982"/>
            </a:cxn>
            <a:cxn ang="0">
              <a:pos x="329623" y="576101"/>
            </a:cxn>
            <a:cxn ang="0">
              <a:pos x="457850" y="605169"/>
            </a:cxn>
            <a:cxn ang="0">
              <a:pos x="596983" y="623069"/>
            </a:cxn>
            <a:cxn ang="0">
              <a:pos x="741678" y="629113"/>
            </a:cxn>
            <a:cxn ang="0">
              <a:pos x="886372" y="623069"/>
            </a:cxn>
            <a:cxn ang="0">
              <a:pos x="1025506" y="605169"/>
            </a:cxn>
            <a:cxn ang="0">
              <a:pos x="1153732" y="576101"/>
            </a:cxn>
            <a:cxn ang="0">
              <a:pos x="1266123" y="536982"/>
            </a:cxn>
            <a:cxn ang="0">
              <a:pos x="1358361" y="489315"/>
            </a:cxn>
            <a:cxn ang="0">
              <a:pos x="1426899" y="434932"/>
            </a:cxn>
            <a:cxn ang="0">
              <a:pos x="1469104" y="375924"/>
            </a:cxn>
            <a:cxn ang="0">
              <a:pos x="1483356" y="314556"/>
            </a:cxn>
          </a:cxnLst>
          <a:rect l="0" t="0" r="r" b="b"/>
          <a:pathLst>
            <a:path w="1483356" h="629113">
              <a:moveTo>
                <a:pt x="1483356" y="314556"/>
              </a:moveTo>
              <a:cubicBezTo>
                <a:pt x="1483356" y="294100"/>
                <a:pt x="1478513" y="273252"/>
                <a:pt x="1469104" y="253190"/>
              </a:cubicBezTo>
              <a:cubicBezTo>
                <a:pt x="1459695" y="233128"/>
                <a:pt x="1445356" y="213080"/>
                <a:pt x="1426899" y="194181"/>
              </a:cubicBezTo>
              <a:cubicBezTo>
                <a:pt x="1408442" y="175282"/>
                <a:pt x="1385157" y="156806"/>
                <a:pt x="1358361" y="139798"/>
              </a:cubicBezTo>
              <a:cubicBezTo>
                <a:pt x="1331565" y="122790"/>
                <a:pt x="1300228" y="106595"/>
                <a:pt x="1266123" y="92131"/>
              </a:cubicBezTo>
              <a:cubicBezTo>
                <a:pt x="1232018" y="77667"/>
                <a:pt x="1193835" y="64376"/>
                <a:pt x="1153732" y="53012"/>
              </a:cubicBezTo>
              <a:cubicBezTo>
                <a:pt x="1113629" y="41648"/>
                <a:pt x="1070066" y="31772"/>
                <a:pt x="1025506" y="23944"/>
              </a:cubicBezTo>
              <a:cubicBezTo>
                <a:pt x="980946" y="16116"/>
                <a:pt x="933677" y="10035"/>
                <a:pt x="886372" y="6044"/>
              </a:cubicBezTo>
              <a:cubicBezTo>
                <a:pt x="839067" y="2053"/>
                <a:pt x="789909" y="0"/>
                <a:pt x="741678" y="0"/>
              </a:cubicBezTo>
              <a:cubicBezTo>
                <a:pt x="693447" y="0"/>
                <a:pt x="644288" y="2053"/>
                <a:pt x="596983" y="6044"/>
              </a:cubicBezTo>
              <a:cubicBezTo>
                <a:pt x="549678" y="10035"/>
                <a:pt x="502410" y="16116"/>
                <a:pt x="457850" y="23944"/>
              </a:cubicBezTo>
              <a:cubicBezTo>
                <a:pt x="413290" y="31772"/>
                <a:pt x="369726" y="41648"/>
                <a:pt x="329623" y="53012"/>
              </a:cubicBezTo>
              <a:cubicBezTo>
                <a:pt x="289520" y="64376"/>
                <a:pt x="251337" y="77667"/>
                <a:pt x="217232" y="92131"/>
              </a:cubicBezTo>
              <a:cubicBezTo>
                <a:pt x="183127" y="106595"/>
                <a:pt x="151791" y="122790"/>
                <a:pt x="124995" y="139798"/>
              </a:cubicBezTo>
              <a:cubicBezTo>
                <a:pt x="98199" y="156806"/>
                <a:pt x="74914" y="175282"/>
                <a:pt x="56457" y="194181"/>
              </a:cubicBezTo>
              <a:cubicBezTo>
                <a:pt x="38000" y="213080"/>
                <a:pt x="23660" y="233128"/>
                <a:pt x="14251" y="253190"/>
              </a:cubicBezTo>
              <a:cubicBezTo>
                <a:pt x="4842" y="273252"/>
                <a:pt x="0" y="294100"/>
                <a:pt x="0" y="314556"/>
              </a:cubicBezTo>
              <a:cubicBezTo>
                <a:pt x="0" y="335012"/>
                <a:pt x="4842" y="355862"/>
                <a:pt x="14251" y="375924"/>
              </a:cubicBezTo>
              <a:cubicBezTo>
                <a:pt x="23660" y="395986"/>
                <a:pt x="38000" y="416034"/>
                <a:pt x="56457" y="434932"/>
              </a:cubicBezTo>
              <a:cubicBezTo>
                <a:pt x="74914" y="453830"/>
                <a:pt x="98199" y="472307"/>
                <a:pt x="124995" y="489315"/>
              </a:cubicBezTo>
              <a:cubicBezTo>
                <a:pt x="151791" y="506323"/>
                <a:pt x="183127" y="522518"/>
                <a:pt x="217232" y="536982"/>
              </a:cubicBezTo>
              <a:cubicBezTo>
                <a:pt x="251337" y="551446"/>
                <a:pt x="289520" y="564737"/>
                <a:pt x="329623" y="576101"/>
              </a:cubicBezTo>
              <a:cubicBezTo>
                <a:pt x="369726" y="587465"/>
                <a:pt x="413290" y="597341"/>
                <a:pt x="457850" y="605169"/>
              </a:cubicBezTo>
              <a:cubicBezTo>
                <a:pt x="502410" y="612997"/>
                <a:pt x="549678" y="619078"/>
                <a:pt x="596983" y="623069"/>
              </a:cubicBezTo>
              <a:cubicBezTo>
                <a:pt x="644288" y="627060"/>
                <a:pt x="693447" y="629113"/>
                <a:pt x="741678" y="629113"/>
              </a:cubicBezTo>
              <a:cubicBezTo>
                <a:pt x="789909" y="629113"/>
                <a:pt x="839067" y="627060"/>
                <a:pt x="886372" y="623069"/>
              </a:cubicBezTo>
              <a:cubicBezTo>
                <a:pt x="933677" y="619078"/>
                <a:pt x="980946" y="612997"/>
                <a:pt x="1025506" y="605169"/>
              </a:cubicBezTo>
              <a:cubicBezTo>
                <a:pt x="1070066" y="597341"/>
                <a:pt x="1113629" y="587465"/>
                <a:pt x="1153732" y="576101"/>
              </a:cubicBezTo>
              <a:cubicBezTo>
                <a:pt x="1193835" y="564737"/>
                <a:pt x="1232018" y="551446"/>
                <a:pt x="1266123" y="536982"/>
              </a:cubicBezTo>
              <a:cubicBezTo>
                <a:pt x="1300228" y="522518"/>
                <a:pt x="1331565" y="506323"/>
                <a:pt x="1358361" y="489315"/>
              </a:cubicBezTo>
              <a:cubicBezTo>
                <a:pt x="1385157" y="472307"/>
                <a:pt x="1408442" y="453831"/>
                <a:pt x="1426899" y="434932"/>
              </a:cubicBezTo>
              <a:cubicBezTo>
                <a:pt x="1445356" y="416033"/>
                <a:pt x="1459695" y="395986"/>
                <a:pt x="1469104" y="375924"/>
              </a:cubicBezTo>
              <a:cubicBezTo>
                <a:pt x="1478513" y="355862"/>
                <a:pt x="1483356" y="335012"/>
                <a:pt x="1483356" y="314556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0.387</cdr:x>
      <cdr:y>0.4295</cdr:y>
    </cdr:from>
    <cdr:to>
      <cdr:x>0.659</cdr:x>
      <cdr:y>0.624</cdr:y>
    </cdr:to>
    <cdr:sp macro="" textlink="">
      <cdr:nvSpPr>
        <cdr:cNvPr id="8200" name="PlotDat8_1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08377" y="2504611"/>
          <a:ext cx="2325267" cy="1134218"/>
        </a:xfrm>
        <a:custGeom xmlns:a="http://schemas.openxmlformats.org/drawingml/2006/main">
          <a:avLst/>
          <a:gdLst/>
          <a:ahLst/>
          <a:cxnLst>
            <a:cxn ang="0">
              <a:pos x="2339542" y="566103"/>
            </a:cxn>
            <a:cxn ang="0">
              <a:pos x="2317065" y="455662"/>
            </a:cxn>
            <a:cxn ang="0">
              <a:pos x="2250498" y="349465"/>
            </a:cxn>
            <a:cxn ang="0">
              <a:pos x="2142399" y="251593"/>
            </a:cxn>
            <a:cxn ang="0">
              <a:pos x="1996923" y="165808"/>
            </a:cxn>
            <a:cxn ang="0">
              <a:pos x="1819660" y="95406"/>
            </a:cxn>
            <a:cxn ang="0">
              <a:pos x="1617422" y="43092"/>
            </a:cxn>
            <a:cxn ang="0">
              <a:pos x="1397982" y="10878"/>
            </a:cxn>
            <a:cxn ang="0">
              <a:pos x="1169770" y="0"/>
            </a:cxn>
            <a:cxn ang="0">
              <a:pos x="941559" y="10878"/>
            </a:cxn>
            <a:cxn ang="0">
              <a:pos x="722118" y="43092"/>
            </a:cxn>
            <a:cxn ang="0">
              <a:pos x="519881" y="95406"/>
            </a:cxn>
            <a:cxn ang="0">
              <a:pos x="342618" y="165808"/>
            </a:cxn>
            <a:cxn ang="0">
              <a:pos x="197141" y="251593"/>
            </a:cxn>
            <a:cxn ang="0">
              <a:pos x="89043" y="349465"/>
            </a:cxn>
            <a:cxn ang="0">
              <a:pos x="22476" y="455662"/>
            </a:cxn>
            <a:cxn ang="0">
              <a:pos x="0" y="566103"/>
            </a:cxn>
            <a:cxn ang="0">
              <a:pos x="22476" y="676544"/>
            </a:cxn>
            <a:cxn ang="0">
              <a:pos x="89043" y="782741"/>
            </a:cxn>
            <a:cxn ang="0">
              <a:pos x="197141" y="880613"/>
            </a:cxn>
            <a:cxn ang="0">
              <a:pos x="342618" y="966398"/>
            </a:cxn>
            <a:cxn ang="0">
              <a:pos x="519881" y="1036800"/>
            </a:cxn>
            <a:cxn ang="0">
              <a:pos x="722118" y="1089114"/>
            </a:cxn>
            <a:cxn ang="0">
              <a:pos x="941559" y="1121328"/>
            </a:cxn>
            <a:cxn ang="0">
              <a:pos x="1169770" y="1132205"/>
            </a:cxn>
            <a:cxn ang="0">
              <a:pos x="1397982" y="1121328"/>
            </a:cxn>
            <a:cxn ang="0">
              <a:pos x="1617422" y="1089114"/>
            </a:cxn>
            <a:cxn ang="0">
              <a:pos x="1819660" y="1036800"/>
            </a:cxn>
            <a:cxn ang="0">
              <a:pos x="1996923" y="966398"/>
            </a:cxn>
            <a:cxn ang="0">
              <a:pos x="2142399" y="880613"/>
            </a:cxn>
            <a:cxn ang="0">
              <a:pos x="2250498" y="782741"/>
            </a:cxn>
            <a:cxn ang="0">
              <a:pos x="2317065" y="676544"/>
            </a:cxn>
            <a:cxn ang="0">
              <a:pos x="2339542" y="566103"/>
            </a:cxn>
          </a:cxnLst>
          <a:rect l="0" t="0" r="r" b="b"/>
          <a:pathLst>
            <a:path w="2339542" h="1132205">
              <a:moveTo>
                <a:pt x="2339542" y="566103"/>
              </a:moveTo>
              <a:cubicBezTo>
                <a:pt x="2339542" y="529289"/>
                <a:pt x="2331906" y="491768"/>
                <a:pt x="2317065" y="455662"/>
              </a:cubicBezTo>
              <a:cubicBezTo>
                <a:pt x="2302224" y="419556"/>
                <a:pt x="2279609" y="383476"/>
                <a:pt x="2250498" y="349465"/>
              </a:cubicBezTo>
              <a:cubicBezTo>
                <a:pt x="2221387" y="315454"/>
                <a:pt x="2184661" y="282202"/>
                <a:pt x="2142399" y="251593"/>
              </a:cubicBezTo>
              <a:cubicBezTo>
                <a:pt x="2100137" y="220984"/>
                <a:pt x="2050713" y="191839"/>
                <a:pt x="1996923" y="165808"/>
              </a:cubicBezTo>
              <a:cubicBezTo>
                <a:pt x="1943133" y="139777"/>
                <a:pt x="1882910" y="115859"/>
                <a:pt x="1819660" y="95406"/>
              </a:cubicBezTo>
              <a:cubicBezTo>
                <a:pt x="1756410" y="74953"/>
                <a:pt x="1687702" y="57180"/>
                <a:pt x="1617422" y="43092"/>
              </a:cubicBezTo>
              <a:cubicBezTo>
                <a:pt x="1547142" y="29004"/>
                <a:pt x="1472591" y="18060"/>
                <a:pt x="1397982" y="10878"/>
              </a:cubicBezTo>
              <a:cubicBezTo>
                <a:pt x="1323373" y="3696"/>
                <a:pt x="1245840" y="0"/>
                <a:pt x="1169770" y="0"/>
              </a:cubicBezTo>
              <a:cubicBezTo>
                <a:pt x="1093700" y="0"/>
                <a:pt x="1016168" y="3696"/>
                <a:pt x="941559" y="10878"/>
              </a:cubicBezTo>
              <a:cubicBezTo>
                <a:pt x="866950" y="18060"/>
                <a:pt x="792398" y="29004"/>
                <a:pt x="722118" y="43092"/>
              </a:cubicBezTo>
              <a:cubicBezTo>
                <a:pt x="651838" y="57180"/>
                <a:pt x="583131" y="74953"/>
                <a:pt x="519881" y="95406"/>
              </a:cubicBezTo>
              <a:cubicBezTo>
                <a:pt x="456631" y="115859"/>
                <a:pt x="396408" y="139777"/>
                <a:pt x="342618" y="165808"/>
              </a:cubicBezTo>
              <a:cubicBezTo>
                <a:pt x="288828" y="191839"/>
                <a:pt x="239403" y="220984"/>
                <a:pt x="197141" y="251593"/>
              </a:cubicBezTo>
              <a:cubicBezTo>
                <a:pt x="154879" y="282202"/>
                <a:pt x="118154" y="315454"/>
                <a:pt x="89043" y="349465"/>
              </a:cubicBezTo>
              <a:cubicBezTo>
                <a:pt x="59932" y="383476"/>
                <a:pt x="37316" y="419556"/>
                <a:pt x="22476" y="455662"/>
              </a:cubicBezTo>
              <a:cubicBezTo>
                <a:pt x="7636" y="491768"/>
                <a:pt x="0" y="529289"/>
                <a:pt x="0" y="566103"/>
              </a:cubicBezTo>
              <a:cubicBezTo>
                <a:pt x="0" y="602917"/>
                <a:pt x="7636" y="640438"/>
                <a:pt x="22476" y="676544"/>
              </a:cubicBezTo>
              <a:cubicBezTo>
                <a:pt x="37316" y="712650"/>
                <a:pt x="59932" y="748730"/>
                <a:pt x="89043" y="782741"/>
              </a:cubicBezTo>
              <a:cubicBezTo>
                <a:pt x="118154" y="816752"/>
                <a:pt x="154879" y="850004"/>
                <a:pt x="197141" y="880613"/>
              </a:cubicBezTo>
              <a:cubicBezTo>
                <a:pt x="239403" y="911222"/>
                <a:pt x="288828" y="940367"/>
                <a:pt x="342618" y="966398"/>
              </a:cubicBezTo>
              <a:cubicBezTo>
                <a:pt x="396408" y="992429"/>
                <a:pt x="456631" y="1016347"/>
                <a:pt x="519881" y="1036800"/>
              </a:cubicBezTo>
              <a:cubicBezTo>
                <a:pt x="583131" y="1057253"/>
                <a:pt x="651838" y="1075026"/>
                <a:pt x="722118" y="1089114"/>
              </a:cubicBezTo>
              <a:cubicBezTo>
                <a:pt x="792398" y="1103202"/>
                <a:pt x="866950" y="1114146"/>
                <a:pt x="941559" y="1121328"/>
              </a:cubicBezTo>
              <a:cubicBezTo>
                <a:pt x="1016168" y="1128510"/>
                <a:pt x="1093700" y="1132205"/>
                <a:pt x="1169770" y="1132205"/>
              </a:cubicBezTo>
              <a:cubicBezTo>
                <a:pt x="1245840" y="1132205"/>
                <a:pt x="1323373" y="1128510"/>
                <a:pt x="1397982" y="1121328"/>
              </a:cubicBezTo>
              <a:cubicBezTo>
                <a:pt x="1472591" y="1114146"/>
                <a:pt x="1547142" y="1103202"/>
                <a:pt x="1617422" y="1089114"/>
              </a:cubicBezTo>
              <a:cubicBezTo>
                <a:pt x="1687702" y="1075026"/>
                <a:pt x="1756410" y="1057253"/>
                <a:pt x="1819660" y="1036800"/>
              </a:cubicBezTo>
              <a:cubicBezTo>
                <a:pt x="1882910" y="1016347"/>
                <a:pt x="1943133" y="992429"/>
                <a:pt x="1996923" y="966398"/>
              </a:cubicBezTo>
              <a:cubicBezTo>
                <a:pt x="2050713" y="940367"/>
                <a:pt x="2100137" y="911222"/>
                <a:pt x="2142399" y="880613"/>
              </a:cubicBezTo>
              <a:cubicBezTo>
                <a:pt x="2184661" y="850004"/>
                <a:pt x="2221387" y="816752"/>
                <a:pt x="2250498" y="782741"/>
              </a:cubicBezTo>
              <a:cubicBezTo>
                <a:pt x="2279609" y="748730"/>
                <a:pt x="2302224" y="712650"/>
                <a:pt x="2317065" y="676544"/>
              </a:cubicBezTo>
              <a:cubicBezTo>
                <a:pt x="2331906" y="640438"/>
                <a:pt x="2339542" y="602917"/>
                <a:pt x="2339542" y="566103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0.419</cdr:x>
      <cdr:y>0.514</cdr:y>
    </cdr:from>
    <cdr:to>
      <cdr:x>0.63425</cdr:x>
      <cdr:y>0.68125</cdr:y>
    </cdr:to>
    <cdr:sp macro="" textlink="">
      <cdr:nvSpPr>
        <cdr:cNvPr id="8202" name="PlotDat8_1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81938" y="2994453"/>
          <a:ext cx="1840124" cy="972396"/>
        </a:xfrm>
        <a:custGeom xmlns:a="http://schemas.openxmlformats.org/drawingml/2006/main">
          <a:avLst/>
          <a:gdLst/>
          <a:ahLst/>
          <a:cxnLst>
            <a:cxn ang="0">
              <a:pos x="1849967" y="486749"/>
            </a:cxn>
            <a:cxn ang="0">
              <a:pos x="1832195" y="391789"/>
            </a:cxn>
            <a:cxn ang="0">
              <a:pos x="1779558" y="300478"/>
            </a:cxn>
            <a:cxn ang="0">
              <a:pos x="1694079" y="216326"/>
            </a:cxn>
            <a:cxn ang="0">
              <a:pos x="1579046" y="142566"/>
            </a:cxn>
            <a:cxn ang="0">
              <a:pos x="1438877" y="82032"/>
            </a:cxn>
            <a:cxn ang="0">
              <a:pos x="1278960" y="37052"/>
            </a:cxn>
            <a:cxn ang="0">
              <a:pos x="1105440" y="9353"/>
            </a:cxn>
            <a:cxn ang="0">
              <a:pos x="924984" y="0"/>
            </a:cxn>
            <a:cxn ang="0">
              <a:pos x="744528" y="9353"/>
            </a:cxn>
            <a:cxn ang="0">
              <a:pos x="571008" y="37052"/>
            </a:cxn>
            <a:cxn ang="0">
              <a:pos x="411091" y="82032"/>
            </a:cxn>
            <a:cxn ang="0">
              <a:pos x="270922" y="142566"/>
            </a:cxn>
            <a:cxn ang="0">
              <a:pos x="155888" y="216326"/>
            </a:cxn>
            <a:cxn ang="0">
              <a:pos x="70410" y="300478"/>
            </a:cxn>
            <a:cxn ang="0">
              <a:pos x="17773" y="391789"/>
            </a:cxn>
            <a:cxn ang="0">
              <a:pos x="0" y="486749"/>
            </a:cxn>
            <a:cxn ang="0">
              <a:pos x="17773" y="581709"/>
            </a:cxn>
            <a:cxn ang="0">
              <a:pos x="70410" y="673020"/>
            </a:cxn>
            <a:cxn ang="0">
              <a:pos x="155888" y="757172"/>
            </a:cxn>
            <a:cxn ang="0">
              <a:pos x="270922" y="830932"/>
            </a:cxn>
            <a:cxn ang="0">
              <a:pos x="411091" y="891466"/>
            </a:cxn>
            <a:cxn ang="0">
              <a:pos x="571008" y="936446"/>
            </a:cxn>
            <a:cxn ang="0">
              <a:pos x="744528" y="964145"/>
            </a:cxn>
            <a:cxn ang="0">
              <a:pos x="924984" y="973498"/>
            </a:cxn>
            <a:cxn ang="0">
              <a:pos x="1105440" y="964145"/>
            </a:cxn>
            <a:cxn ang="0">
              <a:pos x="1278960" y="936446"/>
            </a:cxn>
            <a:cxn ang="0">
              <a:pos x="1438877" y="891466"/>
            </a:cxn>
            <a:cxn ang="0">
              <a:pos x="1579046" y="830932"/>
            </a:cxn>
            <a:cxn ang="0">
              <a:pos x="1694079" y="757172"/>
            </a:cxn>
            <a:cxn ang="0">
              <a:pos x="1779558" y="673020"/>
            </a:cxn>
            <a:cxn ang="0">
              <a:pos x="1832195" y="581709"/>
            </a:cxn>
            <a:cxn ang="0">
              <a:pos x="1849967" y="486749"/>
            </a:cxn>
          </a:cxnLst>
          <a:rect l="0" t="0" r="r" b="b"/>
          <a:pathLst>
            <a:path w="1849967" h="973498">
              <a:moveTo>
                <a:pt x="1849967" y="486749"/>
              </a:moveTo>
              <a:cubicBezTo>
                <a:pt x="1849967" y="455096"/>
                <a:pt x="1843930" y="422834"/>
                <a:pt x="1832195" y="391789"/>
              </a:cubicBezTo>
              <a:cubicBezTo>
                <a:pt x="1820460" y="360744"/>
                <a:pt x="1802577" y="329722"/>
                <a:pt x="1779558" y="300478"/>
              </a:cubicBezTo>
              <a:cubicBezTo>
                <a:pt x="1756539" y="271234"/>
                <a:pt x="1727498" y="242645"/>
                <a:pt x="1694079" y="216326"/>
              </a:cubicBezTo>
              <a:cubicBezTo>
                <a:pt x="1660660" y="190007"/>
                <a:pt x="1621580" y="164948"/>
                <a:pt x="1579046" y="142566"/>
              </a:cubicBezTo>
              <a:cubicBezTo>
                <a:pt x="1536512" y="120184"/>
                <a:pt x="1488891" y="99618"/>
                <a:pt x="1438877" y="82032"/>
              </a:cubicBezTo>
              <a:cubicBezTo>
                <a:pt x="1388863" y="64446"/>
                <a:pt x="1334533" y="49165"/>
                <a:pt x="1278960" y="37052"/>
              </a:cubicBezTo>
              <a:cubicBezTo>
                <a:pt x="1223387" y="24939"/>
                <a:pt x="1164436" y="15528"/>
                <a:pt x="1105440" y="9353"/>
              </a:cubicBezTo>
              <a:cubicBezTo>
                <a:pt x="1046444" y="3178"/>
                <a:pt x="985136" y="0"/>
                <a:pt x="924984" y="0"/>
              </a:cubicBezTo>
              <a:cubicBezTo>
                <a:pt x="864832" y="0"/>
                <a:pt x="803524" y="3178"/>
                <a:pt x="744528" y="9353"/>
              </a:cubicBezTo>
              <a:cubicBezTo>
                <a:pt x="685532" y="15528"/>
                <a:pt x="626581" y="24939"/>
                <a:pt x="571008" y="37052"/>
              </a:cubicBezTo>
              <a:cubicBezTo>
                <a:pt x="515435" y="49165"/>
                <a:pt x="461105" y="64446"/>
                <a:pt x="411091" y="82032"/>
              </a:cubicBezTo>
              <a:cubicBezTo>
                <a:pt x="361077" y="99618"/>
                <a:pt x="313456" y="120184"/>
                <a:pt x="270922" y="142566"/>
              </a:cubicBezTo>
              <a:cubicBezTo>
                <a:pt x="228388" y="164948"/>
                <a:pt x="189307" y="190007"/>
                <a:pt x="155888" y="216326"/>
              </a:cubicBezTo>
              <a:cubicBezTo>
                <a:pt x="122469" y="242645"/>
                <a:pt x="93429" y="271234"/>
                <a:pt x="70410" y="300478"/>
              </a:cubicBezTo>
              <a:cubicBezTo>
                <a:pt x="47391" y="329722"/>
                <a:pt x="29508" y="360744"/>
                <a:pt x="17773" y="391789"/>
              </a:cubicBezTo>
              <a:cubicBezTo>
                <a:pt x="6038" y="422834"/>
                <a:pt x="0" y="455096"/>
                <a:pt x="0" y="486749"/>
              </a:cubicBezTo>
              <a:cubicBezTo>
                <a:pt x="0" y="518402"/>
                <a:pt x="6038" y="550664"/>
                <a:pt x="17773" y="581709"/>
              </a:cubicBezTo>
              <a:cubicBezTo>
                <a:pt x="29508" y="612754"/>
                <a:pt x="47391" y="643776"/>
                <a:pt x="70410" y="673020"/>
              </a:cubicBezTo>
              <a:cubicBezTo>
                <a:pt x="93429" y="702264"/>
                <a:pt x="122469" y="730853"/>
                <a:pt x="155888" y="757172"/>
              </a:cubicBezTo>
              <a:cubicBezTo>
                <a:pt x="189307" y="783491"/>
                <a:pt x="228388" y="808550"/>
                <a:pt x="270922" y="830932"/>
              </a:cubicBezTo>
              <a:cubicBezTo>
                <a:pt x="313456" y="853314"/>
                <a:pt x="361077" y="873880"/>
                <a:pt x="411091" y="891466"/>
              </a:cubicBezTo>
              <a:cubicBezTo>
                <a:pt x="461105" y="909052"/>
                <a:pt x="515435" y="924333"/>
                <a:pt x="571008" y="936446"/>
              </a:cubicBezTo>
              <a:cubicBezTo>
                <a:pt x="626581" y="948559"/>
                <a:pt x="685532" y="957970"/>
                <a:pt x="744528" y="964145"/>
              </a:cubicBezTo>
              <a:cubicBezTo>
                <a:pt x="803524" y="970320"/>
                <a:pt x="864832" y="973498"/>
                <a:pt x="924984" y="973498"/>
              </a:cubicBezTo>
              <a:cubicBezTo>
                <a:pt x="985136" y="973498"/>
                <a:pt x="1046444" y="970320"/>
                <a:pt x="1105440" y="964145"/>
              </a:cubicBezTo>
              <a:cubicBezTo>
                <a:pt x="1164436" y="957970"/>
                <a:pt x="1223387" y="948559"/>
                <a:pt x="1278960" y="936446"/>
              </a:cubicBezTo>
              <a:cubicBezTo>
                <a:pt x="1334533" y="924333"/>
                <a:pt x="1388863" y="909052"/>
                <a:pt x="1438877" y="891466"/>
              </a:cubicBezTo>
              <a:cubicBezTo>
                <a:pt x="1488891" y="873880"/>
                <a:pt x="1536512" y="853314"/>
                <a:pt x="1579046" y="830932"/>
              </a:cubicBezTo>
              <a:cubicBezTo>
                <a:pt x="1621580" y="808550"/>
                <a:pt x="1660660" y="783491"/>
                <a:pt x="1694079" y="757172"/>
              </a:cubicBezTo>
              <a:cubicBezTo>
                <a:pt x="1727498" y="730853"/>
                <a:pt x="1756539" y="702264"/>
                <a:pt x="1779558" y="673020"/>
              </a:cubicBezTo>
              <a:cubicBezTo>
                <a:pt x="1802577" y="643776"/>
                <a:pt x="1820460" y="612754"/>
                <a:pt x="1832195" y="581709"/>
              </a:cubicBezTo>
              <a:cubicBezTo>
                <a:pt x="1843930" y="550664"/>
                <a:pt x="1849967" y="518402"/>
                <a:pt x="1849967" y="486749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0.45375</cdr:x>
      <cdr:y>0.37625</cdr:y>
    </cdr:from>
    <cdr:to>
      <cdr:x>0.6885</cdr:x>
      <cdr:y>0.5675</cdr:y>
    </cdr:to>
    <cdr:sp macro="" textlink="">
      <cdr:nvSpPr>
        <cdr:cNvPr id="8204" name="PlotDat8_1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79008" y="2194086"/>
          <a:ext cx="2006825" cy="1115266"/>
        </a:xfrm>
        <a:custGeom xmlns:a="http://schemas.openxmlformats.org/drawingml/2006/main">
          <a:avLst/>
          <a:gdLst/>
          <a:ahLst/>
          <a:cxnLst>
            <a:cxn ang="0">
              <a:pos x="2021254" y="557176"/>
            </a:cxn>
            <a:cxn ang="0">
              <a:pos x="2001834" y="448477"/>
            </a:cxn>
            <a:cxn ang="0">
              <a:pos x="1944324" y="343954"/>
            </a:cxn>
            <a:cxn ang="0">
              <a:pos x="1850932" y="247626"/>
            </a:cxn>
            <a:cxn ang="0">
              <a:pos x="1725248" y="163193"/>
            </a:cxn>
            <a:cxn ang="0">
              <a:pos x="1572101" y="93901"/>
            </a:cxn>
            <a:cxn ang="0">
              <a:pos x="1397377" y="42412"/>
            </a:cxn>
            <a:cxn ang="0">
              <a:pos x="1207790" y="10705"/>
            </a:cxn>
            <a:cxn ang="0">
              <a:pos x="1010627" y="0"/>
            </a:cxn>
            <a:cxn ang="0">
              <a:pos x="813463" y="10705"/>
            </a:cxn>
            <a:cxn ang="0">
              <a:pos x="623876" y="42412"/>
            </a:cxn>
            <a:cxn ang="0">
              <a:pos x="449152" y="93901"/>
            </a:cxn>
            <a:cxn ang="0">
              <a:pos x="296006" y="163193"/>
            </a:cxn>
            <a:cxn ang="0">
              <a:pos x="170321" y="247626"/>
            </a:cxn>
            <a:cxn ang="0">
              <a:pos x="76929" y="343954"/>
            </a:cxn>
            <a:cxn ang="0">
              <a:pos x="19419" y="448477"/>
            </a:cxn>
            <a:cxn ang="0">
              <a:pos x="0" y="557176"/>
            </a:cxn>
            <a:cxn ang="0">
              <a:pos x="19419" y="665876"/>
            </a:cxn>
            <a:cxn ang="0">
              <a:pos x="76929" y="770399"/>
            </a:cxn>
            <a:cxn ang="0">
              <a:pos x="170321" y="866727"/>
            </a:cxn>
            <a:cxn ang="0">
              <a:pos x="296006" y="951160"/>
            </a:cxn>
            <a:cxn ang="0">
              <a:pos x="449152" y="1020452"/>
            </a:cxn>
            <a:cxn ang="0">
              <a:pos x="623876" y="1071941"/>
            </a:cxn>
            <a:cxn ang="0">
              <a:pos x="813463" y="1103647"/>
            </a:cxn>
            <a:cxn ang="0">
              <a:pos x="1010627" y="1114353"/>
            </a:cxn>
            <a:cxn ang="0">
              <a:pos x="1207790" y="1103647"/>
            </a:cxn>
            <a:cxn ang="0">
              <a:pos x="1397377" y="1071941"/>
            </a:cxn>
            <a:cxn ang="0">
              <a:pos x="1572101" y="1020452"/>
            </a:cxn>
            <a:cxn ang="0">
              <a:pos x="1725248" y="951160"/>
            </a:cxn>
            <a:cxn ang="0">
              <a:pos x="1850932" y="866727"/>
            </a:cxn>
            <a:cxn ang="0">
              <a:pos x="1944324" y="770399"/>
            </a:cxn>
            <a:cxn ang="0">
              <a:pos x="2001834" y="665876"/>
            </a:cxn>
            <a:cxn ang="0">
              <a:pos x="2021254" y="557176"/>
            </a:cxn>
          </a:cxnLst>
          <a:rect l="0" t="0" r="r" b="b"/>
          <a:pathLst>
            <a:path w="2021254" h="1114353">
              <a:moveTo>
                <a:pt x="2021254" y="557176"/>
              </a:moveTo>
              <a:cubicBezTo>
                <a:pt x="2021254" y="520943"/>
                <a:pt x="2014656" y="484014"/>
                <a:pt x="2001834" y="448477"/>
              </a:cubicBezTo>
              <a:cubicBezTo>
                <a:pt x="1989012" y="412940"/>
                <a:pt x="1969474" y="377429"/>
                <a:pt x="1944324" y="343954"/>
              </a:cubicBezTo>
              <a:cubicBezTo>
                <a:pt x="1919174" y="310479"/>
                <a:pt x="1887445" y="277753"/>
                <a:pt x="1850932" y="247626"/>
              </a:cubicBezTo>
              <a:cubicBezTo>
                <a:pt x="1814419" y="217499"/>
                <a:pt x="1771720" y="188814"/>
                <a:pt x="1725248" y="163193"/>
              </a:cubicBezTo>
              <a:cubicBezTo>
                <a:pt x="1678776" y="137572"/>
                <a:pt x="1626746" y="114031"/>
                <a:pt x="1572101" y="93901"/>
              </a:cubicBezTo>
              <a:cubicBezTo>
                <a:pt x="1517456" y="73771"/>
                <a:pt x="1458095" y="56278"/>
                <a:pt x="1397377" y="42412"/>
              </a:cubicBezTo>
              <a:cubicBezTo>
                <a:pt x="1336659" y="28546"/>
                <a:pt x="1272248" y="17774"/>
                <a:pt x="1207790" y="10705"/>
              </a:cubicBezTo>
              <a:cubicBezTo>
                <a:pt x="1143332" y="3636"/>
                <a:pt x="1076348" y="0"/>
                <a:pt x="1010627" y="0"/>
              </a:cubicBezTo>
              <a:cubicBezTo>
                <a:pt x="944906" y="0"/>
                <a:pt x="877921" y="3636"/>
                <a:pt x="813463" y="10705"/>
              </a:cubicBezTo>
              <a:cubicBezTo>
                <a:pt x="749005" y="17774"/>
                <a:pt x="684594" y="28546"/>
                <a:pt x="623876" y="42412"/>
              </a:cubicBezTo>
              <a:cubicBezTo>
                <a:pt x="563158" y="56278"/>
                <a:pt x="503797" y="73771"/>
                <a:pt x="449152" y="93901"/>
              </a:cubicBezTo>
              <a:cubicBezTo>
                <a:pt x="394507" y="114031"/>
                <a:pt x="342478" y="137572"/>
                <a:pt x="296006" y="163193"/>
              </a:cubicBezTo>
              <a:cubicBezTo>
                <a:pt x="249534" y="188814"/>
                <a:pt x="206834" y="217499"/>
                <a:pt x="170321" y="247626"/>
              </a:cubicBezTo>
              <a:cubicBezTo>
                <a:pt x="133808" y="277753"/>
                <a:pt x="102079" y="310479"/>
                <a:pt x="76929" y="343954"/>
              </a:cubicBezTo>
              <a:cubicBezTo>
                <a:pt x="51779" y="377429"/>
                <a:pt x="32240" y="412940"/>
                <a:pt x="19419" y="448477"/>
              </a:cubicBezTo>
              <a:cubicBezTo>
                <a:pt x="6598" y="484014"/>
                <a:pt x="0" y="520943"/>
                <a:pt x="0" y="557176"/>
              </a:cubicBezTo>
              <a:cubicBezTo>
                <a:pt x="0" y="593409"/>
                <a:pt x="6598" y="630339"/>
                <a:pt x="19419" y="665876"/>
              </a:cubicBezTo>
              <a:cubicBezTo>
                <a:pt x="32240" y="701413"/>
                <a:pt x="51779" y="736924"/>
                <a:pt x="76929" y="770399"/>
              </a:cubicBezTo>
              <a:cubicBezTo>
                <a:pt x="102079" y="803874"/>
                <a:pt x="133808" y="836600"/>
                <a:pt x="170321" y="866727"/>
              </a:cubicBezTo>
              <a:cubicBezTo>
                <a:pt x="206834" y="896854"/>
                <a:pt x="249534" y="925539"/>
                <a:pt x="296006" y="951160"/>
              </a:cubicBezTo>
              <a:cubicBezTo>
                <a:pt x="342478" y="976781"/>
                <a:pt x="394507" y="1000322"/>
                <a:pt x="449152" y="1020452"/>
              </a:cubicBezTo>
              <a:cubicBezTo>
                <a:pt x="503797" y="1040582"/>
                <a:pt x="563158" y="1058075"/>
                <a:pt x="623876" y="1071941"/>
              </a:cubicBezTo>
              <a:cubicBezTo>
                <a:pt x="684594" y="1085807"/>
                <a:pt x="749005" y="1096578"/>
                <a:pt x="813463" y="1103647"/>
              </a:cubicBezTo>
              <a:cubicBezTo>
                <a:pt x="877921" y="1110716"/>
                <a:pt x="944906" y="1114353"/>
                <a:pt x="1010627" y="1114353"/>
              </a:cubicBezTo>
              <a:cubicBezTo>
                <a:pt x="1076348" y="1114353"/>
                <a:pt x="1143332" y="1110716"/>
                <a:pt x="1207790" y="1103647"/>
              </a:cubicBezTo>
              <a:cubicBezTo>
                <a:pt x="1272248" y="1096578"/>
                <a:pt x="1336659" y="1085807"/>
                <a:pt x="1397377" y="1071941"/>
              </a:cubicBezTo>
              <a:cubicBezTo>
                <a:pt x="1458095" y="1058075"/>
                <a:pt x="1517456" y="1040582"/>
                <a:pt x="1572101" y="1020452"/>
              </a:cubicBezTo>
              <a:cubicBezTo>
                <a:pt x="1626746" y="1000322"/>
                <a:pt x="1678776" y="976781"/>
                <a:pt x="1725248" y="951160"/>
              </a:cubicBezTo>
              <a:cubicBezTo>
                <a:pt x="1771720" y="925539"/>
                <a:pt x="1814419" y="896854"/>
                <a:pt x="1850932" y="866727"/>
              </a:cubicBezTo>
              <a:cubicBezTo>
                <a:pt x="1887445" y="836600"/>
                <a:pt x="1919174" y="803874"/>
                <a:pt x="1944324" y="770399"/>
              </a:cubicBezTo>
              <a:cubicBezTo>
                <a:pt x="1969474" y="736924"/>
                <a:pt x="1989012" y="701413"/>
                <a:pt x="2001834" y="665876"/>
              </a:cubicBezTo>
              <a:cubicBezTo>
                <a:pt x="2014656" y="630339"/>
                <a:pt x="2021254" y="593409"/>
                <a:pt x="2021254" y="557176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0.371</cdr:x>
      <cdr:y>0.30375</cdr:y>
    </cdr:from>
    <cdr:to>
      <cdr:x>0.7625</cdr:x>
      <cdr:y>0.518</cdr:y>
    </cdr:to>
    <cdr:sp macro="" textlink="">
      <cdr:nvSpPr>
        <cdr:cNvPr id="8206" name="PlotDat8_2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71596" y="1771305"/>
          <a:ext cx="3346846" cy="1249390"/>
        </a:xfrm>
        <a:custGeom xmlns:a="http://schemas.openxmlformats.org/drawingml/2006/main">
          <a:avLst/>
          <a:gdLst/>
          <a:ahLst/>
          <a:cxnLst>
            <a:cxn ang="0">
              <a:pos x="3364028" y="623851"/>
            </a:cxn>
            <a:cxn ang="0">
              <a:pos x="3331708" y="502144"/>
            </a:cxn>
            <a:cxn ang="0">
              <a:pos x="3235992" y="385114"/>
            </a:cxn>
            <a:cxn ang="0">
              <a:pos x="3080557" y="277258"/>
            </a:cxn>
            <a:cxn ang="0">
              <a:pos x="2871377" y="182722"/>
            </a:cxn>
            <a:cxn ang="0">
              <a:pos x="2616491" y="105138"/>
            </a:cxn>
            <a:cxn ang="0">
              <a:pos x="2325693" y="47488"/>
            </a:cxn>
            <a:cxn ang="0">
              <a:pos x="2010159" y="11987"/>
            </a:cxn>
            <a:cxn ang="0">
              <a:pos x="1682014" y="0"/>
            </a:cxn>
            <a:cxn ang="0">
              <a:pos x="1353869" y="11987"/>
            </a:cxn>
            <a:cxn ang="0">
              <a:pos x="1038335" y="47488"/>
            </a:cxn>
            <a:cxn ang="0">
              <a:pos x="747537" y="105138"/>
            </a:cxn>
            <a:cxn ang="0">
              <a:pos x="492651" y="182722"/>
            </a:cxn>
            <a:cxn ang="0">
              <a:pos x="283471" y="277258"/>
            </a:cxn>
            <a:cxn ang="0">
              <a:pos x="128036" y="385114"/>
            </a:cxn>
            <a:cxn ang="0">
              <a:pos x="32320" y="502144"/>
            </a:cxn>
            <a:cxn ang="0">
              <a:pos x="0" y="623851"/>
            </a:cxn>
            <a:cxn ang="0">
              <a:pos x="32320" y="745559"/>
            </a:cxn>
            <a:cxn ang="0">
              <a:pos x="128036" y="862589"/>
            </a:cxn>
            <a:cxn ang="0">
              <a:pos x="283471" y="970445"/>
            </a:cxn>
            <a:cxn ang="0">
              <a:pos x="492651" y="1064981"/>
            </a:cxn>
            <a:cxn ang="0">
              <a:pos x="747537" y="1142565"/>
            </a:cxn>
            <a:cxn ang="0">
              <a:pos x="1038335" y="1200215"/>
            </a:cxn>
            <a:cxn ang="0">
              <a:pos x="1353869" y="1235716"/>
            </a:cxn>
            <a:cxn ang="0">
              <a:pos x="1682014" y="1247703"/>
            </a:cxn>
            <a:cxn ang="0">
              <a:pos x="2010159" y="1235716"/>
            </a:cxn>
            <a:cxn ang="0">
              <a:pos x="2325693" y="1200215"/>
            </a:cxn>
            <a:cxn ang="0">
              <a:pos x="2616491" y="1142565"/>
            </a:cxn>
            <a:cxn ang="0">
              <a:pos x="2871377" y="1064981"/>
            </a:cxn>
            <a:cxn ang="0">
              <a:pos x="3080557" y="970445"/>
            </a:cxn>
            <a:cxn ang="0">
              <a:pos x="3235992" y="862589"/>
            </a:cxn>
            <a:cxn ang="0">
              <a:pos x="3331708" y="745559"/>
            </a:cxn>
            <a:cxn ang="0">
              <a:pos x="3364028" y="623851"/>
            </a:cxn>
          </a:cxnLst>
          <a:rect l="0" t="0" r="r" b="b"/>
          <a:pathLst>
            <a:path w="3364028" h="1247703">
              <a:moveTo>
                <a:pt x="3364028" y="623851"/>
              </a:moveTo>
              <a:cubicBezTo>
                <a:pt x="3364028" y="583282"/>
                <a:pt x="3353047" y="541933"/>
                <a:pt x="3331708" y="502144"/>
              </a:cubicBezTo>
              <a:cubicBezTo>
                <a:pt x="3310369" y="462355"/>
                <a:pt x="3277850" y="422595"/>
                <a:pt x="3235992" y="385114"/>
              </a:cubicBezTo>
              <a:cubicBezTo>
                <a:pt x="3194134" y="347633"/>
                <a:pt x="3141326" y="310990"/>
                <a:pt x="3080557" y="277258"/>
              </a:cubicBezTo>
              <a:cubicBezTo>
                <a:pt x="3019788" y="243526"/>
                <a:pt x="2948721" y="211409"/>
                <a:pt x="2871377" y="182722"/>
              </a:cubicBezTo>
              <a:cubicBezTo>
                <a:pt x="2794033" y="154035"/>
                <a:pt x="2707438" y="127677"/>
                <a:pt x="2616491" y="105138"/>
              </a:cubicBezTo>
              <a:cubicBezTo>
                <a:pt x="2525544" y="82599"/>
                <a:pt x="2426748" y="63013"/>
                <a:pt x="2325693" y="47488"/>
              </a:cubicBezTo>
              <a:cubicBezTo>
                <a:pt x="2224638" y="31963"/>
                <a:pt x="2117439" y="19902"/>
                <a:pt x="2010159" y="11987"/>
              </a:cubicBezTo>
              <a:cubicBezTo>
                <a:pt x="1902879" y="4072"/>
                <a:pt x="1791396" y="0"/>
                <a:pt x="1682014" y="0"/>
              </a:cubicBezTo>
              <a:cubicBezTo>
                <a:pt x="1572632" y="0"/>
                <a:pt x="1461149" y="4072"/>
                <a:pt x="1353869" y="11987"/>
              </a:cubicBezTo>
              <a:cubicBezTo>
                <a:pt x="1246589" y="19902"/>
                <a:pt x="1139390" y="31963"/>
                <a:pt x="1038335" y="47488"/>
              </a:cubicBezTo>
              <a:cubicBezTo>
                <a:pt x="937280" y="63013"/>
                <a:pt x="838484" y="82599"/>
                <a:pt x="747537" y="105138"/>
              </a:cubicBezTo>
              <a:cubicBezTo>
                <a:pt x="656590" y="127677"/>
                <a:pt x="569995" y="154035"/>
                <a:pt x="492651" y="182722"/>
              </a:cubicBezTo>
              <a:cubicBezTo>
                <a:pt x="415307" y="211409"/>
                <a:pt x="344240" y="243526"/>
                <a:pt x="283471" y="277258"/>
              </a:cubicBezTo>
              <a:cubicBezTo>
                <a:pt x="222702" y="310990"/>
                <a:pt x="169894" y="347633"/>
                <a:pt x="128036" y="385114"/>
              </a:cubicBezTo>
              <a:cubicBezTo>
                <a:pt x="86178" y="422595"/>
                <a:pt x="53659" y="462355"/>
                <a:pt x="32320" y="502144"/>
              </a:cubicBezTo>
              <a:cubicBezTo>
                <a:pt x="10981" y="541933"/>
                <a:pt x="0" y="583282"/>
                <a:pt x="0" y="623851"/>
              </a:cubicBezTo>
              <a:cubicBezTo>
                <a:pt x="0" y="664420"/>
                <a:pt x="10981" y="705769"/>
                <a:pt x="32320" y="745559"/>
              </a:cubicBezTo>
              <a:cubicBezTo>
                <a:pt x="53659" y="785349"/>
                <a:pt x="86178" y="825108"/>
                <a:pt x="128036" y="862589"/>
              </a:cubicBezTo>
              <a:cubicBezTo>
                <a:pt x="169894" y="900070"/>
                <a:pt x="222702" y="936713"/>
                <a:pt x="283471" y="970445"/>
              </a:cubicBezTo>
              <a:cubicBezTo>
                <a:pt x="344240" y="1004177"/>
                <a:pt x="415307" y="1036294"/>
                <a:pt x="492651" y="1064981"/>
              </a:cubicBezTo>
              <a:cubicBezTo>
                <a:pt x="569995" y="1093668"/>
                <a:pt x="656590" y="1120026"/>
                <a:pt x="747537" y="1142565"/>
              </a:cubicBezTo>
              <a:cubicBezTo>
                <a:pt x="838484" y="1165104"/>
                <a:pt x="937280" y="1184690"/>
                <a:pt x="1038335" y="1200215"/>
              </a:cubicBezTo>
              <a:cubicBezTo>
                <a:pt x="1139390" y="1215740"/>
                <a:pt x="1246589" y="1227801"/>
                <a:pt x="1353869" y="1235716"/>
              </a:cubicBezTo>
              <a:cubicBezTo>
                <a:pt x="1461149" y="1243631"/>
                <a:pt x="1572632" y="1247703"/>
                <a:pt x="1682014" y="1247703"/>
              </a:cubicBezTo>
              <a:cubicBezTo>
                <a:pt x="1791396" y="1247703"/>
                <a:pt x="1902879" y="1243631"/>
                <a:pt x="2010159" y="1235716"/>
              </a:cubicBezTo>
              <a:cubicBezTo>
                <a:pt x="2117439" y="1227801"/>
                <a:pt x="2224638" y="1215740"/>
                <a:pt x="2325693" y="1200215"/>
              </a:cubicBezTo>
              <a:cubicBezTo>
                <a:pt x="2426748" y="1184690"/>
                <a:pt x="2525544" y="1165104"/>
                <a:pt x="2616491" y="1142565"/>
              </a:cubicBezTo>
              <a:cubicBezTo>
                <a:pt x="2707438" y="1120026"/>
                <a:pt x="2794033" y="1093668"/>
                <a:pt x="2871377" y="1064981"/>
              </a:cubicBezTo>
              <a:cubicBezTo>
                <a:pt x="2948721" y="1036294"/>
                <a:pt x="3019788" y="1004177"/>
                <a:pt x="3080557" y="970445"/>
              </a:cubicBezTo>
              <a:cubicBezTo>
                <a:pt x="3141326" y="936713"/>
                <a:pt x="3194134" y="900070"/>
                <a:pt x="3235992" y="862589"/>
              </a:cubicBezTo>
              <a:cubicBezTo>
                <a:pt x="3277850" y="825108"/>
                <a:pt x="3310369" y="785349"/>
                <a:pt x="3331708" y="745559"/>
              </a:cubicBezTo>
              <a:cubicBezTo>
                <a:pt x="3353047" y="705769"/>
                <a:pt x="3364028" y="664420"/>
                <a:pt x="3364028" y="623851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0.374</cdr:x>
      <cdr:y>0.39725</cdr:y>
    </cdr:from>
    <cdr:to>
      <cdr:x>0.61275</cdr:x>
      <cdr:y>0.59025</cdr:y>
    </cdr:to>
    <cdr:sp macro="" textlink="">
      <cdr:nvSpPr>
        <cdr:cNvPr id="8208" name="PlotDat8_2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97243" y="2316546"/>
          <a:ext cx="2041020" cy="1125471"/>
        </a:xfrm>
        <a:custGeom xmlns:a="http://schemas.openxmlformats.org/drawingml/2006/main">
          <a:avLst/>
          <a:gdLst/>
          <a:ahLst/>
          <a:cxnLst>
            <a:cxn ang="0">
              <a:pos x="2053475" y="563482"/>
            </a:cxn>
            <a:cxn ang="0">
              <a:pos x="2033746" y="453552"/>
            </a:cxn>
            <a:cxn ang="0">
              <a:pos x="1975319" y="347847"/>
            </a:cxn>
            <a:cxn ang="0">
              <a:pos x="1880438" y="250428"/>
            </a:cxn>
            <a:cxn ang="0">
              <a:pos x="1752750" y="165040"/>
            </a:cxn>
            <a:cxn ang="0">
              <a:pos x="1597162" y="94964"/>
            </a:cxn>
            <a:cxn ang="0">
              <a:pos x="1419652" y="42893"/>
            </a:cxn>
            <a:cxn ang="0">
              <a:pos x="1227044" y="10827"/>
            </a:cxn>
            <a:cxn ang="0">
              <a:pos x="1026737" y="0"/>
            </a:cxn>
            <a:cxn ang="0">
              <a:pos x="826430" y="10827"/>
            </a:cxn>
            <a:cxn ang="0">
              <a:pos x="633822" y="42893"/>
            </a:cxn>
            <a:cxn ang="0">
              <a:pos x="456312" y="94964"/>
            </a:cxn>
            <a:cxn ang="0">
              <a:pos x="300724" y="165040"/>
            </a:cxn>
            <a:cxn ang="0">
              <a:pos x="173036" y="250428"/>
            </a:cxn>
            <a:cxn ang="0">
              <a:pos x="78155" y="347847"/>
            </a:cxn>
            <a:cxn ang="0">
              <a:pos x="19728" y="453552"/>
            </a:cxn>
            <a:cxn ang="0">
              <a:pos x="0" y="563482"/>
            </a:cxn>
            <a:cxn ang="0">
              <a:pos x="19728" y="673412"/>
            </a:cxn>
            <a:cxn ang="0">
              <a:pos x="78155" y="779117"/>
            </a:cxn>
            <a:cxn ang="0">
              <a:pos x="173036" y="876536"/>
            </a:cxn>
            <a:cxn ang="0">
              <a:pos x="300724" y="961924"/>
            </a:cxn>
            <a:cxn ang="0">
              <a:pos x="456312" y="1032000"/>
            </a:cxn>
            <a:cxn ang="0">
              <a:pos x="633822" y="1084071"/>
            </a:cxn>
            <a:cxn ang="0">
              <a:pos x="826430" y="1116137"/>
            </a:cxn>
            <a:cxn ang="0">
              <a:pos x="1026737" y="1126964"/>
            </a:cxn>
            <a:cxn ang="0">
              <a:pos x="1227044" y="1116137"/>
            </a:cxn>
            <a:cxn ang="0">
              <a:pos x="1419652" y="1084071"/>
            </a:cxn>
            <a:cxn ang="0">
              <a:pos x="1597162" y="1032000"/>
            </a:cxn>
            <a:cxn ang="0">
              <a:pos x="1752750" y="961924"/>
            </a:cxn>
            <a:cxn ang="0">
              <a:pos x="1880438" y="876536"/>
            </a:cxn>
            <a:cxn ang="0">
              <a:pos x="1975319" y="779117"/>
            </a:cxn>
            <a:cxn ang="0">
              <a:pos x="2033746" y="673412"/>
            </a:cxn>
            <a:cxn ang="0">
              <a:pos x="2053475" y="563482"/>
            </a:cxn>
          </a:cxnLst>
          <a:rect l="0" t="0" r="r" b="b"/>
          <a:pathLst>
            <a:path w="2053475" h="1126964">
              <a:moveTo>
                <a:pt x="2053475" y="563482"/>
              </a:moveTo>
              <a:cubicBezTo>
                <a:pt x="2053475" y="526839"/>
                <a:pt x="2046772" y="489491"/>
                <a:pt x="2033746" y="453552"/>
              </a:cubicBezTo>
              <a:cubicBezTo>
                <a:pt x="2020720" y="417613"/>
                <a:pt x="2000870" y="381701"/>
                <a:pt x="1975319" y="347847"/>
              </a:cubicBezTo>
              <a:cubicBezTo>
                <a:pt x="1949768" y="313993"/>
                <a:pt x="1917533" y="280896"/>
                <a:pt x="1880438" y="250428"/>
              </a:cubicBezTo>
              <a:cubicBezTo>
                <a:pt x="1843343" y="219960"/>
                <a:pt x="1799963" y="190951"/>
                <a:pt x="1752750" y="165040"/>
              </a:cubicBezTo>
              <a:cubicBezTo>
                <a:pt x="1705537" y="139129"/>
                <a:pt x="1652678" y="115322"/>
                <a:pt x="1597162" y="94964"/>
              </a:cubicBezTo>
              <a:cubicBezTo>
                <a:pt x="1541646" y="74606"/>
                <a:pt x="1481338" y="56916"/>
                <a:pt x="1419652" y="42893"/>
              </a:cubicBezTo>
              <a:cubicBezTo>
                <a:pt x="1357966" y="28870"/>
                <a:pt x="1292530" y="17976"/>
                <a:pt x="1227044" y="10827"/>
              </a:cubicBezTo>
              <a:cubicBezTo>
                <a:pt x="1161558" y="3678"/>
                <a:pt x="1093506" y="0"/>
                <a:pt x="1026737" y="0"/>
              </a:cubicBezTo>
              <a:cubicBezTo>
                <a:pt x="959968" y="0"/>
                <a:pt x="891916" y="3678"/>
                <a:pt x="826430" y="10827"/>
              </a:cubicBezTo>
              <a:cubicBezTo>
                <a:pt x="760944" y="17976"/>
                <a:pt x="695508" y="28870"/>
                <a:pt x="633822" y="42893"/>
              </a:cubicBezTo>
              <a:cubicBezTo>
                <a:pt x="572136" y="56916"/>
                <a:pt x="511828" y="74606"/>
                <a:pt x="456312" y="94964"/>
              </a:cubicBezTo>
              <a:cubicBezTo>
                <a:pt x="400796" y="115322"/>
                <a:pt x="347937" y="139129"/>
                <a:pt x="300724" y="165040"/>
              </a:cubicBezTo>
              <a:cubicBezTo>
                <a:pt x="253511" y="190951"/>
                <a:pt x="210131" y="219960"/>
                <a:pt x="173036" y="250428"/>
              </a:cubicBezTo>
              <a:cubicBezTo>
                <a:pt x="135941" y="280896"/>
                <a:pt x="103706" y="313993"/>
                <a:pt x="78155" y="347847"/>
              </a:cubicBezTo>
              <a:cubicBezTo>
                <a:pt x="52604" y="381701"/>
                <a:pt x="32754" y="417613"/>
                <a:pt x="19728" y="453552"/>
              </a:cubicBezTo>
              <a:cubicBezTo>
                <a:pt x="6702" y="489491"/>
                <a:pt x="0" y="526839"/>
                <a:pt x="0" y="563482"/>
              </a:cubicBezTo>
              <a:cubicBezTo>
                <a:pt x="0" y="600125"/>
                <a:pt x="6702" y="637473"/>
                <a:pt x="19728" y="673412"/>
              </a:cubicBezTo>
              <a:cubicBezTo>
                <a:pt x="32754" y="709351"/>
                <a:pt x="52604" y="745263"/>
                <a:pt x="78155" y="779117"/>
              </a:cubicBezTo>
              <a:cubicBezTo>
                <a:pt x="103706" y="812971"/>
                <a:pt x="135941" y="846068"/>
                <a:pt x="173036" y="876536"/>
              </a:cubicBezTo>
              <a:cubicBezTo>
                <a:pt x="210131" y="907004"/>
                <a:pt x="253511" y="936013"/>
                <a:pt x="300724" y="961924"/>
              </a:cubicBezTo>
              <a:cubicBezTo>
                <a:pt x="347937" y="987835"/>
                <a:pt x="400796" y="1011642"/>
                <a:pt x="456312" y="1032000"/>
              </a:cubicBezTo>
              <a:cubicBezTo>
                <a:pt x="511828" y="1052358"/>
                <a:pt x="572136" y="1070048"/>
                <a:pt x="633822" y="1084071"/>
              </a:cubicBezTo>
              <a:cubicBezTo>
                <a:pt x="695508" y="1098094"/>
                <a:pt x="760944" y="1108988"/>
                <a:pt x="826430" y="1116137"/>
              </a:cubicBezTo>
              <a:cubicBezTo>
                <a:pt x="891916" y="1123286"/>
                <a:pt x="959968" y="1126964"/>
                <a:pt x="1026737" y="1126964"/>
              </a:cubicBezTo>
              <a:cubicBezTo>
                <a:pt x="1093506" y="1126964"/>
                <a:pt x="1161558" y="1123286"/>
                <a:pt x="1227044" y="1116137"/>
              </a:cubicBezTo>
              <a:cubicBezTo>
                <a:pt x="1292530" y="1108988"/>
                <a:pt x="1357966" y="1098094"/>
                <a:pt x="1419652" y="1084071"/>
              </a:cubicBezTo>
              <a:cubicBezTo>
                <a:pt x="1481338" y="1070048"/>
                <a:pt x="1541646" y="1052358"/>
                <a:pt x="1597162" y="1032000"/>
              </a:cubicBezTo>
              <a:cubicBezTo>
                <a:pt x="1652678" y="1011642"/>
                <a:pt x="1705537" y="987835"/>
                <a:pt x="1752750" y="961924"/>
              </a:cubicBezTo>
              <a:cubicBezTo>
                <a:pt x="1799963" y="936013"/>
                <a:pt x="1843343" y="907004"/>
                <a:pt x="1880438" y="876536"/>
              </a:cubicBezTo>
              <a:cubicBezTo>
                <a:pt x="1917533" y="846068"/>
                <a:pt x="1949768" y="812971"/>
                <a:pt x="1975319" y="779117"/>
              </a:cubicBezTo>
              <a:cubicBezTo>
                <a:pt x="2000870" y="745263"/>
                <a:pt x="2020720" y="709351"/>
                <a:pt x="2033746" y="673412"/>
              </a:cubicBezTo>
              <a:cubicBezTo>
                <a:pt x="2046772" y="637473"/>
                <a:pt x="2053475" y="600125"/>
                <a:pt x="2053475" y="563482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0.4215</cdr:x>
      <cdr:y>0.4695</cdr:y>
    </cdr:from>
    <cdr:to>
      <cdr:x>0.7015</cdr:x>
      <cdr:y>0.83075</cdr:y>
    </cdr:to>
    <cdr:sp macro="" textlink="">
      <cdr:nvSpPr>
        <cdr:cNvPr id="8210" name="PlotDat8_2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03310" y="2734953"/>
          <a:ext cx="2393657" cy="2103698"/>
        </a:xfrm>
        <a:custGeom xmlns:a="http://schemas.openxmlformats.org/drawingml/2006/main">
          <a:avLst/>
          <a:gdLst/>
          <a:ahLst/>
          <a:cxnLst>
            <a:cxn ang="0">
              <a:pos x="2404308" y="1053342"/>
            </a:cxn>
            <a:cxn ang="0">
              <a:pos x="2381209" y="847845"/>
            </a:cxn>
            <a:cxn ang="0">
              <a:pos x="2312799" y="650245"/>
            </a:cxn>
            <a:cxn ang="0">
              <a:pos x="2201708" y="468137"/>
            </a:cxn>
            <a:cxn ang="0">
              <a:pos x="2052205" y="308517"/>
            </a:cxn>
            <a:cxn ang="0">
              <a:pos x="1870035" y="177520"/>
            </a:cxn>
            <a:cxn ang="0">
              <a:pos x="1662198" y="80181"/>
            </a:cxn>
            <a:cxn ang="0">
              <a:pos x="1436683" y="20240"/>
            </a:cxn>
            <a:cxn ang="0">
              <a:pos x="1202154" y="0"/>
            </a:cxn>
            <a:cxn ang="0">
              <a:pos x="967626" y="20240"/>
            </a:cxn>
            <a:cxn ang="0">
              <a:pos x="742110" y="80181"/>
            </a:cxn>
            <a:cxn ang="0">
              <a:pos x="534273" y="177520"/>
            </a:cxn>
            <a:cxn ang="0">
              <a:pos x="352103" y="308517"/>
            </a:cxn>
            <a:cxn ang="0">
              <a:pos x="202600" y="468137"/>
            </a:cxn>
            <a:cxn ang="0">
              <a:pos x="91509" y="650245"/>
            </a:cxn>
            <a:cxn ang="0">
              <a:pos x="23099" y="847845"/>
            </a:cxn>
            <a:cxn ang="0">
              <a:pos x="0" y="1053342"/>
            </a:cxn>
            <a:cxn ang="0">
              <a:pos x="23099" y="1258839"/>
            </a:cxn>
            <a:cxn ang="0">
              <a:pos x="91509" y="1456438"/>
            </a:cxn>
            <a:cxn ang="0">
              <a:pos x="202600" y="1638547"/>
            </a:cxn>
            <a:cxn ang="0">
              <a:pos x="352103" y="1798167"/>
            </a:cxn>
            <a:cxn ang="0">
              <a:pos x="534273" y="1929164"/>
            </a:cxn>
            <a:cxn ang="0">
              <a:pos x="742110" y="2026503"/>
            </a:cxn>
            <a:cxn ang="0">
              <a:pos x="967626" y="2086444"/>
            </a:cxn>
            <a:cxn ang="0">
              <a:pos x="1202154" y="2106684"/>
            </a:cxn>
            <a:cxn ang="0">
              <a:pos x="1436683" y="2086444"/>
            </a:cxn>
            <a:cxn ang="0">
              <a:pos x="1662198" y="2026503"/>
            </a:cxn>
            <a:cxn ang="0">
              <a:pos x="1870035" y="1929164"/>
            </a:cxn>
            <a:cxn ang="0">
              <a:pos x="2052205" y="1798167"/>
            </a:cxn>
            <a:cxn ang="0">
              <a:pos x="2201708" y="1638547"/>
            </a:cxn>
            <a:cxn ang="0">
              <a:pos x="2312799" y="1456438"/>
            </a:cxn>
            <a:cxn ang="0">
              <a:pos x="2381209" y="1258839"/>
            </a:cxn>
            <a:cxn ang="0">
              <a:pos x="2404308" y="1053342"/>
            </a:cxn>
          </a:cxnLst>
          <a:rect l="0" t="0" r="r" b="b"/>
          <a:pathLst>
            <a:path w="2404308" h="2106684">
              <a:moveTo>
                <a:pt x="2404308" y="1053342"/>
              </a:moveTo>
              <a:cubicBezTo>
                <a:pt x="2404308" y="984843"/>
                <a:pt x="2396460" y="915028"/>
                <a:pt x="2381209" y="847845"/>
              </a:cubicBezTo>
              <a:cubicBezTo>
                <a:pt x="2365958" y="780662"/>
                <a:pt x="2342716" y="713530"/>
                <a:pt x="2312799" y="650245"/>
              </a:cubicBezTo>
              <a:cubicBezTo>
                <a:pt x="2282882" y="586960"/>
                <a:pt x="2245140" y="525092"/>
                <a:pt x="2201708" y="468137"/>
              </a:cubicBezTo>
              <a:cubicBezTo>
                <a:pt x="2158276" y="411182"/>
                <a:pt x="2107484" y="356953"/>
                <a:pt x="2052205" y="308517"/>
              </a:cubicBezTo>
              <a:cubicBezTo>
                <a:pt x="1996926" y="260081"/>
                <a:pt x="1935036" y="215576"/>
                <a:pt x="1870035" y="177520"/>
              </a:cubicBezTo>
              <a:cubicBezTo>
                <a:pt x="1805034" y="139464"/>
                <a:pt x="1734423" y="106394"/>
                <a:pt x="1662198" y="80181"/>
              </a:cubicBezTo>
              <a:cubicBezTo>
                <a:pt x="1589973" y="53968"/>
                <a:pt x="1513357" y="33604"/>
                <a:pt x="1436683" y="20240"/>
              </a:cubicBezTo>
              <a:cubicBezTo>
                <a:pt x="1360009" y="6876"/>
                <a:pt x="1280330" y="0"/>
                <a:pt x="1202154" y="0"/>
              </a:cubicBezTo>
              <a:cubicBezTo>
                <a:pt x="1123978" y="0"/>
                <a:pt x="1044300" y="6876"/>
                <a:pt x="967626" y="20240"/>
              </a:cubicBezTo>
              <a:cubicBezTo>
                <a:pt x="890952" y="33604"/>
                <a:pt x="814336" y="53968"/>
                <a:pt x="742110" y="80181"/>
              </a:cubicBezTo>
              <a:cubicBezTo>
                <a:pt x="669884" y="106394"/>
                <a:pt x="599274" y="139464"/>
                <a:pt x="534273" y="177520"/>
              </a:cubicBezTo>
              <a:cubicBezTo>
                <a:pt x="469272" y="215576"/>
                <a:pt x="407382" y="260081"/>
                <a:pt x="352103" y="308517"/>
              </a:cubicBezTo>
              <a:cubicBezTo>
                <a:pt x="296824" y="356953"/>
                <a:pt x="246032" y="411182"/>
                <a:pt x="202600" y="468137"/>
              </a:cubicBezTo>
              <a:cubicBezTo>
                <a:pt x="159168" y="525092"/>
                <a:pt x="121426" y="586960"/>
                <a:pt x="91509" y="650245"/>
              </a:cubicBezTo>
              <a:cubicBezTo>
                <a:pt x="61592" y="713530"/>
                <a:pt x="38350" y="780662"/>
                <a:pt x="23099" y="847845"/>
              </a:cubicBezTo>
              <a:cubicBezTo>
                <a:pt x="7848" y="915028"/>
                <a:pt x="0" y="984843"/>
                <a:pt x="0" y="1053342"/>
              </a:cubicBezTo>
              <a:cubicBezTo>
                <a:pt x="0" y="1121841"/>
                <a:pt x="7848" y="1191656"/>
                <a:pt x="23099" y="1258839"/>
              </a:cubicBezTo>
              <a:cubicBezTo>
                <a:pt x="38350" y="1326022"/>
                <a:pt x="61592" y="1393153"/>
                <a:pt x="91509" y="1456438"/>
              </a:cubicBezTo>
              <a:cubicBezTo>
                <a:pt x="121426" y="1519723"/>
                <a:pt x="159168" y="1581592"/>
                <a:pt x="202600" y="1638547"/>
              </a:cubicBezTo>
              <a:cubicBezTo>
                <a:pt x="246032" y="1695502"/>
                <a:pt x="296824" y="1749731"/>
                <a:pt x="352103" y="1798167"/>
              </a:cubicBezTo>
              <a:cubicBezTo>
                <a:pt x="407382" y="1846603"/>
                <a:pt x="469272" y="1891108"/>
                <a:pt x="534273" y="1929164"/>
              </a:cubicBezTo>
              <a:cubicBezTo>
                <a:pt x="599274" y="1967220"/>
                <a:pt x="669884" y="2000290"/>
                <a:pt x="742110" y="2026503"/>
              </a:cubicBezTo>
              <a:cubicBezTo>
                <a:pt x="814336" y="2052716"/>
                <a:pt x="890952" y="2073080"/>
                <a:pt x="967626" y="2086444"/>
              </a:cubicBezTo>
              <a:cubicBezTo>
                <a:pt x="1044300" y="2099808"/>
                <a:pt x="1123978" y="2106684"/>
                <a:pt x="1202154" y="2106684"/>
              </a:cubicBezTo>
              <a:cubicBezTo>
                <a:pt x="1280330" y="2106684"/>
                <a:pt x="1360009" y="2099808"/>
                <a:pt x="1436683" y="2086444"/>
              </a:cubicBezTo>
              <a:cubicBezTo>
                <a:pt x="1513357" y="2073080"/>
                <a:pt x="1589973" y="2052716"/>
                <a:pt x="1662198" y="2026503"/>
              </a:cubicBezTo>
              <a:cubicBezTo>
                <a:pt x="1734423" y="2000290"/>
                <a:pt x="1805034" y="1967220"/>
                <a:pt x="1870035" y="1929164"/>
              </a:cubicBezTo>
              <a:cubicBezTo>
                <a:pt x="1935036" y="1891108"/>
                <a:pt x="1996926" y="1846603"/>
                <a:pt x="2052205" y="1798167"/>
              </a:cubicBezTo>
              <a:cubicBezTo>
                <a:pt x="2107484" y="1749731"/>
                <a:pt x="2158276" y="1695502"/>
                <a:pt x="2201708" y="1638547"/>
              </a:cubicBezTo>
              <a:cubicBezTo>
                <a:pt x="2245140" y="1581592"/>
                <a:pt x="2282882" y="1519723"/>
                <a:pt x="2312799" y="1456438"/>
              </a:cubicBezTo>
              <a:cubicBezTo>
                <a:pt x="2342716" y="1393153"/>
                <a:pt x="2365958" y="1326022"/>
                <a:pt x="2381209" y="1258839"/>
              </a:cubicBezTo>
              <a:cubicBezTo>
                <a:pt x="2396460" y="1191656"/>
                <a:pt x="2404308" y="1121841"/>
                <a:pt x="2404308" y="1053342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0.42475</cdr:x>
      <cdr:y>0.34975</cdr:y>
    </cdr:from>
    <cdr:to>
      <cdr:x>0.69975</cdr:x>
      <cdr:y>0.5815</cdr:y>
    </cdr:to>
    <cdr:sp macro="" textlink="">
      <cdr:nvSpPr>
        <cdr:cNvPr id="8212" name="PlotDat8_2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631093" y="2039552"/>
          <a:ext cx="2350914" cy="1351440"/>
        </a:xfrm>
        <a:custGeom xmlns:a="http://schemas.openxmlformats.org/drawingml/2006/main">
          <a:avLst/>
          <a:gdLst/>
          <a:ahLst/>
          <a:cxnLst>
            <a:cxn ang="0">
              <a:pos x="2361401" y="675658"/>
            </a:cxn>
            <a:cxn ang="0">
              <a:pos x="2338713" y="543844"/>
            </a:cxn>
            <a:cxn ang="0">
              <a:pos x="2271525" y="417095"/>
            </a:cxn>
            <a:cxn ang="0">
              <a:pos x="2162417" y="300283"/>
            </a:cxn>
            <a:cxn ang="0">
              <a:pos x="2015581" y="197896"/>
            </a:cxn>
            <a:cxn ang="0">
              <a:pos x="1836662" y="113869"/>
            </a:cxn>
            <a:cxn ang="0">
              <a:pos x="1632534" y="51432"/>
            </a:cxn>
            <a:cxn ang="0">
              <a:pos x="1411044" y="12983"/>
            </a:cxn>
            <a:cxn ang="0">
              <a:pos x="1180700" y="0"/>
            </a:cxn>
            <a:cxn ang="0">
              <a:pos x="950357" y="12983"/>
            </a:cxn>
            <a:cxn ang="0">
              <a:pos x="728866" y="51432"/>
            </a:cxn>
            <a:cxn ang="0">
              <a:pos x="524738" y="113869"/>
            </a:cxn>
            <a:cxn ang="0">
              <a:pos x="345819" y="197896"/>
            </a:cxn>
            <a:cxn ang="0">
              <a:pos x="198984" y="300283"/>
            </a:cxn>
            <a:cxn ang="0">
              <a:pos x="89875" y="417095"/>
            </a:cxn>
            <a:cxn ang="0">
              <a:pos x="22687" y="543844"/>
            </a:cxn>
            <a:cxn ang="0">
              <a:pos x="0" y="675658"/>
            </a:cxn>
            <a:cxn ang="0">
              <a:pos x="22687" y="807473"/>
            </a:cxn>
            <a:cxn ang="0">
              <a:pos x="89875" y="934221"/>
            </a:cxn>
            <a:cxn ang="0">
              <a:pos x="198984" y="1051034"/>
            </a:cxn>
            <a:cxn ang="0">
              <a:pos x="345819" y="1153421"/>
            </a:cxn>
            <a:cxn ang="0">
              <a:pos x="524738" y="1237447"/>
            </a:cxn>
            <a:cxn ang="0">
              <a:pos x="728866" y="1299885"/>
            </a:cxn>
            <a:cxn ang="0">
              <a:pos x="950357" y="1338334"/>
            </a:cxn>
            <a:cxn ang="0">
              <a:pos x="1180700" y="1351316"/>
            </a:cxn>
            <a:cxn ang="0">
              <a:pos x="1411044" y="1338334"/>
            </a:cxn>
            <a:cxn ang="0">
              <a:pos x="1632534" y="1299885"/>
            </a:cxn>
            <a:cxn ang="0">
              <a:pos x="1836662" y="1237447"/>
            </a:cxn>
            <a:cxn ang="0">
              <a:pos x="2015581" y="1153421"/>
            </a:cxn>
            <a:cxn ang="0">
              <a:pos x="2162417" y="1051034"/>
            </a:cxn>
            <a:cxn ang="0">
              <a:pos x="2271525" y="934221"/>
            </a:cxn>
            <a:cxn ang="0">
              <a:pos x="2338713" y="807473"/>
            </a:cxn>
            <a:cxn ang="0">
              <a:pos x="2361401" y="675658"/>
            </a:cxn>
          </a:cxnLst>
          <a:rect l="0" t="0" r="r" b="b"/>
          <a:pathLst>
            <a:path w="2361401" h="1351316">
              <a:moveTo>
                <a:pt x="2361401" y="675658"/>
              </a:moveTo>
              <a:cubicBezTo>
                <a:pt x="2361401" y="631720"/>
                <a:pt x="2353692" y="586938"/>
                <a:pt x="2338713" y="543844"/>
              </a:cubicBezTo>
              <a:cubicBezTo>
                <a:pt x="2323734" y="500750"/>
                <a:pt x="2300908" y="457689"/>
                <a:pt x="2271525" y="417095"/>
              </a:cubicBezTo>
              <a:cubicBezTo>
                <a:pt x="2242142" y="376501"/>
                <a:pt x="2205074" y="336816"/>
                <a:pt x="2162417" y="300283"/>
              </a:cubicBezTo>
              <a:cubicBezTo>
                <a:pt x="2119760" y="263750"/>
                <a:pt x="2069873" y="228965"/>
                <a:pt x="2015581" y="197896"/>
              </a:cubicBezTo>
              <a:cubicBezTo>
                <a:pt x="1961289" y="166827"/>
                <a:pt x="1900503" y="138280"/>
                <a:pt x="1836662" y="113869"/>
              </a:cubicBezTo>
              <a:cubicBezTo>
                <a:pt x="1772821" y="89458"/>
                <a:pt x="1703470" y="68246"/>
                <a:pt x="1632534" y="51432"/>
              </a:cubicBezTo>
              <a:cubicBezTo>
                <a:pt x="1561598" y="34618"/>
                <a:pt x="1486350" y="21555"/>
                <a:pt x="1411044" y="12983"/>
              </a:cubicBezTo>
              <a:cubicBezTo>
                <a:pt x="1335738" y="4411"/>
                <a:pt x="1257481" y="0"/>
                <a:pt x="1180700" y="0"/>
              </a:cubicBezTo>
              <a:cubicBezTo>
                <a:pt x="1103919" y="0"/>
                <a:pt x="1025663" y="4411"/>
                <a:pt x="950357" y="12983"/>
              </a:cubicBezTo>
              <a:cubicBezTo>
                <a:pt x="875051" y="21555"/>
                <a:pt x="799803" y="34618"/>
                <a:pt x="728866" y="51432"/>
              </a:cubicBezTo>
              <a:cubicBezTo>
                <a:pt x="657929" y="68246"/>
                <a:pt x="588579" y="89458"/>
                <a:pt x="524738" y="113869"/>
              </a:cubicBezTo>
              <a:cubicBezTo>
                <a:pt x="460897" y="138280"/>
                <a:pt x="400111" y="166827"/>
                <a:pt x="345819" y="197896"/>
              </a:cubicBezTo>
              <a:cubicBezTo>
                <a:pt x="291527" y="228965"/>
                <a:pt x="241641" y="263750"/>
                <a:pt x="198984" y="300283"/>
              </a:cubicBezTo>
              <a:cubicBezTo>
                <a:pt x="156327" y="336816"/>
                <a:pt x="119258" y="376501"/>
                <a:pt x="89875" y="417095"/>
              </a:cubicBezTo>
              <a:cubicBezTo>
                <a:pt x="60492" y="457689"/>
                <a:pt x="37666" y="500750"/>
                <a:pt x="22687" y="543844"/>
              </a:cubicBezTo>
              <a:cubicBezTo>
                <a:pt x="7708" y="586938"/>
                <a:pt x="0" y="631720"/>
                <a:pt x="0" y="675658"/>
              </a:cubicBezTo>
              <a:cubicBezTo>
                <a:pt x="0" y="719596"/>
                <a:pt x="7708" y="764379"/>
                <a:pt x="22687" y="807473"/>
              </a:cubicBezTo>
              <a:cubicBezTo>
                <a:pt x="37666" y="850567"/>
                <a:pt x="60492" y="893627"/>
                <a:pt x="89875" y="934221"/>
              </a:cubicBezTo>
              <a:cubicBezTo>
                <a:pt x="119258" y="974815"/>
                <a:pt x="156327" y="1014501"/>
                <a:pt x="198984" y="1051034"/>
              </a:cubicBezTo>
              <a:cubicBezTo>
                <a:pt x="241641" y="1087567"/>
                <a:pt x="291527" y="1122352"/>
                <a:pt x="345819" y="1153421"/>
              </a:cubicBezTo>
              <a:cubicBezTo>
                <a:pt x="400111" y="1184490"/>
                <a:pt x="460897" y="1213036"/>
                <a:pt x="524738" y="1237447"/>
              </a:cubicBezTo>
              <a:cubicBezTo>
                <a:pt x="588579" y="1261858"/>
                <a:pt x="657929" y="1283071"/>
                <a:pt x="728866" y="1299885"/>
              </a:cubicBezTo>
              <a:cubicBezTo>
                <a:pt x="799803" y="1316699"/>
                <a:pt x="875051" y="1329762"/>
                <a:pt x="950357" y="1338334"/>
              </a:cubicBezTo>
              <a:cubicBezTo>
                <a:pt x="1025663" y="1346906"/>
                <a:pt x="1103919" y="1351316"/>
                <a:pt x="1180700" y="1351316"/>
              </a:cubicBezTo>
              <a:cubicBezTo>
                <a:pt x="1257481" y="1351316"/>
                <a:pt x="1335738" y="1346906"/>
                <a:pt x="1411044" y="1338334"/>
              </a:cubicBezTo>
              <a:cubicBezTo>
                <a:pt x="1486350" y="1329762"/>
                <a:pt x="1561598" y="1316699"/>
                <a:pt x="1632534" y="1299885"/>
              </a:cubicBezTo>
              <a:cubicBezTo>
                <a:pt x="1703470" y="1283071"/>
                <a:pt x="1772821" y="1261858"/>
                <a:pt x="1836662" y="1237447"/>
              </a:cubicBezTo>
              <a:cubicBezTo>
                <a:pt x="1900503" y="1213036"/>
                <a:pt x="1961289" y="1184490"/>
                <a:pt x="2015581" y="1153421"/>
              </a:cubicBezTo>
              <a:cubicBezTo>
                <a:pt x="2069873" y="1122352"/>
                <a:pt x="2119760" y="1087567"/>
                <a:pt x="2162417" y="1051034"/>
              </a:cubicBezTo>
              <a:cubicBezTo>
                <a:pt x="2205074" y="1014501"/>
                <a:pt x="2242142" y="974815"/>
                <a:pt x="2271525" y="934221"/>
              </a:cubicBezTo>
              <a:cubicBezTo>
                <a:pt x="2300908" y="893627"/>
                <a:pt x="2323734" y="850567"/>
                <a:pt x="2338713" y="807473"/>
              </a:cubicBezTo>
              <a:cubicBezTo>
                <a:pt x="2353692" y="764379"/>
                <a:pt x="2361401" y="719596"/>
                <a:pt x="2361401" y="675658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0.479</cdr:x>
      <cdr:y>0.518</cdr:y>
    </cdr:from>
    <cdr:to>
      <cdr:x>0.609</cdr:x>
      <cdr:y>0.62525</cdr:y>
    </cdr:to>
    <cdr:sp macro="" textlink="">
      <cdr:nvSpPr>
        <cdr:cNvPr id="8214" name="PlotDat8_2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094864" y="3020695"/>
          <a:ext cx="1111341" cy="625423"/>
        </a:xfrm>
        <a:custGeom xmlns:a="http://schemas.openxmlformats.org/drawingml/2006/main">
          <a:avLst/>
          <a:gdLst/>
          <a:ahLst/>
          <a:cxnLst>
            <a:cxn ang="0">
              <a:pos x="1120722" y="313782"/>
            </a:cxn>
            <a:cxn ang="0">
              <a:pos x="1109956" y="252566"/>
            </a:cxn>
            <a:cxn ang="0">
              <a:pos x="1078068" y="193702"/>
            </a:cxn>
            <a:cxn ang="0">
              <a:pos x="1026285" y="139454"/>
            </a:cxn>
            <a:cxn ang="0">
              <a:pos x="956597" y="91905"/>
            </a:cxn>
            <a:cxn ang="0">
              <a:pos x="871682" y="52882"/>
            </a:cxn>
            <a:cxn ang="0">
              <a:pos x="774803" y="23885"/>
            </a:cxn>
            <a:cxn ang="0">
              <a:pos x="669683" y="6029"/>
            </a:cxn>
            <a:cxn ang="0">
              <a:pos x="560361" y="0"/>
            </a:cxn>
            <a:cxn ang="0">
              <a:pos x="451040" y="6029"/>
            </a:cxn>
            <a:cxn ang="0">
              <a:pos x="345920" y="23885"/>
            </a:cxn>
            <a:cxn ang="0">
              <a:pos x="249041" y="52882"/>
            </a:cxn>
            <a:cxn ang="0">
              <a:pos x="164126" y="91905"/>
            </a:cxn>
            <a:cxn ang="0">
              <a:pos x="94438" y="139454"/>
            </a:cxn>
            <a:cxn ang="0">
              <a:pos x="42655" y="193702"/>
            </a:cxn>
            <a:cxn ang="0">
              <a:pos x="10767" y="252566"/>
            </a:cxn>
            <a:cxn ang="0">
              <a:pos x="0" y="313782"/>
            </a:cxn>
            <a:cxn ang="0">
              <a:pos x="10767" y="374997"/>
            </a:cxn>
            <a:cxn ang="0">
              <a:pos x="42655" y="433860"/>
            </a:cxn>
            <a:cxn ang="0">
              <a:pos x="94438" y="488109"/>
            </a:cxn>
            <a:cxn ang="0">
              <a:pos x="164126" y="535658"/>
            </a:cxn>
            <a:cxn ang="0">
              <a:pos x="249041" y="574681"/>
            </a:cxn>
            <a:cxn ang="0">
              <a:pos x="345920" y="603677"/>
            </a:cxn>
            <a:cxn ang="0">
              <a:pos x="451040" y="621533"/>
            </a:cxn>
            <a:cxn ang="0">
              <a:pos x="560361" y="627563"/>
            </a:cxn>
            <a:cxn ang="0">
              <a:pos x="669683" y="621533"/>
            </a:cxn>
            <a:cxn ang="0">
              <a:pos x="774803" y="603677"/>
            </a:cxn>
            <a:cxn ang="0">
              <a:pos x="871682" y="574681"/>
            </a:cxn>
            <a:cxn ang="0">
              <a:pos x="956597" y="535658"/>
            </a:cxn>
            <a:cxn ang="0">
              <a:pos x="1026285" y="488109"/>
            </a:cxn>
            <a:cxn ang="0">
              <a:pos x="1078068" y="433860"/>
            </a:cxn>
            <a:cxn ang="0">
              <a:pos x="1109956" y="374997"/>
            </a:cxn>
            <a:cxn ang="0">
              <a:pos x="1120722" y="313782"/>
            </a:cxn>
          </a:cxnLst>
          <a:rect l="0" t="0" r="r" b="b"/>
          <a:pathLst>
            <a:path w="1120722" h="627563">
              <a:moveTo>
                <a:pt x="1120722" y="313782"/>
              </a:moveTo>
              <a:cubicBezTo>
                <a:pt x="1120722" y="293377"/>
                <a:pt x="1117065" y="272579"/>
                <a:pt x="1109956" y="252566"/>
              </a:cubicBezTo>
              <a:cubicBezTo>
                <a:pt x="1102847" y="232553"/>
                <a:pt x="1092013" y="212554"/>
                <a:pt x="1078068" y="193702"/>
              </a:cubicBezTo>
              <a:cubicBezTo>
                <a:pt x="1064123" y="174850"/>
                <a:pt x="1046530" y="156420"/>
                <a:pt x="1026285" y="139454"/>
              </a:cubicBezTo>
              <a:cubicBezTo>
                <a:pt x="1006040" y="122488"/>
                <a:pt x="982364" y="106334"/>
                <a:pt x="956597" y="91905"/>
              </a:cubicBezTo>
              <a:cubicBezTo>
                <a:pt x="930830" y="77476"/>
                <a:pt x="901981" y="64219"/>
                <a:pt x="871682" y="52882"/>
              </a:cubicBezTo>
              <a:cubicBezTo>
                <a:pt x="841383" y="41545"/>
                <a:pt x="808469" y="31694"/>
                <a:pt x="774803" y="23885"/>
              </a:cubicBezTo>
              <a:cubicBezTo>
                <a:pt x="741137" y="16076"/>
                <a:pt x="705423" y="10010"/>
                <a:pt x="669683" y="6029"/>
              </a:cubicBezTo>
              <a:cubicBezTo>
                <a:pt x="633943" y="2048"/>
                <a:pt x="596801" y="0"/>
                <a:pt x="560361" y="0"/>
              </a:cubicBezTo>
              <a:cubicBezTo>
                <a:pt x="523921" y="0"/>
                <a:pt x="486780" y="2048"/>
                <a:pt x="451040" y="6029"/>
              </a:cubicBezTo>
              <a:cubicBezTo>
                <a:pt x="415300" y="10010"/>
                <a:pt x="379586" y="16076"/>
                <a:pt x="345920" y="23885"/>
              </a:cubicBezTo>
              <a:cubicBezTo>
                <a:pt x="312254" y="31694"/>
                <a:pt x="279340" y="41545"/>
                <a:pt x="249041" y="52882"/>
              </a:cubicBezTo>
              <a:cubicBezTo>
                <a:pt x="218742" y="64219"/>
                <a:pt x="189893" y="77476"/>
                <a:pt x="164126" y="91905"/>
              </a:cubicBezTo>
              <a:cubicBezTo>
                <a:pt x="138359" y="106334"/>
                <a:pt x="114683" y="122488"/>
                <a:pt x="94438" y="139454"/>
              </a:cubicBezTo>
              <a:cubicBezTo>
                <a:pt x="74193" y="156420"/>
                <a:pt x="56600" y="174850"/>
                <a:pt x="42655" y="193702"/>
              </a:cubicBezTo>
              <a:cubicBezTo>
                <a:pt x="28710" y="212554"/>
                <a:pt x="17876" y="232553"/>
                <a:pt x="10767" y="252566"/>
              </a:cubicBezTo>
              <a:cubicBezTo>
                <a:pt x="3658" y="272579"/>
                <a:pt x="0" y="293377"/>
                <a:pt x="0" y="313782"/>
              </a:cubicBezTo>
              <a:cubicBezTo>
                <a:pt x="0" y="334187"/>
                <a:pt x="3658" y="354984"/>
                <a:pt x="10767" y="374997"/>
              </a:cubicBezTo>
              <a:cubicBezTo>
                <a:pt x="17876" y="395010"/>
                <a:pt x="28710" y="415008"/>
                <a:pt x="42655" y="433860"/>
              </a:cubicBezTo>
              <a:cubicBezTo>
                <a:pt x="56600" y="452712"/>
                <a:pt x="74193" y="471143"/>
                <a:pt x="94438" y="488109"/>
              </a:cubicBezTo>
              <a:cubicBezTo>
                <a:pt x="114683" y="505075"/>
                <a:pt x="138359" y="521229"/>
                <a:pt x="164126" y="535658"/>
              </a:cubicBezTo>
              <a:cubicBezTo>
                <a:pt x="189893" y="550087"/>
                <a:pt x="218742" y="563345"/>
                <a:pt x="249041" y="574681"/>
              </a:cubicBezTo>
              <a:cubicBezTo>
                <a:pt x="279340" y="586017"/>
                <a:pt x="312254" y="595868"/>
                <a:pt x="345920" y="603677"/>
              </a:cubicBezTo>
              <a:cubicBezTo>
                <a:pt x="379586" y="611486"/>
                <a:pt x="415300" y="617552"/>
                <a:pt x="451040" y="621533"/>
              </a:cubicBezTo>
              <a:cubicBezTo>
                <a:pt x="486780" y="625514"/>
                <a:pt x="523921" y="627563"/>
                <a:pt x="560361" y="627563"/>
              </a:cubicBezTo>
              <a:cubicBezTo>
                <a:pt x="596801" y="627563"/>
                <a:pt x="633943" y="625514"/>
                <a:pt x="669683" y="621533"/>
              </a:cubicBezTo>
              <a:cubicBezTo>
                <a:pt x="705423" y="617552"/>
                <a:pt x="741137" y="611486"/>
                <a:pt x="774803" y="603677"/>
              </a:cubicBezTo>
              <a:cubicBezTo>
                <a:pt x="808469" y="595868"/>
                <a:pt x="841383" y="586017"/>
                <a:pt x="871682" y="574681"/>
              </a:cubicBezTo>
              <a:cubicBezTo>
                <a:pt x="901981" y="563345"/>
                <a:pt x="930830" y="550087"/>
                <a:pt x="956597" y="535658"/>
              </a:cubicBezTo>
              <a:cubicBezTo>
                <a:pt x="982364" y="521229"/>
                <a:pt x="1006040" y="505075"/>
                <a:pt x="1026285" y="488109"/>
              </a:cubicBezTo>
              <a:cubicBezTo>
                <a:pt x="1046530" y="471143"/>
                <a:pt x="1064123" y="452712"/>
                <a:pt x="1078068" y="433860"/>
              </a:cubicBezTo>
              <a:cubicBezTo>
                <a:pt x="1092013" y="415008"/>
                <a:pt x="1102847" y="395010"/>
                <a:pt x="1109956" y="374997"/>
              </a:cubicBezTo>
              <a:cubicBezTo>
                <a:pt x="1117065" y="354984"/>
                <a:pt x="1120722" y="334187"/>
                <a:pt x="1120722" y="313782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0.41975</cdr:x>
      <cdr:y>0.39525</cdr:y>
    </cdr:from>
    <cdr:to>
      <cdr:x>0.77675</cdr:x>
      <cdr:y>0.6085</cdr:y>
    </cdr:to>
    <cdr:sp macro="" textlink="">
      <cdr:nvSpPr>
        <cdr:cNvPr id="8216" name="PlotDat8_3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88349" y="2304883"/>
          <a:ext cx="3051914" cy="1243559"/>
        </a:xfrm>
        <a:custGeom xmlns:a="http://schemas.openxmlformats.org/drawingml/2006/main">
          <a:avLst/>
          <a:gdLst/>
          <a:ahLst/>
          <a:cxnLst>
            <a:cxn ang="0">
              <a:pos x="3071362" y="622476"/>
            </a:cxn>
            <a:cxn ang="0">
              <a:pos x="3041854" y="501037"/>
            </a:cxn>
            <a:cxn ang="0">
              <a:pos x="2954465" y="384264"/>
            </a:cxn>
            <a:cxn ang="0">
              <a:pos x="2812553" y="276647"/>
            </a:cxn>
            <a:cxn ang="0">
              <a:pos x="2621571" y="182319"/>
            </a:cxn>
            <a:cxn ang="0">
              <a:pos x="2388860" y="104906"/>
            </a:cxn>
            <a:cxn ang="0">
              <a:pos x="2123360" y="47383"/>
            </a:cxn>
            <a:cxn ang="0">
              <a:pos x="1835277" y="11960"/>
            </a:cxn>
            <a:cxn ang="0">
              <a:pos x="1535681" y="0"/>
            </a:cxn>
            <a:cxn ang="0">
              <a:pos x="1236084" y="11960"/>
            </a:cxn>
            <a:cxn ang="0">
              <a:pos x="948001" y="47383"/>
            </a:cxn>
            <a:cxn ang="0">
              <a:pos x="682502" y="104906"/>
            </a:cxn>
            <a:cxn ang="0">
              <a:pos x="449790" y="182319"/>
            </a:cxn>
            <a:cxn ang="0">
              <a:pos x="258809" y="276647"/>
            </a:cxn>
            <a:cxn ang="0">
              <a:pos x="116896" y="384264"/>
            </a:cxn>
            <a:cxn ang="0">
              <a:pos x="29507" y="501037"/>
            </a:cxn>
            <a:cxn ang="0">
              <a:pos x="0" y="622476"/>
            </a:cxn>
            <a:cxn ang="0">
              <a:pos x="29507" y="743915"/>
            </a:cxn>
            <a:cxn ang="0">
              <a:pos x="116896" y="860687"/>
            </a:cxn>
            <a:cxn ang="0">
              <a:pos x="258809" y="968305"/>
            </a:cxn>
            <a:cxn ang="0">
              <a:pos x="449790" y="1062633"/>
            </a:cxn>
            <a:cxn ang="0">
              <a:pos x="682502" y="1140046"/>
            </a:cxn>
            <a:cxn ang="0">
              <a:pos x="948001" y="1197569"/>
            </a:cxn>
            <a:cxn ang="0">
              <a:pos x="1236084" y="1232991"/>
            </a:cxn>
            <a:cxn ang="0">
              <a:pos x="1535681" y="1244952"/>
            </a:cxn>
            <a:cxn ang="0">
              <a:pos x="1835277" y="1232991"/>
            </a:cxn>
            <a:cxn ang="0">
              <a:pos x="2123360" y="1197569"/>
            </a:cxn>
            <a:cxn ang="0">
              <a:pos x="2388860" y="1140046"/>
            </a:cxn>
            <a:cxn ang="0">
              <a:pos x="2621571" y="1062633"/>
            </a:cxn>
            <a:cxn ang="0">
              <a:pos x="2812553" y="968305"/>
            </a:cxn>
            <a:cxn ang="0">
              <a:pos x="2954465" y="860687"/>
            </a:cxn>
            <a:cxn ang="0">
              <a:pos x="3041854" y="743915"/>
            </a:cxn>
            <a:cxn ang="0">
              <a:pos x="3071362" y="622476"/>
            </a:cxn>
          </a:cxnLst>
          <a:rect l="0" t="0" r="r" b="b"/>
          <a:pathLst>
            <a:path w="3071362" h="1244952">
              <a:moveTo>
                <a:pt x="3071362" y="622476"/>
              </a:moveTo>
              <a:cubicBezTo>
                <a:pt x="3071362" y="581996"/>
                <a:pt x="3061337" y="540739"/>
                <a:pt x="3041854" y="501037"/>
              </a:cubicBezTo>
              <a:cubicBezTo>
                <a:pt x="3022371" y="461335"/>
                <a:pt x="2992682" y="421662"/>
                <a:pt x="2954465" y="384264"/>
              </a:cubicBezTo>
              <a:cubicBezTo>
                <a:pt x="2916248" y="346866"/>
                <a:pt x="2868035" y="310304"/>
                <a:pt x="2812553" y="276647"/>
              </a:cubicBezTo>
              <a:cubicBezTo>
                <a:pt x="2757071" y="242990"/>
                <a:pt x="2692186" y="210942"/>
                <a:pt x="2621571" y="182319"/>
              </a:cubicBezTo>
              <a:cubicBezTo>
                <a:pt x="2550956" y="153696"/>
                <a:pt x="2471895" y="127395"/>
                <a:pt x="2388860" y="104906"/>
              </a:cubicBezTo>
              <a:cubicBezTo>
                <a:pt x="2305825" y="82417"/>
                <a:pt x="2215624" y="62874"/>
                <a:pt x="2123360" y="47383"/>
              </a:cubicBezTo>
              <a:cubicBezTo>
                <a:pt x="2031096" y="31892"/>
                <a:pt x="1933223" y="19857"/>
                <a:pt x="1835277" y="11960"/>
              </a:cubicBezTo>
              <a:cubicBezTo>
                <a:pt x="1737331" y="4063"/>
                <a:pt x="1635546" y="0"/>
                <a:pt x="1535681" y="0"/>
              </a:cubicBezTo>
              <a:cubicBezTo>
                <a:pt x="1435816" y="0"/>
                <a:pt x="1334031" y="4063"/>
                <a:pt x="1236084" y="11960"/>
              </a:cubicBezTo>
              <a:cubicBezTo>
                <a:pt x="1138137" y="19857"/>
                <a:pt x="1040265" y="31892"/>
                <a:pt x="948001" y="47383"/>
              </a:cubicBezTo>
              <a:cubicBezTo>
                <a:pt x="855737" y="62874"/>
                <a:pt x="765537" y="82417"/>
                <a:pt x="682502" y="104906"/>
              </a:cubicBezTo>
              <a:cubicBezTo>
                <a:pt x="599467" y="127395"/>
                <a:pt x="520405" y="153696"/>
                <a:pt x="449790" y="182319"/>
              </a:cubicBezTo>
              <a:cubicBezTo>
                <a:pt x="379175" y="210942"/>
                <a:pt x="314291" y="242990"/>
                <a:pt x="258809" y="276647"/>
              </a:cubicBezTo>
              <a:cubicBezTo>
                <a:pt x="203327" y="310304"/>
                <a:pt x="155113" y="346866"/>
                <a:pt x="116896" y="384264"/>
              </a:cubicBezTo>
              <a:cubicBezTo>
                <a:pt x="78679" y="421662"/>
                <a:pt x="48990" y="461335"/>
                <a:pt x="29507" y="501037"/>
              </a:cubicBezTo>
              <a:cubicBezTo>
                <a:pt x="10024" y="540739"/>
                <a:pt x="0" y="581996"/>
                <a:pt x="0" y="622476"/>
              </a:cubicBezTo>
              <a:cubicBezTo>
                <a:pt x="0" y="662956"/>
                <a:pt x="10024" y="704213"/>
                <a:pt x="29507" y="743915"/>
              </a:cubicBezTo>
              <a:cubicBezTo>
                <a:pt x="48990" y="783617"/>
                <a:pt x="78679" y="823289"/>
                <a:pt x="116896" y="860687"/>
              </a:cubicBezTo>
              <a:cubicBezTo>
                <a:pt x="155113" y="898085"/>
                <a:pt x="203327" y="934647"/>
                <a:pt x="258809" y="968305"/>
              </a:cubicBezTo>
              <a:cubicBezTo>
                <a:pt x="314291" y="1001963"/>
                <a:pt x="379175" y="1034010"/>
                <a:pt x="449790" y="1062633"/>
              </a:cubicBezTo>
              <a:cubicBezTo>
                <a:pt x="520405" y="1091256"/>
                <a:pt x="599467" y="1117557"/>
                <a:pt x="682502" y="1140046"/>
              </a:cubicBezTo>
              <a:cubicBezTo>
                <a:pt x="765537" y="1162535"/>
                <a:pt x="855737" y="1182078"/>
                <a:pt x="948001" y="1197569"/>
              </a:cubicBezTo>
              <a:cubicBezTo>
                <a:pt x="1040265" y="1213060"/>
                <a:pt x="1138137" y="1225094"/>
                <a:pt x="1236084" y="1232991"/>
              </a:cubicBezTo>
              <a:cubicBezTo>
                <a:pt x="1334031" y="1240888"/>
                <a:pt x="1435816" y="1244952"/>
                <a:pt x="1535681" y="1244952"/>
              </a:cubicBezTo>
              <a:cubicBezTo>
                <a:pt x="1635546" y="1244952"/>
                <a:pt x="1737331" y="1240888"/>
                <a:pt x="1835277" y="1232991"/>
              </a:cubicBezTo>
              <a:cubicBezTo>
                <a:pt x="1933223" y="1225094"/>
                <a:pt x="2031096" y="1213060"/>
                <a:pt x="2123360" y="1197569"/>
              </a:cubicBezTo>
              <a:cubicBezTo>
                <a:pt x="2215624" y="1182078"/>
                <a:pt x="2305825" y="1162535"/>
                <a:pt x="2388860" y="1140046"/>
              </a:cubicBezTo>
              <a:cubicBezTo>
                <a:pt x="2471895" y="1117557"/>
                <a:pt x="2550956" y="1091256"/>
                <a:pt x="2621571" y="1062633"/>
              </a:cubicBezTo>
              <a:cubicBezTo>
                <a:pt x="2692186" y="1034010"/>
                <a:pt x="2757071" y="1001963"/>
                <a:pt x="2812553" y="968305"/>
              </a:cubicBezTo>
              <a:cubicBezTo>
                <a:pt x="2868035" y="934647"/>
                <a:pt x="2916248" y="898085"/>
                <a:pt x="2954465" y="860687"/>
              </a:cubicBezTo>
              <a:cubicBezTo>
                <a:pt x="2992682" y="823289"/>
                <a:pt x="3022371" y="783617"/>
                <a:pt x="3041854" y="743915"/>
              </a:cubicBezTo>
              <a:cubicBezTo>
                <a:pt x="3061337" y="704213"/>
                <a:pt x="3071362" y="662956"/>
                <a:pt x="3071362" y="622476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0.39075</cdr:x>
      <cdr:y>0.34775</cdr:y>
    </cdr:from>
    <cdr:to>
      <cdr:x>0.79275</cdr:x>
      <cdr:y>0.59175</cdr:y>
    </cdr:to>
    <cdr:sp macro="" textlink="">
      <cdr:nvSpPr>
        <cdr:cNvPr id="8218" name="PlotDat8_3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40435" y="2027889"/>
          <a:ext cx="3436608" cy="1422876"/>
        </a:xfrm>
        <a:custGeom xmlns:a="http://schemas.openxmlformats.org/drawingml/2006/main">
          <a:avLst/>
          <a:gdLst/>
          <a:ahLst/>
          <a:cxnLst>
            <a:cxn ang="0">
              <a:pos x="3457644" y="711346"/>
            </a:cxn>
            <a:cxn ang="0">
              <a:pos x="3424425" y="572569"/>
            </a:cxn>
            <a:cxn ang="0">
              <a:pos x="3326045" y="439126"/>
            </a:cxn>
            <a:cxn ang="0">
              <a:pos x="3166285" y="316144"/>
            </a:cxn>
            <a:cxn ang="0">
              <a:pos x="2951284" y="208349"/>
            </a:cxn>
            <a:cxn ang="0">
              <a:pos x="2689304" y="119884"/>
            </a:cxn>
            <a:cxn ang="0">
              <a:pos x="2390414" y="54148"/>
            </a:cxn>
            <a:cxn ang="0">
              <a:pos x="2066099" y="13669"/>
            </a:cxn>
            <a:cxn ang="0">
              <a:pos x="1728822" y="0"/>
            </a:cxn>
            <a:cxn ang="0">
              <a:pos x="1391545" y="13669"/>
            </a:cxn>
            <a:cxn ang="0">
              <a:pos x="1067230" y="54148"/>
            </a:cxn>
            <a:cxn ang="0">
              <a:pos x="768340" y="119884"/>
            </a:cxn>
            <a:cxn ang="0">
              <a:pos x="506360" y="208349"/>
            </a:cxn>
            <a:cxn ang="0">
              <a:pos x="291359" y="316144"/>
            </a:cxn>
            <a:cxn ang="0">
              <a:pos x="131599" y="439126"/>
            </a:cxn>
            <a:cxn ang="0">
              <a:pos x="33219" y="572569"/>
            </a:cxn>
            <a:cxn ang="0">
              <a:pos x="0" y="711346"/>
            </a:cxn>
            <a:cxn ang="0">
              <a:pos x="33219" y="850122"/>
            </a:cxn>
            <a:cxn ang="0">
              <a:pos x="131599" y="983566"/>
            </a:cxn>
            <a:cxn ang="0">
              <a:pos x="291359" y="1106548"/>
            </a:cxn>
            <a:cxn ang="0">
              <a:pos x="506360" y="1214343"/>
            </a:cxn>
            <a:cxn ang="0">
              <a:pos x="768340" y="1302807"/>
            </a:cxn>
            <a:cxn ang="0">
              <a:pos x="1067230" y="1368543"/>
            </a:cxn>
            <a:cxn ang="0">
              <a:pos x="1391545" y="1409023"/>
            </a:cxn>
            <a:cxn ang="0">
              <a:pos x="1728822" y="1422691"/>
            </a:cxn>
            <a:cxn ang="0">
              <a:pos x="2066099" y="1409023"/>
            </a:cxn>
            <a:cxn ang="0">
              <a:pos x="2390414" y="1368543"/>
            </a:cxn>
            <a:cxn ang="0">
              <a:pos x="2689304" y="1302807"/>
            </a:cxn>
            <a:cxn ang="0">
              <a:pos x="2951284" y="1214343"/>
            </a:cxn>
            <a:cxn ang="0">
              <a:pos x="3166285" y="1106548"/>
            </a:cxn>
            <a:cxn ang="0">
              <a:pos x="3326045" y="983566"/>
            </a:cxn>
            <a:cxn ang="0">
              <a:pos x="3424425" y="850122"/>
            </a:cxn>
            <a:cxn ang="0">
              <a:pos x="3457644" y="711346"/>
            </a:cxn>
          </a:cxnLst>
          <a:rect l="0" t="0" r="r" b="b"/>
          <a:pathLst>
            <a:path w="3457644" h="1422691">
              <a:moveTo>
                <a:pt x="3457644" y="711346"/>
              </a:moveTo>
              <a:cubicBezTo>
                <a:pt x="3457644" y="665087"/>
                <a:pt x="3446358" y="617939"/>
                <a:pt x="3424425" y="572569"/>
              </a:cubicBezTo>
              <a:cubicBezTo>
                <a:pt x="3402492" y="527199"/>
                <a:pt x="3369068" y="481864"/>
                <a:pt x="3326045" y="439126"/>
              </a:cubicBezTo>
              <a:cubicBezTo>
                <a:pt x="3283022" y="396388"/>
                <a:pt x="3228745" y="354607"/>
                <a:pt x="3166285" y="316144"/>
              </a:cubicBezTo>
              <a:cubicBezTo>
                <a:pt x="3103825" y="277681"/>
                <a:pt x="3030781" y="241059"/>
                <a:pt x="2951284" y="208349"/>
              </a:cubicBezTo>
              <a:cubicBezTo>
                <a:pt x="2871787" y="175639"/>
                <a:pt x="2782782" y="145584"/>
                <a:pt x="2689304" y="119884"/>
              </a:cubicBezTo>
              <a:cubicBezTo>
                <a:pt x="2595826" y="94184"/>
                <a:pt x="2494281" y="71850"/>
                <a:pt x="2390414" y="54148"/>
              </a:cubicBezTo>
              <a:cubicBezTo>
                <a:pt x="2286547" y="36446"/>
                <a:pt x="2176364" y="22694"/>
                <a:pt x="2066099" y="13669"/>
              </a:cubicBezTo>
              <a:cubicBezTo>
                <a:pt x="1955834" y="4644"/>
                <a:pt x="1841248" y="0"/>
                <a:pt x="1728822" y="0"/>
              </a:cubicBezTo>
              <a:cubicBezTo>
                <a:pt x="1616396" y="0"/>
                <a:pt x="1501810" y="4644"/>
                <a:pt x="1391545" y="13669"/>
              </a:cubicBezTo>
              <a:cubicBezTo>
                <a:pt x="1281280" y="22694"/>
                <a:pt x="1171097" y="36446"/>
                <a:pt x="1067230" y="54148"/>
              </a:cubicBezTo>
              <a:cubicBezTo>
                <a:pt x="963363" y="71850"/>
                <a:pt x="861818" y="94184"/>
                <a:pt x="768340" y="119884"/>
              </a:cubicBezTo>
              <a:cubicBezTo>
                <a:pt x="674862" y="145584"/>
                <a:pt x="585857" y="175639"/>
                <a:pt x="506360" y="208349"/>
              </a:cubicBezTo>
              <a:cubicBezTo>
                <a:pt x="426863" y="241059"/>
                <a:pt x="353819" y="277681"/>
                <a:pt x="291359" y="316144"/>
              </a:cubicBezTo>
              <a:cubicBezTo>
                <a:pt x="228899" y="354607"/>
                <a:pt x="174622" y="396388"/>
                <a:pt x="131599" y="439126"/>
              </a:cubicBezTo>
              <a:cubicBezTo>
                <a:pt x="88576" y="481864"/>
                <a:pt x="55152" y="527199"/>
                <a:pt x="33219" y="572569"/>
              </a:cubicBezTo>
              <a:cubicBezTo>
                <a:pt x="11286" y="617939"/>
                <a:pt x="0" y="665087"/>
                <a:pt x="0" y="711346"/>
              </a:cubicBezTo>
              <a:cubicBezTo>
                <a:pt x="0" y="757605"/>
                <a:pt x="11286" y="804752"/>
                <a:pt x="33219" y="850122"/>
              </a:cubicBezTo>
              <a:cubicBezTo>
                <a:pt x="55152" y="895492"/>
                <a:pt x="88576" y="940828"/>
                <a:pt x="131599" y="983566"/>
              </a:cubicBezTo>
              <a:cubicBezTo>
                <a:pt x="174622" y="1026304"/>
                <a:pt x="228899" y="1068085"/>
                <a:pt x="291359" y="1106548"/>
              </a:cubicBezTo>
              <a:cubicBezTo>
                <a:pt x="353819" y="1145011"/>
                <a:pt x="426863" y="1181633"/>
                <a:pt x="506360" y="1214343"/>
              </a:cubicBezTo>
              <a:cubicBezTo>
                <a:pt x="585857" y="1247053"/>
                <a:pt x="674862" y="1277107"/>
                <a:pt x="768340" y="1302807"/>
              </a:cubicBezTo>
              <a:cubicBezTo>
                <a:pt x="861818" y="1328507"/>
                <a:pt x="963363" y="1350840"/>
                <a:pt x="1067230" y="1368543"/>
              </a:cubicBezTo>
              <a:cubicBezTo>
                <a:pt x="1171097" y="1386246"/>
                <a:pt x="1281280" y="1399998"/>
                <a:pt x="1391545" y="1409023"/>
              </a:cubicBezTo>
              <a:cubicBezTo>
                <a:pt x="1501810" y="1418048"/>
                <a:pt x="1616396" y="1422691"/>
                <a:pt x="1728822" y="1422691"/>
              </a:cubicBezTo>
              <a:cubicBezTo>
                <a:pt x="1841248" y="1422691"/>
                <a:pt x="1955834" y="1418048"/>
                <a:pt x="2066099" y="1409023"/>
              </a:cubicBezTo>
              <a:cubicBezTo>
                <a:pt x="2176364" y="1399998"/>
                <a:pt x="2286547" y="1386246"/>
                <a:pt x="2390414" y="1368543"/>
              </a:cubicBezTo>
              <a:cubicBezTo>
                <a:pt x="2494281" y="1350840"/>
                <a:pt x="2595826" y="1328507"/>
                <a:pt x="2689304" y="1302807"/>
              </a:cubicBezTo>
              <a:cubicBezTo>
                <a:pt x="2782782" y="1277107"/>
                <a:pt x="2871787" y="1247053"/>
                <a:pt x="2951284" y="1214343"/>
              </a:cubicBezTo>
              <a:cubicBezTo>
                <a:pt x="3030781" y="1181633"/>
                <a:pt x="3103825" y="1145011"/>
                <a:pt x="3166285" y="1106548"/>
              </a:cubicBezTo>
              <a:cubicBezTo>
                <a:pt x="3228745" y="1068085"/>
                <a:pt x="3283022" y="1026304"/>
                <a:pt x="3326045" y="983566"/>
              </a:cubicBezTo>
              <a:cubicBezTo>
                <a:pt x="3369068" y="940828"/>
                <a:pt x="3402492" y="895492"/>
                <a:pt x="3424425" y="850122"/>
              </a:cubicBezTo>
              <a:cubicBezTo>
                <a:pt x="3446358" y="804752"/>
                <a:pt x="3457644" y="757605"/>
                <a:pt x="3457644" y="711346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0.3815</cdr:x>
      <cdr:y>0.40475</cdr:y>
    </cdr:from>
    <cdr:to>
      <cdr:x>0.606</cdr:x>
      <cdr:y>0.5465</cdr:y>
    </cdr:to>
    <cdr:sp macro="" textlink="">
      <cdr:nvSpPr>
        <cdr:cNvPr id="8220" name="PlotDat8_3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61358" y="2360282"/>
          <a:ext cx="1919201" cy="826609"/>
        </a:xfrm>
        <a:custGeom xmlns:a="http://schemas.openxmlformats.org/drawingml/2006/main">
          <a:avLst/>
          <a:gdLst/>
          <a:ahLst/>
          <a:cxnLst>
            <a:cxn ang="0">
              <a:pos x="1928673" y="414108"/>
            </a:cxn>
            <a:cxn ang="0">
              <a:pos x="1910144" y="333320"/>
            </a:cxn>
            <a:cxn ang="0">
              <a:pos x="1855268" y="255636"/>
            </a:cxn>
            <a:cxn ang="0">
              <a:pos x="1766153" y="184042"/>
            </a:cxn>
            <a:cxn ang="0">
              <a:pos x="1646226" y="121290"/>
            </a:cxn>
            <a:cxn ang="0">
              <a:pos x="1500094" y="69790"/>
            </a:cxn>
            <a:cxn ang="0">
              <a:pos x="1333372" y="31522"/>
            </a:cxn>
            <a:cxn ang="0">
              <a:pos x="1152469" y="7957"/>
            </a:cxn>
            <a:cxn ang="0">
              <a:pos x="964336" y="0"/>
            </a:cxn>
            <a:cxn ang="0">
              <a:pos x="776204" y="7957"/>
            </a:cxn>
            <a:cxn ang="0">
              <a:pos x="595300" y="31522"/>
            </a:cxn>
            <a:cxn ang="0">
              <a:pos x="428580" y="69790"/>
            </a:cxn>
            <a:cxn ang="0">
              <a:pos x="282447" y="121290"/>
            </a:cxn>
            <a:cxn ang="0">
              <a:pos x="162520" y="184042"/>
            </a:cxn>
            <a:cxn ang="0">
              <a:pos x="73406" y="255636"/>
            </a:cxn>
            <a:cxn ang="0">
              <a:pos x="18529" y="333320"/>
            </a:cxn>
            <a:cxn ang="0">
              <a:pos x="0" y="414108"/>
            </a:cxn>
            <a:cxn ang="0">
              <a:pos x="18529" y="494897"/>
            </a:cxn>
            <a:cxn ang="0">
              <a:pos x="73406" y="572580"/>
            </a:cxn>
            <a:cxn ang="0">
              <a:pos x="162520" y="644174"/>
            </a:cxn>
            <a:cxn ang="0">
              <a:pos x="282447" y="706927"/>
            </a:cxn>
            <a:cxn ang="0">
              <a:pos x="428580" y="758426"/>
            </a:cxn>
            <a:cxn ang="0">
              <a:pos x="595300" y="796694"/>
            </a:cxn>
            <a:cxn ang="0">
              <a:pos x="776204" y="820259"/>
            </a:cxn>
            <a:cxn ang="0">
              <a:pos x="964336" y="828216"/>
            </a:cxn>
            <a:cxn ang="0">
              <a:pos x="1152469" y="820259"/>
            </a:cxn>
            <a:cxn ang="0">
              <a:pos x="1333372" y="796694"/>
            </a:cxn>
            <a:cxn ang="0">
              <a:pos x="1500094" y="758426"/>
            </a:cxn>
            <a:cxn ang="0">
              <a:pos x="1646226" y="706927"/>
            </a:cxn>
            <a:cxn ang="0">
              <a:pos x="1766153" y="644174"/>
            </a:cxn>
            <a:cxn ang="0">
              <a:pos x="1855268" y="572580"/>
            </a:cxn>
            <a:cxn ang="0">
              <a:pos x="1910144" y="494897"/>
            </a:cxn>
            <a:cxn ang="0">
              <a:pos x="1928673" y="414108"/>
            </a:cxn>
          </a:cxnLst>
          <a:rect l="0" t="0" r="r" b="b"/>
          <a:pathLst>
            <a:path w="1928673" h="828216">
              <a:moveTo>
                <a:pt x="1928673" y="414108"/>
              </a:moveTo>
              <a:cubicBezTo>
                <a:pt x="1928673" y="387179"/>
                <a:pt x="1922378" y="359732"/>
                <a:pt x="1910144" y="333320"/>
              </a:cubicBezTo>
              <a:cubicBezTo>
                <a:pt x="1897910" y="306908"/>
                <a:pt x="1879266" y="280516"/>
                <a:pt x="1855268" y="255636"/>
              </a:cubicBezTo>
              <a:cubicBezTo>
                <a:pt x="1831270" y="230756"/>
                <a:pt x="1800993" y="206433"/>
                <a:pt x="1766153" y="184042"/>
              </a:cubicBezTo>
              <a:cubicBezTo>
                <a:pt x="1731313" y="161651"/>
                <a:pt x="1690569" y="140332"/>
                <a:pt x="1646226" y="121290"/>
              </a:cubicBezTo>
              <a:cubicBezTo>
                <a:pt x="1601883" y="102248"/>
                <a:pt x="1552236" y="84751"/>
                <a:pt x="1500094" y="69790"/>
              </a:cubicBezTo>
              <a:cubicBezTo>
                <a:pt x="1447952" y="54829"/>
                <a:pt x="1391309" y="41827"/>
                <a:pt x="1333372" y="31522"/>
              </a:cubicBezTo>
              <a:cubicBezTo>
                <a:pt x="1275435" y="21217"/>
                <a:pt x="1213975" y="13211"/>
                <a:pt x="1152469" y="7957"/>
              </a:cubicBezTo>
              <a:cubicBezTo>
                <a:pt x="1090963" y="2703"/>
                <a:pt x="1027047" y="0"/>
                <a:pt x="964336" y="0"/>
              </a:cubicBezTo>
              <a:cubicBezTo>
                <a:pt x="901625" y="0"/>
                <a:pt x="837710" y="2703"/>
                <a:pt x="776204" y="7957"/>
              </a:cubicBezTo>
              <a:cubicBezTo>
                <a:pt x="714698" y="13211"/>
                <a:pt x="653237" y="21217"/>
                <a:pt x="595300" y="31522"/>
              </a:cubicBezTo>
              <a:cubicBezTo>
                <a:pt x="537363" y="41827"/>
                <a:pt x="480722" y="54829"/>
                <a:pt x="428580" y="69790"/>
              </a:cubicBezTo>
              <a:cubicBezTo>
                <a:pt x="376438" y="84751"/>
                <a:pt x="326790" y="102248"/>
                <a:pt x="282447" y="121290"/>
              </a:cubicBezTo>
              <a:cubicBezTo>
                <a:pt x="238104" y="140332"/>
                <a:pt x="197360" y="161651"/>
                <a:pt x="162520" y="184042"/>
              </a:cubicBezTo>
              <a:cubicBezTo>
                <a:pt x="127680" y="206433"/>
                <a:pt x="97404" y="230756"/>
                <a:pt x="73406" y="255636"/>
              </a:cubicBezTo>
              <a:cubicBezTo>
                <a:pt x="49408" y="280516"/>
                <a:pt x="30763" y="306908"/>
                <a:pt x="18529" y="333320"/>
              </a:cubicBezTo>
              <a:cubicBezTo>
                <a:pt x="6295" y="359732"/>
                <a:pt x="0" y="387179"/>
                <a:pt x="0" y="414108"/>
              </a:cubicBezTo>
              <a:cubicBezTo>
                <a:pt x="0" y="441037"/>
                <a:pt x="6295" y="468485"/>
                <a:pt x="18529" y="494897"/>
              </a:cubicBezTo>
              <a:cubicBezTo>
                <a:pt x="30763" y="521309"/>
                <a:pt x="49408" y="547701"/>
                <a:pt x="73406" y="572580"/>
              </a:cubicBezTo>
              <a:cubicBezTo>
                <a:pt x="97404" y="597459"/>
                <a:pt x="127680" y="621783"/>
                <a:pt x="162520" y="644174"/>
              </a:cubicBezTo>
              <a:cubicBezTo>
                <a:pt x="197360" y="666565"/>
                <a:pt x="238104" y="687885"/>
                <a:pt x="282447" y="706927"/>
              </a:cubicBezTo>
              <a:cubicBezTo>
                <a:pt x="326790" y="725969"/>
                <a:pt x="376438" y="743465"/>
                <a:pt x="428580" y="758426"/>
              </a:cubicBezTo>
              <a:cubicBezTo>
                <a:pt x="480722" y="773387"/>
                <a:pt x="537363" y="786389"/>
                <a:pt x="595300" y="796694"/>
              </a:cubicBezTo>
              <a:cubicBezTo>
                <a:pt x="653237" y="806999"/>
                <a:pt x="714698" y="815005"/>
                <a:pt x="776204" y="820259"/>
              </a:cubicBezTo>
              <a:cubicBezTo>
                <a:pt x="837710" y="825513"/>
                <a:pt x="901625" y="828216"/>
                <a:pt x="964336" y="828216"/>
              </a:cubicBezTo>
              <a:cubicBezTo>
                <a:pt x="1027047" y="828216"/>
                <a:pt x="1090963" y="825513"/>
                <a:pt x="1152469" y="820259"/>
              </a:cubicBezTo>
              <a:cubicBezTo>
                <a:pt x="1213975" y="815005"/>
                <a:pt x="1275435" y="806999"/>
                <a:pt x="1333372" y="796694"/>
              </a:cubicBezTo>
              <a:cubicBezTo>
                <a:pt x="1391309" y="786389"/>
                <a:pt x="1447952" y="773387"/>
                <a:pt x="1500094" y="758426"/>
              </a:cubicBezTo>
              <a:cubicBezTo>
                <a:pt x="1552236" y="743465"/>
                <a:pt x="1601883" y="725969"/>
                <a:pt x="1646226" y="706927"/>
              </a:cubicBezTo>
              <a:cubicBezTo>
                <a:pt x="1690569" y="687885"/>
                <a:pt x="1731313" y="666565"/>
                <a:pt x="1766153" y="644174"/>
              </a:cubicBezTo>
              <a:cubicBezTo>
                <a:pt x="1800993" y="621783"/>
                <a:pt x="1831270" y="597459"/>
                <a:pt x="1855268" y="572580"/>
              </a:cubicBezTo>
              <a:cubicBezTo>
                <a:pt x="1879266" y="547701"/>
                <a:pt x="1897910" y="521309"/>
                <a:pt x="1910144" y="494897"/>
              </a:cubicBezTo>
              <a:cubicBezTo>
                <a:pt x="1922378" y="468485"/>
                <a:pt x="1928673" y="441037"/>
                <a:pt x="1928673" y="414108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0.45725</cdr:x>
      <cdr:y>0.30825</cdr:y>
    </cdr:from>
    <cdr:to>
      <cdr:x>0.70575</cdr:x>
      <cdr:y>0.5105</cdr:y>
    </cdr:to>
    <cdr:sp macro="" textlink="">
      <cdr:nvSpPr>
        <cdr:cNvPr id="8222" name="PlotDat8_3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08928" y="1797547"/>
          <a:ext cx="2124371" cy="1179412"/>
        </a:xfrm>
        <a:custGeom xmlns:a="http://schemas.openxmlformats.org/drawingml/2006/main">
          <a:avLst/>
          <a:gdLst/>
          <a:ahLst/>
          <a:cxnLst>
            <a:cxn ang="0">
              <a:pos x="2136296" y="590313"/>
            </a:cxn>
            <a:cxn ang="0">
              <a:pos x="2115773" y="475148"/>
            </a:cxn>
            <a:cxn ang="0">
              <a:pos x="2054989" y="364410"/>
            </a:cxn>
            <a:cxn ang="0">
              <a:pos x="1956282" y="262352"/>
            </a:cxn>
            <a:cxn ang="0">
              <a:pos x="1823444" y="172899"/>
            </a:cxn>
            <a:cxn ang="0">
              <a:pos x="1661580" y="99486"/>
            </a:cxn>
            <a:cxn ang="0">
              <a:pos x="1476911" y="44935"/>
            </a:cxn>
            <a:cxn ang="0">
              <a:pos x="1276534" y="11343"/>
            </a:cxn>
            <a:cxn ang="0">
              <a:pos x="1068149" y="0"/>
            </a:cxn>
            <a:cxn ang="0">
              <a:pos x="859763" y="11343"/>
            </a:cxn>
            <a:cxn ang="0">
              <a:pos x="659386" y="44935"/>
            </a:cxn>
            <a:cxn ang="0">
              <a:pos x="474717" y="99486"/>
            </a:cxn>
            <a:cxn ang="0">
              <a:pos x="312854" y="172899"/>
            </a:cxn>
            <a:cxn ang="0">
              <a:pos x="180016" y="262352"/>
            </a:cxn>
            <a:cxn ang="0">
              <a:pos x="81308" y="364410"/>
            </a:cxn>
            <a:cxn ang="0">
              <a:pos x="20524" y="475148"/>
            </a:cxn>
            <a:cxn ang="0">
              <a:pos x="0" y="590313"/>
            </a:cxn>
            <a:cxn ang="0">
              <a:pos x="20524" y="705477"/>
            </a:cxn>
            <a:cxn ang="0">
              <a:pos x="81308" y="816216"/>
            </a:cxn>
            <a:cxn ang="0">
              <a:pos x="180016" y="918273"/>
            </a:cxn>
            <a:cxn ang="0">
              <a:pos x="312854" y="1007727"/>
            </a:cxn>
            <a:cxn ang="0">
              <a:pos x="474717" y="1081140"/>
            </a:cxn>
            <a:cxn ang="0">
              <a:pos x="659386" y="1135690"/>
            </a:cxn>
            <a:cxn ang="0">
              <a:pos x="859763" y="1169283"/>
            </a:cxn>
            <a:cxn ang="0">
              <a:pos x="1068149" y="1180626"/>
            </a:cxn>
            <a:cxn ang="0">
              <a:pos x="1276534" y="1169283"/>
            </a:cxn>
            <a:cxn ang="0">
              <a:pos x="1476911" y="1135690"/>
            </a:cxn>
            <a:cxn ang="0">
              <a:pos x="1661580" y="1081140"/>
            </a:cxn>
            <a:cxn ang="0">
              <a:pos x="1823444" y="1007727"/>
            </a:cxn>
            <a:cxn ang="0">
              <a:pos x="1956282" y="918273"/>
            </a:cxn>
            <a:cxn ang="0">
              <a:pos x="2054989" y="816216"/>
            </a:cxn>
            <a:cxn ang="0">
              <a:pos x="2115773" y="705477"/>
            </a:cxn>
            <a:cxn ang="0">
              <a:pos x="2136296" y="590313"/>
            </a:cxn>
          </a:cxnLst>
          <a:rect l="0" t="0" r="r" b="b"/>
          <a:pathLst>
            <a:path w="2136296" h="1180626">
              <a:moveTo>
                <a:pt x="2136296" y="590313"/>
              </a:moveTo>
              <a:cubicBezTo>
                <a:pt x="2136296" y="551925"/>
                <a:pt x="2129324" y="512798"/>
                <a:pt x="2115773" y="475148"/>
              </a:cubicBezTo>
              <a:cubicBezTo>
                <a:pt x="2102222" y="437498"/>
                <a:pt x="2081571" y="399876"/>
                <a:pt x="2054989" y="364410"/>
              </a:cubicBezTo>
              <a:cubicBezTo>
                <a:pt x="2028407" y="328944"/>
                <a:pt x="1994873" y="294270"/>
                <a:pt x="1956282" y="262352"/>
              </a:cubicBezTo>
              <a:cubicBezTo>
                <a:pt x="1917691" y="230434"/>
                <a:pt x="1872561" y="200043"/>
                <a:pt x="1823444" y="172899"/>
              </a:cubicBezTo>
              <a:cubicBezTo>
                <a:pt x="1774327" y="145755"/>
                <a:pt x="1719336" y="120813"/>
                <a:pt x="1661580" y="99486"/>
              </a:cubicBezTo>
              <a:cubicBezTo>
                <a:pt x="1603824" y="78159"/>
                <a:pt x="1541085" y="59626"/>
                <a:pt x="1476911" y="44935"/>
              </a:cubicBezTo>
              <a:cubicBezTo>
                <a:pt x="1412737" y="30244"/>
                <a:pt x="1344661" y="18832"/>
                <a:pt x="1276534" y="11343"/>
              </a:cubicBezTo>
              <a:cubicBezTo>
                <a:pt x="1208407" y="3854"/>
                <a:pt x="1137611" y="0"/>
                <a:pt x="1068149" y="0"/>
              </a:cubicBezTo>
              <a:cubicBezTo>
                <a:pt x="998687" y="0"/>
                <a:pt x="927890" y="3854"/>
                <a:pt x="859763" y="11343"/>
              </a:cubicBezTo>
              <a:cubicBezTo>
                <a:pt x="791636" y="18832"/>
                <a:pt x="723560" y="30244"/>
                <a:pt x="659386" y="44935"/>
              </a:cubicBezTo>
              <a:cubicBezTo>
                <a:pt x="595212" y="59626"/>
                <a:pt x="532472" y="78159"/>
                <a:pt x="474717" y="99486"/>
              </a:cubicBezTo>
              <a:cubicBezTo>
                <a:pt x="416962" y="120813"/>
                <a:pt x="361971" y="145755"/>
                <a:pt x="312854" y="172899"/>
              </a:cubicBezTo>
              <a:cubicBezTo>
                <a:pt x="263737" y="200043"/>
                <a:pt x="218607" y="230434"/>
                <a:pt x="180016" y="262352"/>
              </a:cubicBezTo>
              <a:cubicBezTo>
                <a:pt x="141425" y="294270"/>
                <a:pt x="107890" y="328944"/>
                <a:pt x="81308" y="364410"/>
              </a:cubicBezTo>
              <a:cubicBezTo>
                <a:pt x="54726" y="399876"/>
                <a:pt x="34075" y="437498"/>
                <a:pt x="20524" y="475148"/>
              </a:cubicBezTo>
              <a:cubicBezTo>
                <a:pt x="6973" y="512798"/>
                <a:pt x="0" y="551925"/>
                <a:pt x="0" y="590313"/>
              </a:cubicBezTo>
              <a:cubicBezTo>
                <a:pt x="0" y="628701"/>
                <a:pt x="6973" y="667826"/>
                <a:pt x="20524" y="705477"/>
              </a:cubicBezTo>
              <a:cubicBezTo>
                <a:pt x="34075" y="743128"/>
                <a:pt x="54726" y="780750"/>
                <a:pt x="81308" y="816216"/>
              </a:cubicBezTo>
              <a:cubicBezTo>
                <a:pt x="107890" y="851682"/>
                <a:pt x="141425" y="886354"/>
                <a:pt x="180016" y="918273"/>
              </a:cubicBezTo>
              <a:cubicBezTo>
                <a:pt x="218607" y="950192"/>
                <a:pt x="263737" y="980582"/>
                <a:pt x="312854" y="1007727"/>
              </a:cubicBezTo>
              <a:cubicBezTo>
                <a:pt x="361971" y="1034872"/>
                <a:pt x="416962" y="1059813"/>
                <a:pt x="474717" y="1081140"/>
              </a:cubicBezTo>
              <a:cubicBezTo>
                <a:pt x="532472" y="1102467"/>
                <a:pt x="595212" y="1120999"/>
                <a:pt x="659386" y="1135690"/>
              </a:cubicBezTo>
              <a:cubicBezTo>
                <a:pt x="723560" y="1150381"/>
                <a:pt x="791636" y="1161794"/>
                <a:pt x="859763" y="1169283"/>
              </a:cubicBezTo>
              <a:cubicBezTo>
                <a:pt x="927890" y="1176772"/>
                <a:pt x="998687" y="1180626"/>
                <a:pt x="1068149" y="1180626"/>
              </a:cubicBezTo>
              <a:cubicBezTo>
                <a:pt x="1137611" y="1180626"/>
                <a:pt x="1208407" y="1176772"/>
                <a:pt x="1276534" y="1169283"/>
              </a:cubicBezTo>
              <a:cubicBezTo>
                <a:pt x="1344661" y="1161794"/>
                <a:pt x="1412737" y="1150381"/>
                <a:pt x="1476911" y="1135690"/>
              </a:cubicBezTo>
              <a:cubicBezTo>
                <a:pt x="1541085" y="1120999"/>
                <a:pt x="1603824" y="1102467"/>
                <a:pt x="1661580" y="1081140"/>
              </a:cubicBezTo>
              <a:cubicBezTo>
                <a:pt x="1719336" y="1059813"/>
                <a:pt x="1774327" y="1034872"/>
                <a:pt x="1823444" y="1007727"/>
              </a:cubicBezTo>
              <a:cubicBezTo>
                <a:pt x="1872561" y="980582"/>
                <a:pt x="1917691" y="950192"/>
                <a:pt x="1956282" y="918273"/>
              </a:cubicBezTo>
              <a:cubicBezTo>
                <a:pt x="1994873" y="886354"/>
                <a:pt x="2028407" y="851682"/>
                <a:pt x="2054989" y="816216"/>
              </a:cubicBezTo>
              <a:cubicBezTo>
                <a:pt x="2081571" y="780750"/>
                <a:pt x="2102222" y="743128"/>
                <a:pt x="2115773" y="705477"/>
              </a:cubicBezTo>
              <a:cubicBezTo>
                <a:pt x="2129324" y="667826"/>
                <a:pt x="2136296" y="628701"/>
                <a:pt x="2136296" y="590313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0.355</cdr:x>
      <cdr:y>0.246</cdr:y>
    </cdr:from>
    <cdr:to>
      <cdr:x>0.6855</cdr:x>
      <cdr:y>0.56825</cdr:y>
    </cdr:to>
    <cdr:sp macro="" textlink="">
      <cdr:nvSpPr>
        <cdr:cNvPr id="8224" name="PlotDat8_3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034816" y="1434538"/>
          <a:ext cx="2825371" cy="1879187"/>
        </a:xfrm>
        <a:custGeom xmlns:a="http://schemas.openxmlformats.org/drawingml/2006/main">
          <a:avLst/>
          <a:gdLst/>
          <a:ahLst/>
          <a:cxnLst>
            <a:cxn ang="0">
              <a:pos x="2841031" y="940737"/>
            </a:cxn>
            <a:cxn ang="0">
              <a:pos x="2813736" y="757208"/>
            </a:cxn>
            <a:cxn ang="0">
              <a:pos x="2732900" y="580733"/>
            </a:cxn>
            <a:cxn ang="0">
              <a:pos x="2601631" y="418092"/>
            </a:cxn>
            <a:cxn ang="0">
              <a:pos x="2424971" y="275536"/>
            </a:cxn>
            <a:cxn ang="0">
              <a:pos x="2209711" y="158543"/>
            </a:cxn>
            <a:cxn ang="0">
              <a:pos x="1964123" y="71610"/>
            </a:cxn>
            <a:cxn ang="0">
              <a:pos x="1697644" y="18076"/>
            </a:cxn>
            <a:cxn ang="0">
              <a:pos x="1420515" y="0"/>
            </a:cxn>
            <a:cxn ang="0">
              <a:pos x="1143387" y="18076"/>
            </a:cxn>
            <a:cxn ang="0">
              <a:pos x="876908" y="71610"/>
            </a:cxn>
            <a:cxn ang="0">
              <a:pos x="631319" y="158543"/>
            </a:cxn>
            <a:cxn ang="0">
              <a:pos x="416060" y="275536"/>
            </a:cxn>
            <a:cxn ang="0">
              <a:pos x="239400" y="418092"/>
            </a:cxn>
            <a:cxn ang="0">
              <a:pos x="108130" y="580733"/>
            </a:cxn>
            <a:cxn ang="0">
              <a:pos x="27295" y="757208"/>
            </a:cxn>
            <a:cxn ang="0">
              <a:pos x="0" y="940737"/>
            </a:cxn>
            <a:cxn ang="0">
              <a:pos x="27295" y="1124265"/>
            </a:cxn>
            <a:cxn ang="0">
              <a:pos x="108130" y="1300741"/>
            </a:cxn>
            <a:cxn ang="0">
              <a:pos x="239400" y="1463382"/>
            </a:cxn>
            <a:cxn ang="0">
              <a:pos x="416060" y="1605938"/>
            </a:cxn>
            <a:cxn ang="0">
              <a:pos x="631319" y="1722930"/>
            </a:cxn>
            <a:cxn ang="0">
              <a:pos x="876908" y="1809864"/>
            </a:cxn>
            <a:cxn ang="0">
              <a:pos x="1143387" y="1863397"/>
            </a:cxn>
            <a:cxn ang="0">
              <a:pos x="1420515" y="1881473"/>
            </a:cxn>
            <a:cxn ang="0">
              <a:pos x="1697644" y="1863397"/>
            </a:cxn>
            <a:cxn ang="0">
              <a:pos x="1964123" y="1809864"/>
            </a:cxn>
            <a:cxn ang="0">
              <a:pos x="2209711" y="1722930"/>
            </a:cxn>
            <a:cxn ang="0">
              <a:pos x="2424971" y="1605938"/>
            </a:cxn>
            <a:cxn ang="0">
              <a:pos x="2601631" y="1463382"/>
            </a:cxn>
            <a:cxn ang="0">
              <a:pos x="2732900" y="1300741"/>
            </a:cxn>
            <a:cxn ang="0">
              <a:pos x="2813736" y="1124265"/>
            </a:cxn>
            <a:cxn ang="0">
              <a:pos x="2841031" y="940737"/>
            </a:cxn>
          </a:cxnLst>
          <a:rect l="0" t="0" r="r" b="b"/>
          <a:pathLst>
            <a:path w="2841031" h="1881473">
              <a:moveTo>
                <a:pt x="2841031" y="940737"/>
              </a:moveTo>
              <a:cubicBezTo>
                <a:pt x="2841031" y="879561"/>
                <a:pt x="2831758" y="817209"/>
                <a:pt x="2813736" y="757208"/>
              </a:cubicBezTo>
              <a:cubicBezTo>
                <a:pt x="2795714" y="697207"/>
                <a:pt x="2768251" y="637252"/>
                <a:pt x="2732900" y="580733"/>
              </a:cubicBezTo>
              <a:cubicBezTo>
                <a:pt x="2697549" y="524214"/>
                <a:pt x="2652952" y="468958"/>
                <a:pt x="2601631" y="418092"/>
              </a:cubicBezTo>
              <a:cubicBezTo>
                <a:pt x="2550310" y="367226"/>
                <a:pt x="2490291" y="318794"/>
                <a:pt x="2424971" y="275536"/>
              </a:cubicBezTo>
              <a:cubicBezTo>
                <a:pt x="2359651" y="232278"/>
                <a:pt x="2286519" y="192531"/>
                <a:pt x="2209711" y="158543"/>
              </a:cubicBezTo>
              <a:cubicBezTo>
                <a:pt x="2132903" y="124555"/>
                <a:pt x="2049467" y="95021"/>
                <a:pt x="1964123" y="71610"/>
              </a:cubicBezTo>
              <a:cubicBezTo>
                <a:pt x="1878779" y="48199"/>
                <a:pt x="1788245" y="30011"/>
                <a:pt x="1697644" y="18076"/>
              </a:cubicBezTo>
              <a:cubicBezTo>
                <a:pt x="1607043" y="6141"/>
                <a:pt x="1512891" y="0"/>
                <a:pt x="1420515" y="0"/>
              </a:cubicBezTo>
              <a:cubicBezTo>
                <a:pt x="1328139" y="0"/>
                <a:pt x="1233988" y="6141"/>
                <a:pt x="1143387" y="18076"/>
              </a:cubicBezTo>
              <a:cubicBezTo>
                <a:pt x="1052786" y="30011"/>
                <a:pt x="962253" y="48199"/>
                <a:pt x="876908" y="71610"/>
              </a:cubicBezTo>
              <a:cubicBezTo>
                <a:pt x="791563" y="95021"/>
                <a:pt x="708127" y="124555"/>
                <a:pt x="631319" y="158543"/>
              </a:cubicBezTo>
              <a:cubicBezTo>
                <a:pt x="554511" y="192531"/>
                <a:pt x="481380" y="232278"/>
                <a:pt x="416060" y="275536"/>
              </a:cubicBezTo>
              <a:cubicBezTo>
                <a:pt x="350740" y="318794"/>
                <a:pt x="290722" y="367226"/>
                <a:pt x="239400" y="418092"/>
              </a:cubicBezTo>
              <a:cubicBezTo>
                <a:pt x="188078" y="468958"/>
                <a:pt x="143481" y="524214"/>
                <a:pt x="108130" y="580733"/>
              </a:cubicBezTo>
              <a:cubicBezTo>
                <a:pt x="72779" y="637252"/>
                <a:pt x="45317" y="697207"/>
                <a:pt x="27295" y="757208"/>
              </a:cubicBezTo>
              <a:cubicBezTo>
                <a:pt x="9273" y="817209"/>
                <a:pt x="0" y="879561"/>
                <a:pt x="0" y="940737"/>
              </a:cubicBezTo>
              <a:cubicBezTo>
                <a:pt x="0" y="1001913"/>
                <a:pt x="9273" y="1064264"/>
                <a:pt x="27295" y="1124265"/>
              </a:cubicBezTo>
              <a:cubicBezTo>
                <a:pt x="45317" y="1184266"/>
                <a:pt x="72779" y="1244221"/>
                <a:pt x="108130" y="1300741"/>
              </a:cubicBezTo>
              <a:cubicBezTo>
                <a:pt x="143481" y="1357261"/>
                <a:pt x="188078" y="1412516"/>
                <a:pt x="239400" y="1463382"/>
              </a:cubicBezTo>
              <a:cubicBezTo>
                <a:pt x="290722" y="1514248"/>
                <a:pt x="350740" y="1562680"/>
                <a:pt x="416060" y="1605938"/>
              </a:cubicBezTo>
              <a:cubicBezTo>
                <a:pt x="481380" y="1649196"/>
                <a:pt x="554511" y="1688942"/>
                <a:pt x="631319" y="1722930"/>
              </a:cubicBezTo>
              <a:cubicBezTo>
                <a:pt x="708127" y="1756918"/>
                <a:pt x="791563" y="1786453"/>
                <a:pt x="876908" y="1809864"/>
              </a:cubicBezTo>
              <a:cubicBezTo>
                <a:pt x="962253" y="1833275"/>
                <a:pt x="1052786" y="1851462"/>
                <a:pt x="1143387" y="1863397"/>
              </a:cubicBezTo>
              <a:cubicBezTo>
                <a:pt x="1233988" y="1875332"/>
                <a:pt x="1328139" y="1881473"/>
                <a:pt x="1420515" y="1881473"/>
              </a:cubicBezTo>
              <a:cubicBezTo>
                <a:pt x="1512891" y="1881473"/>
                <a:pt x="1607043" y="1875332"/>
                <a:pt x="1697644" y="1863397"/>
              </a:cubicBezTo>
              <a:cubicBezTo>
                <a:pt x="1788245" y="1851462"/>
                <a:pt x="1878779" y="1833275"/>
                <a:pt x="1964123" y="1809864"/>
              </a:cubicBezTo>
              <a:cubicBezTo>
                <a:pt x="2049467" y="1786453"/>
                <a:pt x="2132903" y="1756918"/>
                <a:pt x="2209711" y="1722930"/>
              </a:cubicBezTo>
              <a:cubicBezTo>
                <a:pt x="2286519" y="1688942"/>
                <a:pt x="2359651" y="1649196"/>
                <a:pt x="2424971" y="1605938"/>
              </a:cubicBezTo>
              <a:cubicBezTo>
                <a:pt x="2490291" y="1562680"/>
                <a:pt x="2550310" y="1514248"/>
                <a:pt x="2601631" y="1463382"/>
              </a:cubicBezTo>
              <a:cubicBezTo>
                <a:pt x="2652952" y="1412516"/>
                <a:pt x="2697549" y="1357261"/>
                <a:pt x="2732900" y="1300741"/>
              </a:cubicBezTo>
              <a:cubicBezTo>
                <a:pt x="2768251" y="1244221"/>
                <a:pt x="2795714" y="1184266"/>
                <a:pt x="2813736" y="1124265"/>
              </a:cubicBezTo>
              <a:cubicBezTo>
                <a:pt x="2831758" y="1064264"/>
                <a:pt x="2841031" y="1001913"/>
                <a:pt x="2841031" y="940737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0.34025</cdr:x>
      <cdr:y>0.36225</cdr:y>
    </cdr:from>
    <cdr:to>
      <cdr:x>0.4975</cdr:x>
      <cdr:y>0.59025</cdr:y>
    </cdr:to>
    <cdr:sp macro="" textlink="">
      <cdr:nvSpPr>
        <cdr:cNvPr id="8226" name="PlotDat8_4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908721" y="2112445"/>
          <a:ext cx="1344296" cy="1329572"/>
        </a:xfrm>
        <a:custGeom xmlns:a="http://schemas.openxmlformats.org/drawingml/2006/main">
          <a:avLst/>
          <a:gdLst/>
          <a:ahLst/>
          <a:cxnLst>
            <a:cxn ang="0">
              <a:pos x="1349754" y="665995"/>
            </a:cxn>
            <a:cxn ang="0">
              <a:pos x="1336787" y="536065"/>
            </a:cxn>
            <a:cxn ang="0">
              <a:pos x="1298382" y="411129"/>
            </a:cxn>
            <a:cxn ang="0">
              <a:pos x="1236017" y="295987"/>
            </a:cxn>
            <a:cxn ang="0">
              <a:pos x="1152087" y="195065"/>
            </a:cxn>
            <a:cxn ang="0">
              <a:pos x="1049819" y="112240"/>
            </a:cxn>
            <a:cxn ang="0">
              <a:pos x="933142" y="50695"/>
            </a:cxn>
            <a:cxn ang="0">
              <a:pos x="806539" y="12796"/>
            </a:cxn>
            <a:cxn ang="0">
              <a:pos x="674877" y="0"/>
            </a:cxn>
            <a:cxn ang="0">
              <a:pos x="543215" y="12796"/>
            </a:cxn>
            <a:cxn ang="0">
              <a:pos x="416613" y="50695"/>
            </a:cxn>
            <a:cxn ang="0">
              <a:pos x="299936" y="112240"/>
            </a:cxn>
            <a:cxn ang="0">
              <a:pos x="197667" y="195065"/>
            </a:cxn>
            <a:cxn ang="0">
              <a:pos x="113738" y="295987"/>
            </a:cxn>
            <a:cxn ang="0">
              <a:pos x="51372" y="411129"/>
            </a:cxn>
            <a:cxn ang="0">
              <a:pos x="12968" y="536065"/>
            </a:cxn>
            <a:cxn ang="0">
              <a:pos x="0" y="665995"/>
            </a:cxn>
            <a:cxn ang="0">
              <a:pos x="12968" y="795924"/>
            </a:cxn>
            <a:cxn ang="0">
              <a:pos x="51372" y="920860"/>
            </a:cxn>
            <a:cxn ang="0">
              <a:pos x="113738" y="1036002"/>
            </a:cxn>
            <a:cxn ang="0">
              <a:pos x="197667" y="1136925"/>
            </a:cxn>
            <a:cxn ang="0">
              <a:pos x="299936" y="1219750"/>
            </a:cxn>
            <a:cxn ang="0">
              <a:pos x="416613" y="1281294"/>
            </a:cxn>
            <a:cxn ang="0">
              <a:pos x="543215" y="1319193"/>
            </a:cxn>
            <a:cxn ang="0">
              <a:pos x="674877" y="1331990"/>
            </a:cxn>
            <a:cxn ang="0">
              <a:pos x="806539" y="1319193"/>
            </a:cxn>
            <a:cxn ang="0">
              <a:pos x="933142" y="1281294"/>
            </a:cxn>
            <a:cxn ang="0">
              <a:pos x="1049819" y="1219750"/>
            </a:cxn>
            <a:cxn ang="0">
              <a:pos x="1152087" y="1136925"/>
            </a:cxn>
            <a:cxn ang="0">
              <a:pos x="1236017" y="1036002"/>
            </a:cxn>
            <a:cxn ang="0">
              <a:pos x="1298382" y="920860"/>
            </a:cxn>
            <a:cxn ang="0">
              <a:pos x="1336787" y="795924"/>
            </a:cxn>
            <a:cxn ang="0">
              <a:pos x="1349754" y="665995"/>
            </a:cxn>
          </a:cxnLst>
          <a:rect l="0" t="0" r="r" b="b"/>
          <a:pathLst>
            <a:path w="1349754" h="1331990">
              <a:moveTo>
                <a:pt x="1349754" y="665995"/>
              </a:moveTo>
              <a:cubicBezTo>
                <a:pt x="1349754" y="622685"/>
                <a:pt x="1345349" y="578543"/>
                <a:pt x="1336787" y="536065"/>
              </a:cubicBezTo>
              <a:cubicBezTo>
                <a:pt x="1328225" y="493587"/>
                <a:pt x="1315177" y="451142"/>
                <a:pt x="1298382" y="411129"/>
              </a:cubicBezTo>
              <a:cubicBezTo>
                <a:pt x="1281587" y="371116"/>
                <a:pt x="1260399" y="331998"/>
                <a:pt x="1236017" y="295987"/>
              </a:cubicBezTo>
              <a:cubicBezTo>
                <a:pt x="1211635" y="259976"/>
                <a:pt x="1183120" y="225690"/>
                <a:pt x="1152087" y="195065"/>
              </a:cubicBezTo>
              <a:cubicBezTo>
                <a:pt x="1121054" y="164440"/>
                <a:pt x="1086310" y="136302"/>
                <a:pt x="1049819" y="112240"/>
              </a:cubicBezTo>
              <a:cubicBezTo>
                <a:pt x="1013328" y="88178"/>
                <a:pt x="973689" y="67269"/>
                <a:pt x="933142" y="50695"/>
              </a:cubicBezTo>
              <a:cubicBezTo>
                <a:pt x="892595" y="34121"/>
                <a:pt x="849583" y="21245"/>
                <a:pt x="806539" y="12796"/>
              </a:cubicBezTo>
              <a:cubicBezTo>
                <a:pt x="763495" y="4347"/>
                <a:pt x="718764" y="0"/>
                <a:pt x="674877" y="0"/>
              </a:cubicBezTo>
              <a:cubicBezTo>
                <a:pt x="630990" y="0"/>
                <a:pt x="586259" y="4347"/>
                <a:pt x="543215" y="12796"/>
              </a:cubicBezTo>
              <a:cubicBezTo>
                <a:pt x="500171" y="21245"/>
                <a:pt x="457159" y="34121"/>
                <a:pt x="416613" y="50695"/>
              </a:cubicBezTo>
              <a:cubicBezTo>
                <a:pt x="376067" y="67269"/>
                <a:pt x="336427" y="88178"/>
                <a:pt x="299936" y="112240"/>
              </a:cubicBezTo>
              <a:cubicBezTo>
                <a:pt x="263445" y="136302"/>
                <a:pt x="228700" y="164440"/>
                <a:pt x="197667" y="195065"/>
              </a:cubicBezTo>
              <a:cubicBezTo>
                <a:pt x="166634" y="225690"/>
                <a:pt x="138120" y="259976"/>
                <a:pt x="113738" y="295987"/>
              </a:cubicBezTo>
              <a:cubicBezTo>
                <a:pt x="89356" y="331998"/>
                <a:pt x="68167" y="371116"/>
                <a:pt x="51372" y="411129"/>
              </a:cubicBezTo>
              <a:cubicBezTo>
                <a:pt x="34577" y="451142"/>
                <a:pt x="21530" y="493587"/>
                <a:pt x="12968" y="536065"/>
              </a:cubicBezTo>
              <a:cubicBezTo>
                <a:pt x="4406" y="578543"/>
                <a:pt x="0" y="622685"/>
                <a:pt x="0" y="665995"/>
              </a:cubicBezTo>
              <a:cubicBezTo>
                <a:pt x="0" y="709305"/>
                <a:pt x="4406" y="753447"/>
                <a:pt x="12968" y="795924"/>
              </a:cubicBezTo>
              <a:cubicBezTo>
                <a:pt x="21530" y="838401"/>
                <a:pt x="34577" y="880847"/>
                <a:pt x="51372" y="920860"/>
              </a:cubicBezTo>
              <a:cubicBezTo>
                <a:pt x="68167" y="960873"/>
                <a:pt x="89356" y="999991"/>
                <a:pt x="113738" y="1036002"/>
              </a:cubicBezTo>
              <a:cubicBezTo>
                <a:pt x="138120" y="1072013"/>
                <a:pt x="166634" y="1106300"/>
                <a:pt x="197667" y="1136925"/>
              </a:cubicBezTo>
              <a:cubicBezTo>
                <a:pt x="228700" y="1167550"/>
                <a:pt x="263445" y="1195689"/>
                <a:pt x="299936" y="1219750"/>
              </a:cubicBezTo>
              <a:cubicBezTo>
                <a:pt x="336427" y="1243811"/>
                <a:pt x="376067" y="1264720"/>
                <a:pt x="416613" y="1281294"/>
              </a:cubicBezTo>
              <a:cubicBezTo>
                <a:pt x="457159" y="1297868"/>
                <a:pt x="500171" y="1310744"/>
                <a:pt x="543215" y="1319193"/>
              </a:cubicBezTo>
              <a:cubicBezTo>
                <a:pt x="586259" y="1327642"/>
                <a:pt x="630990" y="1331990"/>
                <a:pt x="674877" y="1331990"/>
              </a:cubicBezTo>
              <a:cubicBezTo>
                <a:pt x="718764" y="1331990"/>
                <a:pt x="763495" y="1327642"/>
                <a:pt x="806539" y="1319193"/>
              </a:cubicBezTo>
              <a:cubicBezTo>
                <a:pt x="849583" y="1310744"/>
                <a:pt x="892595" y="1297868"/>
                <a:pt x="933142" y="1281294"/>
              </a:cubicBezTo>
              <a:cubicBezTo>
                <a:pt x="973689" y="1264720"/>
                <a:pt x="1013328" y="1243811"/>
                <a:pt x="1049819" y="1219750"/>
              </a:cubicBezTo>
              <a:cubicBezTo>
                <a:pt x="1086310" y="1195689"/>
                <a:pt x="1121054" y="1167550"/>
                <a:pt x="1152087" y="1136925"/>
              </a:cubicBezTo>
              <a:cubicBezTo>
                <a:pt x="1183120" y="1106300"/>
                <a:pt x="1211635" y="1072013"/>
                <a:pt x="1236017" y="1036002"/>
              </a:cubicBezTo>
              <a:cubicBezTo>
                <a:pt x="1260399" y="999991"/>
                <a:pt x="1281587" y="960873"/>
                <a:pt x="1298382" y="920860"/>
              </a:cubicBezTo>
              <a:cubicBezTo>
                <a:pt x="1315177" y="880847"/>
                <a:pt x="1328225" y="838401"/>
                <a:pt x="1336787" y="795924"/>
              </a:cubicBezTo>
              <a:cubicBezTo>
                <a:pt x="1345349" y="753447"/>
                <a:pt x="1349754" y="709305"/>
                <a:pt x="1349754" y="665995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0.49925</cdr:x>
      <cdr:y>0.40325</cdr:y>
    </cdr:from>
    <cdr:to>
      <cdr:x>0.77975</cdr:x>
      <cdr:y>0.65375</cdr:y>
    </cdr:to>
    <cdr:sp macro="" textlink="">
      <cdr:nvSpPr>
        <cdr:cNvPr id="8228" name="PlotDat8_4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267977" y="2351535"/>
          <a:ext cx="2397932" cy="1460780"/>
        </a:xfrm>
        <a:custGeom xmlns:a="http://schemas.openxmlformats.org/drawingml/2006/main">
          <a:avLst/>
          <a:gdLst/>
          <a:ahLst/>
          <a:cxnLst>
            <a:cxn ang="0">
              <a:pos x="2409971" y="730279"/>
            </a:cxn>
            <a:cxn ang="0">
              <a:pos x="2386818" y="587808"/>
            </a:cxn>
            <a:cxn ang="0">
              <a:pos x="2318247" y="450813"/>
            </a:cxn>
            <a:cxn ang="0">
              <a:pos x="2206894" y="324557"/>
            </a:cxn>
            <a:cxn ang="0">
              <a:pos x="2057039" y="213893"/>
            </a:cxn>
            <a:cxn ang="0">
              <a:pos x="1874440" y="123074"/>
            </a:cxn>
            <a:cxn ang="0">
              <a:pos x="1666114" y="55589"/>
            </a:cxn>
            <a:cxn ang="0">
              <a:pos x="1440067" y="14032"/>
            </a:cxn>
            <a:cxn ang="0">
              <a:pos x="1204986" y="0"/>
            </a:cxn>
            <a:cxn ang="0">
              <a:pos x="969905" y="14032"/>
            </a:cxn>
            <a:cxn ang="0">
              <a:pos x="743858" y="55589"/>
            </a:cxn>
            <a:cxn ang="0">
              <a:pos x="535532" y="123074"/>
            </a:cxn>
            <a:cxn ang="0">
              <a:pos x="352933" y="213893"/>
            </a:cxn>
            <a:cxn ang="0">
              <a:pos x="203077" y="324557"/>
            </a:cxn>
            <a:cxn ang="0">
              <a:pos x="91724" y="450813"/>
            </a:cxn>
            <a:cxn ang="0">
              <a:pos x="23154" y="587808"/>
            </a:cxn>
            <a:cxn ang="0">
              <a:pos x="0" y="730279"/>
            </a:cxn>
            <a:cxn ang="0">
              <a:pos x="23154" y="872749"/>
            </a:cxn>
            <a:cxn ang="0">
              <a:pos x="91724" y="1009744"/>
            </a:cxn>
            <a:cxn ang="0">
              <a:pos x="203077" y="1136000"/>
            </a:cxn>
            <a:cxn ang="0">
              <a:pos x="352933" y="1246664"/>
            </a:cxn>
            <a:cxn ang="0">
              <a:pos x="535532" y="1337484"/>
            </a:cxn>
            <a:cxn ang="0">
              <a:pos x="743858" y="1404969"/>
            </a:cxn>
            <a:cxn ang="0">
              <a:pos x="969905" y="1446526"/>
            </a:cxn>
            <a:cxn ang="0">
              <a:pos x="1204986" y="1460558"/>
            </a:cxn>
            <a:cxn ang="0">
              <a:pos x="1440067" y="1446526"/>
            </a:cxn>
            <a:cxn ang="0">
              <a:pos x="1666114" y="1404969"/>
            </a:cxn>
            <a:cxn ang="0">
              <a:pos x="1874440" y="1337484"/>
            </a:cxn>
            <a:cxn ang="0">
              <a:pos x="2057039" y="1246664"/>
            </a:cxn>
            <a:cxn ang="0">
              <a:pos x="2206894" y="1136000"/>
            </a:cxn>
            <a:cxn ang="0">
              <a:pos x="2318247" y="1009744"/>
            </a:cxn>
            <a:cxn ang="0">
              <a:pos x="2386818" y="872749"/>
            </a:cxn>
            <a:cxn ang="0">
              <a:pos x="2409971" y="730279"/>
            </a:cxn>
          </a:cxnLst>
          <a:rect l="0" t="0" r="r" b="b"/>
          <a:pathLst>
            <a:path w="2409971" h="1460558">
              <a:moveTo>
                <a:pt x="2409971" y="730279"/>
              </a:moveTo>
              <a:cubicBezTo>
                <a:pt x="2409971" y="682789"/>
                <a:pt x="2402105" y="634386"/>
                <a:pt x="2386818" y="587808"/>
              </a:cubicBezTo>
              <a:cubicBezTo>
                <a:pt x="2371531" y="541230"/>
                <a:pt x="2348234" y="494688"/>
                <a:pt x="2318247" y="450813"/>
              </a:cubicBezTo>
              <a:cubicBezTo>
                <a:pt x="2288260" y="406938"/>
                <a:pt x="2250429" y="364044"/>
                <a:pt x="2206894" y="324557"/>
              </a:cubicBezTo>
              <a:cubicBezTo>
                <a:pt x="2163359" y="285070"/>
                <a:pt x="2112448" y="247473"/>
                <a:pt x="2057039" y="213893"/>
              </a:cubicBezTo>
              <a:cubicBezTo>
                <a:pt x="2001630" y="180313"/>
                <a:pt x="1939594" y="149458"/>
                <a:pt x="1874440" y="123074"/>
              </a:cubicBezTo>
              <a:cubicBezTo>
                <a:pt x="1809286" y="96690"/>
                <a:pt x="1738510" y="73763"/>
                <a:pt x="1666114" y="55589"/>
              </a:cubicBezTo>
              <a:cubicBezTo>
                <a:pt x="1593718" y="37415"/>
                <a:pt x="1516922" y="23297"/>
                <a:pt x="1440067" y="14032"/>
              </a:cubicBezTo>
              <a:cubicBezTo>
                <a:pt x="1363212" y="4767"/>
                <a:pt x="1283346" y="0"/>
                <a:pt x="1204986" y="0"/>
              </a:cubicBezTo>
              <a:cubicBezTo>
                <a:pt x="1126626" y="0"/>
                <a:pt x="1046760" y="4767"/>
                <a:pt x="969905" y="14032"/>
              </a:cubicBezTo>
              <a:cubicBezTo>
                <a:pt x="893050" y="23297"/>
                <a:pt x="816254" y="37415"/>
                <a:pt x="743858" y="55589"/>
              </a:cubicBezTo>
              <a:cubicBezTo>
                <a:pt x="671462" y="73763"/>
                <a:pt x="600686" y="96690"/>
                <a:pt x="535532" y="123074"/>
              </a:cubicBezTo>
              <a:cubicBezTo>
                <a:pt x="470378" y="149458"/>
                <a:pt x="408342" y="180312"/>
                <a:pt x="352933" y="213893"/>
              </a:cubicBezTo>
              <a:cubicBezTo>
                <a:pt x="297524" y="247474"/>
                <a:pt x="246612" y="285070"/>
                <a:pt x="203077" y="324557"/>
              </a:cubicBezTo>
              <a:cubicBezTo>
                <a:pt x="159542" y="364044"/>
                <a:pt x="121711" y="406938"/>
                <a:pt x="91724" y="450813"/>
              </a:cubicBezTo>
              <a:cubicBezTo>
                <a:pt x="61737" y="494688"/>
                <a:pt x="38441" y="541230"/>
                <a:pt x="23154" y="587808"/>
              </a:cubicBezTo>
              <a:cubicBezTo>
                <a:pt x="7867" y="634386"/>
                <a:pt x="0" y="682789"/>
                <a:pt x="0" y="730279"/>
              </a:cubicBezTo>
              <a:cubicBezTo>
                <a:pt x="0" y="777769"/>
                <a:pt x="7867" y="826172"/>
                <a:pt x="23154" y="872749"/>
              </a:cubicBezTo>
              <a:cubicBezTo>
                <a:pt x="38441" y="919326"/>
                <a:pt x="61737" y="965869"/>
                <a:pt x="91724" y="1009744"/>
              </a:cubicBezTo>
              <a:cubicBezTo>
                <a:pt x="121711" y="1053619"/>
                <a:pt x="159542" y="1096513"/>
                <a:pt x="203077" y="1136000"/>
              </a:cubicBezTo>
              <a:cubicBezTo>
                <a:pt x="246612" y="1175487"/>
                <a:pt x="297524" y="1213083"/>
                <a:pt x="352933" y="1246664"/>
              </a:cubicBezTo>
              <a:cubicBezTo>
                <a:pt x="408342" y="1280245"/>
                <a:pt x="470378" y="1311100"/>
                <a:pt x="535532" y="1337484"/>
              </a:cubicBezTo>
              <a:cubicBezTo>
                <a:pt x="600686" y="1363868"/>
                <a:pt x="671462" y="1386795"/>
                <a:pt x="743858" y="1404969"/>
              </a:cubicBezTo>
              <a:cubicBezTo>
                <a:pt x="816254" y="1423143"/>
                <a:pt x="893050" y="1437261"/>
                <a:pt x="969905" y="1446526"/>
              </a:cubicBezTo>
              <a:cubicBezTo>
                <a:pt x="1046760" y="1455791"/>
                <a:pt x="1126626" y="1460558"/>
                <a:pt x="1204986" y="1460558"/>
              </a:cubicBezTo>
              <a:cubicBezTo>
                <a:pt x="1283346" y="1460558"/>
                <a:pt x="1363212" y="1455791"/>
                <a:pt x="1440067" y="1446526"/>
              </a:cubicBezTo>
              <a:cubicBezTo>
                <a:pt x="1516922" y="1437261"/>
                <a:pt x="1593718" y="1423143"/>
                <a:pt x="1666114" y="1404969"/>
              </a:cubicBezTo>
              <a:cubicBezTo>
                <a:pt x="1738510" y="1386795"/>
                <a:pt x="1809286" y="1363868"/>
                <a:pt x="1874440" y="1337484"/>
              </a:cubicBezTo>
              <a:cubicBezTo>
                <a:pt x="1939594" y="1311100"/>
                <a:pt x="2001630" y="1280245"/>
                <a:pt x="2057039" y="1246664"/>
              </a:cubicBezTo>
              <a:cubicBezTo>
                <a:pt x="2112448" y="1213083"/>
                <a:pt x="2163359" y="1175487"/>
                <a:pt x="2206894" y="1136000"/>
              </a:cubicBezTo>
              <a:cubicBezTo>
                <a:pt x="2250429" y="1096513"/>
                <a:pt x="2288260" y="1053619"/>
                <a:pt x="2318247" y="1009744"/>
              </a:cubicBezTo>
              <a:cubicBezTo>
                <a:pt x="2348234" y="965869"/>
                <a:pt x="2371531" y="919326"/>
                <a:pt x="2386818" y="872749"/>
              </a:cubicBezTo>
              <a:cubicBezTo>
                <a:pt x="2402105" y="826172"/>
                <a:pt x="2409971" y="777769"/>
                <a:pt x="2409971" y="730279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0.34075</cdr:x>
      <cdr:y>0.2205</cdr:y>
    </cdr:from>
    <cdr:to>
      <cdr:x>0.5295</cdr:x>
      <cdr:y>0.52075</cdr:y>
    </cdr:to>
    <cdr:sp macro="" textlink="">
      <cdr:nvSpPr>
        <cdr:cNvPr id="8230" name="PlotDat8_4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912996" y="1285836"/>
          <a:ext cx="1613581" cy="1750895"/>
        </a:xfrm>
        <a:custGeom xmlns:a="http://schemas.openxmlformats.org/drawingml/2006/main">
          <a:avLst/>
          <a:gdLst/>
          <a:ahLst/>
          <a:cxnLst>
            <a:cxn ang="0">
              <a:pos x="1621711" y="875968"/>
            </a:cxn>
            <a:cxn ang="0">
              <a:pos x="1606131" y="705075"/>
            </a:cxn>
            <a:cxn ang="0">
              <a:pos x="1559988" y="540750"/>
            </a:cxn>
            <a:cxn ang="0">
              <a:pos x="1485057" y="389306"/>
            </a:cxn>
            <a:cxn ang="0">
              <a:pos x="1384217" y="256565"/>
            </a:cxn>
            <a:cxn ang="0">
              <a:pos x="1261343" y="147627"/>
            </a:cxn>
            <a:cxn ang="0">
              <a:pos x="1121157" y="66679"/>
            </a:cxn>
            <a:cxn ang="0">
              <a:pos x="969045" y="16831"/>
            </a:cxn>
            <a:cxn ang="0">
              <a:pos x="810855" y="0"/>
            </a:cxn>
            <a:cxn ang="0">
              <a:pos x="652665" y="16831"/>
            </a:cxn>
            <a:cxn ang="0">
              <a:pos x="500554" y="66679"/>
            </a:cxn>
            <a:cxn ang="0">
              <a:pos x="360368" y="147627"/>
            </a:cxn>
            <a:cxn ang="0">
              <a:pos x="237494" y="256565"/>
            </a:cxn>
            <a:cxn ang="0">
              <a:pos x="136653" y="389306"/>
            </a:cxn>
            <a:cxn ang="0">
              <a:pos x="61723" y="540750"/>
            </a:cxn>
            <a:cxn ang="0">
              <a:pos x="15580" y="705075"/>
            </a:cxn>
            <a:cxn ang="0">
              <a:pos x="0" y="875968"/>
            </a:cxn>
            <a:cxn ang="0">
              <a:pos x="15580" y="1046861"/>
            </a:cxn>
            <a:cxn ang="0">
              <a:pos x="61723" y="1211187"/>
            </a:cxn>
            <a:cxn ang="0">
              <a:pos x="136653" y="1362630"/>
            </a:cxn>
            <a:cxn ang="0">
              <a:pos x="237494" y="1495372"/>
            </a:cxn>
            <a:cxn ang="0">
              <a:pos x="360368" y="1604309"/>
            </a:cxn>
            <a:cxn ang="0">
              <a:pos x="500554" y="1685257"/>
            </a:cxn>
            <a:cxn ang="0">
              <a:pos x="652665" y="1735105"/>
            </a:cxn>
            <a:cxn ang="0">
              <a:pos x="810855" y="1751937"/>
            </a:cxn>
            <a:cxn ang="0">
              <a:pos x="969045" y="1735105"/>
            </a:cxn>
            <a:cxn ang="0">
              <a:pos x="1121157" y="1685257"/>
            </a:cxn>
            <a:cxn ang="0">
              <a:pos x="1261343" y="1604309"/>
            </a:cxn>
            <a:cxn ang="0">
              <a:pos x="1384217" y="1495372"/>
            </a:cxn>
            <a:cxn ang="0">
              <a:pos x="1485057" y="1362630"/>
            </a:cxn>
            <a:cxn ang="0">
              <a:pos x="1559988" y="1211187"/>
            </a:cxn>
            <a:cxn ang="0">
              <a:pos x="1606131" y="1046861"/>
            </a:cxn>
            <a:cxn ang="0">
              <a:pos x="1621711" y="875968"/>
            </a:cxn>
          </a:cxnLst>
          <a:rect l="0" t="0" r="r" b="b"/>
          <a:pathLst>
            <a:path w="1621711" h="1751937">
              <a:moveTo>
                <a:pt x="1621711" y="875968"/>
              </a:moveTo>
              <a:cubicBezTo>
                <a:pt x="1621711" y="819004"/>
                <a:pt x="1616418" y="760945"/>
                <a:pt x="1606131" y="705075"/>
              </a:cubicBezTo>
              <a:cubicBezTo>
                <a:pt x="1595844" y="649205"/>
                <a:pt x="1580167" y="593378"/>
                <a:pt x="1559988" y="540750"/>
              </a:cubicBezTo>
              <a:cubicBezTo>
                <a:pt x="1539809" y="488122"/>
                <a:pt x="1514352" y="436670"/>
                <a:pt x="1485057" y="389306"/>
              </a:cubicBezTo>
              <a:cubicBezTo>
                <a:pt x="1455762" y="341942"/>
                <a:pt x="1421503" y="296845"/>
                <a:pt x="1384217" y="256565"/>
              </a:cubicBezTo>
              <a:cubicBezTo>
                <a:pt x="1346931" y="216285"/>
                <a:pt x="1305186" y="179275"/>
                <a:pt x="1261343" y="147627"/>
              </a:cubicBezTo>
              <a:cubicBezTo>
                <a:pt x="1217500" y="115979"/>
                <a:pt x="1169873" y="88478"/>
                <a:pt x="1121157" y="66679"/>
              </a:cubicBezTo>
              <a:cubicBezTo>
                <a:pt x="1072441" y="44880"/>
                <a:pt x="1020762" y="27944"/>
                <a:pt x="969045" y="16831"/>
              </a:cubicBezTo>
              <a:cubicBezTo>
                <a:pt x="917328" y="5718"/>
                <a:pt x="863585" y="0"/>
                <a:pt x="810855" y="0"/>
              </a:cubicBezTo>
              <a:cubicBezTo>
                <a:pt x="758125" y="0"/>
                <a:pt x="704382" y="5718"/>
                <a:pt x="652665" y="16831"/>
              </a:cubicBezTo>
              <a:cubicBezTo>
                <a:pt x="600948" y="27944"/>
                <a:pt x="549270" y="44880"/>
                <a:pt x="500554" y="66679"/>
              </a:cubicBezTo>
              <a:cubicBezTo>
                <a:pt x="451838" y="88478"/>
                <a:pt x="404211" y="115979"/>
                <a:pt x="360368" y="147627"/>
              </a:cubicBezTo>
              <a:cubicBezTo>
                <a:pt x="316525" y="179275"/>
                <a:pt x="274780" y="216285"/>
                <a:pt x="237494" y="256565"/>
              </a:cubicBezTo>
              <a:cubicBezTo>
                <a:pt x="200208" y="296845"/>
                <a:pt x="165948" y="341942"/>
                <a:pt x="136653" y="389306"/>
              </a:cubicBezTo>
              <a:cubicBezTo>
                <a:pt x="107358" y="436670"/>
                <a:pt x="81902" y="488122"/>
                <a:pt x="61723" y="540750"/>
              </a:cubicBezTo>
              <a:cubicBezTo>
                <a:pt x="41544" y="593378"/>
                <a:pt x="25867" y="649205"/>
                <a:pt x="15580" y="705075"/>
              </a:cubicBezTo>
              <a:cubicBezTo>
                <a:pt x="5293" y="760945"/>
                <a:pt x="0" y="819004"/>
                <a:pt x="0" y="875968"/>
              </a:cubicBezTo>
              <a:cubicBezTo>
                <a:pt x="0" y="932932"/>
                <a:pt x="5293" y="990991"/>
                <a:pt x="15580" y="1046861"/>
              </a:cubicBezTo>
              <a:cubicBezTo>
                <a:pt x="25867" y="1102731"/>
                <a:pt x="41544" y="1158559"/>
                <a:pt x="61723" y="1211187"/>
              </a:cubicBezTo>
              <a:cubicBezTo>
                <a:pt x="81902" y="1263815"/>
                <a:pt x="107358" y="1315266"/>
                <a:pt x="136653" y="1362630"/>
              </a:cubicBezTo>
              <a:cubicBezTo>
                <a:pt x="165948" y="1409994"/>
                <a:pt x="200208" y="1455092"/>
                <a:pt x="237494" y="1495372"/>
              </a:cubicBezTo>
              <a:cubicBezTo>
                <a:pt x="274780" y="1535652"/>
                <a:pt x="316525" y="1572661"/>
                <a:pt x="360368" y="1604309"/>
              </a:cubicBezTo>
              <a:cubicBezTo>
                <a:pt x="404211" y="1635957"/>
                <a:pt x="451838" y="1663458"/>
                <a:pt x="500554" y="1685257"/>
              </a:cubicBezTo>
              <a:cubicBezTo>
                <a:pt x="549270" y="1707056"/>
                <a:pt x="600948" y="1723992"/>
                <a:pt x="652665" y="1735105"/>
              </a:cubicBezTo>
              <a:cubicBezTo>
                <a:pt x="704382" y="1746218"/>
                <a:pt x="758125" y="1751937"/>
                <a:pt x="810855" y="1751937"/>
              </a:cubicBezTo>
              <a:cubicBezTo>
                <a:pt x="863585" y="1751937"/>
                <a:pt x="917328" y="1746218"/>
                <a:pt x="969045" y="1735105"/>
              </a:cubicBezTo>
              <a:cubicBezTo>
                <a:pt x="1020762" y="1723992"/>
                <a:pt x="1072441" y="1707056"/>
                <a:pt x="1121157" y="1685257"/>
              </a:cubicBezTo>
              <a:cubicBezTo>
                <a:pt x="1169873" y="1663458"/>
                <a:pt x="1217500" y="1635957"/>
                <a:pt x="1261343" y="1604309"/>
              </a:cubicBezTo>
              <a:cubicBezTo>
                <a:pt x="1305186" y="1572661"/>
                <a:pt x="1346931" y="1535652"/>
                <a:pt x="1384217" y="1495372"/>
              </a:cubicBezTo>
              <a:cubicBezTo>
                <a:pt x="1421503" y="1455092"/>
                <a:pt x="1455762" y="1409994"/>
                <a:pt x="1485057" y="1362630"/>
              </a:cubicBezTo>
              <a:cubicBezTo>
                <a:pt x="1514352" y="1315266"/>
                <a:pt x="1539809" y="1263815"/>
                <a:pt x="1559988" y="1211187"/>
              </a:cubicBezTo>
              <a:cubicBezTo>
                <a:pt x="1580167" y="1158559"/>
                <a:pt x="1595844" y="1102731"/>
                <a:pt x="1606131" y="1046861"/>
              </a:cubicBezTo>
              <a:cubicBezTo>
                <a:pt x="1616418" y="990991"/>
                <a:pt x="1621711" y="932932"/>
                <a:pt x="1621711" y="875968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0.442</cdr:x>
      <cdr:y>0.29225</cdr:y>
    </cdr:from>
    <cdr:to>
      <cdr:x>0.71375</cdr:x>
      <cdr:y>0.5245</cdr:y>
    </cdr:to>
    <cdr:sp macro="" textlink="">
      <cdr:nvSpPr>
        <cdr:cNvPr id="8232" name="PlotDat8_4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778559" y="1704243"/>
          <a:ext cx="2323131" cy="1354356"/>
        </a:xfrm>
        <a:custGeom xmlns:a="http://schemas.openxmlformats.org/drawingml/2006/main">
          <a:avLst/>
          <a:gdLst/>
          <a:ahLst/>
          <a:cxnLst>
            <a:cxn ang="0">
              <a:pos x="2337103" y="678040"/>
            </a:cxn>
            <a:cxn ang="0">
              <a:pos x="2314649" y="545761"/>
            </a:cxn>
            <a:cxn ang="0">
              <a:pos x="2248152" y="418565"/>
            </a:cxn>
            <a:cxn ang="0">
              <a:pos x="2140166" y="301341"/>
            </a:cxn>
            <a:cxn ang="0">
              <a:pos x="1994842" y="198593"/>
            </a:cxn>
            <a:cxn ang="0">
              <a:pos x="1817763" y="114270"/>
            </a:cxn>
            <a:cxn ang="0">
              <a:pos x="1615737" y="51613"/>
            </a:cxn>
            <a:cxn ang="0">
              <a:pos x="1396524" y="13028"/>
            </a:cxn>
            <a:cxn ang="0">
              <a:pos x="1168551" y="0"/>
            </a:cxn>
            <a:cxn ang="0">
              <a:pos x="940579" y="13028"/>
            </a:cxn>
            <a:cxn ang="0">
              <a:pos x="721367" y="51613"/>
            </a:cxn>
            <a:cxn ang="0">
              <a:pos x="519340" y="114270"/>
            </a:cxn>
            <a:cxn ang="0">
              <a:pos x="342261" y="198593"/>
            </a:cxn>
            <a:cxn ang="0">
              <a:pos x="196937" y="301341"/>
            </a:cxn>
            <a:cxn ang="0">
              <a:pos x="88951" y="418565"/>
            </a:cxn>
            <a:cxn ang="0">
              <a:pos x="22454" y="545761"/>
            </a:cxn>
            <a:cxn ang="0">
              <a:pos x="0" y="678040"/>
            </a:cxn>
            <a:cxn ang="0">
              <a:pos x="22454" y="810319"/>
            </a:cxn>
            <a:cxn ang="0">
              <a:pos x="88951" y="937515"/>
            </a:cxn>
            <a:cxn ang="0">
              <a:pos x="196937" y="1054739"/>
            </a:cxn>
            <a:cxn ang="0">
              <a:pos x="342261" y="1157487"/>
            </a:cxn>
            <a:cxn ang="0">
              <a:pos x="519340" y="1241810"/>
            </a:cxn>
            <a:cxn ang="0">
              <a:pos x="721367" y="1304468"/>
            </a:cxn>
            <a:cxn ang="0">
              <a:pos x="940579" y="1343052"/>
            </a:cxn>
            <a:cxn ang="0">
              <a:pos x="1168551" y="1356081"/>
            </a:cxn>
            <a:cxn ang="0">
              <a:pos x="1396524" y="1343052"/>
            </a:cxn>
            <a:cxn ang="0">
              <a:pos x="1615737" y="1304468"/>
            </a:cxn>
            <a:cxn ang="0">
              <a:pos x="1817763" y="1241810"/>
            </a:cxn>
            <a:cxn ang="0">
              <a:pos x="1994842" y="1157487"/>
            </a:cxn>
            <a:cxn ang="0">
              <a:pos x="2140166" y="1054739"/>
            </a:cxn>
            <a:cxn ang="0">
              <a:pos x="2248152" y="937515"/>
            </a:cxn>
            <a:cxn ang="0">
              <a:pos x="2314649" y="810319"/>
            </a:cxn>
            <a:cxn ang="0">
              <a:pos x="2337103" y="678040"/>
            </a:cxn>
          </a:cxnLst>
          <a:rect l="0" t="0" r="r" b="b"/>
          <a:pathLst>
            <a:path w="2337103" h="1356081">
              <a:moveTo>
                <a:pt x="2337103" y="678040"/>
              </a:moveTo>
              <a:cubicBezTo>
                <a:pt x="2337103" y="633947"/>
                <a:pt x="2329474" y="589007"/>
                <a:pt x="2314649" y="545761"/>
              </a:cubicBezTo>
              <a:cubicBezTo>
                <a:pt x="2299824" y="502515"/>
                <a:pt x="2277232" y="459302"/>
                <a:pt x="2248152" y="418565"/>
              </a:cubicBezTo>
              <a:cubicBezTo>
                <a:pt x="2219072" y="377828"/>
                <a:pt x="2182384" y="338003"/>
                <a:pt x="2140166" y="301341"/>
              </a:cubicBezTo>
              <a:cubicBezTo>
                <a:pt x="2097948" y="264679"/>
                <a:pt x="2048576" y="229771"/>
                <a:pt x="1994842" y="198593"/>
              </a:cubicBezTo>
              <a:cubicBezTo>
                <a:pt x="1941108" y="167415"/>
                <a:pt x="1880947" y="138767"/>
                <a:pt x="1817763" y="114270"/>
              </a:cubicBezTo>
              <a:cubicBezTo>
                <a:pt x="1754579" y="89773"/>
                <a:pt x="1685943" y="68487"/>
                <a:pt x="1615737" y="51613"/>
              </a:cubicBezTo>
              <a:cubicBezTo>
                <a:pt x="1545531" y="34739"/>
                <a:pt x="1471055" y="21630"/>
                <a:pt x="1396524" y="13028"/>
              </a:cubicBezTo>
              <a:cubicBezTo>
                <a:pt x="1321993" y="4426"/>
                <a:pt x="1244542" y="0"/>
                <a:pt x="1168551" y="0"/>
              </a:cubicBezTo>
              <a:cubicBezTo>
                <a:pt x="1092560" y="0"/>
                <a:pt x="1015110" y="4426"/>
                <a:pt x="940579" y="13028"/>
              </a:cubicBezTo>
              <a:cubicBezTo>
                <a:pt x="866048" y="21630"/>
                <a:pt x="791573" y="34739"/>
                <a:pt x="721367" y="51613"/>
              </a:cubicBezTo>
              <a:cubicBezTo>
                <a:pt x="651161" y="68487"/>
                <a:pt x="582524" y="89773"/>
                <a:pt x="519340" y="114270"/>
              </a:cubicBezTo>
              <a:cubicBezTo>
                <a:pt x="456156" y="138767"/>
                <a:pt x="395995" y="167415"/>
                <a:pt x="342261" y="198593"/>
              </a:cubicBezTo>
              <a:cubicBezTo>
                <a:pt x="288527" y="229771"/>
                <a:pt x="239155" y="264679"/>
                <a:pt x="196937" y="301341"/>
              </a:cubicBezTo>
              <a:cubicBezTo>
                <a:pt x="154719" y="338003"/>
                <a:pt x="118032" y="377828"/>
                <a:pt x="88951" y="418565"/>
              </a:cubicBezTo>
              <a:cubicBezTo>
                <a:pt x="59870" y="459302"/>
                <a:pt x="37279" y="502515"/>
                <a:pt x="22454" y="545761"/>
              </a:cubicBezTo>
              <a:cubicBezTo>
                <a:pt x="7629" y="589007"/>
                <a:pt x="0" y="633947"/>
                <a:pt x="0" y="678040"/>
              </a:cubicBezTo>
              <a:cubicBezTo>
                <a:pt x="0" y="722133"/>
                <a:pt x="7629" y="767073"/>
                <a:pt x="22454" y="810319"/>
              </a:cubicBezTo>
              <a:cubicBezTo>
                <a:pt x="37279" y="853565"/>
                <a:pt x="59870" y="896778"/>
                <a:pt x="88951" y="937515"/>
              </a:cubicBezTo>
              <a:cubicBezTo>
                <a:pt x="118032" y="978252"/>
                <a:pt x="154719" y="1018077"/>
                <a:pt x="196937" y="1054739"/>
              </a:cubicBezTo>
              <a:cubicBezTo>
                <a:pt x="239155" y="1091401"/>
                <a:pt x="288527" y="1126309"/>
                <a:pt x="342261" y="1157487"/>
              </a:cubicBezTo>
              <a:cubicBezTo>
                <a:pt x="395995" y="1188665"/>
                <a:pt x="456156" y="1217313"/>
                <a:pt x="519340" y="1241810"/>
              </a:cubicBezTo>
              <a:cubicBezTo>
                <a:pt x="582524" y="1266307"/>
                <a:pt x="651161" y="1287594"/>
                <a:pt x="721367" y="1304468"/>
              </a:cubicBezTo>
              <a:cubicBezTo>
                <a:pt x="791573" y="1321342"/>
                <a:pt x="866048" y="1334450"/>
                <a:pt x="940579" y="1343052"/>
              </a:cubicBezTo>
              <a:cubicBezTo>
                <a:pt x="1015110" y="1351654"/>
                <a:pt x="1092560" y="1356081"/>
                <a:pt x="1168551" y="1356081"/>
              </a:cubicBezTo>
              <a:cubicBezTo>
                <a:pt x="1244542" y="1356081"/>
                <a:pt x="1321993" y="1351654"/>
                <a:pt x="1396524" y="1343052"/>
              </a:cubicBezTo>
              <a:cubicBezTo>
                <a:pt x="1471055" y="1334450"/>
                <a:pt x="1545531" y="1321342"/>
                <a:pt x="1615737" y="1304468"/>
              </a:cubicBezTo>
              <a:cubicBezTo>
                <a:pt x="1685943" y="1287594"/>
                <a:pt x="1754579" y="1266307"/>
                <a:pt x="1817763" y="1241810"/>
              </a:cubicBezTo>
              <a:cubicBezTo>
                <a:pt x="1880947" y="1217313"/>
                <a:pt x="1941108" y="1188665"/>
                <a:pt x="1994842" y="1157487"/>
              </a:cubicBezTo>
              <a:cubicBezTo>
                <a:pt x="2048576" y="1126309"/>
                <a:pt x="2097948" y="1091401"/>
                <a:pt x="2140166" y="1054739"/>
              </a:cubicBezTo>
              <a:cubicBezTo>
                <a:pt x="2182384" y="1018077"/>
                <a:pt x="2219072" y="978252"/>
                <a:pt x="2248152" y="937515"/>
              </a:cubicBezTo>
              <a:cubicBezTo>
                <a:pt x="2277232" y="896778"/>
                <a:pt x="2299824" y="853565"/>
                <a:pt x="2314649" y="810319"/>
              </a:cubicBezTo>
              <a:cubicBezTo>
                <a:pt x="2329474" y="767073"/>
                <a:pt x="2337103" y="722133"/>
                <a:pt x="2337103" y="678040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0.44675</cdr:x>
      <cdr:y>0.534</cdr:y>
    </cdr:from>
    <cdr:to>
      <cdr:x>0.57325</cdr:x>
      <cdr:y>0.6655</cdr:y>
    </cdr:to>
    <cdr:sp macro="" textlink="">
      <cdr:nvSpPr>
        <cdr:cNvPr id="8234" name="PlotDat8_4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19166" y="3113998"/>
          <a:ext cx="1081420" cy="766837"/>
        </a:xfrm>
        <a:custGeom xmlns:a="http://schemas.openxmlformats.org/drawingml/2006/main">
          <a:avLst/>
          <a:gdLst/>
          <a:ahLst/>
          <a:cxnLst>
            <a:cxn ang="0">
              <a:pos x="1084300" y="383204"/>
            </a:cxn>
            <a:cxn ang="0">
              <a:pos x="1073883" y="308444"/>
            </a:cxn>
            <a:cxn ang="0">
              <a:pos x="1043032" y="236558"/>
            </a:cxn>
            <a:cxn ang="0">
              <a:pos x="992932" y="170307"/>
            </a:cxn>
            <a:cxn ang="0">
              <a:pos x="925508" y="112237"/>
            </a:cxn>
            <a:cxn ang="0">
              <a:pos x="843353" y="64581"/>
            </a:cxn>
            <a:cxn ang="0">
              <a:pos x="749622" y="29169"/>
            </a:cxn>
            <a:cxn ang="0">
              <a:pos x="647919" y="7363"/>
            </a:cxn>
            <a:cxn ang="0">
              <a:pos x="542150" y="0"/>
            </a:cxn>
            <a:cxn ang="0">
              <a:pos x="436382" y="7363"/>
            </a:cxn>
            <a:cxn ang="0">
              <a:pos x="334679" y="29169"/>
            </a:cxn>
            <a:cxn ang="0">
              <a:pos x="240948" y="64581"/>
            </a:cxn>
            <a:cxn ang="0">
              <a:pos x="158792" y="112237"/>
            </a:cxn>
            <a:cxn ang="0">
              <a:pos x="91369" y="170307"/>
            </a:cxn>
            <a:cxn ang="0">
              <a:pos x="41269" y="236558"/>
            </a:cxn>
            <a:cxn ang="0">
              <a:pos x="10418" y="308444"/>
            </a:cxn>
            <a:cxn ang="0">
              <a:pos x="0" y="383204"/>
            </a:cxn>
            <a:cxn ang="0">
              <a:pos x="10418" y="457964"/>
            </a:cxn>
            <a:cxn ang="0">
              <a:pos x="41269" y="529850"/>
            </a:cxn>
            <a:cxn ang="0">
              <a:pos x="91369" y="596101"/>
            </a:cxn>
            <a:cxn ang="0">
              <a:pos x="158792" y="654171"/>
            </a:cxn>
            <a:cxn ang="0">
              <a:pos x="240948" y="701827"/>
            </a:cxn>
            <a:cxn ang="0">
              <a:pos x="334679" y="737239"/>
            </a:cxn>
            <a:cxn ang="0">
              <a:pos x="436382" y="759045"/>
            </a:cxn>
            <a:cxn ang="0">
              <a:pos x="542150" y="766408"/>
            </a:cxn>
            <a:cxn ang="0">
              <a:pos x="647919" y="759045"/>
            </a:cxn>
            <a:cxn ang="0">
              <a:pos x="749622" y="737239"/>
            </a:cxn>
            <a:cxn ang="0">
              <a:pos x="843353" y="701827"/>
            </a:cxn>
            <a:cxn ang="0">
              <a:pos x="925508" y="654171"/>
            </a:cxn>
            <a:cxn ang="0">
              <a:pos x="992932" y="596101"/>
            </a:cxn>
            <a:cxn ang="0">
              <a:pos x="1043032" y="529850"/>
            </a:cxn>
            <a:cxn ang="0">
              <a:pos x="1073883" y="457964"/>
            </a:cxn>
            <a:cxn ang="0">
              <a:pos x="1084300" y="383204"/>
            </a:cxn>
          </a:cxnLst>
          <a:rect l="0" t="0" r="r" b="b"/>
          <a:pathLst>
            <a:path w="1084300" h="766408">
              <a:moveTo>
                <a:pt x="1084300" y="383204"/>
              </a:moveTo>
              <a:cubicBezTo>
                <a:pt x="1084300" y="358284"/>
                <a:pt x="1080761" y="332885"/>
                <a:pt x="1073883" y="308444"/>
              </a:cubicBezTo>
              <a:cubicBezTo>
                <a:pt x="1067005" y="284003"/>
                <a:pt x="1056524" y="259581"/>
                <a:pt x="1043032" y="236558"/>
              </a:cubicBezTo>
              <a:cubicBezTo>
                <a:pt x="1029540" y="213535"/>
                <a:pt x="1012519" y="191027"/>
                <a:pt x="992932" y="170307"/>
              </a:cubicBezTo>
              <a:cubicBezTo>
                <a:pt x="973345" y="149587"/>
                <a:pt x="950438" y="129858"/>
                <a:pt x="925508" y="112237"/>
              </a:cubicBezTo>
              <a:cubicBezTo>
                <a:pt x="900578" y="94616"/>
                <a:pt x="872667" y="78426"/>
                <a:pt x="843353" y="64581"/>
              </a:cubicBezTo>
              <a:cubicBezTo>
                <a:pt x="814039" y="50736"/>
                <a:pt x="782194" y="38705"/>
                <a:pt x="749622" y="29169"/>
              </a:cubicBezTo>
              <a:cubicBezTo>
                <a:pt x="717050" y="19633"/>
                <a:pt x="682498" y="12224"/>
                <a:pt x="647919" y="7363"/>
              </a:cubicBezTo>
              <a:cubicBezTo>
                <a:pt x="613340" y="2502"/>
                <a:pt x="577406" y="0"/>
                <a:pt x="542150" y="0"/>
              </a:cubicBezTo>
              <a:cubicBezTo>
                <a:pt x="506894" y="0"/>
                <a:pt x="470961" y="2502"/>
                <a:pt x="436382" y="7363"/>
              </a:cubicBezTo>
              <a:cubicBezTo>
                <a:pt x="401803" y="12224"/>
                <a:pt x="367251" y="19633"/>
                <a:pt x="334679" y="29169"/>
              </a:cubicBezTo>
              <a:cubicBezTo>
                <a:pt x="302107" y="38705"/>
                <a:pt x="270262" y="50736"/>
                <a:pt x="240948" y="64581"/>
              </a:cubicBezTo>
              <a:cubicBezTo>
                <a:pt x="211634" y="78426"/>
                <a:pt x="183722" y="94616"/>
                <a:pt x="158792" y="112237"/>
              </a:cubicBezTo>
              <a:cubicBezTo>
                <a:pt x="133862" y="129858"/>
                <a:pt x="110956" y="149587"/>
                <a:pt x="91369" y="170307"/>
              </a:cubicBezTo>
              <a:cubicBezTo>
                <a:pt x="71782" y="191027"/>
                <a:pt x="54761" y="213535"/>
                <a:pt x="41269" y="236558"/>
              </a:cubicBezTo>
              <a:cubicBezTo>
                <a:pt x="27777" y="259581"/>
                <a:pt x="17296" y="284003"/>
                <a:pt x="10418" y="308444"/>
              </a:cubicBezTo>
              <a:cubicBezTo>
                <a:pt x="3540" y="332885"/>
                <a:pt x="0" y="358284"/>
                <a:pt x="0" y="383204"/>
              </a:cubicBezTo>
              <a:cubicBezTo>
                <a:pt x="0" y="408124"/>
                <a:pt x="3540" y="433523"/>
                <a:pt x="10418" y="457964"/>
              </a:cubicBezTo>
              <a:cubicBezTo>
                <a:pt x="17296" y="482405"/>
                <a:pt x="27777" y="506827"/>
                <a:pt x="41269" y="529850"/>
              </a:cubicBezTo>
              <a:cubicBezTo>
                <a:pt x="54761" y="552873"/>
                <a:pt x="71782" y="575381"/>
                <a:pt x="91369" y="596101"/>
              </a:cubicBezTo>
              <a:cubicBezTo>
                <a:pt x="110956" y="616821"/>
                <a:pt x="133862" y="636550"/>
                <a:pt x="158792" y="654171"/>
              </a:cubicBezTo>
              <a:cubicBezTo>
                <a:pt x="183722" y="671792"/>
                <a:pt x="211634" y="687982"/>
                <a:pt x="240948" y="701827"/>
              </a:cubicBezTo>
              <a:cubicBezTo>
                <a:pt x="270262" y="715672"/>
                <a:pt x="302107" y="727703"/>
                <a:pt x="334679" y="737239"/>
              </a:cubicBezTo>
              <a:cubicBezTo>
                <a:pt x="367251" y="746775"/>
                <a:pt x="401803" y="754184"/>
                <a:pt x="436382" y="759045"/>
              </a:cubicBezTo>
              <a:cubicBezTo>
                <a:pt x="470961" y="763906"/>
                <a:pt x="506894" y="766408"/>
                <a:pt x="542150" y="766408"/>
              </a:cubicBezTo>
              <a:cubicBezTo>
                <a:pt x="577406" y="766408"/>
                <a:pt x="613340" y="763906"/>
                <a:pt x="647919" y="759045"/>
              </a:cubicBezTo>
              <a:cubicBezTo>
                <a:pt x="682498" y="754184"/>
                <a:pt x="717050" y="746775"/>
                <a:pt x="749622" y="737239"/>
              </a:cubicBezTo>
              <a:cubicBezTo>
                <a:pt x="782194" y="727703"/>
                <a:pt x="814039" y="715672"/>
                <a:pt x="843353" y="701827"/>
              </a:cubicBezTo>
              <a:cubicBezTo>
                <a:pt x="872667" y="687982"/>
                <a:pt x="900578" y="671792"/>
                <a:pt x="925508" y="654171"/>
              </a:cubicBezTo>
              <a:cubicBezTo>
                <a:pt x="950438" y="636550"/>
                <a:pt x="973345" y="616821"/>
                <a:pt x="992932" y="596101"/>
              </a:cubicBezTo>
              <a:cubicBezTo>
                <a:pt x="1012519" y="575381"/>
                <a:pt x="1029540" y="552873"/>
                <a:pt x="1043032" y="529850"/>
              </a:cubicBezTo>
              <a:cubicBezTo>
                <a:pt x="1056524" y="506827"/>
                <a:pt x="1067005" y="482405"/>
                <a:pt x="1073883" y="457964"/>
              </a:cubicBezTo>
              <a:cubicBezTo>
                <a:pt x="1080761" y="433523"/>
                <a:pt x="1084300" y="408124"/>
                <a:pt x="1084300" y="383204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0.41475</cdr:x>
      <cdr:y>0.39875</cdr:y>
    </cdr:from>
    <cdr:to>
      <cdr:x>0.59725</cdr:x>
      <cdr:y>0.6335</cdr:y>
    </cdr:to>
    <cdr:sp macro="" textlink="">
      <cdr:nvSpPr>
        <cdr:cNvPr id="8236" name="PlotDat8_5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545605" y="2325293"/>
          <a:ext cx="1560152" cy="1368935"/>
        </a:xfrm>
        <a:custGeom xmlns:a="http://schemas.openxmlformats.org/drawingml/2006/main">
          <a:avLst/>
          <a:gdLst/>
          <a:ahLst/>
          <a:cxnLst>
            <a:cxn ang="0">
              <a:pos x="1570233" y="684889"/>
            </a:cxn>
            <a:cxn ang="0">
              <a:pos x="1555148" y="551274"/>
            </a:cxn>
            <a:cxn ang="0">
              <a:pos x="1510470" y="422793"/>
            </a:cxn>
            <a:cxn ang="0">
              <a:pos x="1437918" y="304385"/>
            </a:cxn>
            <a:cxn ang="0">
              <a:pos x="1340279" y="200599"/>
            </a:cxn>
            <a:cxn ang="0">
              <a:pos x="1221304" y="115425"/>
            </a:cxn>
            <a:cxn ang="0">
              <a:pos x="1085568" y="52134"/>
            </a:cxn>
            <a:cxn ang="0">
              <a:pos x="938286" y="13160"/>
            </a:cxn>
            <a:cxn ang="0">
              <a:pos x="785117" y="0"/>
            </a:cxn>
            <a:cxn ang="0">
              <a:pos x="631949" y="13160"/>
            </a:cxn>
            <a:cxn ang="0">
              <a:pos x="484666" y="52134"/>
            </a:cxn>
            <a:cxn ang="0">
              <a:pos x="348929" y="115425"/>
            </a:cxn>
            <a:cxn ang="0">
              <a:pos x="229956" y="200599"/>
            </a:cxn>
            <a:cxn ang="0">
              <a:pos x="132316" y="304385"/>
            </a:cxn>
            <a:cxn ang="0">
              <a:pos x="59764" y="422793"/>
            </a:cxn>
            <a:cxn ang="0">
              <a:pos x="15087" y="551274"/>
            </a:cxn>
            <a:cxn ang="0">
              <a:pos x="0" y="684889"/>
            </a:cxn>
            <a:cxn ang="0">
              <a:pos x="15087" y="818505"/>
            </a:cxn>
            <a:cxn ang="0">
              <a:pos x="59764" y="946985"/>
            </a:cxn>
            <a:cxn ang="0">
              <a:pos x="132316" y="1065393"/>
            </a:cxn>
            <a:cxn ang="0">
              <a:pos x="229956" y="1169179"/>
            </a:cxn>
            <a:cxn ang="0">
              <a:pos x="348929" y="1254354"/>
            </a:cxn>
            <a:cxn ang="0">
              <a:pos x="484666" y="1317645"/>
            </a:cxn>
            <a:cxn ang="0">
              <a:pos x="631949" y="1356619"/>
            </a:cxn>
            <a:cxn ang="0">
              <a:pos x="785117" y="1369779"/>
            </a:cxn>
            <a:cxn ang="0">
              <a:pos x="938286" y="1356619"/>
            </a:cxn>
            <a:cxn ang="0">
              <a:pos x="1085568" y="1317645"/>
            </a:cxn>
            <a:cxn ang="0">
              <a:pos x="1221304" y="1254354"/>
            </a:cxn>
            <a:cxn ang="0">
              <a:pos x="1340279" y="1169179"/>
            </a:cxn>
            <a:cxn ang="0">
              <a:pos x="1437918" y="1065393"/>
            </a:cxn>
            <a:cxn ang="0">
              <a:pos x="1510470" y="946985"/>
            </a:cxn>
            <a:cxn ang="0">
              <a:pos x="1555148" y="818505"/>
            </a:cxn>
            <a:cxn ang="0">
              <a:pos x="1570233" y="684889"/>
            </a:cxn>
          </a:cxnLst>
          <a:rect l="0" t="0" r="r" b="b"/>
          <a:pathLst>
            <a:path w="1570233" h="1369779">
              <a:moveTo>
                <a:pt x="1570233" y="684889"/>
              </a:moveTo>
              <a:cubicBezTo>
                <a:pt x="1570233" y="640351"/>
                <a:pt x="1565108" y="594957"/>
                <a:pt x="1555148" y="551274"/>
              </a:cubicBezTo>
              <a:cubicBezTo>
                <a:pt x="1545188" y="507591"/>
                <a:pt x="1530008" y="463941"/>
                <a:pt x="1510470" y="422793"/>
              </a:cubicBezTo>
              <a:cubicBezTo>
                <a:pt x="1490932" y="381645"/>
                <a:pt x="1466283" y="341417"/>
                <a:pt x="1437918" y="304385"/>
              </a:cubicBezTo>
              <a:cubicBezTo>
                <a:pt x="1409553" y="267353"/>
                <a:pt x="1376381" y="232092"/>
                <a:pt x="1340279" y="200599"/>
              </a:cubicBezTo>
              <a:cubicBezTo>
                <a:pt x="1304177" y="169106"/>
                <a:pt x="1263756" y="140169"/>
                <a:pt x="1221304" y="115425"/>
              </a:cubicBezTo>
              <a:cubicBezTo>
                <a:pt x="1178852" y="90681"/>
                <a:pt x="1132738" y="69178"/>
                <a:pt x="1085568" y="52134"/>
              </a:cubicBezTo>
              <a:cubicBezTo>
                <a:pt x="1038398" y="35090"/>
                <a:pt x="988361" y="21849"/>
                <a:pt x="938286" y="13160"/>
              </a:cubicBezTo>
              <a:cubicBezTo>
                <a:pt x="888211" y="4471"/>
                <a:pt x="836173" y="0"/>
                <a:pt x="785117" y="0"/>
              </a:cubicBezTo>
              <a:cubicBezTo>
                <a:pt x="734061" y="0"/>
                <a:pt x="682024" y="4471"/>
                <a:pt x="631949" y="13160"/>
              </a:cubicBezTo>
              <a:cubicBezTo>
                <a:pt x="581874" y="21849"/>
                <a:pt x="531836" y="35090"/>
                <a:pt x="484666" y="52134"/>
              </a:cubicBezTo>
              <a:cubicBezTo>
                <a:pt x="437496" y="69178"/>
                <a:pt x="391381" y="90681"/>
                <a:pt x="348929" y="115425"/>
              </a:cubicBezTo>
              <a:cubicBezTo>
                <a:pt x="306477" y="140169"/>
                <a:pt x="266058" y="169106"/>
                <a:pt x="229956" y="200599"/>
              </a:cubicBezTo>
              <a:cubicBezTo>
                <a:pt x="193854" y="232092"/>
                <a:pt x="160681" y="267353"/>
                <a:pt x="132316" y="304385"/>
              </a:cubicBezTo>
              <a:cubicBezTo>
                <a:pt x="103951" y="341417"/>
                <a:pt x="79302" y="381645"/>
                <a:pt x="59764" y="422793"/>
              </a:cubicBezTo>
              <a:cubicBezTo>
                <a:pt x="40226" y="463941"/>
                <a:pt x="25048" y="507591"/>
                <a:pt x="15087" y="551274"/>
              </a:cubicBezTo>
              <a:cubicBezTo>
                <a:pt x="5126" y="594957"/>
                <a:pt x="0" y="640351"/>
                <a:pt x="0" y="684889"/>
              </a:cubicBezTo>
              <a:cubicBezTo>
                <a:pt x="0" y="729427"/>
                <a:pt x="5126" y="774822"/>
                <a:pt x="15087" y="818505"/>
              </a:cubicBezTo>
              <a:cubicBezTo>
                <a:pt x="25048" y="862188"/>
                <a:pt x="40226" y="905837"/>
                <a:pt x="59764" y="946985"/>
              </a:cubicBezTo>
              <a:cubicBezTo>
                <a:pt x="79302" y="988133"/>
                <a:pt x="103951" y="1028361"/>
                <a:pt x="132316" y="1065393"/>
              </a:cubicBezTo>
              <a:cubicBezTo>
                <a:pt x="160681" y="1102425"/>
                <a:pt x="193854" y="1137686"/>
                <a:pt x="229956" y="1169179"/>
              </a:cubicBezTo>
              <a:cubicBezTo>
                <a:pt x="266058" y="1200672"/>
                <a:pt x="306477" y="1229610"/>
                <a:pt x="348929" y="1254354"/>
              </a:cubicBezTo>
              <a:cubicBezTo>
                <a:pt x="391381" y="1279098"/>
                <a:pt x="437496" y="1300601"/>
                <a:pt x="484666" y="1317645"/>
              </a:cubicBezTo>
              <a:cubicBezTo>
                <a:pt x="531836" y="1334689"/>
                <a:pt x="581874" y="1347930"/>
                <a:pt x="631949" y="1356619"/>
              </a:cubicBezTo>
              <a:cubicBezTo>
                <a:pt x="682024" y="1365308"/>
                <a:pt x="734061" y="1369779"/>
                <a:pt x="785117" y="1369779"/>
              </a:cubicBezTo>
              <a:cubicBezTo>
                <a:pt x="836173" y="1369779"/>
                <a:pt x="888211" y="1365308"/>
                <a:pt x="938286" y="1356619"/>
              </a:cubicBezTo>
              <a:cubicBezTo>
                <a:pt x="988361" y="1347930"/>
                <a:pt x="1038398" y="1334689"/>
                <a:pt x="1085568" y="1317645"/>
              </a:cubicBezTo>
              <a:cubicBezTo>
                <a:pt x="1132738" y="1300601"/>
                <a:pt x="1178852" y="1279098"/>
                <a:pt x="1221304" y="1254354"/>
              </a:cubicBezTo>
              <a:cubicBezTo>
                <a:pt x="1263756" y="1229610"/>
                <a:pt x="1304177" y="1200672"/>
                <a:pt x="1340279" y="1169179"/>
              </a:cubicBezTo>
              <a:cubicBezTo>
                <a:pt x="1376381" y="1137686"/>
                <a:pt x="1409553" y="1102425"/>
                <a:pt x="1437918" y="1065393"/>
              </a:cubicBezTo>
              <a:cubicBezTo>
                <a:pt x="1466283" y="1028361"/>
                <a:pt x="1490932" y="988133"/>
                <a:pt x="1510470" y="946985"/>
              </a:cubicBezTo>
              <a:cubicBezTo>
                <a:pt x="1530008" y="905837"/>
                <a:pt x="1545188" y="862188"/>
                <a:pt x="1555148" y="818505"/>
              </a:cubicBezTo>
              <a:cubicBezTo>
                <a:pt x="1565108" y="774822"/>
                <a:pt x="1570233" y="729427"/>
                <a:pt x="1570233" y="684889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0.466</cdr:x>
      <cdr:y>0.3125</cdr:y>
    </cdr:from>
    <cdr:to>
      <cdr:x>0.7285</cdr:x>
      <cdr:y>0.5955</cdr:y>
    </cdr:to>
    <cdr:sp macro="" textlink="">
      <cdr:nvSpPr>
        <cdr:cNvPr id="8238" name="PlotDat8_53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83730" y="1822330"/>
          <a:ext cx="2244054" cy="1650303"/>
        </a:xfrm>
        <a:custGeom xmlns:a="http://schemas.openxmlformats.org/drawingml/2006/main">
          <a:avLst/>
          <a:gdLst/>
          <a:ahLst/>
          <a:cxnLst>
            <a:cxn ang="0">
              <a:pos x="2257361" y="825795"/>
            </a:cxn>
            <a:cxn ang="0">
              <a:pos x="2235673" y="664691"/>
            </a:cxn>
            <a:cxn ang="0">
              <a:pos x="2171445" y="509777"/>
            </a:cxn>
            <a:cxn ang="0">
              <a:pos x="2067144" y="367008"/>
            </a:cxn>
            <a:cxn ang="0">
              <a:pos x="1926778" y="241870"/>
            </a:cxn>
            <a:cxn ang="0">
              <a:pos x="1755742" y="139172"/>
            </a:cxn>
            <a:cxn ang="0">
              <a:pos x="1560607" y="62860"/>
            </a:cxn>
            <a:cxn ang="0">
              <a:pos x="1348875" y="15868"/>
            </a:cxn>
            <a:cxn ang="0">
              <a:pos x="1128680" y="0"/>
            </a:cxn>
            <a:cxn ang="0">
              <a:pos x="908485" y="15868"/>
            </a:cxn>
            <a:cxn ang="0">
              <a:pos x="696753" y="62860"/>
            </a:cxn>
            <a:cxn ang="0">
              <a:pos x="501619" y="139172"/>
            </a:cxn>
            <a:cxn ang="0">
              <a:pos x="330583" y="241870"/>
            </a:cxn>
            <a:cxn ang="0">
              <a:pos x="190216" y="367008"/>
            </a:cxn>
            <a:cxn ang="0">
              <a:pos x="85915" y="509777"/>
            </a:cxn>
            <a:cxn ang="0">
              <a:pos x="21687" y="664691"/>
            </a:cxn>
            <a:cxn ang="0">
              <a:pos x="0" y="825795"/>
            </a:cxn>
            <a:cxn ang="0">
              <a:pos x="21687" y="986900"/>
            </a:cxn>
            <a:cxn ang="0">
              <a:pos x="85915" y="1141813"/>
            </a:cxn>
            <a:cxn ang="0">
              <a:pos x="190216" y="1284582"/>
            </a:cxn>
            <a:cxn ang="0">
              <a:pos x="330583" y="1409721"/>
            </a:cxn>
            <a:cxn ang="0">
              <a:pos x="501619" y="1512419"/>
            </a:cxn>
            <a:cxn ang="0">
              <a:pos x="696753" y="1588731"/>
            </a:cxn>
            <a:cxn ang="0">
              <a:pos x="908485" y="1635723"/>
            </a:cxn>
            <a:cxn ang="0">
              <a:pos x="1128680" y="1651590"/>
            </a:cxn>
            <a:cxn ang="0">
              <a:pos x="1348875" y="1635723"/>
            </a:cxn>
            <a:cxn ang="0">
              <a:pos x="1560607" y="1588731"/>
            </a:cxn>
            <a:cxn ang="0">
              <a:pos x="1755742" y="1512419"/>
            </a:cxn>
            <a:cxn ang="0">
              <a:pos x="1926778" y="1409721"/>
            </a:cxn>
            <a:cxn ang="0">
              <a:pos x="2067144" y="1284582"/>
            </a:cxn>
            <a:cxn ang="0">
              <a:pos x="2171445" y="1141813"/>
            </a:cxn>
            <a:cxn ang="0">
              <a:pos x="2235673" y="986900"/>
            </a:cxn>
            <a:cxn ang="0">
              <a:pos x="2257361" y="825795"/>
            </a:cxn>
          </a:cxnLst>
          <a:rect l="0" t="0" r="r" b="b"/>
          <a:pathLst>
            <a:path w="2257361" h="1651590">
              <a:moveTo>
                <a:pt x="2257361" y="825795"/>
              </a:moveTo>
              <a:cubicBezTo>
                <a:pt x="2257361" y="772094"/>
                <a:pt x="2249992" y="717361"/>
                <a:pt x="2235673" y="664691"/>
              </a:cubicBezTo>
              <a:cubicBezTo>
                <a:pt x="2221354" y="612021"/>
                <a:pt x="2199533" y="559391"/>
                <a:pt x="2171445" y="509777"/>
              </a:cubicBezTo>
              <a:cubicBezTo>
                <a:pt x="2143357" y="460163"/>
                <a:pt x="2107922" y="411659"/>
                <a:pt x="2067144" y="367008"/>
              </a:cubicBezTo>
              <a:cubicBezTo>
                <a:pt x="2026366" y="322357"/>
                <a:pt x="1978678" y="279843"/>
                <a:pt x="1926778" y="241870"/>
              </a:cubicBezTo>
              <a:cubicBezTo>
                <a:pt x="1874878" y="203897"/>
                <a:pt x="1816771" y="169007"/>
                <a:pt x="1755742" y="139172"/>
              </a:cubicBezTo>
              <a:cubicBezTo>
                <a:pt x="1694713" y="109337"/>
                <a:pt x="1628418" y="83411"/>
                <a:pt x="1560607" y="62860"/>
              </a:cubicBezTo>
              <a:cubicBezTo>
                <a:pt x="1492796" y="42309"/>
                <a:pt x="1420863" y="26345"/>
                <a:pt x="1348875" y="15868"/>
              </a:cubicBezTo>
              <a:cubicBezTo>
                <a:pt x="1276887" y="5391"/>
                <a:pt x="1202078" y="0"/>
                <a:pt x="1128680" y="0"/>
              </a:cubicBezTo>
              <a:cubicBezTo>
                <a:pt x="1055282" y="0"/>
                <a:pt x="980473" y="5391"/>
                <a:pt x="908485" y="15868"/>
              </a:cubicBezTo>
              <a:cubicBezTo>
                <a:pt x="836497" y="26345"/>
                <a:pt x="764564" y="42309"/>
                <a:pt x="696753" y="62860"/>
              </a:cubicBezTo>
              <a:cubicBezTo>
                <a:pt x="628942" y="83411"/>
                <a:pt x="562647" y="109337"/>
                <a:pt x="501619" y="139172"/>
              </a:cubicBezTo>
              <a:cubicBezTo>
                <a:pt x="440591" y="169007"/>
                <a:pt x="382483" y="203897"/>
                <a:pt x="330583" y="241870"/>
              </a:cubicBezTo>
              <a:cubicBezTo>
                <a:pt x="278683" y="279843"/>
                <a:pt x="230994" y="322357"/>
                <a:pt x="190216" y="367008"/>
              </a:cubicBezTo>
              <a:cubicBezTo>
                <a:pt x="149438" y="411659"/>
                <a:pt x="114003" y="460163"/>
                <a:pt x="85915" y="509777"/>
              </a:cubicBezTo>
              <a:cubicBezTo>
                <a:pt x="57827" y="559391"/>
                <a:pt x="36006" y="612021"/>
                <a:pt x="21687" y="664691"/>
              </a:cubicBezTo>
              <a:cubicBezTo>
                <a:pt x="7368" y="717361"/>
                <a:pt x="0" y="772094"/>
                <a:pt x="0" y="825795"/>
              </a:cubicBezTo>
              <a:cubicBezTo>
                <a:pt x="0" y="879496"/>
                <a:pt x="7368" y="934230"/>
                <a:pt x="21687" y="986900"/>
              </a:cubicBezTo>
              <a:cubicBezTo>
                <a:pt x="36006" y="1039570"/>
                <a:pt x="57827" y="1092199"/>
                <a:pt x="85915" y="1141813"/>
              </a:cubicBezTo>
              <a:cubicBezTo>
                <a:pt x="114003" y="1191427"/>
                <a:pt x="149438" y="1239931"/>
                <a:pt x="190216" y="1284582"/>
              </a:cubicBezTo>
              <a:cubicBezTo>
                <a:pt x="230994" y="1329233"/>
                <a:pt x="278682" y="1371748"/>
                <a:pt x="330583" y="1409721"/>
              </a:cubicBezTo>
              <a:cubicBezTo>
                <a:pt x="382484" y="1447694"/>
                <a:pt x="440591" y="1482584"/>
                <a:pt x="501619" y="1512419"/>
              </a:cubicBezTo>
              <a:cubicBezTo>
                <a:pt x="562647" y="1542254"/>
                <a:pt x="628942" y="1568180"/>
                <a:pt x="696753" y="1588731"/>
              </a:cubicBezTo>
              <a:cubicBezTo>
                <a:pt x="764564" y="1609282"/>
                <a:pt x="836497" y="1625246"/>
                <a:pt x="908485" y="1635723"/>
              </a:cubicBezTo>
              <a:cubicBezTo>
                <a:pt x="980473" y="1646200"/>
                <a:pt x="1055282" y="1651590"/>
                <a:pt x="1128680" y="1651590"/>
              </a:cubicBezTo>
              <a:cubicBezTo>
                <a:pt x="1202078" y="1651590"/>
                <a:pt x="1276887" y="1646200"/>
                <a:pt x="1348875" y="1635723"/>
              </a:cubicBezTo>
              <a:cubicBezTo>
                <a:pt x="1420863" y="1625246"/>
                <a:pt x="1492796" y="1609282"/>
                <a:pt x="1560607" y="1588731"/>
              </a:cubicBezTo>
              <a:cubicBezTo>
                <a:pt x="1628418" y="1568180"/>
                <a:pt x="1694713" y="1542254"/>
                <a:pt x="1755742" y="1512419"/>
              </a:cubicBezTo>
              <a:cubicBezTo>
                <a:pt x="1816771" y="1482584"/>
                <a:pt x="1874878" y="1447694"/>
                <a:pt x="1926778" y="1409721"/>
              </a:cubicBezTo>
              <a:cubicBezTo>
                <a:pt x="1978678" y="1371748"/>
                <a:pt x="2026366" y="1329233"/>
                <a:pt x="2067144" y="1284582"/>
              </a:cubicBezTo>
              <a:cubicBezTo>
                <a:pt x="2107922" y="1239931"/>
                <a:pt x="2143357" y="1191427"/>
                <a:pt x="2171445" y="1141813"/>
              </a:cubicBezTo>
              <a:cubicBezTo>
                <a:pt x="2199533" y="1092199"/>
                <a:pt x="2221354" y="1039570"/>
                <a:pt x="2235673" y="986900"/>
              </a:cubicBezTo>
              <a:cubicBezTo>
                <a:pt x="2249992" y="934230"/>
                <a:pt x="2257361" y="879496"/>
                <a:pt x="2257361" y="825795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0.464</cdr:x>
      <cdr:y>0.447</cdr:y>
    </cdr:from>
    <cdr:to>
      <cdr:x>0.69525</cdr:x>
      <cdr:y>0.6055</cdr:y>
    </cdr:to>
    <cdr:sp macro="" textlink="">
      <cdr:nvSpPr>
        <cdr:cNvPr id="8240" name="PlotDat8_5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66633" y="2606661"/>
          <a:ext cx="1976904" cy="924286"/>
        </a:xfrm>
        <a:custGeom xmlns:a="http://schemas.openxmlformats.org/drawingml/2006/main">
          <a:avLst/>
          <a:gdLst/>
          <a:ahLst/>
          <a:cxnLst>
            <a:cxn ang="0">
              <a:pos x="1986590" y="462561"/>
            </a:cxn>
            <a:cxn ang="0">
              <a:pos x="1967504" y="372320"/>
            </a:cxn>
            <a:cxn ang="0">
              <a:pos x="1910980" y="285547"/>
            </a:cxn>
            <a:cxn ang="0">
              <a:pos x="1819190" y="205576"/>
            </a:cxn>
            <a:cxn ang="0">
              <a:pos x="1695661" y="135481"/>
            </a:cxn>
            <a:cxn ang="0">
              <a:pos x="1545141" y="77956"/>
            </a:cxn>
            <a:cxn ang="0">
              <a:pos x="1373413" y="35211"/>
            </a:cxn>
            <a:cxn ang="0">
              <a:pos x="1187078" y="8888"/>
            </a:cxn>
            <a:cxn ang="0">
              <a:pos x="993295" y="0"/>
            </a:cxn>
            <a:cxn ang="0">
              <a:pos x="799513" y="8888"/>
            </a:cxn>
            <a:cxn ang="0">
              <a:pos x="613178" y="35211"/>
            </a:cxn>
            <a:cxn ang="0">
              <a:pos x="441450" y="77956"/>
            </a:cxn>
            <a:cxn ang="0">
              <a:pos x="290929" y="135481"/>
            </a:cxn>
            <a:cxn ang="0">
              <a:pos x="167401" y="205576"/>
            </a:cxn>
            <a:cxn ang="0">
              <a:pos x="75610" y="285547"/>
            </a:cxn>
            <a:cxn ang="0">
              <a:pos x="19086" y="372320"/>
            </a:cxn>
            <a:cxn ang="0">
              <a:pos x="0" y="462561"/>
            </a:cxn>
            <a:cxn ang="0">
              <a:pos x="19086" y="552803"/>
            </a:cxn>
            <a:cxn ang="0">
              <a:pos x="75610" y="639576"/>
            </a:cxn>
            <a:cxn ang="0">
              <a:pos x="167401" y="719546"/>
            </a:cxn>
            <a:cxn ang="0">
              <a:pos x="290929" y="789641"/>
            </a:cxn>
            <a:cxn ang="0">
              <a:pos x="441450" y="847167"/>
            </a:cxn>
            <a:cxn ang="0">
              <a:pos x="613178" y="889912"/>
            </a:cxn>
            <a:cxn ang="0">
              <a:pos x="799513" y="916234"/>
            </a:cxn>
            <a:cxn ang="0">
              <a:pos x="993295" y="925123"/>
            </a:cxn>
            <a:cxn ang="0">
              <a:pos x="1187078" y="916234"/>
            </a:cxn>
            <a:cxn ang="0">
              <a:pos x="1373413" y="889912"/>
            </a:cxn>
            <a:cxn ang="0">
              <a:pos x="1545141" y="847167"/>
            </a:cxn>
            <a:cxn ang="0">
              <a:pos x="1695661" y="789641"/>
            </a:cxn>
            <a:cxn ang="0">
              <a:pos x="1819190" y="719546"/>
            </a:cxn>
            <a:cxn ang="0">
              <a:pos x="1910980" y="639576"/>
            </a:cxn>
            <a:cxn ang="0">
              <a:pos x="1967504" y="552803"/>
            </a:cxn>
            <a:cxn ang="0">
              <a:pos x="1986590" y="462561"/>
            </a:cxn>
          </a:cxnLst>
          <a:rect l="0" t="0" r="r" b="b"/>
          <a:pathLst>
            <a:path w="1986590" h="925123">
              <a:moveTo>
                <a:pt x="1986590" y="462561"/>
              </a:moveTo>
              <a:cubicBezTo>
                <a:pt x="1986590" y="432481"/>
                <a:pt x="1980106" y="401822"/>
                <a:pt x="1967504" y="372320"/>
              </a:cubicBezTo>
              <a:cubicBezTo>
                <a:pt x="1954902" y="342818"/>
                <a:pt x="1935699" y="313338"/>
                <a:pt x="1910980" y="285547"/>
              </a:cubicBezTo>
              <a:cubicBezTo>
                <a:pt x="1886261" y="257756"/>
                <a:pt x="1855076" y="230587"/>
                <a:pt x="1819190" y="205576"/>
              </a:cubicBezTo>
              <a:cubicBezTo>
                <a:pt x="1783304" y="180565"/>
                <a:pt x="1741336" y="156751"/>
                <a:pt x="1695661" y="135481"/>
              </a:cubicBezTo>
              <a:cubicBezTo>
                <a:pt x="1649986" y="114211"/>
                <a:pt x="1598849" y="94668"/>
                <a:pt x="1545141" y="77956"/>
              </a:cubicBezTo>
              <a:cubicBezTo>
                <a:pt x="1491433" y="61244"/>
                <a:pt x="1433090" y="46722"/>
                <a:pt x="1373413" y="35211"/>
              </a:cubicBezTo>
              <a:cubicBezTo>
                <a:pt x="1313736" y="23700"/>
                <a:pt x="1250431" y="14757"/>
                <a:pt x="1187078" y="8888"/>
              </a:cubicBezTo>
              <a:cubicBezTo>
                <a:pt x="1123725" y="3019"/>
                <a:pt x="1057889" y="0"/>
                <a:pt x="993295" y="0"/>
              </a:cubicBezTo>
              <a:cubicBezTo>
                <a:pt x="928701" y="0"/>
                <a:pt x="862866" y="3019"/>
                <a:pt x="799513" y="8888"/>
              </a:cubicBezTo>
              <a:cubicBezTo>
                <a:pt x="736160" y="14757"/>
                <a:pt x="672855" y="23700"/>
                <a:pt x="613178" y="35211"/>
              </a:cubicBezTo>
              <a:cubicBezTo>
                <a:pt x="553501" y="46722"/>
                <a:pt x="495158" y="61244"/>
                <a:pt x="441450" y="77956"/>
              </a:cubicBezTo>
              <a:cubicBezTo>
                <a:pt x="387742" y="94668"/>
                <a:pt x="336604" y="114211"/>
                <a:pt x="290929" y="135481"/>
              </a:cubicBezTo>
              <a:cubicBezTo>
                <a:pt x="245254" y="156751"/>
                <a:pt x="203288" y="180565"/>
                <a:pt x="167401" y="205576"/>
              </a:cubicBezTo>
              <a:cubicBezTo>
                <a:pt x="131514" y="230587"/>
                <a:pt x="100329" y="257756"/>
                <a:pt x="75610" y="285547"/>
              </a:cubicBezTo>
              <a:cubicBezTo>
                <a:pt x="50891" y="313338"/>
                <a:pt x="31688" y="342818"/>
                <a:pt x="19086" y="372320"/>
              </a:cubicBezTo>
              <a:cubicBezTo>
                <a:pt x="6484" y="401822"/>
                <a:pt x="0" y="432481"/>
                <a:pt x="0" y="462561"/>
              </a:cubicBezTo>
              <a:cubicBezTo>
                <a:pt x="0" y="492641"/>
                <a:pt x="6484" y="523301"/>
                <a:pt x="19086" y="552803"/>
              </a:cubicBezTo>
              <a:cubicBezTo>
                <a:pt x="31688" y="582305"/>
                <a:pt x="50891" y="611786"/>
                <a:pt x="75610" y="639576"/>
              </a:cubicBezTo>
              <a:cubicBezTo>
                <a:pt x="100329" y="667366"/>
                <a:pt x="131515" y="694535"/>
                <a:pt x="167401" y="719546"/>
              </a:cubicBezTo>
              <a:cubicBezTo>
                <a:pt x="203287" y="744557"/>
                <a:pt x="245254" y="768371"/>
                <a:pt x="290929" y="789641"/>
              </a:cubicBezTo>
              <a:cubicBezTo>
                <a:pt x="336604" y="810911"/>
                <a:pt x="387742" y="830455"/>
                <a:pt x="441450" y="847167"/>
              </a:cubicBezTo>
              <a:cubicBezTo>
                <a:pt x="495158" y="863879"/>
                <a:pt x="553501" y="878401"/>
                <a:pt x="613178" y="889912"/>
              </a:cubicBezTo>
              <a:cubicBezTo>
                <a:pt x="672855" y="901423"/>
                <a:pt x="736160" y="910365"/>
                <a:pt x="799513" y="916234"/>
              </a:cubicBezTo>
              <a:cubicBezTo>
                <a:pt x="862866" y="922103"/>
                <a:pt x="928701" y="925123"/>
                <a:pt x="993295" y="925123"/>
              </a:cubicBezTo>
              <a:cubicBezTo>
                <a:pt x="1057889" y="925123"/>
                <a:pt x="1123725" y="922103"/>
                <a:pt x="1187078" y="916234"/>
              </a:cubicBezTo>
              <a:cubicBezTo>
                <a:pt x="1250431" y="910365"/>
                <a:pt x="1313736" y="901423"/>
                <a:pt x="1373413" y="889912"/>
              </a:cubicBezTo>
              <a:cubicBezTo>
                <a:pt x="1433090" y="878401"/>
                <a:pt x="1491433" y="863879"/>
                <a:pt x="1545141" y="847167"/>
              </a:cubicBezTo>
              <a:cubicBezTo>
                <a:pt x="1598849" y="830455"/>
                <a:pt x="1649986" y="810911"/>
                <a:pt x="1695661" y="789641"/>
              </a:cubicBezTo>
              <a:cubicBezTo>
                <a:pt x="1741336" y="768371"/>
                <a:pt x="1783304" y="744557"/>
                <a:pt x="1819190" y="719546"/>
              </a:cubicBezTo>
              <a:cubicBezTo>
                <a:pt x="1855076" y="694535"/>
                <a:pt x="1886261" y="667366"/>
                <a:pt x="1910980" y="639576"/>
              </a:cubicBezTo>
              <a:cubicBezTo>
                <a:pt x="1935699" y="611786"/>
                <a:pt x="1954902" y="582305"/>
                <a:pt x="1967504" y="552803"/>
              </a:cubicBezTo>
              <a:cubicBezTo>
                <a:pt x="1980106" y="523301"/>
                <a:pt x="1986590" y="492641"/>
                <a:pt x="1986590" y="462561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0.53575</cdr:x>
      <cdr:y>0.4675</cdr:y>
    </cdr:from>
    <cdr:to>
      <cdr:x>0.792</cdr:x>
      <cdr:y>0.624</cdr:y>
    </cdr:to>
    <cdr:sp macro="" textlink="">
      <cdr:nvSpPr>
        <cdr:cNvPr id="8242" name="PlotDat8_5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80007" y="2726206"/>
          <a:ext cx="2190624" cy="912623"/>
        </a:xfrm>
        <a:custGeom xmlns:a="http://schemas.openxmlformats.org/drawingml/2006/main">
          <a:avLst/>
          <a:gdLst/>
          <a:ahLst/>
          <a:cxnLst>
            <a:cxn ang="0">
              <a:pos x="2204861" y="457102"/>
            </a:cxn>
            <a:cxn ang="0">
              <a:pos x="2183679" y="367926"/>
            </a:cxn>
            <a:cxn ang="0">
              <a:pos x="2120944" y="282177"/>
            </a:cxn>
            <a:cxn ang="0">
              <a:pos x="2019068" y="203150"/>
            </a:cxn>
            <a:cxn ang="0">
              <a:pos x="1881967" y="133882"/>
            </a:cxn>
            <a:cxn ang="0">
              <a:pos x="1714909" y="77036"/>
            </a:cxn>
            <a:cxn ang="0">
              <a:pos x="1524312" y="34795"/>
            </a:cxn>
            <a:cxn ang="0">
              <a:pos x="1317504" y="8783"/>
            </a:cxn>
            <a:cxn ang="0">
              <a:pos x="1102430" y="0"/>
            </a:cxn>
            <a:cxn ang="0">
              <a:pos x="887357" y="8783"/>
            </a:cxn>
            <a:cxn ang="0">
              <a:pos x="680548" y="34795"/>
            </a:cxn>
            <a:cxn ang="0">
              <a:pos x="489953" y="77036"/>
            </a:cxn>
            <a:cxn ang="0">
              <a:pos x="322895" y="133882"/>
            </a:cxn>
            <a:cxn ang="0">
              <a:pos x="185793" y="203150"/>
            </a:cxn>
            <a:cxn ang="0">
              <a:pos x="83917" y="282177"/>
            </a:cxn>
            <a:cxn ang="0">
              <a:pos x="21183" y="367926"/>
            </a:cxn>
            <a:cxn ang="0">
              <a:pos x="0" y="457102"/>
            </a:cxn>
            <a:cxn ang="0">
              <a:pos x="21183" y="546278"/>
            </a:cxn>
            <a:cxn ang="0">
              <a:pos x="83917" y="632028"/>
            </a:cxn>
            <a:cxn ang="0">
              <a:pos x="185793" y="711055"/>
            </a:cxn>
            <a:cxn ang="0">
              <a:pos x="322895" y="780322"/>
            </a:cxn>
            <a:cxn ang="0">
              <a:pos x="489953" y="837169"/>
            </a:cxn>
            <a:cxn ang="0">
              <a:pos x="680548" y="879410"/>
            </a:cxn>
            <a:cxn ang="0">
              <a:pos x="887357" y="905421"/>
            </a:cxn>
            <a:cxn ang="0">
              <a:pos x="1102430" y="914204"/>
            </a:cxn>
            <a:cxn ang="0">
              <a:pos x="1317504" y="905421"/>
            </a:cxn>
            <a:cxn ang="0">
              <a:pos x="1524312" y="879410"/>
            </a:cxn>
            <a:cxn ang="0">
              <a:pos x="1714909" y="837169"/>
            </a:cxn>
            <a:cxn ang="0">
              <a:pos x="1881967" y="780322"/>
            </a:cxn>
            <a:cxn ang="0">
              <a:pos x="2019068" y="711055"/>
            </a:cxn>
            <a:cxn ang="0">
              <a:pos x="2120944" y="632028"/>
            </a:cxn>
            <a:cxn ang="0">
              <a:pos x="2183679" y="546278"/>
            </a:cxn>
            <a:cxn ang="0">
              <a:pos x="2204861" y="457102"/>
            </a:cxn>
          </a:cxnLst>
          <a:rect l="0" t="0" r="r" b="b"/>
          <a:pathLst>
            <a:path w="2204861" h="914204">
              <a:moveTo>
                <a:pt x="2204861" y="457102"/>
              </a:moveTo>
              <a:cubicBezTo>
                <a:pt x="2204861" y="427377"/>
                <a:pt x="2197665" y="397080"/>
                <a:pt x="2183679" y="367926"/>
              </a:cubicBezTo>
              <a:cubicBezTo>
                <a:pt x="2169693" y="338772"/>
                <a:pt x="2148379" y="309640"/>
                <a:pt x="2120944" y="282177"/>
              </a:cubicBezTo>
              <a:cubicBezTo>
                <a:pt x="2093509" y="254714"/>
                <a:pt x="2058897" y="227866"/>
                <a:pt x="2019068" y="203150"/>
              </a:cubicBezTo>
              <a:cubicBezTo>
                <a:pt x="1979239" y="178434"/>
                <a:pt x="1932660" y="154901"/>
                <a:pt x="1881967" y="133882"/>
              </a:cubicBezTo>
              <a:cubicBezTo>
                <a:pt x="1831274" y="112863"/>
                <a:pt x="1774518" y="93550"/>
                <a:pt x="1714909" y="77036"/>
              </a:cubicBezTo>
              <a:cubicBezTo>
                <a:pt x="1655300" y="60522"/>
                <a:pt x="1590546" y="46170"/>
                <a:pt x="1524312" y="34795"/>
              </a:cubicBezTo>
              <a:cubicBezTo>
                <a:pt x="1458078" y="23420"/>
                <a:pt x="1387818" y="14582"/>
                <a:pt x="1317504" y="8783"/>
              </a:cubicBezTo>
              <a:cubicBezTo>
                <a:pt x="1247190" y="2984"/>
                <a:pt x="1174121" y="0"/>
                <a:pt x="1102430" y="0"/>
              </a:cubicBezTo>
              <a:cubicBezTo>
                <a:pt x="1030739" y="0"/>
                <a:pt x="957671" y="2984"/>
                <a:pt x="887357" y="8783"/>
              </a:cubicBezTo>
              <a:cubicBezTo>
                <a:pt x="817043" y="14582"/>
                <a:pt x="746782" y="23420"/>
                <a:pt x="680548" y="34795"/>
              </a:cubicBezTo>
              <a:cubicBezTo>
                <a:pt x="614314" y="46170"/>
                <a:pt x="549562" y="60522"/>
                <a:pt x="489953" y="77036"/>
              </a:cubicBezTo>
              <a:cubicBezTo>
                <a:pt x="430344" y="93550"/>
                <a:pt x="373588" y="112863"/>
                <a:pt x="322895" y="133882"/>
              </a:cubicBezTo>
              <a:cubicBezTo>
                <a:pt x="272202" y="154901"/>
                <a:pt x="225623" y="178434"/>
                <a:pt x="185793" y="203150"/>
              </a:cubicBezTo>
              <a:cubicBezTo>
                <a:pt x="145963" y="227866"/>
                <a:pt x="111352" y="254714"/>
                <a:pt x="83917" y="282177"/>
              </a:cubicBezTo>
              <a:cubicBezTo>
                <a:pt x="56482" y="309640"/>
                <a:pt x="35169" y="338772"/>
                <a:pt x="21183" y="367926"/>
              </a:cubicBezTo>
              <a:cubicBezTo>
                <a:pt x="7197" y="397080"/>
                <a:pt x="0" y="427377"/>
                <a:pt x="0" y="457102"/>
              </a:cubicBezTo>
              <a:cubicBezTo>
                <a:pt x="0" y="486827"/>
                <a:pt x="7197" y="517124"/>
                <a:pt x="21183" y="546278"/>
              </a:cubicBezTo>
              <a:cubicBezTo>
                <a:pt x="35169" y="575432"/>
                <a:pt x="56482" y="604565"/>
                <a:pt x="83917" y="632028"/>
              </a:cubicBezTo>
              <a:cubicBezTo>
                <a:pt x="111352" y="659491"/>
                <a:pt x="145963" y="686339"/>
                <a:pt x="185793" y="711055"/>
              </a:cubicBezTo>
              <a:cubicBezTo>
                <a:pt x="225623" y="735771"/>
                <a:pt x="272202" y="759303"/>
                <a:pt x="322895" y="780322"/>
              </a:cubicBezTo>
              <a:cubicBezTo>
                <a:pt x="373588" y="801341"/>
                <a:pt x="430344" y="820654"/>
                <a:pt x="489953" y="837169"/>
              </a:cubicBezTo>
              <a:cubicBezTo>
                <a:pt x="549562" y="853684"/>
                <a:pt x="614314" y="868035"/>
                <a:pt x="680548" y="879410"/>
              </a:cubicBezTo>
              <a:cubicBezTo>
                <a:pt x="746782" y="890785"/>
                <a:pt x="817043" y="899622"/>
                <a:pt x="887357" y="905421"/>
              </a:cubicBezTo>
              <a:cubicBezTo>
                <a:pt x="957671" y="911220"/>
                <a:pt x="1030739" y="914204"/>
                <a:pt x="1102430" y="914204"/>
              </a:cubicBezTo>
              <a:cubicBezTo>
                <a:pt x="1174121" y="914204"/>
                <a:pt x="1247190" y="911220"/>
                <a:pt x="1317504" y="905421"/>
              </a:cubicBezTo>
              <a:cubicBezTo>
                <a:pt x="1387818" y="899622"/>
                <a:pt x="1458078" y="890785"/>
                <a:pt x="1524312" y="879410"/>
              </a:cubicBezTo>
              <a:cubicBezTo>
                <a:pt x="1590546" y="868035"/>
                <a:pt x="1655300" y="853684"/>
                <a:pt x="1714909" y="837169"/>
              </a:cubicBezTo>
              <a:cubicBezTo>
                <a:pt x="1774518" y="820654"/>
                <a:pt x="1831274" y="801341"/>
                <a:pt x="1881967" y="780322"/>
              </a:cubicBezTo>
              <a:cubicBezTo>
                <a:pt x="1932660" y="759303"/>
                <a:pt x="1979239" y="735771"/>
                <a:pt x="2019068" y="711055"/>
              </a:cubicBezTo>
              <a:cubicBezTo>
                <a:pt x="2058897" y="686339"/>
                <a:pt x="2093509" y="659491"/>
                <a:pt x="2120944" y="632028"/>
              </a:cubicBezTo>
              <a:cubicBezTo>
                <a:pt x="2148379" y="604565"/>
                <a:pt x="2169693" y="575432"/>
                <a:pt x="2183679" y="546278"/>
              </a:cubicBezTo>
              <a:cubicBezTo>
                <a:pt x="2197665" y="517124"/>
                <a:pt x="2204861" y="486827"/>
                <a:pt x="2204861" y="457102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0.46225</cdr:x>
      <cdr:y>0.32425</cdr:y>
    </cdr:from>
    <cdr:to>
      <cdr:x>0.797</cdr:x>
      <cdr:y>0.523</cdr:y>
    </cdr:to>
    <cdr:sp macro="" textlink="">
      <cdr:nvSpPr>
        <cdr:cNvPr id="8244" name="PlotDat8_5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51672" y="1890850"/>
          <a:ext cx="2861703" cy="1159002"/>
        </a:xfrm>
        <a:custGeom xmlns:a="http://schemas.openxmlformats.org/drawingml/2006/main">
          <a:avLst/>
          <a:gdLst/>
          <a:ahLst/>
          <a:cxnLst>
            <a:cxn ang="0">
              <a:pos x="2879053" y="580213"/>
            </a:cxn>
            <a:cxn ang="0">
              <a:pos x="2851394" y="467020"/>
            </a:cxn>
            <a:cxn ang="0">
              <a:pos x="2769476" y="358176"/>
            </a:cxn>
            <a:cxn ang="0">
              <a:pos x="2636449" y="257864"/>
            </a:cxn>
            <a:cxn ang="0">
              <a:pos x="2457426" y="169941"/>
            </a:cxn>
            <a:cxn ang="0">
              <a:pos x="2239285" y="97784"/>
            </a:cxn>
            <a:cxn ang="0">
              <a:pos x="1990410" y="44166"/>
            </a:cxn>
            <a:cxn ang="0">
              <a:pos x="1720365" y="11149"/>
            </a:cxn>
            <a:cxn ang="0">
              <a:pos x="1439527" y="0"/>
            </a:cxn>
            <a:cxn ang="0">
              <a:pos x="1158689" y="11149"/>
            </a:cxn>
            <a:cxn ang="0">
              <a:pos x="888644" y="44166"/>
            </a:cxn>
            <a:cxn ang="0">
              <a:pos x="639769" y="97784"/>
            </a:cxn>
            <a:cxn ang="0">
              <a:pos x="421628" y="169941"/>
            </a:cxn>
            <a:cxn ang="0">
              <a:pos x="242604" y="257864"/>
            </a:cxn>
            <a:cxn ang="0">
              <a:pos x="109578" y="358176"/>
            </a:cxn>
            <a:cxn ang="0">
              <a:pos x="27660" y="467020"/>
            </a:cxn>
            <a:cxn ang="0">
              <a:pos x="0" y="580213"/>
            </a:cxn>
            <a:cxn ang="0">
              <a:pos x="27660" y="693407"/>
            </a:cxn>
            <a:cxn ang="0">
              <a:pos x="109578" y="802251"/>
            </a:cxn>
            <a:cxn ang="0">
              <a:pos x="242604" y="902563"/>
            </a:cxn>
            <a:cxn ang="0">
              <a:pos x="421628" y="990486"/>
            </a:cxn>
            <a:cxn ang="0">
              <a:pos x="639769" y="1062643"/>
            </a:cxn>
            <a:cxn ang="0">
              <a:pos x="888644" y="1116261"/>
            </a:cxn>
            <a:cxn ang="0">
              <a:pos x="1158689" y="1149278"/>
            </a:cxn>
            <a:cxn ang="0">
              <a:pos x="1439527" y="1160427"/>
            </a:cxn>
            <a:cxn ang="0">
              <a:pos x="1720365" y="1149278"/>
            </a:cxn>
            <a:cxn ang="0">
              <a:pos x="1990410" y="1116261"/>
            </a:cxn>
            <a:cxn ang="0">
              <a:pos x="2239285" y="1062643"/>
            </a:cxn>
            <a:cxn ang="0">
              <a:pos x="2457426" y="990486"/>
            </a:cxn>
            <a:cxn ang="0">
              <a:pos x="2636449" y="902563"/>
            </a:cxn>
            <a:cxn ang="0">
              <a:pos x="2769476" y="802251"/>
            </a:cxn>
            <a:cxn ang="0">
              <a:pos x="2851394" y="693407"/>
            </a:cxn>
            <a:cxn ang="0">
              <a:pos x="2879053" y="580213"/>
            </a:cxn>
          </a:cxnLst>
          <a:rect l="0" t="0" r="r" b="b"/>
          <a:pathLst>
            <a:path w="2879053" h="1160427">
              <a:moveTo>
                <a:pt x="2879053" y="580213"/>
              </a:moveTo>
              <a:cubicBezTo>
                <a:pt x="2879053" y="542482"/>
                <a:pt x="2869657" y="504026"/>
                <a:pt x="2851394" y="467020"/>
              </a:cubicBezTo>
              <a:cubicBezTo>
                <a:pt x="2833131" y="430014"/>
                <a:pt x="2805300" y="393035"/>
                <a:pt x="2769476" y="358176"/>
              </a:cubicBezTo>
              <a:cubicBezTo>
                <a:pt x="2733652" y="323317"/>
                <a:pt x="2688457" y="289236"/>
                <a:pt x="2636449" y="257864"/>
              </a:cubicBezTo>
              <a:cubicBezTo>
                <a:pt x="2584441" y="226492"/>
                <a:pt x="2523620" y="196621"/>
                <a:pt x="2457426" y="169941"/>
              </a:cubicBezTo>
              <a:cubicBezTo>
                <a:pt x="2391232" y="143261"/>
                <a:pt x="2317121" y="118746"/>
                <a:pt x="2239285" y="97784"/>
              </a:cubicBezTo>
              <a:cubicBezTo>
                <a:pt x="2161449" y="76822"/>
                <a:pt x="2076897" y="58605"/>
                <a:pt x="1990410" y="44166"/>
              </a:cubicBezTo>
              <a:cubicBezTo>
                <a:pt x="1903923" y="29727"/>
                <a:pt x="1812179" y="18510"/>
                <a:pt x="1720365" y="11149"/>
              </a:cubicBezTo>
              <a:cubicBezTo>
                <a:pt x="1628551" y="3788"/>
                <a:pt x="1533140" y="0"/>
                <a:pt x="1439527" y="0"/>
              </a:cubicBezTo>
              <a:cubicBezTo>
                <a:pt x="1345914" y="0"/>
                <a:pt x="1250503" y="3788"/>
                <a:pt x="1158689" y="11149"/>
              </a:cubicBezTo>
              <a:cubicBezTo>
                <a:pt x="1066875" y="18510"/>
                <a:pt x="975131" y="29727"/>
                <a:pt x="888644" y="44166"/>
              </a:cubicBezTo>
              <a:cubicBezTo>
                <a:pt x="802157" y="58605"/>
                <a:pt x="717605" y="76822"/>
                <a:pt x="639769" y="97784"/>
              </a:cubicBezTo>
              <a:cubicBezTo>
                <a:pt x="561933" y="118746"/>
                <a:pt x="487822" y="143261"/>
                <a:pt x="421628" y="169941"/>
              </a:cubicBezTo>
              <a:cubicBezTo>
                <a:pt x="355434" y="196621"/>
                <a:pt x="294612" y="226492"/>
                <a:pt x="242604" y="257864"/>
              </a:cubicBezTo>
              <a:cubicBezTo>
                <a:pt x="190596" y="289236"/>
                <a:pt x="145402" y="323317"/>
                <a:pt x="109578" y="358176"/>
              </a:cubicBezTo>
              <a:cubicBezTo>
                <a:pt x="73754" y="393035"/>
                <a:pt x="45923" y="430014"/>
                <a:pt x="27660" y="467020"/>
              </a:cubicBezTo>
              <a:cubicBezTo>
                <a:pt x="9397" y="504026"/>
                <a:pt x="0" y="542482"/>
                <a:pt x="0" y="580213"/>
              </a:cubicBezTo>
              <a:cubicBezTo>
                <a:pt x="0" y="617944"/>
                <a:pt x="9397" y="656401"/>
                <a:pt x="27660" y="693407"/>
              </a:cubicBezTo>
              <a:cubicBezTo>
                <a:pt x="45923" y="730413"/>
                <a:pt x="73754" y="767392"/>
                <a:pt x="109578" y="802251"/>
              </a:cubicBezTo>
              <a:cubicBezTo>
                <a:pt x="145402" y="837110"/>
                <a:pt x="190596" y="871191"/>
                <a:pt x="242604" y="902563"/>
              </a:cubicBezTo>
              <a:cubicBezTo>
                <a:pt x="294612" y="933935"/>
                <a:pt x="355434" y="963806"/>
                <a:pt x="421628" y="990486"/>
              </a:cubicBezTo>
              <a:cubicBezTo>
                <a:pt x="487822" y="1017166"/>
                <a:pt x="561933" y="1041680"/>
                <a:pt x="639769" y="1062643"/>
              </a:cubicBezTo>
              <a:cubicBezTo>
                <a:pt x="717605" y="1083606"/>
                <a:pt x="802157" y="1101822"/>
                <a:pt x="888644" y="1116261"/>
              </a:cubicBezTo>
              <a:cubicBezTo>
                <a:pt x="975131" y="1130700"/>
                <a:pt x="1066875" y="1141917"/>
                <a:pt x="1158689" y="1149278"/>
              </a:cubicBezTo>
              <a:cubicBezTo>
                <a:pt x="1250503" y="1156639"/>
                <a:pt x="1345914" y="1160427"/>
                <a:pt x="1439527" y="1160427"/>
              </a:cubicBezTo>
              <a:cubicBezTo>
                <a:pt x="1533140" y="1160427"/>
                <a:pt x="1628551" y="1156639"/>
                <a:pt x="1720365" y="1149278"/>
              </a:cubicBezTo>
              <a:cubicBezTo>
                <a:pt x="1812179" y="1141917"/>
                <a:pt x="1903923" y="1130700"/>
                <a:pt x="1990410" y="1116261"/>
              </a:cubicBezTo>
              <a:cubicBezTo>
                <a:pt x="2076897" y="1101822"/>
                <a:pt x="2161449" y="1083606"/>
                <a:pt x="2239285" y="1062643"/>
              </a:cubicBezTo>
              <a:cubicBezTo>
                <a:pt x="2317121" y="1041680"/>
                <a:pt x="2391232" y="1017166"/>
                <a:pt x="2457426" y="990486"/>
              </a:cubicBezTo>
              <a:cubicBezTo>
                <a:pt x="2523620" y="963806"/>
                <a:pt x="2584441" y="933935"/>
                <a:pt x="2636449" y="902563"/>
              </a:cubicBezTo>
              <a:cubicBezTo>
                <a:pt x="2688457" y="871191"/>
                <a:pt x="2733652" y="837110"/>
                <a:pt x="2769476" y="802251"/>
              </a:cubicBezTo>
              <a:cubicBezTo>
                <a:pt x="2805300" y="767392"/>
                <a:pt x="2833131" y="730413"/>
                <a:pt x="2851394" y="693407"/>
              </a:cubicBezTo>
              <a:cubicBezTo>
                <a:pt x="2869657" y="656401"/>
                <a:pt x="2879053" y="617944"/>
                <a:pt x="2879053" y="580213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0.45925</cdr:x>
      <cdr:y>0.56025</cdr:y>
    </cdr:from>
    <cdr:to>
      <cdr:x>0.6515</cdr:x>
      <cdr:y>0.67875</cdr:y>
    </cdr:to>
    <cdr:sp macro="" textlink="">
      <cdr:nvSpPr>
        <cdr:cNvPr id="8246" name="PlotDat8_6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926026" y="3267074"/>
          <a:ext cx="1643502" cy="691027"/>
        </a:xfrm>
        <a:custGeom xmlns:a="http://schemas.openxmlformats.org/drawingml/2006/main">
          <a:avLst/>
          <a:gdLst/>
          <a:ahLst/>
          <a:cxnLst>
            <a:cxn ang="0">
              <a:pos x="1652938" y="347954"/>
            </a:cxn>
            <a:cxn ang="0">
              <a:pos x="1637059" y="280072"/>
            </a:cxn>
            <a:cxn ang="0">
              <a:pos x="1590028" y="214798"/>
            </a:cxn>
            <a:cxn ang="0">
              <a:pos x="1513653" y="154641"/>
            </a:cxn>
            <a:cxn ang="0">
              <a:pos x="1410872" y="101913"/>
            </a:cxn>
            <a:cxn ang="0">
              <a:pos x="1285631" y="58641"/>
            </a:cxn>
            <a:cxn ang="0">
              <a:pos x="1142745" y="26486"/>
            </a:cxn>
            <a:cxn ang="0">
              <a:pos x="987705" y="6686"/>
            </a:cxn>
            <a:cxn ang="0">
              <a:pos x="826469" y="0"/>
            </a:cxn>
            <a:cxn ang="0">
              <a:pos x="665233" y="6686"/>
            </a:cxn>
            <a:cxn ang="0">
              <a:pos x="510193" y="26486"/>
            </a:cxn>
            <a:cxn ang="0">
              <a:pos x="367307" y="58641"/>
            </a:cxn>
            <a:cxn ang="0">
              <a:pos x="242067" y="101913"/>
            </a:cxn>
            <a:cxn ang="0">
              <a:pos x="139285" y="154641"/>
            </a:cxn>
            <a:cxn ang="0">
              <a:pos x="62911" y="214798"/>
            </a:cxn>
            <a:cxn ang="0">
              <a:pos x="15880" y="280072"/>
            </a:cxn>
            <a:cxn ang="0">
              <a:pos x="0" y="347954"/>
            </a:cxn>
            <a:cxn ang="0">
              <a:pos x="15880" y="415837"/>
            </a:cxn>
            <a:cxn ang="0">
              <a:pos x="62911" y="481110"/>
            </a:cxn>
            <a:cxn ang="0">
              <a:pos x="139285" y="541267"/>
            </a:cxn>
            <a:cxn ang="0">
              <a:pos x="242067" y="593995"/>
            </a:cxn>
            <a:cxn ang="0">
              <a:pos x="367307" y="637267"/>
            </a:cxn>
            <a:cxn ang="0">
              <a:pos x="510193" y="669422"/>
            </a:cxn>
            <a:cxn ang="0">
              <a:pos x="665233" y="689222"/>
            </a:cxn>
            <a:cxn ang="0">
              <a:pos x="826469" y="695908"/>
            </a:cxn>
            <a:cxn ang="0">
              <a:pos x="987705" y="689222"/>
            </a:cxn>
            <a:cxn ang="0">
              <a:pos x="1142745" y="669422"/>
            </a:cxn>
            <a:cxn ang="0">
              <a:pos x="1285631" y="637267"/>
            </a:cxn>
            <a:cxn ang="0">
              <a:pos x="1410872" y="593995"/>
            </a:cxn>
            <a:cxn ang="0">
              <a:pos x="1513653" y="541267"/>
            </a:cxn>
            <a:cxn ang="0">
              <a:pos x="1590028" y="481110"/>
            </a:cxn>
            <a:cxn ang="0">
              <a:pos x="1637059" y="415837"/>
            </a:cxn>
            <a:cxn ang="0">
              <a:pos x="1652938" y="347954"/>
            </a:cxn>
          </a:cxnLst>
          <a:rect l="0" t="0" r="r" b="b"/>
          <a:pathLst>
            <a:path w="1652938" h="695908">
              <a:moveTo>
                <a:pt x="1652938" y="347954"/>
              </a:moveTo>
              <a:cubicBezTo>
                <a:pt x="1652938" y="325327"/>
                <a:pt x="1647544" y="302265"/>
                <a:pt x="1637059" y="280072"/>
              </a:cubicBezTo>
              <a:cubicBezTo>
                <a:pt x="1626574" y="257879"/>
                <a:pt x="1610596" y="235703"/>
                <a:pt x="1590028" y="214798"/>
              </a:cubicBezTo>
              <a:cubicBezTo>
                <a:pt x="1569460" y="193893"/>
                <a:pt x="1543512" y="173455"/>
                <a:pt x="1513653" y="154641"/>
              </a:cubicBezTo>
              <a:cubicBezTo>
                <a:pt x="1483794" y="135827"/>
                <a:pt x="1448876" y="117913"/>
                <a:pt x="1410872" y="101913"/>
              </a:cubicBezTo>
              <a:cubicBezTo>
                <a:pt x="1372868" y="85913"/>
                <a:pt x="1330319" y="71212"/>
                <a:pt x="1285631" y="58641"/>
              </a:cubicBezTo>
              <a:cubicBezTo>
                <a:pt x="1240943" y="46070"/>
                <a:pt x="1192399" y="35145"/>
                <a:pt x="1142745" y="26486"/>
              </a:cubicBezTo>
              <a:cubicBezTo>
                <a:pt x="1093091" y="17827"/>
                <a:pt x="1040418" y="11100"/>
                <a:pt x="987705" y="6686"/>
              </a:cubicBezTo>
              <a:cubicBezTo>
                <a:pt x="934992" y="2272"/>
                <a:pt x="880214" y="0"/>
                <a:pt x="826469" y="0"/>
              </a:cubicBezTo>
              <a:cubicBezTo>
                <a:pt x="772724" y="0"/>
                <a:pt x="717946" y="2272"/>
                <a:pt x="665233" y="6686"/>
              </a:cubicBezTo>
              <a:cubicBezTo>
                <a:pt x="612520" y="11100"/>
                <a:pt x="559847" y="17827"/>
                <a:pt x="510193" y="26486"/>
              </a:cubicBezTo>
              <a:cubicBezTo>
                <a:pt x="460539" y="35145"/>
                <a:pt x="411994" y="46070"/>
                <a:pt x="367307" y="58641"/>
              </a:cubicBezTo>
              <a:cubicBezTo>
                <a:pt x="322620" y="71212"/>
                <a:pt x="280071" y="85913"/>
                <a:pt x="242067" y="101913"/>
              </a:cubicBezTo>
              <a:cubicBezTo>
                <a:pt x="204063" y="117913"/>
                <a:pt x="169144" y="135827"/>
                <a:pt x="139285" y="154641"/>
              </a:cubicBezTo>
              <a:cubicBezTo>
                <a:pt x="109426" y="173455"/>
                <a:pt x="83479" y="193893"/>
                <a:pt x="62911" y="214798"/>
              </a:cubicBezTo>
              <a:cubicBezTo>
                <a:pt x="42343" y="235703"/>
                <a:pt x="26365" y="257879"/>
                <a:pt x="15880" y="280072"/>
              </a:cubicBezTo>
              <a:cubicBezTo>
                <a:pt x="5395" y="302265"/>
                <a:pt x="0" y="325327"/>
                <a:pt x="0" y="347954"/>
              </a:cubicBezTo>
              <a:cubicBezTo>
                <a:pt x="0" y="370581"/>
                <a:pt x="5395" y="393644"/>
                <a:pt x="15880" y="415837"/>
              </a:cubicBezTo>
              <a:cubicBezTo>
                <a:pt x="26365" y="438030"/>
                <a:pt x="42344" y="460205"/>
                <a:pt x="62911" y="481110"/>
              </a:cubicBezTo>
              <a:cubicBezTo>
                <a:pt x="83478" y="502015"/>
                <a:pt x="109426" y="522453"/>
                <a:pt x="139285" y="541267"/>
              </a:cubicBezTo>
              <a:cubicBezTo>
                <a:pt x="169144" y="560081"/>
                <a:pt x="204063" y="577995"/>
                <a:pt x="242067" y="593995"/>
              </a:cubicBezTo>
              <a:cubicBezTo>
                <a:pt x="280071" y="609995"/>
                <a:pt x="322620" y="624696"/>
                <a:pt x="367307" y="637267"/>
              </a:cubicBezTo>
              <a:cubicBezTo>
                <a:pt x="411994" y="649838"/>
                <a:pt x="460539" y="660763"/>
                <a:pt x="510193" y="669422"/>
              </a:cubicBezTo>
              <a:cubicBezTo>
                <a:pt x="559847" y="678081"/>
                <a:pt x="612520" y="684808"/>
                <a:pt x="665233" y="689222"/>
              </a:cubicBezTo>
              <a:cubicBezTo>
                <a:pt x="717946" y="693636"/>
                <a:pt x="772724" y="695908"/>
                <a:pt x="826469" y="695908"/>
              </a:cubicBezTo>
              <a:cubicBezTo>
                <a:pt x="880214" y="695908"/>
                <a:pt x="934992" y="693636"/>
                <a:pt x="987705" y="689222"/>
              </a:cubicBezTo>
              <a:cubicBezTo>
                <a:pt x="1040418" y="684808"/>
                <a:pt x="1093091" y="678081"/>
                <a:pt x="1142745" y="669422"/>
              </a:cubicBezTo>
              <a:cubicBezTo>
                <a:pt x="1192399" y="660763"/>
                <a:pt x="1240943" y="649838"/>
                <a:pt x="1285631" y="637267"/>
              </a:cubicBezTo>
              <a:cubicBezTo>
                <a:pt x="1330319" y="624696"/>
                <a:pt x="1372868" y="609995"/>
                <a:pt x="1410872" y="593995"/>
              </a:cubicBezTo>
              <a:cubicBezTo>
                <a:pt x="1448876" y="577995"/>
                <a:pt x="1483794" y="560081"/>
                <a:pt x="1513653" y="541267"/>
              </a:cubicBezTo>
              <a:cubicBezTo>
                <a:pt x="1543512" y="522453"/>
                <a:pt x="1569460" y="502015"/>
                <a:pt x="1590028" y="481110"/>
              </a:cubicBezTo>
              <a:cubicBezTo>
                <a:pt x="1610596" y="460205"/>
                <a:pt x="1626574" y="438030"/>
                <a:pt x="1637059" y="415837"/>
              </a:cubicBezTo>
              <a:cubicBezTo>
                <a:pt x="1647544" y="393644"/>
                <a:pt x="1652938" y="370581"/>
                <a:pt x="1652938" y="347954"/>
              </a:cubicBezTo>
              <a:close/>
            </a:path>
          </a:pathLst>
        </a:custGeom>
        <a:solidFill xmlns:a="http://schemas.openxmlformats.org/drawingml/2006/main">
          <a:srgbClr val="1FB714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0.64954</cdr:x>
      <cdr:y>0.0643</cdr:y>
    </cdr:from>
    <cdr:to>
      <cdr:x>0.856</cdr:x>
      <cdr:y>0.09525</cdr:y>
    </cdr:to>
    <cdr:sp macro="" textlink="">
      <cdr:nvSpPr>
        <cdr:cNvPr id="8247" name="ErrorSize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8409" y="374337"/>
          <a:ext cx="1763560" cy="1801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0" tIns="0" rIns="18288" bIns="22860" anchor="b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data-point error ellipses are 2</a:t>
          </a:r>
          <a:r>
            <a:rPr lang="en-US" sz="1000" b="0" i="0" u="none" strike="noStrike" baseline="0">
              <a:solidFill>
                <a:srgbClr val="000000"/>
              </a:solidFill>
              <a:latin typeface="Symbol"/>
            </a:rPr>
            <a:t>s</a:t>
          </a:r>
        </a:p>
      </cdr:txBody>
    </cdr:sp>
  </cdr:relSizeAnchor>
  <cdr:relSizeAnchor xmlns:cdr="http://schemas.openxmlformats.org/drawingml/2006/chartDrawing">
    <cdr:from>
      <cdr:x>0.44675</cdr:x>
      <cdr:y>0.2045</cdr:y>
    </cdr:from>
    <cdr:to>
      <cdr:x>0.70775</cdr:x>
      <cdr:y>0.4675</cdr:y>
    </cdr:to>
    <cdr:sp macro="" textlink="">
      <cdr:nvSpPr>
        <cdr:cNvPr id="8249" name="PlotDat8_65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819166" y="1192533"/>
          <a:ext cx="2231231" cy="1533673"/>
        </a:xfrm>
        <a:custGeom xmlns:a="http://schemas.openxmlformats.org/drawingml/2006/main">
          <a:avLst/>
          <a:gdLst/>
          <a:ahLst/>
          <a:cxnLst>
            <a:cxn ang="0">
              <a:pos x="2246482" y="769212"/>
            </a:cxn>
            <a:cxn ang="0">
              <a:pos x="2224899" y="619146"/>
            </a:cxn>
            <a:cxn ang="0">
              <a:pos x="2160980" y="474847"/>
            </a:cxn>
            <a:cxn ang="0">
              <a:pos x="2057181" y="341861"/>
            </a:cxn>
            <a:cxn ang="0">
              <a:pos x="1917492" y="225297"/>
            </a:cxn>
            <a:cxn ang="0">
              <a:pos x="1747280" y="129636"/>
            </a:cxn>
            <a:cxn ang="0">
              <a:pos x="1553086" y="58553"/>
            </a:cxn>
            <a:cxn ang="0">
              <a:pos x="1342374" y="14780"/>
            </a:cxn>
            <a:cxn ang="0">
              <a:pos x="1123240" y="0"/>
            </a:cxn>
            <a:cxn ang="0">
              <a:pos x="904107" y="14780"/>
            </a:cxn>
            <a:cxn ang="0">
              <a:pos x="693395" y="58553"/>
            </a:cxn>
            <a:cxn ang="0">
              <a:pos x="499202" y="129636"/>
            </a:cxn>
            <a:cxn ang="0">
              <a:pos x="328989" y="225297"/>
            </a:cxn>
            <a:cxn ang="0">
              <a:pos x="189300" y="341861"/>
            </a:cxn>
            <a:cxn ang="0">
              <a:pos x="85502" y="474847"/>
            </a:cxn>
            <a:cxn ang="0">
              <a:pos x="21583" y="619146"/>
            </a:cxn>
            <a:cxn ang="0">
              <a:pos x="0" y="769212"/>
            </a:cxn>
            <a:cxn ang="0">
              <a:pos x="21583" y="919277"/>
            </a:cxn>
            <a:cxn ang="0">
              <a:pos x="85502" y="1063576"/>
            </a:cxn>
            <a:cxn ang="0">
              <a:pos x="189300" y="1196562"/>
            </a:cxn>
            <a:cxn ang="0">
              <a:pos x="328989" y="1313126"/>
            </a:cxn>
            <a:cxn ang="0">
              <a:pos x="499202" y="1408787"/>
            </a:cxn>
            <a:cxn ang="0">
              <a:pos x="693395" y="1479870"/>
            </a:cxn>
            <a:cxn ang="0">
              <a:pos x="904107" y="1523643"/>
            </a:cxn>
            <a:cxn ang="0">
              <a:pos x="1123240" y="1538423"/>
            </a:cxn>
            <a:cxn ang="0">
              <a:pos x="1342374" y="1523643"/>
            </a:cxn>
            <a:cxn ang="0">
              <a:pos x="1553086" y="1479870"/>
            </a:cxn>
            <a:cxn ang="0">
              <a:pos x="1747280" y="1408787"/>
            </a:cxn>
            <a:cxn ang="0">
              <a:pos x="1917492" y="1313126"/>
            </a:cxn>
            <a:cxn ang="0">
              <a:pos x="2057181" y="1196562"/>
            </a:cxn>
            <a:cxn ang="0">
              <a:pos x="2160980" y="1063576"/>
            </a:cxn>
            <a:cxn ang="0">
              <a:pos x="2224899" y="919277"/>
            </a:cxn>
            <a:cxn ang="0">
              <a:pos x="2246482" y="769212"/>
            </a:cxn>
          </a:cxnLst>
          <a:rect l="0" t="0" r="r" b="b"/>
          <a:pathLst>
            <a:path w="2246482" h="1538423">
              <a:moveTo>
                <a:pt x="2246482" y="769212"/>
              </a:moveTo>
              <a:cubicBezTo>
                <a:pt x="2246482" y="719190"/>
                <a:pt x="2239149" y="668207"/>
                <a:pt x="2224899" y="619146"/>
              </a:cubicBezTo>
              <a:cubicBezTo>
                <a:pt x="2210649" y="570085"/>
                <a:pt x="2188933" y="521061"/>
                <a:pt x="2160980" y="474847"/>
              </a:cubicBezTo>
              <a:cubicBezTo>
                <a:pt x="2133027" y="428633"/>
                <a:pt x="2097762" y="383453"/>
                <a:pt x="2057181" y="341861"/>
              </a:cubicBezTo>
              <a:cubicBezTo>
                <a:pt x="2016600" y="300269"/>
                <a:pt x="1969142" y="260668"/>
                <a:pt x="1917492" y="225297"/>
              </a:cubicBezTo>
              <a:cubicBezTo>
                <a:pt x="1865842" y="189926"/>
                <a:pt x="1808014" y="157427"/>
                <a:pt x="1747280" y="129636"/>
              </a:cubicBezTo>
              <a:cubicBezTo>
                <a:pt x="1686546" y="101845"/>
                <a:pt x="1620570" y="77696"/>
                <a:pt x="1553086" y="58553"/>
              </a:cubicBezTo>
              <a:cubicBezTo>
                <a:pt x="1485602" y="39410"/>
                <a:pt x="1414015" y="24539"/>
                <a:pt x="1342374" y="14780"/>
              </a:cubicBezTo>
              <a:cubicBezTo>
                <a:pt x="1270733" y="5021"/>
                <a:pt x="1196284" y="0"/>
                <a:pt x="1123240" y="0"/>
              </a:cubicBezTo>
              <a:cubicBezTo>
                <a:pt x="1050196" y="0"/>
                <a:pt x="975748" y="5021"/>
                <a:pt x="904107" y="14780"/>
              </a:cubicBezTo>
              <a:cubicBezTo>
                <a:pt x="832466" y="24539"/>
                <a:pt x="760879" y="39410"/>
                <a:pt x="693395" y="58553"/>
              </a:cubicBezTo>
              <a:cubicBezTo>
                <a:pt x="625911" y="77696"/>
                <a:pt x="559936" y="101845"/>
                <a:pt x="499202" y="129636"/>
              </a:cubicBezTo>
              <a:cubicBezTo>
                <a:pt x="438468" y="157427"/>
                <a:pt x="380639" y="189926"/>
                <a:pt x="328989" y="225297"/>
              </a:cubicBezTo>
              <a:cubicBezTo>
                <a:pt x="277339" y="260668"/>
                <a:pt x="229881" y="300269"/>
                <a:pt x="189300" y="341861"/>
              </a:cubicBezTo>
              <a:cubicBezTo>
                <a:pt x="148719" y="383453"/>
                <a:pt x="113455" y="428633"/>
                <a:pt x="85502" y="474847"/>
              </a:cubicBezTo>
              <a:cubicBezTo>
                <a:pt x="57549" y="521061"/>
                <a:pt x="35833" y="570085"/>
                <a:pt x="21583" y="619146"/>
              </a:cubicBezTo>
              <a:cubicBezTo>
                <a:pt x="7333" y="668207"/>
                <a:pt x="0" y="719190"/>
                <a:pt x="0" y="769212"/>
              </a:cubicBezTo>
              <a:cubicBezTo>
                <a:pt x="0" y="819234"/>
                <a:pt x="7333" y="870216"/>
                <a:pt x="21583" y="919277"/>
              </a:cubicBezTo>
              <a:cubicBezTo>
                <a:pt x="35833" y="968338"/>
                <a:pt x="57549" y="1017362"/>
                <a:pt x="85502" y="1063576"/>
              </a:cubicBezTo>
              <a:cubicBezTo>
                <a:pt x="113455" y="1109790"/>
                <a:pt x="148719" y="1154970"/>
                <a:pt x="189300" y="1196562"/>
              </a:cubicBezTo>
              <a:cubicBezTo>
                <a:pt x="229881" y="1238154"/>
                <a:pt x="277339" y="1277755"/>
                <a:pt x="328989" y="1313126"/>
              </a:cubicBezTo>
              <a:cubicBezTo>
                <a:pt x="380639" y="1348497"/>
                <a:pt x="438468" y="1380996"/>
                <a:pt x="499202" y="1408787"/>
              </a:cubicBezTo>
              <a:cubicBezTo>
                <a:pt x="559936" y="1436578"/>
                <a:pt x="625911" y="1460727"/>
                <a:pt x="693395" y="1479870"/>
              </a:cubicBezTo>
              <a:cubicBezTo>
                <a:pt x="760879" y="1499013"/>
                <a:pt x="832466" y="1513884"/>
                <a:pt x="904107" y="1523643"/>
              </a:cubicBezTo>
              <a:cubicBezTo>
                <a:pt x="975748" y="1533402"/>
                <a:pt x="1050196" y="1538423"/>
                <a:pt x="1123240" y="1538423"/>
              </a:cubicBezTo>
              <a:cubicBezTo>
                <a:pt x="1196284" y="1538423"/>
                <a:pt x="1270733" y="1533402"/>
                <a:pt x="1342374" y="1523643"/>
              </a:cubicBezTo>
              <a:cubicBezTo>
                <a:pt x="1414015" y="1513884"/>
                <a:pt x="1485602" y="1499013"/>
                <a:pt x="1553086" y="1479870"/>
              </a:cubicBezTo>
              <a:cubicBezTo>
                <a:pt x="1620570" y="1460727"/>
                <a:pt x="1686546" y="1436578"/>
                <a:pt x="1747280" y="1408787"/>
              </a:cubicBezTo>
              <a:cubicBezTo>
                <a:pt x="1808014" y="1380996"/>
                <a:pt x="1865842" y="1348497"/>
                <a:pt x="1917492" y="1313126"/>
              </a:cubicBezTo>
              <a:cubicBezTo>
                <a:pt x="1969142" y="1277755"/>
                <a:pt x="2016600" y="1238154"/>
                <a:pt x="2057181" y="1196562"/>
              </a:cubicBezTo>
              <a:cubicBezTo>
                <a:pt x="2097762" y="1154970"/>
                <a:pt x="2133027" y="1109790"/>
                <a:pt x="2160980" y="1063576"/>
              </a:cubicBezTo>
              <a:cubicBezTo>
                <a:pt x="2188933" y="1017362"/>
                <a:pt x="2210649" y="968338"/>
                <a:pt x="2224899" y="919277"/>
              </a:cubicBezTo>
              <a:cubicBezTo>
                <a:pt x="2239149" y="870216"/>
                <a:pt x="2246482" y="819234"/>
                <a:pt x="2246482" y="769212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0.28975</cdr:x>
      <cdr:y>0.15025</cdr:y>
    </cdr:from>
    <cdr:to>
      <cdr:x>0.60775</cdr:x>
      <cdr:y>0.50175</cdr:y>
    </cdr:to>
    <cdr:sp macro="" textlink="">
      <cdr:nvSpPr>
        <cdr:cNvPr id="8251" name="PlotDat8_67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477008" y="876176"/>
          <a:ext cx="2718511" cy="2049758"/>
        </a:xfrm>
        <a:custGeom xmlns:a="http://schemas.openxmlformats.org/drawingml/2006/main">
          <a:avLst/>
          <a:gdLst/>
          <a:ahLst/>
          <a:cxnLst>
            <a:cxn ang="0">
              <a:pos x="2735315" y="1025105"/>
            </a:cxn>
            <a:cxn ang="0">
              <a:pos x="2709035" y="825117"/>
            </a:cxn>
            <a:cxn ang="0">
              <a:pos x="2631208" y="632814"/>
            </a:cxn>
            <a:cxn ang="0">
              <a:pos x="2504823" y="455587"/>
            </a:cxn>
            <a:cxn ang="0">
              <a:pos x="2334737" y="300246"/>
            </a:cxn>
            <a:cxn ang="0">
              <a:pos x="2127487" y="172761"/>
            </a:cxn>
            <a:cxn ang="0">
              <a:pos x="1891037" y="78031"/>
            </a:cxn>
            <a:cxn ang="0">
              <a:pos x="1634474" y="19697"/>
            </a:cxn>
            <a:cxn ang="0">
              <a:pos x="1367657" y="0"/>
            </a:cxn>
            <a:cxn ang="0">
              <a:pos x="1100841" y="19697"/>
            </a:cxn>
            <a:cxn ang="0">
              <a:pos x="844278" y="78031"/>
            </a:cxn>
            <a:cxn ang="0">
              <a:pos x="607828" y="172761"/>
            </a:cxn>
            <a:cxn ang="0">
              <a:pos x="400578" y="300246"/>
            </a:cxn>
            <a:cxn ang="0">
              <a:pos x="230492" y="455587"/>
            </a:cxn>
            <a:cxn ang="0">
              <a:pos x="104107" y="632814"/>
            </a:cxn>
            <a:cxn ang="0">
              <a:pos x="26279" y="825117"/>
            </a:cxn>
            <a:cxn ang="0">
              <a:pos x="0" y="1025105"/>
            </a:cxn>
            <a:cxn ang="0">
              <a:pos x="26279" y="1225093"/>
            </a:cxn>
            <a:cxn ang="0">
              <a:pos x="104107" y="1417396"/>
            </a:cxn>
            <a:cxn ang="0">
              <a:pos x="230492" y="1594623"/>
            </a:cxn>
            <a:cxn ang="0">
              <a:pos x="400578" y="1749964"/>
            </a:cxn>
            <a:cxn ang="0">
              <a:pos x="607828" y="1877449"/>
            </a:cxn>
            <a:cxn ang="0">
              <a:pos x="844278" y="1972179"/>
            </a:cxn>
            <a:cxn ang="0">
              <a:pos x="1100841" y="2030514"/>
            </a:cxn>
            <a:cxn ang="0">
              <a:pos x="1367657" y="2050211"/>
            </a:cxn>
            <a:cxn ang="0">
              <a:pos x="1634474" y="2030514"/>
            </a:cxn>
            <a:cxn ang="0">
              <a:pos x="1891037" y="1972179"/>
            </a:cxn>
            <a:cxn ang="0">
              <a:pos x="2127487" y="1877449"/>
            </a:cxn>
            <a:cxn ang="0">
              <a:pos x="2334737" y="1749964"/>
            </a:cxn>
            <a:cxn ang="0">
              <a:pos x="2504823" y="1594623"/>
            </a:cxn>
            <a:cxn ang="0">
              <a:pos x="2631208" y="1417396"/>
            </a:cxn>
            <a:cxn ang="0">
              <a:pos x="2709035" y="1225093"/>
            </a:cxn>
            <a:cxn ang="0">
              <a:pos x="2735315" y="1025105"/>
            </a:cxn>
          </a:cxnLst>
          <a:rect l="0" t="0" r="r" b="b"/>
          <a:pathLst>
            <a:path w="2735315" h="2050211">
              <a:moveTo>
                <a:pt x="2735315" y="1025105"/>
              </a:moveTo>
              <a:cubicBezTo>
                <a:pt x="2735315" y="958442"/>
                <a:pt x="2726386" y="890499"/>
                <a:pt x="2709035" y="825117"/>
              </a:cubicBezTo>
              <a:cubicBezTo>
                <a:pt x="2691684" y="759735"/>
                <a:pt x="2665243" y="694402"/>
                <a:pt x="2631208" y="632814"/>
              </a:cubicBezTo>
              <a:cubicBezTo>
                <a:pt x="2597173" y="571226"/>
                <a:pt x="2554235" y="511015"/>
                <a:pt x="2504823" y="455587"/>
              </a:cubicBezTo>
              <a:cubicBezTo>
                <a:pt x="2455411" y="400159"/>
                <a:pt x="2397626" y="347384"/>
                <a:pt x="2334737" y="300246"/>
              </a:cubicBezTo>
              <a:cubicBezTo>
                <a:pt x="2271848" y="253108"/>
                <a:pt x="2201437" y="209797"/>
                <a:pt x="2127487" y="172761"/>
              </a:cubicBezTo>
              <a:cubicBezTo>
                <a:pt x="2053537" y="135725"/>
                <a:pt x="1973206" y="103542"/>
                <a:pt x="1891037" y="78031"/>
              </a:cubicBezTo>
              <a:cubicBezTo>
                <a:pt x="1808868" y="52520"/>
                <a:pt x="1721704" y="32702"/>
                <a:pt x="1634474" y="19697"/>
              </a:cubicBezTo>
              <a:cubicBezTo>
                <a:pt x="1547244" y="6692"/>
                <a:pt x="1456596" y="0"/>
                <a:pt x="1367657" y="0"/>
              </a:cubicBezTo>
              <a:cubicBezTo>
                <a:pt x="1278718" y="0"/>
                <a:pt x="1188071" y="6692"/>
                <a:pt x="1100841" y="19697"/>
              </a:cubicBezTo>
              <a:cubicBezTo>
                <a:pt x="1013611" y="32702"/>
                <a:pt x="926447" y="52520"/>
                <a:pt x="844278" y="78031"/>
              </a:cubicBezTo>
              <a:cubicBezTo>
                <a:pt x="762109" y="103542"/>
                <a:pt x="681778" y="135725"/>
                <a:pt x="607828" y="172761"/>
              </a:cubicBezTo>
              <a:cubicBezTo>
                <a:pt x="533878" y="209797"/>
                <a:pt x="463467" y="253108"/>
                <a:pt x="400578" y="300246"/>
              </a:cubicBezTo>
              <a:cubicBezTo>
                <a:pt x="337689" y="347384"/>
                <a:pt x="279904" y="400159"/>
                <a:pt x="230492" y="455587"/>
              </a:cubicBezTo>
              <a:cubicBezTo>
                <a:pt x="181080" y="511015"/>
                <a:pt x="138142" y="571226"/>
                <a:pt x="104107" y="632814"/>
              </a:cubicBezTo>
              <a:cubicBezTo>
                <a:pt x="70072" y="694402"/>
                <a:pt x="43630" y="759735"/>
                <a:pt x="26279" y="825117"/>
              </a:cubicBezTo>
              <a:cubicBezTo>
                <a:pt x="8928" y="890499"/>
                <a:pt x="0" y="958442"/>
                <a:pt x="0" y="1025105"/>
              </a:cubicBezTo>
              <a:cubicBezTo>
                <a:pt x="0" y="1091768"/>
                <a:pt x="8928" y="1159711"/>
                <a:pt x="26279" y="1225093"/>
              </a:cubicBezTo>
              <a:cubicBezTo>
                <a:pt x="43630" y="1290475"/>
                <a:pt x="70072" y="1355808"/>
                <a:pt x="104107" y="1417396"/>
              </a:cubicBezTo>
              <a:cubicBezTo>
                <a:pt x="138142" y="1478984"/>
                <a:pt x="181080" y="1539195"/>
                <a:pt x="230492" y="1594623"/>
              </a:cubicBezTo>
              <a:cubicBezTo>
                <a:pt x="279904" y="1650051"/>
                <a:pt x="337689" y="1702826"/>
                <a:pt x="400578" y="1749964"/>
              </a:cubicBezTo>
              <a:cubicBezTo>
                <a:pt x="463467" y="1797102"/>
                <a:pt x="533878" y="1840413"/>
                <a:pt x="607828" y="1877449"/>
              </a:cubicBezTo>
              <a:cubicBezTo>
                <a:pt x="681778" y="1914485"/>
                <a:pt x="762109" y="1946668"/>
                <a:pt x="844278" y="1972179"/>
              </a:cubicBezTo>
              <a:cubicBezTo>
                <a:pt x="926447" y="1997690"/>
                <a:pt x="1013611" y="2017509"/>
                <a:pt x="1100841" y="2030514"/>
              </a:cubicBezTo>
              <a:cubicBezTo>
                <a:pt x="1188071" y="2043519"/>
                <a:pt x="1278718" y="2050211"/>
                <a:pt x="1367657" y="2050211"/>
              </a:cubicBezTo>
              <a:cubicBezTo>
                <a:pt x="1456596" y="2050211"/>
                <a:pt x="1547244" y="2043519"/>
                <a:pt x="1634474" y="2030514"/>
              </a:cubicBezTo>
              <a:cubicBezTo>
                <a:pt x="1721704" y="2017509"/>
                <a:pt x="1808868" y="1997690"/>
                <a:pt x="1891037" y="1972179"/>
              </a:cubicBezTo>
              <a:cubicBezTo>
                <a:pt x="1973206" y="1946668"/>
                <a:pt x="2053537" y="1914485"/>
                <a:pt x="2127487" y="1877449"/>
              </a:cubicBezTo>
              <a:cubicBezTo>
                <a:pt x="2201437" y="1840413"/>
                <a:pt x="2271848" y="1797102"/>
                <a:pt x="2334737" y="1749964"/>
              </a:cubicBezTo>
              <a:cubicBezTo>
                <a:pt x="2397626" y="1702826"/>
                <a:pt x="2455411" y="1650051"/>
                <a:pt x="2504823" y="1594623"/>
              </a:cubicBezTo>
              <a:cubicBezTo>
                <a:pt x="2554235" y="1539195"/>
                <a:pt x="2597173" y="1478984"/>
                <a:pt x="2631208" y="1417396"/>
              </a:cubicBezTo>
              <a:cubicBezTo>
                <a:pt x="2665243" y="1355808"/>
                <a:pt x="2691684" y="1290475"/>
                <a:pt x="2709035" y="1225093"/>
              </a:cubicBezTo>
              <a:cubicBezTo>
                <a:pt x="2726386" y="1159711"/>
                <a:pt x="2735315" y="1091768"/>
                <a:pt x="2735315" y="1025105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0.3685</cdr:x>
      <cdr:y>0.2725</cdr:y>
    </cdr:from>
    <cdr:to>
      <cdr:x>0.707</cdr:x>
      <cdr:y>0.64575</cdr:y>
    </cdr:to>
    <cdr:sp macro="" textlink="">
      <cdr:nvSpPr>
        <cdr:cNvPr id="8253" name="PlotDat8_69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50224" y="1589072"/>
          <a:ext cx="2893761" cy="2176591"/>
        </a:xfrm>
        <a:custGeom xmlns:a="http://schemas.openxmlformats.org/drawingml/2006/main">
          <a:avLst/>
          <a:gdLst/>
          <a:ahLst/>
          <a:cxnLst>
            <a:cxn ang="0">
              <a:pos x="2911445" y="1090778"/>
            </a:cxn>
            <a:cxn ang="0">
              <a:pos x="2883474" y="877978"/>
            </a:cxn>
            <a:cxn ang="0">
              <a:pos x="2800635" y="673355"/>
            </a:cxn>
            <a:cxn ang="0">
              <a:pos x="2666112" y="484774"/>
            </a:cxn>
            <a:cxn ang="0">
              <a:pos x="2485074" y="319481"/>
            </a:cxn>
            <a:cxn ang="0">
              <a:pos x="2264479" y="183829"/>
            </a:cxn>
            <a:cxn ang="0">
              <a:pos x="2012804" y="83030"/>
            </a:cxn>
            <a:cxn ang="0">
              <a:pos x="1739720" y="20959"/>
            </a:cxn>
            <a:cxn ang="0">
              <a:pos x="1455723" y="0"/>
            </a:cxn>
            <a:cxn ang="0">
              <a:pos x="1171725" y="20959"/>
            </a:cxn>
            <a:cxn ang="0">
              <a:pos x="898642" y="83030"/>
            </a:cxn>
            <a:cxn ang="0">
              <a:pos x="646966" y="183829"/>
            </a:cxn>
            <a:cxn ang="0">
              <a:pos x="426371" y="319481"/>
            </a:cxn>
            <a:cxn ang="0">
              <a:pos x="245333" y="484774"/>
            </a:cxn>
            <a:cxn ang="0">
              <a:pos x="110810" y="673355"/>
            </a:cxn>
            <a:cxn ang="0">
              <a:pos x="27971" y="877978"/>
            </a:cxn>
            <a:cxn ang="0">
              <a:pos x="0" y="1090778"/>
            </a:cxn>
            <a:cxn ang="0">
              <a:pos x="27971" y="1303579"/>
            </a:cxn>
            <a:cxn ang="0">
              <a:pos x="110810" y="1508201"/>
            </a:cxn>
            <a:cxn ang="0">
              <a:pos x="245333" y="1696783"/>
            </a:cxn>
            <a:cxn ang="0">
              <a:pos x="426371" y="1862075"/>
            </a:cxn>
            <a:cxn ang="0">
              <a:pos x="646966" y="1997728"/>
            </a:cxn>
            <a:cxn ang="0">
              <a:pos x="898642" y="2098526"/>
            </a:cxn>
            <a:cxn ang="0">
              <a:pos x="1171725" y="2160598"/>
            </a:cxn>
            <a:cxn ang="0">
              <a:pos x="1455723" y="2181557"/>
            </a:cxn>
            <a:cxn ang="0">
              <a:pos x="1739720" y="2160598"/>
            </a:cxn>
            <a:cxn ang="0">
              <a:pos x="2012804" y="2098526"/>
            </a:cxn>
            <a:cxn ang="0">
              <a:pos x="2264479" y="1997728"/>
            </a:cxn>
            <a:cxn ang="0">
              <a:pos x="2485074" y="1862075"/>
            </a:cxn>
            <a:cxn ang="0">
              <a:pos x="2666112" y="1696783"/>
            </a:cxn>
            <a:cxn ang="0">
              <a:pos x="2800635" y="1508201"/>
            </a:cxn>
            <a:cxn ang="0">
              <a:pos x="2883474" y="1303579"/>
            </a:cxn>
            <a:cxn ang="0">
              <a:pos x="2911445" y="1090778"/>
            </a:cxn>
          </a:cxnLst>
          <a:rect l="0" t="0" r="r" b="b"/>
          <a:pathLst>
            <a:path w="2911445" h="2181557">
              <a:moveTo>
                <a:pt x="2911445" y="1090778"/>
              </a:moveTo>
              <a:cubicBezTo>
                <a:pt x="2911445" y="1019845"/>
                <a:pt x="2901942" y="947548"/>
                <a:pt x="2883474" y="877978"/>
              </a:cubicBezTo>
              <a:cubicBezTo>
                <a:pt x="2865006" y="808408"/>
                <a:pt x="2836862" y="738889"/>
                <a:pt x="2800635" y="673355"/>
              </a:cubicBezTo>
              <a:cubicBezTo>
                <a:pt x="2764408" y="607821"/>
                <a:pt x="2718705" y="543753"/>
                <a:pt x="2666112" y="484774"/>
              </a:cubicBezTo>
              <a:cubicBezTo>
                <a:pt x="2613519" y="425795"/>
                <a:pt x="2552013" y="369638"/>
                <a:pt x="2485074" y="319481"/>
              </a:cubicBezTo>
              <a:cubicBezTo>
                <a:pt x="2418135" y="269324"/>
                <a:pt x="2343191" y="223238"/>
                <a:pt x="2264479" y="183829"/>
              </a:cubicBezTo>
              <a:cubicBezTo>
                <a:pt x="2185767" y="144420"/>
                <a:pt x="2100264" y="110175"/>
                <a:pt x="2012804" y="83030"/>
              </a:cubicBezTo>
              <a:cubicBezTo>
                <a:pt x="1925344" y="55885"/>
                <a:pt x="1832567" y="34797"/>
                <a:pt x="1739720" y="20959"/>
              </a:cubicBezTo>
              <a:cubicBezTo>
                <a:pt x="1646873" y="7121"/>
                <a:pt x="1550389" y="0"/>
                <a:pt x="1455723" y="0"/>
              </a:cubicBezTo>
              <a:cubicBezTo>
                <a:pt x="1361057" y="0"/>
                <a:pt x="1264572" y="7121"/>
                <a:pt x="1171725" y="20959"/>
              </a:cubicBezTo>
              <a:cubicBezTo>
                <a:pt x="1078878" y="34797"/>
                <a:pt x="986102" y="55885"/>
                <a:pt x="898642" y="83030"/>
              </a:cubicBezTo>
              <a:cubicBezTo>
                <a:pt x="811182" y="110175"/>
                <a:pt x="725678" y="144421"/>
                <a:pt x="646966" y="183829"/>
              </a:cubicBezTo>
              <a:cubicBezTo>
                <a:pt x="568254" y="223237"/>
                <a:pt x="493310" y="269324"/>
                <a:pt x="426371" y="319481"/>
              </a:cubicBezTo>
              <a:cubicBezTo>
                <a:pt x="359432" y="369638"/>
                <a:pt x="297926" y="425795"/>
                <a:pt x="245333" y="484774"/>
              </a:cubicBezTo>
              <a:cubicBezTo>
                <a:pt x="192740" y="543753"/>
                <a:pt x="147037" y="607821"/>
                <a:pt x="110810" y="673355"/>
              </a:cubicBezTo>
              <a:cubicBezTo>
                <a:pt x="74583" y="738889"/>
                <a:pt x="46439" y="808408"/>
                <a:pt x="27971" y="877978"/>
              </a:cubicBezTo>
              <a:cubicBezTo>
                <a:pt x="9503" y="947548"/>
                <a:pt x="0" y="1019845"/>
                <a:pt x="0" y="1090778"/>
              </a:cubicBezTo>
              <a:cubicBezTo>
                <a:pt x="0" y="1161711"/>
                <a:pt x="9503" y="1234008"/>
                <a:pt x="27971" y="1303579"/>
              </a:cubicBezTo>
              <a:cubicBezTo>
                <a:pt x="46439" y="1373150"/>
                <a:pt x="74583" y="1442667"/>
                <a:pt x="110810" y="1508201"/>
              </a:cubicBezTo>
              <a:cubicBezTo>
                <a:pt x="147037" y="1573735"/>
                <a:pt x="192740" y="1637804"/>
                <a:pt x="245333" y="1696783"/>
              </a:cubicBezTo>
              <a:cubicBezTo>
                <a:pt x="297926" y="1755762"/>
                <a:pt x="359432" y="1811918"/>
                <a:pt x="426371" y="1862075"/>
              </a:cubicBezTo>
              <a:cubicBezTo>
                <a:pt x="493310" y="1912232"/>
                <a:pt x="568254" y="1958320"/>
                <a:pt x="646966" y="1997728"/>
              </a:cubicBezTo>
              <a:cubicBezTo>
                <a:pt x="725678" y="2037136"/>
                <a:pt x="811182" y="2071381"/>
                <a:pt x="898642" y="2098526"/>
              </a:cubicBezTo>
              <a:cubicBezTo>
                <a:pt x="986102" y="2125671"/>
                <a:pt x="1078878" y="2146760"/>
                <a:pt x="1171725" y="2160598"/>
              </a:cubicBezTo>
              <a:cubicBezTo>
                <a:pt x="1264572" y="2174436"/>
                <a:pt x="1361057" y="2181557"/>
                <a:pt x="1455723" y="2181557"/>
              </a:cubicBezTo>
              <a:cubicBezTo>
                <a:pt x="1550389" y="2181557"/>
                <a:pt x="1646873" y="2174436"/>
                <a:pt x="1739720" y="2160598"/>
              </a:cubicBezTo>
              <a:cubicBezTo>
                <a:pt x="1832567" y="2146760"/>
                <a:pt x="1925344" y="2125671"/>
                <a:pt x="2012804" y="2098526"/>
              </a:cubicBezTo>
              <a:cubicBezTo>
                <a:pt x="2100264" y="2071381"/>
                <a:pt x="2185767" y="2037136"/>
                <a:pt x="2264479" y="1997728"/>
              </a:cubicBezTo>
              <a:cubicBezTo>
                <a:pt x="2343191" y="1958320"/>
                <a:pt x="2418135" y="1912232"/>
                <a:pt x="2485074" y="1862075"/>
              </a:cubicBezTo>
              <a:cubicBezTo>
                <a:pt x="2552013" y="1811918"/>
                <a:pt x="2613519" y="1755762"/>
                <a:pt x="2666112" y="1696783"/>
              </a:cubicBezTo>
              <a:cubicBezTo>
                <a:pt x="2718705" y="1637804"/>
                <a:pt x="2764408" y="1573735"/>
                <a:pt x="2800635" y="1508201"/>
              </a:cubicBezTo>
              <a:cubicBezTo>
                <a:pt x="2836862" y="1442667"/>
                <a:pt x="2865006" y="1373150"/>
                <a:pt x="2883474" y="1303579"/>
              </a:cubicBezTo>
              <a:cubicBezTo>
                <a:pt x="2901942" y="1234008"/>
                <a:pt x="2911445" y="1161711"/>
                <a:pt x="2911445" y="109077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0.23025</cdr:x>
      <cdr:y>0.3345</cdr:y>
    </cdr:from>
    <cdr:to>
      <cdr:x>0.42825</cdr:x>
      <cdr:y>0.60425</cdr:y>
    </cdr:to>
    <cdr:sp macro="" textlink="">
      <cdr:nvSpPr>
        <cdr:cNvPr id="8255" name="PlotDat8_71|1~33_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68356" y="1950622"/>
          <a:ext cx="1692658" cy="1573036"/>
        </a:xfrm>
        <a:custGeom xmlns:a="http://schemas.openxmlformats.org/drawingml/2006/main">
          <a:avLst/>
          <a:gdLst/>
          <a:ahLst/>
          <a:cxnLst>
            <a:cxn ang="0">
              <a:pos x="1700987" y="787048"/>
            </a:cxn>
            <a:cxn ang="0">
              <a:pos x="1684645" y="633502"/>
            </a:cxn>
            <a:cxn ang="0">
              <a:pos x="1636247" y="485858"/>
            </a:cxn>
            <a:cxn ang="0">
              <a:pos x="1557653" y="349788"/>
            </a:cxn>
            <a:cxn ang="0">
              <a:pos x="1451883" y="230521"/>
            </a:cxn>
            <a:cxn ang="0">
              <a:pos x="1323003" y="132642"/>
            </a:cxn>
            <a:cxn ang="0">
              <a:pos x="1175963" y="59911"/>
            </a:cxn>
            <a:cxn ang="0">
              <a:pos x="1016416" y="15123"/>
            </a:cxn>
            <a:cxn ang="0">
              <a:pos x="850493" y="0"/>
            </a:cxn>
            <a:cxn ang="0">
              <a:pos x="684570" y="15123"/>
            </a:cxn>
            <a:cxn ang="0">
              <a:pos x="525024" y="59911"/>
            </a:cxn>
            <a:cxn ang="0">
              <a:pos x="377984" y="132642"/>
            </a:cxn>
            <a:cxn ang="0">
              <a:pos x="249104" y="230521"/>
            </a:cxn>
            <a:cxn ang="0">
              <a:pos x="143334" y="349788"/>
            </a:cxn>
            <a:cxn ang="0">
              <a:pos x="64739" y="485858"/>
            </a:cxn>
            <a:cxn ang="0">
              <a:pos x="16342" y="633502"/>
            </a:cxn>
            <a:cxn ang="0">
              <a:pos x="0" y="787048"/>
            </a:cxn>
            <a:cxn ang="0">
              <a:pos x="16342" y="940593"/>
            </a:cxn>
            <a:cxn ang="0">
              <a:pos x="64739" y="1088237"/>
            </a:cxn>
            <a:cxn ang="0">
              <a:pos x="143334" y="1224307"/>
            </a:cxn>
            <a:cxn ang="0">
              <a:pos x="249104" y="1343574"/>
            </a:cxn>
            <a:cxn ang="0">
              <a:pos x="377984" y="1441453"/>
            </a:cxn>
            <a:cxn ang="0">
              <a:pos x="525024" y="1514184"/>
            </a:cxn>
            <a:cxn ang="0">
              <a:pos x="684570" y="1558972"/>
            </a:cxn>
            <a:cxn ang="0">
              <a:pos x="850493" y="1574095"/>
            </a:cxn>
            <a:cxn ang="0">
              <a:pos x="1016416" y="1558972"/>
            </a:cxn>
            <a:cxn ang="0">
              <a:pos x="1175963" y="1514184"/>
            </a:cxn>
            <a:cxn ang="0">
              <a:pos x="1323003" y="1441453"/>
            </a:cxn>
            <a:cxn ang="0">
              <a:pos x="1451883" y="1343574"/>
            </a:cxn>
            <a:cxn ang="0">
              <a:pos x="1557653" y="1224307"/>
            </a:cxn>
            <a:cxn ang="0">
              <a:pos x="1636247" y="1088237"/>
            </a:cxn>
            <a:cxn ang="0">
              <a:pos x="1684645" y="940593"/>
            </a:cxn>
            <a:cxn ang="0">
              <a:pos x="1700987" y="787048"/>
            </a:cxn>
          </a:cxnLst>
          <a:rect l="0" t="0" r="r" b="b"/>
          <a:pathLst>
            <a:path w="1700987" h="1574095">
              <a:moveTo>
                <a:pt x="1700987" y="787048"/>
              </a:moveTo>
              <a:cubicBezTo>
                <a:pt x="1700987" y="735866"/>
                <a:pt x="1695435" y="683700"/>
                <a:pt x="1684645" y="633502"/>
              </a:cubicBezTo>
              <a:cubicBezTo>
                <a:pt x="1673855" y="583304"/>
                <a:pt x="1657412" y="533144"/>
                <a:pt x="1636247" y="485858"/>
              </a:cubicBezTo>
              <a:cubicBezTo>
                <a:pt x="1615082" y="438572"/>
                <a:pt x="1588380" y="392344"/>
                <a:pt x="1557653" y="349788"/>
              </a:cubicBezTo>
              <a:cubicBezTo>
                <a:pt x="1526926" y="307232"/>
                <a:pt x="1490991" y="266712"/>
                <a:pt x="1451883" y="230521"/>
              </a:cubicBezTo>
              <a:cubicBezTo>
                <a:pt x="1412775" y="194330"/>
                <a:pt x="1368990" y="161077"/>
                <a:pt x="1323003" y="132642"/>
              </a:cubicBezTo>
              <a:cubicBezTo>
                <a:pt x="1277016" y="104207"/>
                <a:pt x="1227061" y="79497"/>
                <a:pt x="1175963" y="59911"/>
              </a:cubicBezTo>
              <a:cubicBezTo>
                <a:pt x="1124865" y="40325"/>
                <a:pt x="1070661" y="25108"/>
                <a:pt x="1016416" y="15123"/>
              </a:cubicBezTo>
              <a:cubicBezTo>
                <a:pt x="962171" y="5138"/>
                <a:pt x="905801" y="0"/>
                <a:pt x="850493" y="0"/>
              </a:cubicBezTo>
              <a:cubicBezTo>
                <a:pt x="795185" y="0"/>
                <a:pt x="738815" y="5138"/>
                <a:pt x="684570" y="15123"/>
              </a:cubicBezTo>
              <a:cubicBezTo>
                <a:pt x="630325" y="25108"/>
                <a:pt x="576122" y="40325"/>
                <a:pt x="525024" y="59911"/>
              </a:cubicBezTo>
              <a:cubicBezTo>
                <a:pt x="473926" y="79497"/>
                <a:pt x="423971" y="104207"/>
                <a:pt x="377984" y="132642"/>
              </a:cubicBezTo>
              <a:cubicBezTo>
                <a:pt x="331997" y="161077"/>
                <a:pt x="288212" y="194330"/>
                <a:pt x="249104" y="230521"/>
              </a:cubicBezTo>
              <a:cubicBezTo>
                <a:pt x="209996" y="266712"/>
                <a:pt x="174061" y="307232"/>
                <a:pt x="143334" y="349788"/>
              </a:cubicBezTo>
              <a:cubicBezTo>
                <a:pt x="112607" y="392344"/>
                <a:pt x="85904" y="438572"/>
                <a:pt x="64739" y="485858"/>
              </a:cubicBezTo>
              <a:cubicBezTo>
                <a:pt x="43574" y="533144"/>
                <a:pt x="27132" y="583304"/>
                <a:pt x="16342" y="633502"/>
              </a:cubicBezTo>
              <a:cubicBezTo>
                <a:pt x="5552" y="683700"/>
                <a:pt x="0" y="735866"/>
                <a:pt x="0" y="787048"/>
              </a:cubicBezTo>
              <a:cubicBezTo>
                <a:pt x="0" y="838230"/>
                <a:pt x="5552" y="890395"/>
                <a:pt x="16342" y="940593"/>
              </a:cubicBezTo>
              <a:cubicBezTo>
                <a:pt x="27132" y="990791"/>
                <a:pt x="43574" y="1040951"/>
                <a:pt x="64739" y="1088237"/>
              </a:cubicBezTo>
              <a:cubicBezTo>
                <a:pt x="85904" y="1135523"/>
                <a:pt x="112607" y="1181751"/>
                <a:pt x="143334" y="1224307"/>
              </a:cubicBezTo>
              <a:cubicBezTo>
                <a:pt x="174061" y="1266863"/>
                <a:pt x="209996" y="1307383"/>
                <a:pt x="249104" y="1343574"/>
              </a:cubicBezTo>
              <a:cubicBezTo>
                <a:pt x="288212" y="1379765"/>
                <a:pt x="331997" y="1413018"/>
                <a:pt x="377984" y="1441453"/>
              </a:cubicBezTo>
              <a:cubicBezTo>
                <a:pt x="423971" y="1469888"/>
                <a:pt x="473926" y="1494598"/>
                <a:pt x="525024" y="1514184"/>
              </a:cubicBezTo>
              <a:cubicBezTo>
                <a:pt x="576122" y="1533770"/>
                <a:pt x="630325" y="1548987"/>
                <a:pt x="684570" y="1558972"/>
              </a:cubicBezTo>
              <a:cubicBezTo>
                <a:pt x="738815" y="1568957"/>
                <a:pt x="795185" y="1574095"/>
                <a:pt x="850493" y="1574095"/>
              </a:cubicBezTo>
              <a:cubicBezTo>
                <a:pt x="905801" y="1574095"/>
                <a:pt x="962171" y="1568957"/>
                <a:pt x="1016416" y="1558972"/>
              </a:cubicBezTo>
              <a:cubicBezTo>
                <a:pt x="1070661" y="1548987"/>
                <a:pt x="1124865" y="1533770"/>
                <a:pt x="1175963" y="1514184"/>
              </a:cubicBezTo>
              <a:cubicBezTo>
                <a:pt x="1227061" y="1494598"/>
                <a:pt x="1277016" y="1469888"/>
                <a:pt x="1323003" y="1441453"/>
              </a:cubicBezTo>
              <a:cubicBezTo>
                <a:pt x="1368990" y="1413018"/>
                <a:pt x="1412775" y="1379765"/>
                <a:pt x="1451883" y="1343574"/>
              </a:cubicBezTo>
              <a:cubicBezTo>
                <a:pt x="1490991" y="1307383"/>
                <a:pt x="1526926" y="1266863"/>
                <a:pt x="1557653" y="1224307"/>
              </a:cubicBezTo>
              <a:cubicBezTo>
                <a:pt x="1588380" y="1181751"/>
                <a:pt x="1615082" y="1135523"/>
                <a:pt x="1636247" y="1088237"/>
              </a:cubicBezTo>
              <a:cubicBezTo>
                <a:pt x="1657412" y="1040951"/>
                <a:pt x="1673855" y="990791"/>
                <a:pt x="1684645" y="940593"/>
              </a:cubicBezTo>
              <a:cubicBezTo>
                <a:pt x="1695435" y="890395"/>
                <a:pt x="1700987" y="838230"/>
                <a:pt x="1700987" y="787048"/>
              </a:cubicBezTo>
              <a:close/>
            </a:path>
          </a:pathLst>
        </a:custGeom>
        <a:solidFill xmlns:a="http://schemas.openxmlformats.org/drawingml/2006/main">
          <a:srgbClr val="DD0806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7620</xdr:colOff>
      <xdr:row>10</xdr:row>
      <xdr:rowOff>0</xdr:rowOff>
    </xdr:from>
    <xdr:to>
      <xdr:col>33</xdr:col>
      <xdr:colOff>7620</xdr:colOff>
      <xdr:row>29</xdr:row>
      <xdr:rowOff>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00000000-0008-0000-04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30</xdr:row>
      <xdr:rowOff>0</xdr:rowOff>
    </xdr:from>
    <xdr:to>
      <xdr:col>33</xdr:col>
      <xdr:colOff>7620</xdr:colOff>
      <xdr:row>49</xdr:row>
      <xdr:rowOff>7620</xdr:rowOff>
    </xdr:to>
    <xdr:graphicFrame macro="">
      <xdr:nvGraphicFramePr>
        <xdr:cNvPr id="4098" name="Chart 2">
          <a:extLst>
            <a:ext uri="{FF2B5EF4-FFF2-40B4-BE49-F238E27FC236}">
              <a16:creationId xmlns:a16="http://schemas.microsoft.com/office/drawing/2014/main" id="{00000000-0008-0000-0400-00000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37</xdr:row>
      <xdr:rowOff>0</xdr:rowOff>
    </xdr:from>
    <xdr:to>
      <xdr:col>20</xdr:col>
      <xdr:colOff>0</xdr:colOff>
      <xdr:row>56</xdr:row>
      <xdr:rowOff>129540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5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37</xdr:row>
      <xdr:rowOff>0</xdr:rowOff>
    </xdr:from>
    <xdr:to>
      <xdr:col>28</xdr:col>
      <xdr:colOff>7620</xdr:colOff>
      <xdr:row>56</xdr:row>
      <xdr:rowOff>137160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5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workbookViewId="0"/>
  </sheetViews>
  <sheetFormatPr defaultColWidth="8.77734375" defaultRowHeight="14.4" x14ac:dyDescent="0.3"/>
  <cols>
    <col min="1" max="1" width="13.33203125" style="32" bestFit="1" customWidth="1"/>
    <col min="2" max="2" width="9.109375" style="33" bestFit="1" customWidth="1"/>
  </cols>
  <sheetData>
    <row r="1" spans="1:11" x14ac:dyDescent="0.3">
      <c r="A1" s="32" t="s">
        <v>77</v>
      </c>
      <c r="B1" s="34" t="s">
        <v>78</v>
      </c>
      <c r="C1">
        <v>0.3</v>
      </c>
      <c r="D1">
        <v>194.43482543850328</v>
      </c>
      <c r="E1">
        <v>1</v>
      </c>
      <c r="F1">
        <v>182.38345766094932</v>
      </c>
      <c r="G1">
        <v>18.355835916144841</v>
      </c>
      <c r="H1">
        <v>17</v>
      </c>
      <c r="I1">
        <v>233.92446107266395</v>
      </c>
      <c r="J1">
        <v>21.214185177276569</v>
      </c>
    </row>
    <row r="2" spans="1:11" x14ac:dyDescent="0.3">
      <c r="A2" s="32" t="s">
        <v>79</v>
      </c>
      <c r="B2" s="34" t="s">
        <v>96</v>
      </c>
      <c r="C2">
        <v>27.7</v>
      </c>
      <c r="D2">
        <v>194.43482543850328</v>
      </c>
      <c r="E2">
        <v>2</v>
      </c>
      <c r="F2">
        <v>193.61416937677856</v>
      </c>
      <c r="G2">
        <v>24.200969080188287</v>
      </c>
      <c r="H2">
        <v>19</v>
      </c>
      <c r="I2">
        <v>228.6696920377388</v>
      </c>
      <c r="J2">
        <v>24.356170717705847</v>
      </c>
    </row>
    <row r="3" spans="1:11" x14ac:dyDescent="0.3">
      <c r="A3" s="32" t="s">
        <v>80</v>
      </c>
      <c r="B3" s="34">
        <v>15</v>
      </c>
      <c r="E3">
        <v>3</v>
      </c>
      <c r="F3">
        <v>188.85984706542041</v>
      </c>
      <c r="G3">
        <v>15.195975365168861</v>
      </c>
      <c r="H3" t="s">
        <v>75</v>
      </c>
      <c r="I3" t="s">
        <v>75</v>
      </c>
      <c r="J3" t="s">
        <v>75</v>
      </c>
      <c r="K3" t="s">
        <v>75</v>
      </c>
    </row>
    <row r="4" spans="1:11" x14ac:dyDescent="0.3">
      <c r="A4" s="32" t="s">
        <v>81</v>
      </c>
      <c r="B4" s="34">
        <v>11</v>
      </c>
      <c r="E4">
        <v>4</v>
      </c>
      <c r="F4">
        <v>203.88108978012815</v>
      </c>
      <c r="G4">
        <v>27.931461825519179</v>
      </c>
    </row>
    <row r="5" spans="1:11" x14ac:dyDescent="0.3">
      <c r="A5" s="32" t="s">
        <v>82</v>
      </c>
      <c r="B5" s="34">
        <v>1</v>
      </c>
      <c r="E5">
        <v>5</v>
      </c>
      <c r="F5">
        <v>202.84166801443905</v>
      </c>
      <c r="G5">
        <v>21.861856683278791</v>
      </c>
    </row>
    <row r="6" spans="1:11" x14ac:dyDescent="0.3">
      <c r="A6" s="32" t="s">
        <v>83</v>
      </c>
      <c r="B6" s="34" t="b">
        <v>1</v>
      </c>
      <c r="E6">
        <v>6</v>
      </c>
      <c r="F6">
        <v>192.45477980689611</v>
      </c>
      <c r="G6">
        <v>21.5022176260027</v>
      </c>
    </row>
    <row r="7" spans="1:11" x14ac:dyDescent="0.3">
      <c r="A7" s="32" t="s">
        <v>84</v>
      </c>
      <c r="B7" s="34">
        <v>1</v>
      </c>
      <c r="E7">
        <v>7</v>
      </c>
      <c r="F7">
        <v>193.41436107090487</v>
      </c>
      <c r="G7">
        <v>36.144502917261121</v>
      </c>
    </row>
    <row r="8" spans="1:11" x14ac:dyDescent="0.3">
      <c r="A8" s="32" t="s">
        <v>85</v>
      </c>
      <c r="B8" s="34" t="b">
        <v>0</v>
      </c>
      <c r="E8">
        <v>8</v>
      </c>
      <c r="F8">
        <v>211.4857362374814</v>
      </c>
      <c r="G8">
        <v>26.379298103058481</v>
      </c>
    </row>
    <row r="9" spans="1:11" x14ac:dyDescent="0.3">
      <c r="A9" s="32" t="s">
        <v>86</v>
      </c>
      <c r="B9" s="34" t="b">
        <v>1</v>
      </c>
      <c r="E9">
        <v>9</v>
      </c>
      <c r="F9">
        <v>194.59746377934826</v>
      </c>
      <c r="G9">
        <v>26.149905094923959</v>
      </c>
    </row>
    <row r="10" spans="1:11" x14ac:dyDescent="0.3">
      <c r="A10" s="32" t="s">
        <v>87</v>
      </c>
      <c r="B10" s="34" t="b">
        <v>0</v>
      </c>
      <c r="E10">
        <v>10</v>
      </c>
      <c r="F10">
        <v>194.43602041761488</v>
      </c>
      <c r="G10">
        <v>25.640633380367344</v>
      </c>
    </row>
    <row r="11" spans="1:11" x14ac:dyDescent="0.3">
      <c r="A11" s="32" t="s">
        <v>88</v>
      </c>
      <c r="B11" s="34" t="b">
        <v>0</v>
      </c>
      <c r="E11">
        <v>11</v>
      </c>
      <c r="F11">
        <v>198.68849366603615</v>
      </c>
      <c r="G11">
        <v>12.707231267108975</v>
      </c>
    </row>
    <row r="12" spans="1:11" x14ac:dyDescent="0.3">
      <c r="A12" s="32" t="s">
        <v>89</v>
      </c>
      <c r="B12" s="34" t="s">
        <v>95</v>
      </c>
      <c r="E12">
        <v>12</v>
      </c>
      <c r="F12">
        <v>186.55169813995533</v>
      </c>
      <c r="G12">
        <v>30.69958903231613</v>
      </c>
    </row>
    <row r="13" spans="1:11" x14ac:dyDescent="0.3">
      <c r="A13" s="32" t="s">
        <v>90</v>
      </c>
      <c r="B13" s="34" t="b">
        <v>0</v>
      </c>
      <c r="E13">
        <v>13</v>
      </c>
      <c r="F13">
        <v>187.90967089440053</v>
      </c>
      <c r="G13">
        <v>35.065669235213853</v>
      </c>
    </row>
    <row r="14" spans="1:11" x14ac:dyDescent="0.3">
      <c r="A14" s="32" t="s">
        <v>91</v>
      </c>
      <c r="B14" s="34" t="b">
        <v>0</v>
      </c>
      <c r="E14">
        <v>14</v>
      </c>
      <c r="F14">
        <v>211.5201273807894</v>
      </c>
      <c r="G14">
        <v>24.784137833701344</v>
      </c>
    </row>
    <row r="15" spans="1:11" x14ac:dyDescent="0.3">
      <c r="A15" s="32" t="s">
        <v>92</v>
      </c>
      <c r="B15" s="34" t="b">
        <v>0</v>
      </c>
      <c r="E15">
        <v>15</v>
      </c>
      <c r="F15">
        <v>190.15956914430882</v>
      </c>
      <c r="G15">
        <v>22.187182845731769</v>
      </c>
    </row>
    <row r="16" spans="1:11" x14ac:dyDescent="0.3">
      <c r="A16" s="32" t="s">
        <v>93</v>
      </c>
      <c r="B16" s="34">
        <v>1</v>
      </c>
      <c r="E16">
        <v>16</v>
      </c>
      <c r="F16">
        <v>204.56280832610057</v>
      </c>
      <c r="G16">
        <v>34.145890174685356</v>
      </c>
    </row>
    <row r="17" spans="5:8" x14ac:dyDescent="0.3">
      <c r="E17">
        <v>18</v>
      </c>
      <c r="F17">
        <v>178.22355031552689</v>
      </c>
      <c r="G17">
        <v>21.985804084886208</v>
      </c>
    </row>
    <row r="18" spans="5:8" x14ac:dyDescent="0.3">
      <c r="E18">
        <v>20</v>
      </c>
      <c r="F18">
        <v>190.90292743077521</v>
      </c>
      <c r="G18">
        <v>24.462864114812827</v>
      </c>
    </row>
    <row r="19" spans="5:8" x14ac:dyDescent="0.3">
      <c r="E19">
        <v>21</v>
      </c>
      <c r="F19">
        <v>207.15852899805827</v>
      </c>
      <c r="G19">
        <v>13.364887927910416</v>
      </c>
    </row>
    <row r="20" spans="5:8" x14ac:dyDescent="0.3">
      <c r="E20">
        <v>22</v>
      </c>
      <c r="F20">
        <v>208.15671419570154</v>
      </c>
      <c r="G20">
        <v>19.541391516568133</v>
      </c>
    </row>
    <row r="21" spans="5:8" x14ac:dyDescent="0.3">
      <c r="E21">
        <v>23</v>
      </c>
      <c r="F21">
        <v>186.72639153772545</v>
      </c>
      <c r="G21">
        <v>22.60557942215998</v>
      </c>
    </row>
    <row r="22" spans="5:8" x14ac:dyDescent="0.3">
      <c r="E22">
        <v>24</v>
      </c>
      <c r="F22">
        <v>190.52521093549424</v>
      </c>
      <c r="G22">
        <v>20.711791898553212</v>
      </c>
    </row>
    <row r="23" spans="5:8" x14ac:dyDescent="0.3">
      <c r="E23">
        <v>25</v>
      </c>
      <c r="F23">
        <v>173.63109569333525</v>
      </c>
      <c r="G23">
        <v>19.091299320391755</v>
      </c>
    </row>
    <row r="24" spans="5:8" x14ac:dyDescent="0.3">
      <c r="E24">
        <v>26</v>
      </c>
      <c r="F24">
        <v>180.12789896601851</v>
      </c>
      <c r="G24">
        <v>26.829504338193729</v>
      </c>
    </row>
    <row r="25" spans="5:8" x14ac:dyDescent="0.3">
      <c r="E25">
        <v>27</v>
      </c>
      <c r="F25">
        <v>196.05695704217177</v>
      </c>
      <c r="G25">
        <v>18.248515822494415</v>
      </c>
    </row>
    <row r="26" spans="5:8" x14ac:dyDescent="0.3">
      <c r="E26" t="s">
        <v>75</v>
      </c>
      <c r="F26" t="s">
        <v>75</v>
      </c>
      <c r="G26" t="s">
        <v>75</v>
      </c>
      <c r="H26" t="s">
        <v>75</v>
      </c>
    </row>
  </sheetData>
  <phoneticPr fontId="12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V34"/>
  <sheetViews>
    <sheetView workbookViewId="0"/>
  </sheetViews>
  <sheetFormatPr defaultColWidth="8.77734375" defaultRowHeight="14.4" x14ac:dyDescent="0.3"/>
  <cols>
    <col min="1" max="1" width="13.33203125" style="32" bestFit="1" customWidth="1"/>
    <col min="2" max="2" width="10" style="33" bestFit="1" customWidth="1"/>
  </cols>
  <sheetData>
    <row r="1" spans="1:74" x14ac:dyDescent="0.3">
      <c r="A1" s="32" t="s">
        <v>77</v>
      </c>
      <c r="B1" s="34" t="s">
        <v>78</v>
      </c>
      <c r="C1">
        <v>34.848885453362087</v>
      </c>
      <c r="D1">
        <v>9.3259686765670258E-2</v>
      </c>
      <c r="E1">
        <v>20</v>
      </c>
      <c r="F1">
        <v>5.2668015981908525E-2</v>
      </c>
      <c r="G1">
        <v>45.547625363949088</v>
      </c>
      <c r="H1">
        <v>4.883673132341862E-2</v>
      </c>
      <c r="I1">
        <v>39.202430224757009</v>
      </c>
      <c r="J1">
        <v>9.3259686765670258E-2</v>
      </c>
      <c r="K1">
        <v>37.891977743719856</v>
      </c>
      <c r="L1">
        <v>6.9955136990568559E-2</v>
      </c>
      <c r="M1">
        <v>36.998007375710166</v>
      </c>
      <c r="N1">
        <v>6.519762062464661E-2</v>
      </c>
      <c r="O1">
        <v>36.423331043373921</v>
      </c>
      <c r="P1">
        <v>8.2420567062105599E-2</v>
      </c>
      <c r="Q1">
        <v>35.476017284207522</v>
      </c>
      <c r="R1">
        <v>6.3271042767777078E-2</v>
      </c>
      <c r="S1">
        <v>37.579268288004734</v>
      </c>
      <c r="T1">
        <v>9.7395037591561942E-2</v>
      </c>
      <c r="U1">
        <v>40.455689118367339</v>
      </c>
      <c r="V1">
        <v>0.11413074046224982</v>
      </c>
      <c r="W1">
        <v>34.638247832097115</v>
      </c>
      <c r="X1">
        <v>9.1385312968386159E-2</v>
      </c>
      <c r="Y1">
        <v>38.078430706306726</v>
      </c>
      <c r="Z1">
        <v>4.8849364793618746E-2</v>
      </c>
      <c r="AA1">
        <v>38.00871158037171</v>
      </c>
      <c r="AB1">
        <v>9.9159677245550956E-2</v>
      </c>
      <c r="AC1">
        <v>34.487893978755181</v>
      </c>
      <c r="AD1">
        <v>7.004478777920832E-2</v>
      </c>
      <c r="AE1">
        <v>41.018581894768353</v>
      </c>
      <c r="AF1">
        <v>8.9142822936388422E-2</v>
      </c>
      <c r="AG1">
        <v>41.644145162634118</v>
      </c>
      <c r="AH1">
        <v>9.8035073998853986E-2</v>
      </c>
      <c r="AI1">
        <v>34.350504337992135</v>
      </c>
      <c r="AJ1">
        <v>9.6331545651332243E-2</v>
      </c>
      <c r="AK1">
        <v>38.244218462289801</v>
      </c>
      <c r="AL1">
        <v>0.11454749275048465</v>
      </c>
      <c r="AM1">
        <v>37.454290694582397</v>
      </c>
      <c r="AN1">
        <v>0.11509941975053428</v>
      </c>
      <c r="AO1">
        <v>30.119999693118789</v>
      </c>
      <c r="AP1">
        <v>9.6176148392191671E-2</v>
      </c>
      <c r="AQ1">
        <v>41.134614886386544</v>
      </c>
      <c r="AR1">
        <v>8.190547708318005E-2</v>
      </c>
      <c r="AS1">
        <v>31.369448655551736</v>
      </c>
      <c r="AT1">
        <v>0.1251472032100783</v>
      </c>
      <c r="AU1">
        <v>38.567225596086885</v>
      </c>
      <c r="AV1">
        <v>0.11480449665938147</v>
      </c>
      <c r="AW1">
        <v>33.078866742813382</v>
      </c>
      <c r="AX1">
        <v>6.2431290774344311E-2</v>
      </c>
      <c r="AY1">
        <v>34.030728985630653</v>
      </c>
      <c r="AZ1">
        <v>8.5374895319075744E-2</v>
      </c>
      <c r="BA1">
        <v>39.141806240902369</v>
      </c>
      <c r="BB1">
        <v>0.10240273287820213</v>
      </c>
      <c r="BC1">
        <v>37.839943617909739</v>
      </c>
      <c r="BD1">
        <v>8.2485450029091703E-2</v>
      </c>
      <c r="BE1">
        <v>41.62651882717293</v>
      </c>
      <c r="BF1">
        <v>7.7223972360611834E-2</v>
      </c>
      <c r="BG1">
        <v>41.815122168685036</v>
      </c>
      <c r="BH1">
        <v>0.11064119434341319</v>
      </c>
      <c r="BI1">
        <v>36.129308014212342</v>
      </c>
      <c r="BJ1">
        <v>5.7024508688392136E-2</v>
      </c>
      <c r="BK1">
        <v>33.244596428205007</v>
      </c>
      <c r="BL1">
        <v>0.13457018374467139</v>
      </c>
      <c r="BM1">
        <v>38.334906718329584</v>
      </c>
      <c r="BN1">
        <v>0.13457018374467139</v>
      </c>
      <c r="BO1">
        <v>34.437780223024291</v>
      </c>
      <c r="BP1">
        <v>0.13734785778194875</v>
      </c>
      <c r="BQ1">
        <v>38.301135952379568</v>
      </c>
      <c r="BR1">
        <v>0.10093624722579914</v>
      </c>
      <c r="BS1">
        <v>27.432540737346169</v>
      </c>
      <c r="BT1">
        <v>9.8126991431750882E-2</v>
      </c>
      <c r="BU1">
        <v>33.244596428205007</v>
      </c>
      <c r="BV1">
        <v>0.13457018374467139</v>
      </c>
    </row>
    <row r="2" spans="1:74" x14ac:dyDescent="0.3">
      <c r="A2" s="32" t="s">
        <v>79</v>
      </c>
      <c r="B2" s="34" t="s">
        <v>100</v>
      </c>
      <c r="C2">
        <v>32.798733033615193</v>
      </c>
      <c r="D2">
        <v>6.9955136990568559E-2</v>
      </c>
      <c r="E2">
        <v>20</v>
      </c>
      <c r="F2">
        <v>5.2668015981908532E-2</v>
      </c>
      <c r="G2">
        <v>39.792156950292529</v>
      </c>
      <c r="H2">
        <v>4.9255269101829591E-2</v>
      </c>
      <c r="I2">
        <v>39.11877808272267</v>
      </c>
      <c r="J2">
        <v>9.6833545424650377E-2</v>
      </c>
      <c r="K2">
        <v>37.794112474777464</v>
      </c>
      <c r="L2">
        <v>7.5203616933631298E-2</v>
      </c>
      <c r="M2">
        <v>36.933423960231529</v>
      </c>
      <c r="N2">
        <v>6.8073838713065951E-2</v>
      </c>
      <c r="O2">
        <v>36.321470419702116</v>
      </c>
      <c r="P2">
        <v>8.7596847899538477E-2</v>
      </c>
      <c r="Q2">
        <v>35.395472091923068</v>
      </c>
      <c r="R2">
        <v>6.7721735859571253E-2</v>
      </c>
      <c r="S2">
        <v>37.491265516189095</v>
      </c>
      <c r="T2">
        <v>0.10248970484313198</v>
      </c>
      <c r="U2">
        <v>40.309223732282987</v>
      </c>
      <c r="V2">
        <v>0.11983506423604341</v>
      </c>
      <c r="W2">
        <v>34.548842199586815</v>
      </c>
      <c r="X2">
        <v>9.6537631458588943E-2</v>
      </c>
      <c r="Y2">
        <v>37.973750264968963</v>
      </c>
      <c r="Z2">
        <v>5.848082463251969E-2</v>
      </c>
      <c r="AA2">
        <v>37.905899265926266</v>
      </c>
      <c r="AB2">
        <v>0.10533770219759429</v>
      </c>
      <c r="AC2">
        <v>34.439099141049056</v>
      </c>
      <c r="AD2">
        <v>7.2913914737100294E-2</v>
      </c>
      <c r="AE2">
        <v>40.884858744783351</v>
      </c>
      <c r="AF2">
        <v>9.483456755505805E-2</v>
      </c>
      <c r="AG2">
        <v>41.493603788765952</v>
      </c>
      <c r="AH2">
        <v>0.10453941166031483</v>
      </c>
      <c r="AI2">
        <v>34.266532393196279</v>
      </c>
      <c r="AJ2">
        <v>0.10011802994071159</v>
      </c>
      <c r="AK2">
        <v>38.151206874255855</v>
      </c>
      <c r="AL2">
        <v>0.11994514380174358</v>
      </c>
      <c r="AM2">
        <v>37.330595906711892</v>
      </c>
      <c r="AN2">
        <v>0.12370124400769583</v>
      </c>
      <c r="AO2">
        <v>30.061233144643037</v>
      </c>
      <c r="AP2">
        <v>0.10226582010358008</v>
      </c>
      <c r="AQ2">
        <v>41.029687883616432</v>
      </c>
      <c r="AR2">
        <v>8.8582940626353551E-2</v>
      </c>
      <c r="AS2">
        <v>31.298841451171619</v>
      </c>
      <c r="AT2">
        <v>0.13315680965924623</v>
      </c>
      <c r="AU2">
        <v>38.465471208172225</v>
      </c>
      <c r="AV2">
        <v>0.12100430519513936</v>
      </c>
      <c r="AW2">
        <v>33.031657713681831</v>
      </c>
      <c r="AX2">
        <v>6.5935203458774336E-2</v>
      </c>
      <c r="AY2">
        <v>33.962363065680137</v>
      </c>
      <c r="AZ2">
        <v>9.163732850885184E-2</v>
      </c>
      <c r="BA2">
        <v>39.043523643103264</v>
      </c>
      <c r="BB2">
        <v>0.10995356780768518</v>
      </c>
      <c r="BC2">
        <v>37.753450029203279</v>
      </c>
      <c r="BD2">
        <v>8.6714976739190541E-2</v>
      </c>
      <c r="BE2">
        <v>41.530521978262456</v>
      </c>
      <c r="BF2">
        <v>8.1403582831225438E-2</v>
      </c>
      <c r="BG2">
        <v>41.689771924661017</v>
      </c>
      <c r="BH2">
        <v>0.1159464992327868</v>
      </c>
      <c r="BI2">
        <v>36.057341193731204</v>
      </c>
      <c r="BJ2">
        <v>6.0206102706676583E-2</v>
      </c>
      <c r="BK2">
        <v>28.239820438679718</v>
      </c>
      <c r="BL2">
        <v>0.13734785778194875</v>
      </c>
      <c r="BM2">
        <v>38.237097833444288</v>
      </c>
      <c r="BN2">
        <v>0.14160363359190128</v>
      </c>
      <c r="BO2">
        <v>34.318688163696059</v>
      </c>
      <c r="BP2">
        <v>0.14672113226329639</v>
      </c>
      <c r="BQ2">
        <v>38.174375372424322</v>
      </c>
      <c r="BR2">
        <v>0.11091001853637397</v>
      </c>
      <c r="BS2">
        <v>27.358481946749293</v>
      </c>
      <c r="BT2">
        <v>0.10532352664650689</v>
      </c>
      <c r="BU2">
        <v>28.239820438679718</v>
      </c>
      <c r="BV2">
        <v>0.13734785778194875</v>
      </c>
    </row>
    <row r="3" spans="1:74" x14ac:dyDescent="0.3">
      <c r="A3" s="32" t="s">
        <v>80</v>
      </c>
      <c r="B3" s="34">
        <v>1</v>
      </c>
      <c r="C3">
        <v>33.636864625050507</v>
      </c>
      <c r="D3">
        <v>6.519762062464661E-2</v>
      </c>
      <c r="E3">
        <v>20.388372326294249</v>
      </c>
      <c r="F3">
        <v>5.2532810399631084E-2</v>
      </c>
      <c r="G3">
        <v>35.315738967604219</v>
      </c>
      <c r="H3">
        <v>4.9678958109086652E-2</v>
      </c>
      <c r="I3">
        <v>38.871036361525384</v>
      </c>
      <c r="J3">
        <v>0.10027006269960893</v>
      </c>
      <c r="K3">
        <v>37.504277575352269</v>
      </c>
      <c r="L3">
        <v>8.0250400735863647E-2</v>
      </c>
      <c r="M3">
        <v>36.742155618233653</v>
      </c>
      <c r="N3">
        <v>7.0839525353349031E-2</v>
      </c>
      <c r="O3">
        <v>36.019802995330316</v>
      </c>
      <c r="P3">
        <v>9.2574207167280556E-2</v>
      </c>
      <c r="Q3">
        <v>35.156931821638914</v>
      </c>
      <c r="R3">
        <v>7.2001391311825216E-2</v>
      </c>
      <c r="S3">
        <v>37.230639097910512</v>
      </c>
      <c r="T3">
        <v>0.10738858688934658</v>
      </c>
      <c r="U3">
        <v>39.875456156678425</v>
      </c>
      <c r="V3">
        <v>0.12532017404623177</v>
      </c>
      <c r="W3">
        <v>34.284061110374026</v>
      </c>
      <c r="X3">
        <v>0.10149194923866674</v>
      </c>
      <c r="Y3">
        <v>37.663731751610818</v>
      </c>
      <c r="Z3">
        <v>6.7742152871196587E-2</v>
      </c>
      <c r="AA3">
        <v>37.601413342176265</v>
      </c>
      <c r="AB3">
        <v>0.11127830911540691</v>
      </c>
      <c r="AC3">
        <v>34.294589786179259</v>
      </c>
      <c r="AD3">
        <v>7.5672782755025425E-2</v>
      </c>
      <c r="AE3">
        <v>40.488828200489465</v>
      </c>
      <c r="AF3">
        <v>0.10030758161999939</v>
      </c>
      <c r="AG3">
        <v>41.047764887734623</v>
      </c>
      <c r="AH3">
        <v>0.11079379127312033</v>
      </c>
      <c r="AI3">
        <v>34.017843553555217</v>
      </c>
      <c r="AJ3">
        <v>0.10375900176233496</v>
      </c>
      <c r="AK3">
        <v>37.875746493320676</v>
      </c>
      <c r="AL3">
        <v>0.1251353661501402</v>
      </c>
      <c r="AM3">
        <v>36.964265064429405</v>
      </c>
      <c r="AN3">
        <v>0.13197250498261329</v>
      </c>
      <c r="AO3">
        <v>29.887191864717032</v>
      </c>
      <c r="AP3">
        <v>0.1081214691462271</v>
      </c>
      <c r="AQ3">
        <v>40.718939161178824</v>
      </c>
      <c r="AR3">
        <v>9.5003792990327629E-2</v>
      </c>
      <c r="AS3">
        <v>31.089733233298624</v>
      </c>
      <c r="AT3">
        <v>0.14085861142441169</v>
      </c>
      <c r="AU3">
        <v>38.164118408491277</v>
      </c>
      <c r="AV3">
        <v>0.12696585856576073</v>
      </c>
      <c r="AW3">
        <v>32.891844842801575</v>
      </c>
      <c r="AX3">
        <v>6.9304462743758594E-2</v>
      </c>
      <c r="AY3">
        <v>33.759892569792235</v>
      </c>
      <c r="AZ3">
        <v>9.7659099903157826E-2</v>
      </c>
      <c r="BA3">
        <v>38.752452794821863</v>
      </c>
      <c r="BB3">
        <v>0.11721422838538521</v>
      </c>
      <c r="BC3">
        <v>37.497293163191735</v>
      </c>
      <c r="BD3">
        <v>9.0781965109766202E-2</v>
      </c>
      <c r="BE3">
        <v>41.246220536599012</v>
      </c>
      <c r="BF3">
        <v>8.5422573215405917E-2</v>
      </c>
      <c r="BG3">
        <v>41.318538332169588</v>
      </c>
      <c r="BH3">
        <v>0.12104792423051104</v>
      </c>
      <c r="BI3">
        <v>35.844206376839409</v>
      </c>
      <c r="BJ3">
        <v>6.3265430084770813E-2</v>
      </c>
      <c r="BK3">
        <v>31.704080017378761</v>
      </c>
      <c r="BL3">
        <v>0.10093624722579914</v>
      </c>
      <c r="BM3">
        <v>37.947429919382692</v>
      </c>
      <c r="BN3">
        <v>0.14836679190590626</v>
      </c>
      <c r="BO3">
        <v>33.965988626763739</v>
      </c>
      <c r="BP3">
        <v>0.15573419706291877</v>
      </c>
      <c r="BQ3">
        <v>37.798964970558117</v>
      </c>
      <c r="BR3">
        <v>0.12050050340883883</v>
      </c>
      <c r="BS3">
        <v>27.139151612748648</v>
      </c>
      <c r="BT3">
        <v>0.11224350304882334</v>
      </c>
      <c r="BU3">
        <v>31.704080017378761</v>
      </c>
      <c r="BV3">
        <v>0.10093624722579914</v>
      </c>
    </row>
    <row r="4" spans="1:74" x14ac:dyDescent="0.3">
      <c r="A4" s="32" t="s">
        <v>81</v>
      </c>
      <c r="B4" s="34">
        <v>75</v>
      </c>
      <c r="C4">
        <v>31.122154351264967</v>
      </c>
      <c r="D4">
        <v>8.2420567062105599E-2</v>
      </c>
      <c r="E4">
        <v>20.791753172049891</v>
      </c>
      <c r="F4">
        <v>5.239809258756193E-2</v>
      </c>
      <c r="G4">
        <v>31.734656285747143</v>
      </c>
      <c r="H4">
        <v>5.0107868920832598E-2</v>
      </c>
      <c r="I4">
        <v>38.468725636575599</v>
      </c>
      <c r="J4">
        <v>0.10343717515889034</v>
      </c>
      <c r="K4">
        <v>37.033611238087907</v>
      </c>
      <c r="L4">
        <v>8.4901543326014711E-2</v>
      </c>
      <c r="M4">
        <v>36.431552684835005</v>
      </c>
      <c r="N4">
        <v>7.3388396758924682E-2</v>
      </c>
      <c r="O4">
        <v>35.52992168020009</v>
      </c>
      <c r="P4">
        <v>9.7161367740007734E-2</v>
      </c>
      <c r="Q4">
        <v>34.769563442167161</v>
      </c>
      <c r="R4">
        <v>7.5945544365567288E-2</v>
      </c>
      <c r="S4">
        <v>36.807404760262465</v>
      </c>
      <c r="T4">
        <v>0.11190342244049425</v>
      </c>
      <c r="U4">
        <v>39.171055836224483</v>
      </c>
      <c r="V4">
        <v>0.13037528019889436</v>
      </c>
      <c r="W4">
        <v>33.854079953226254</v>
      </c>
      <c r="X4">
        <v>0.10605787465474456</v>
      </c>
      <c r="Y4">
        <v>37.160289003840255</v>
      </c>
      <c r="Z4">
        <v>7.6277441859249756E-2</v>
      </c>
      <c r="AA4">
        <v>37.106955032413751</v>
      </c>
      <c r="AB4">
        <v>0.11675320380666801</v>
      </c>
      <c r="AC4">
        <v>34.059919327611659</v>
      </c>
      <c r="AD4">
        <v>7.8215370082245841E-2</v>
      </c>
      <c r="AE4">
        <v>39.845709493607416</v>
      </c>
      <c r="AF4">
        <v>0.10535154026999835</v>
      </c>
      <c r="AG4">
        <v>40.323761798477435</v>
      </c>
      <c r="AH4">
        <v>0.11655786053624684</v>
      </c>
      <c r="AI4">
        <v>33.613994791710041</v>
      </c>
      <c r="AJ4">
        <v>0.10711454061097786</v>
      </c>
      <c r="AK4">
        <v>37.428423107443635</v>
      </c>
      <c r="AL4">
        <v>0.12991870246153589</v>
      </c>
      <c r="AM4">
        <v>36.369376056563141</v>
      </c>
      <c r="AN4">
        <v>0.13959534275459715</v>
      </c>
      <c r="AO4">
        <v>29.604564162124866</v>
      </c>
      <c r="AP4">
        <v>0.11351806621130957</v>
      </c>
      <c r="AQ4">
        <v>40.214310618207094</v>
      </c>
      <c r="AR4">
        <v>0.10092128441961021</v>
      </c>
      <c r="AS4">
        <v>30.750159913476363</v>
      </c>
      <c r="AT4">
        <v>0.14795663258295952</v>
      </c>
      <c r="AU4">
        <v>37.67474801613519</v>
      </c>
      <c r="AV4">
        <v>0.13246005761849031</v>
      </c>
      <c r="AW4">
        <v>32.664801060392591</v>
      </c>
      <c r="AX4">
        <v>7.2409589884477502E-2</v>
      </c>
      <c r="AY4">
        <v>33.431098325577153</v>
      </c>
      <c r="AZ4">
        <v>0.10320879620435885</v>
      </c>
      <c r="BA4">
        <v>38.279779385523213</v>
      </c>
      <c r="BB4">
        <v>0.12390569149712659</v>
      </c>
      <c r="BC4">
        <v>37.081316984581505</v>
      </c>
      <c r="BD4">
        <v>9.4530123058530799E-2</v>
      </c>
      <c r="BE4">
        <v>40.78454004714763</v>
      </c>
      <c r="BF4">
        <v>8.9126495966564981E-2</v>
      </c>
      <c r="BG4">
        <v>40.715687689979987</v>
      </c>
      <c r="BH4">
        <v>0.12574942443483547</v>
      </c>
      <c r="BI4">
        <v>35.498094215022739</v>
      </c>
      <c r="BJ4">
        <v>6.6084922344212399E-2</v>
      </c>
      <c r="BK4">
        <v>23.578266922737431</v>
      </c>
      <c r="BL4">
        <v>9.8126991431750882E-2</v>
      </c>
      <c r="BM4">
        <v>37.477034751634541</v>
      </c>
      <c r="BN4">
        <v>0.15459975430550199</v>
      </c>
      <c r="BO4">
        <v>33.393235657635472</v>
      </c>
      <c r="BP4">
        <v>0.1640406851551513</v>
      </c>
      <c r="BQ4">
        <v>37.189331557992084</v>
      </c>
      <c r="BR4">
        <v>0.1293391448879507</v>
      </c>
      <c r="BS4">
        <v>26.782978477078011</v>
      </c>
      <c r="BT4">
        <v>0.11862098982632657</v>
      </c>
      <c r="BU4">
        <v>23.578266922737431</v>
      </c>
      <c r="BV4">
        <v>9.8126991431750882E-2</v>
      </c>
    </row>
    <row r="5" spans="1:74" x14ac:dyDescent="0.3">
      <c r="A5" s="32" t="s">
        <v>82</v>
      </c>
      <c r="B5" s="34">
        <v>1</v>
      </c>
      <c r="C5">
        <v>31.284168848490481</v>
      </c>
      <c r="D5">
        <v>6.3271042767777078E-2</v>
      </c>
      <c r="E5">
        <v>21.21102950171289</v>
      </c>
      <c r="F5">
        <v>5.2263860597261097E-2</v>
      </c>
      <c r="G5">
        <v>28.80472654908964</v>
      </c>
      <c r="H5">
        <v>5.0542073139629204E-2</v>
      </c>
      <c r="I5">
        <v>37.927306483414675</v>
      </c>
      <c r="J5">
        <v>0.10621317244682153</v>
      </c>
      <c r="K5">
        <v>36.40020090637271</v>
      </c>
      <c r="L5">
        <v>8.8978303902735839E-2</v>
      </c>
      <c r="M5">
        <v>36.013551456577957</v>
      </c>
      <c r="N5">
        <v>7.5622501231100217E-2</v>
      </c>
      <c r="O5">
        <v>34.870652338523279</v>
      </c>
      <c r="P5">
        <v>0.10118204760941937</v>
      </c>
      <c r="Q5">
        <v>34.248253303092227</v>
      </c>
      <c r="R5">
        <v>7.9402623430848654E-2</v>
      </c>
      <c r="S5">
        <v>36.237827161488212</v>
      </c>
      <c r="T5">
        <v>0.11586070889829345</v>
      </c>
      <c r="U5">
        <v>38.223092480203938</v>
      </c>
      <c r="V5">
        <v>0.13480611779952051</v>
      </c>
      <c r="W5">
        <v>33.27542266287648</v>
      </c>
      <c r="X5">
        <v>0.11005994175368303</v>
      </c>
      <c r="Y5">
        <v>36.482769044120161</v>
      </c>
      <c r="Z5">
        <v>8.3758685227513577E-2</v>
      </c>
      <c r="AA5">
        <v>36.441526092187473</v>
      </c>
      <c r="AB5">
        <v>0.12155198913874873</v>
      </c>
      <c r="AC5">
        <v>33.744106019464297</v>
      </c>
      <c r="AD5">
        <v>8.0443966513675871E-2</v>
      </c>
      <c r="AE5">
        <v>38.980217315377566</v>
      </c>
      <c r="AF5">
        <v>0.10977260700282009</v>
      </c>
      <c r="AG5">
        <v>39.349417553688937</v>
      </c>
      <c r="AH5">
        <v>0.1216101095004397</v>
      </c>
      <c r="AI5">
        <v>33.070505789097474</v>
      </c>
      <c r="AJ5">
        <v>0.11005569501049482</v>
      </c>
      <c r="AK5">
        <v>36.826427103482139</v>
      </c>
      <c r="AL5">
        <v>0.13411133180400958</v>
      </c>
      <c r="AM5">
        <v>35.568790134067811</v>
      </c>
      <c r="AN5">
        <v>0.14627681594300676</v>
      </c>
      <c r="AO5">
        <v>29.224211260977711</v>
      </c>
      <c r="AP5">
        <v>0.11824822310006292</v>
      </c>
      <c r="AQ5">
        <v>39.535194846608711</v>
      </c>
      <c r="AR5">
        <v>0.10610800903714138</v>
      </c>
      <c r="AS5">
        <v>30.293171103950701</v>
      </c>
      <c r="AT5">
        <v>0.15417810016238293</v>
      </c>
      <c r="AU5">
        <v>37.01616626084013</v>
      </c>
      <c r="AV5">
        <v>0.13727576336491398</v>
      </c>
      <c r="AW5">
        <v>32.359251531685224</v>
      </c>
      <c r="AX5">
        <v>7.5131256586288608E-2</v>
      </c>
      <c r="AY5">
        <v>32.988615711450144</v>
      </c>
      <c r="AZ5">
        <v>0.10807314569590529</v>
      </c>
      <c r="BA5">
        <v>37.643667989248343</v>
      </c>
      <c r="BB5">
        <v>0.12977080796814081</v>
      </c>
      <c r="BC5">
        <v>36.521507224634448</v>
      </c>
      <c r="BD5">
        <v>9.7815410977504499E-2</v>
      </c>
      <c r="BE5">
        <v>40.163222632204537</v>
      </c>
      <c r="BF5">
        <v>9.2373011410559411E-2</v>
      </c>
      <c r="BG5">
        <v>39.904387210189029</v>
      </c>
      <c r="BH5">
        <v>0.12987032382953961</v>
      </c>
      <c r="BI5">
        <v>35.032305604557862</v>
      </c>
      <c r="BJ5">
        <v>6.8556227978660483E-2</v>
      </c>
      <c r="BK5" t="s">
        <v>75</v>
      </c>
      <c r="BL5" t="s">
        <v>75</v>
      </c>
      <c r="BM5">
        <v>36.843989352695758</v>
      </c>
      <c r="BN5">
        <v>0.16006299154115755</v>
      </c>
      <c r="BO5">
        <v>32.622439831711276</v>
      </c>
      <c r="BP5">
        <v>0.17132138286094173</v>
      </c>
      <c r="BQ5">
        <v>36.368903004884793</v>
      </c>
      <c r="BR5">
        <v>0.13708627893843461</v>
      </c>
      <c r="BS5">
        <v>26.303650073597012</v>
      </c>
      <c r="BT5">
        <v>0.12421090373869298</v>
      </c>
      <c r="BU5" t="s">
        <v>75</v>
      </c>
      <c r="BV5" t="s">
        <v>75</v>
      </c>
    </row>
    <row r="6" spans="1:74" x14ac:dyDescent="0.3">
      <c r="A6" s="32" t="s">
        <v>83</v>
      </c>
      <c r="B6" s="34" t="b">
        <v>1</v>
      </c>
      <c r="C6">
        <v>32.999301800726982</v>
      </c>
      <c r="D6">
        <v>9.7395037591561942E-2</v>
      </c>
      <c r="E6">
        <v>21.647159573880352</v>
      </c>
      <c r="F6">
        <v>5.2130112488530604E-2</v>
      </c>
      <c r="G6">
        <v>26.363161520460856</v>
      </c>
      <c r="H6">
        <v>5.0981643410466418E-2</v>
      </c>
      <c r="I6">
        <v>37.267585336467235</v>
      </c>
      <c r="J6">
        <v>0.10849137454442455</v>
      </c>
      <c r="K6">
        <v>35.628388184033895</v>
      </c>
      <c r="L6">
        <v>9.2324014843337271E-2</v>
      </c>
      <c r="M6">
        <v>35.504215486246643</v>
      </c>
      <c r="N6">
        <v>7.7455983387910141E-2</v>
      </c>
      <c r="O6">
        <v>34.067330321378023</v>
      </c>
      <c r="P6">
        <v>0.10448173430295726</v>
      </c>
      <c r="Q6">
        <v>33.613035060704654</v>
      </c>
      <c r="R6">
        <v>8.2239774897942847E-2</v>
      </c>
      <c r="S6">
        <v>35.543794849285852</v>
      </c>
      <c r="T6">
        <v>0.11910836996344272</v>
      </c>
      <c r="U6">
        <v>37.067995788764698</v>
      </c>
      <c r="V6">
        <v>0.13844241224396056</v>
      </c>
      <c r="W6">
        <v>32.570326714478092</v>
      </c>
      <c r="X6">
        <v>0.11334435334125502</v>
      </c>
      <c r="Y6">
        <v>35.657208584544989</v>
      </c>
      <c r="Z6">
        <v>8.9898382988875258E-2</v>
      </c>
      <c r="AA6">
        <v>35.63069858249348</v>
      </c>
      <c r="AB6">
        <v>0.12549025048252707</v>
      </c>
      <c r="AC6">
        <v>33.35928639005914</v>
      </c>
      <c r="AD6">
        <v>8.2272928338266937E-2</v>
      </c>
      <c r="AE6">
        <v>37.925612044835674</v>
      </c>
      <c r="AF6">
        <v>0.11340088270328505</v>
      </c>
      <c r="AG6">
        <v>38.162175656277796</v>
      </c>
      <c r="AH6">
        <v>0.12575638307133885</v>
      </c>
      <c r="AI6">
        <v>32.408262523295761</v>
      </c>
      <c r="AJ6">
        <v>0.1124694380467308</v>
      </c>
      <c r="AK6">
        <v>36.092892850265187</v>
      </c>
      <c r="AL6">
        <v>0.13755213378318365</v>
      </c>
      <c r="AM6">
        <v>34.593273364971139</v>
      </c>
      <c r="AN6">
        <v>0.15176015928022488</v>
      </c>
      <c r="AO6">
        <v>28.760749909962286</v>
      </c>
      <c r="AP6">
        <v>0.12213016253595486</v>
      </c>
      <c r="AQ6">
        <v>38.707689884633673</v>
      </c>
      <c r="AR6">
        <v>0.1103646439246181</v>
      </c>
      <c r="AS6">
        <v>29.73632862838943</v>
      </c>
      <c r="AT6">
        <v>0.15928392665264382</v>
      </c>
      <c r="AU6">
        <v>36.213682070125174</v>
      </c>
      <c r="AV6">
        <v>0.14122791093387557</v>
      </c>
      <c r="AW6">
        <v>31.986938353713555</v>
      </c>
      <c r="AX6">
        <v>7.7364870724169574E-2</v>
      </c>
      <c r="AY6">
        <v>32.449449086125</v>
      </c>
      <c r="AZ6">
        <v>0.11206521415479562</v>
      </c>
      <c r="BA6">
        <v>36.86856401022073</v>
      </c>
      <c r="BB6">
        <v>0.13458418466164201</v>
      </c>
      <c r="BC6">
        <v>35.839377058480395</v>
      </c>
      <c r="BD6">
        <v>0.10051157709437185</v>
      </c>
      <c r="BE6">
        <v>39.406145171587163</v>
      </c>
      <c r="BF6">
        <v>9.5037357779543336E-2</v>
      </c>
      <c r="BG6">
        <v>38.915814715252537</v>
      </c>
      <c r="BH6">
        <v>0.13325225856191195</v>
      </c>
      <c r="BI6">
        <v>34.464740540527693</v>
      </c>
      <c r="BJ6">
        <v>7.0584376098507401E-2</v>
      </c>
      <c r="BM6">
        <v>36.072621302231596</v>
      </c>
      <c r="BN6">
        <v>0.16454655446972546</v>
      </c>
      <c r="BO6">
        <v>31.683222400314158</v>
      </c>
      <c r="BP6">
        <v>0.17729649705051881</v>
      </c>
      <c r="BQ6">
        <v>35.369207920430505</v>
      </c>
      <c r="BR6">
        <v>0.14344418754337332</v>
      </c>
      <c r="BS6">
        <v>25.719586724040958</v>
      </c>
      <c r="BT6">
        <v>0.12879842752913015</v>
      </c>
    </row>
    <row r="7" spans="1:74" x14ac:dyDescent="0.3">
      <c r="A7" s="32" t="s">
        <v>84</v>
      </c>
      <c r="B7" s="34">
        <v>1</v>
      </c>
      <c r="C7">
        <v>32.833127397041281</v>
      </c>
      <c r="D7">
        <v>0.11413074046224982</v>
      </c>
      <c r="E7">
        <v>22.101180251473416</v>
      </c>
      <c r="F7">
        <v>5.1996846329379114E-2</v>
      </c>
      <c r="G7">
        <v>24.297261650973912</v>
      </c>
      <c r="H7">
        <v>5.1426653436513654E-2</v>
      </c>
      <c r="I7">
        <v>36.514914909434587</v>
      </c>
      <c r="J7">
        <v>0.11018423142271896</v>
      </c>
      <c r="K7">
        <v>34.747833401153379</v>
      </c>
      <c r="L7">
        <v>9.4810102352668013E-2</v>
      </c>
      <c r="M7">
        <v>34.923118269541988</v>
      </c>
      <c r="N7">
        <v>7.8818383538296885E-2</v>
      </c>
      <c r="O7">
        <v>33.150826843375036</v>
      </c>
      <c r="P7">
        <v>0.10693362271147436</v>
      </c>
      <c r="Q7">
        <v>32.888319795824913</v>
      </c>
      <c r="R7">
        <v>8.43479686270623E-2</v>
      </c>
      <c r="S7">
        <v>34.75197909619552</v>
      </c>
      <c r="T7">
        <v>0.12152159984251769</v>
      </c>
      <c r="U7">
        <v>35.750155479973081</v>
      </c>
      <c r="V7">
        <v>0.14114442277597206</v>
      </c>
      <c r="W7">
        <v>31.765888549905679</v>
      </c>
      <c r="X7">
        <v>0.11578489132206937</v>
      </c>
      <c r="Y7">
        <v>34.715333450596596</v>
      </c>
      <c r="Z7">
        <v>9.4460590001547856E-2</v>
      </c>
      <c r="AA7">
        <v>34.705632149812011</v>
      </c>
      <c r="AB7">
        <v>0.12841664266316399</v>
      </c>
      <c r="AC7">
        <v>32.920248841944883</v>
      </c>
      <c r="AD7">
        <v>8.3631969578793611E-2</v>
      </c>
      <c r="AE7">
        <v>36.722421571099218</v>
      </c>
      <c r="AF7">
        <v>0.11609693477098482</v>
      </c>
      <c r="AG7">
        <v>36.807661146548597</v>
      </c>
      <c r="AH7">
        <v>0.12883734228087165</v>
      </c>
      <c r="AI7">
        <v>31.652714631619368</v>
      </c>
      <c r="AJ7">
        <v>0.11426301092844593</v>
      </c>
      <c r="AK7">
        <v>35.256009657773156</v>
      </c>
      <c r="AL7">
        <v>0.14010888030862242</v>
      </c>
      <c r="AM7">
        <v>33.480314311633421</v>
      </c>
      <c r="AN7">
        <v>0.15583465095689658</v>
      </c>
      <c r="AO7">
        <v>28.231990668885992</v>
      </c>
      <c r="AP7">
        <v>0.12501470376348081</v>
      </c>
      <c r="AQ7">
        <v>37.763596283900569</v>
      </c>
      <c r="AR7">
        <v>0.11352760899046301</v>
      </c>
      <c r="AS7">
        <v>29.101031630847512</v>
      </c>
      <c r="AT7">
        <v>0.16307789800510197</v>
      </c>
      <c r="AU7">
        <v>35.29813446140119</v>
      </c>
      <c r="AV7">
        <v>0.14416462151068982</v>
      </c>
      <c r="AW7">
        <v>31.562169313111394</v>
      </c>
      <c r="AX7">
        <v>7.9024595759426872E-2</v>
      </c>
      <c r="AY7">
        <v>31.834318320644844</v>
      </c>
      <c r="AZ7">
        <v>0.11503158862893248</v>
      </c>
      <c r="BA7">
        <v>35.984254259671083</v>
      </c>
      <c r="BB7">
        <v>0.13816084621067171</v>
      </c>
      <c r="BC7">
        <v>35.061140365861647</v>
      </c>
      <c r="BD7">
        <v>0.10251500925728899</v>
      </c>
      <c r="BE7">
        <v>38.542401727533118</v>
      </c>
      <c r="BF7">
        <v>9.7017145736739349E-2</v>
      </c>
      <c r="BG7">
        <v>37.787960491753068</v>
      </c>
      <c r="BH7">
        <v>0.13576526277679826</v>
      </c>
      <c r="BI7">
        <v>33.817210230048744</v>
      </c>
      <c r="BJ7">
        <v>7.2091426108905982E-2</v>
      </c>
      <c r="BM7">
        <v>35.192573841833216</v>
      </c>
      <c r="BN7">
        <v>0.16787814228227194</v>
      </c>
      <c r="BO7">
        <v>30.61167696261349</v>
      </c>
      <c r="BP7">
        <v>0.18173640743645975</v>
      </c>
      <c r="BQ7">
        <v>34.228664026089355</v>
      </c>
      <c r="BR7">
        <v>0.14816853984063519</v>
      </c>
      <c r="BS7">
        <v>25.053233655386791</v>
      </c>
      <c r="BT7">
        <v>0.13220726523108456</v>
      </c>
    </row>
    <row r="8" spans="1:74" x14ac:dyDescent="0.3">
      <c r="A8" s="32" t="s">
        <v>85</v>
      </c>
      <c r="B8" s="34" t="b">
        <v>1</v>
      </c>
      <c r="C8">
        <v>29.985271656200617</v>
      </c>
      <c r="D8">
        <v>9.1385312968386159E-2</v>
      </c>
      <c r="E8">
        <v>22.574215230203073</v>
      </c>
      <c r="F8">
        <v>5.1864060195986182E-2</v>
      </c>
      <c r="G8">
        <v>22.526527262781027</v>
      </c>
      <c r="H8">
        <v>5.1877177995113044E-2</v>
      </c>
      <c r="I8">
        <v>35.698219904725157</v>
      </c>
      <c r="J8">
        <v>0.11122668754123698</v>
      </c>
      <c r="K8">
        <v>33.792375784216453</v>
      </c>
      <c r="L8">
        <v>9.6341027481958455E-2</v>
      </c>
      <c r="M8">
        <v>34.292591046618874</v>
      </c>
      <c r="N8">
        <v>7.9657345408523886E-2</v>
      </c>
      <c r="O8">
        <v>32.156362619192898</v>
      </c>
      <c r="P8">
        <v>0.10844348813846619</v>
      </c>
      <c r="Q8">
        <v>32.101957909657322</v>
      </c>
      <c r="R8">
        <v>8.564618791548563E-2</v>
      </c>
      <c r="S8">
        <v>33.892808937553077</v>
      </c>
      <c r="T8">
        <v>0.12300765946462043</v>
      </c>
      <c r="U8">
        <v>34.320215417842597</v>
      </c>
      <c r="V8">
        <v>0.14280831264611479</v>
      </c>
      <c r="W8">
        <v>30.893022276689639</v>
      </c>
      <c r="X8">
        <v>0.11728776719019285</v>
      </c>
      <c r="Y8">
        <v>33.693339375462948</v>
      </c>
      <c r="Z8">
        <v>9.7269983208549515E-2</v>
      </c>
      <c r="AA8">
        <v>33.701876578367781</v>
      </c>
      <c r="AB8">
        <v>0.13021870607029729</v>
      </c>
      <c r="AC8">
        <v>32.443865341880475</v>
      </c>
      <c r="AD8">
        <v>8.4468863042541559E-2</v>
      </c>
      <c r="AE8">
        <v>35.416883829316895</v>
      </c>
      <c r="AF8">
        <v>0.11775715543692111</v>
      </c>
      <c r="AG8">
        <v>35.337927257489739</v>
      </c>
      <c r="AH8">
        <v>0.13073458759443757</v>
      </c>
      <c r="AI8">
        <v>30.832897395829278</v>
      </c>
      <c r="AJ8">
        <v>0.11536748765564316</v>
      </c>
      <c r="AK8">
        <v>34.347938477764011</v>
      </c>
      <c r="AL8">
        <v>0.14168331704519327</v>
      </c>
      <c r="AM8">
        <v>32.272683366319782</v>
      </c>
      <c r="AN8">
        <v>0.15834371054288862</v>
      </c>
      <c r="AO8">
        <v>27.658253458851799</v>
      </c>
      <c r="AP8">
        <v>0.12679099548093628</v>
      </c>
      <c r="AQ8">
        <v>36.739195032031766</v>
      </c>
      <c r="AR8">
        <v>0.1154753532610069</v>
      </c>
      <c r="AS8">
        <v>28.411694218661822</v>
      </c>
      <c r="AT8">
        <v>0.16541421402836609</v>
      </c>
      <c r="AU8">
        <v>34.304707415826428</v>
      </c>
      <c r="AV8">
        <v>0.145973038954816</v>
      </c>
      <c r="AW8">
        <v>31.101268045895864</v>
      </c>
      <c r="AX8">
        <v>8.0046649389740099E-2</v>
      </c>
      <c r="AY8">
        <v>31.166862545357763</v>
      </c>
      <c r="AZ8">
        <v>0.11685827301083676</v>
      </c>
      <c r="BA8">
        <v>35.024722265386394</v>
      </c>
      <c r="BB8">
        <v>0.14036334351771557</v>
      </c>
      <c r="BC8">
        <v>34.216704346435378</v>
      </c>
      <c r="BD8">
        <v>0.10374871669177274</v>
      </c>
      <c r="BE8">
        <v>37.605185476204475</v>
      </c>
      <c r="BF8">
        <v>9.8236293141230294E-2</v>
      </c>
      <c r="BG8">
        <v>36.564167344991773</v>
      </c>
      <c r="BH8">
        <v>0.13731276313152951</v>
      </c>
      <c r="BI8">
        <v>33.114598899813544</v>
      </c>
      <c r="BJ8">
        <v>7.3019462923120004E-2</v>
      </c>
      <c r="BM8">
        <v>34.237666701867425</v>
      </c>
      <c r="BN8">
        <v>0.16992972392753677</v>
      </c>
      <c r="BO8">
        <v>29.448982408850515</v>
      </c>
      <c r="BP8">
        <v>0.18447049075256328</v>
      </c>
      <c r="BQ8">
        <v>32.991101784096479</v>
      </c>
      <c r="BR8">
        <v>0.15107778162088378</v>
      </c>
      <c r="BS8">
        <v>24.330198442367781</v>
      </c>
      <c r="BT8">
        <v>0.13430641712336833</v>
      </c>
    </row>
    <row r="9" spans="1:74" x14ac:dyDescent="0.3">
      <c r="A9" s="32" t="s">
        <v>86</v>
      </c>
      <c r="B9" s="34" t="b">
        <v>1</v>
      </c>
      <c r="C9">
        <v>32.630501018310547</v>
      </c>
      <c r="D9">
        <v>4.8849364793618746E-2</v>
      </c>
      <c r="E9">
        <v>23.067484322786644</v>
      </c>
      <c r="F9">
        <v>5.1731752172665235E-2</v>
      </c>
      <c r="G9">
        <v>20.991925258727754</v>
      </c>
      <c r="H9">
        <v>5.2333292954023308E-2</v>
      </c>
      <c r="I9">
        <v>34.848885453362087</v>
      </c>
      <c r="J9">
        <v>0.11157868189596008</v>
      </c>
      <c r="K9">
        <v>32.798733033615193</v>
      </c>
      <c r="L9">
        <v>9.6857957637042635E-2</v>
      </c>
      <c r="M9">
        <v>33.636864625050507</v>
      </c>
      <c r="N9">
        <v>7.9940628164413566E-2</v>
      </c>
      <c r="O9">
        <v>31.122154351264967</v>
      </c>
      <c r="P9">
        <v>0.10895330730231574</v>
      </c>
      <c r="Q9">
        <v>31.284168848490481</v>
      </c>
      <c r="R9">
        <v>8.6084542924008467E-2</v>
      </c>
      <c r="S9">
        <v>32.999301800726982</v>
      </c>
      <c r="T9">
        <v>0.12350944039186534</v>
      </c>
      <c r="U9">
        <v>32.833127397041281</v>
      </c>
      <c r="V9">
        <v>0.14337013949979938</v>
      </c>
      <c r="W9">
        <v>29.985271656200617</v>
      </c>
      <c r="X9">
        <v>0.117795226268836</v>
      </c>
      <c r="Y9">
        <v>32.630501018310547</v>
      </c>
      <c r="Z9">
        <v>9.8218599204461035E-2</v>
      </c>
      <c r="AA9">
        <v>32.658005631858778</v>
      </c>
      <c r="AB9">
        <v>0.13082718841779961</v>
      </c>
      <c r="AC9">
        <v>31.948443040614436</v>
      </c>
      <c r="AD9">
        <v>8.4751447383034223E-2</v>
      </c>
      <c r="AE9">
        <v>34.059169902751407</v>
      </c>
      <c r="AF9">
        <v>0.11831774335196447</v>
      </c>
      <c r="AG9">
        <v>33.8094550382215</v>
      </c>
      <c r="AH9">
        <v>0.1313752089386237</v>
      </c>
      <c r="AI9">
        <v>29.980315932538101</v>
      </c>
      <c r="AJ9">
        <v>0.11574042380709398</v>
      </c>
      <c r="AK9">
        <v>33.403575976433316</v>
      </c>
      <c r="AL9">
        <v>0.14221493927206402</v>
      </c>
      <c r="AM9">
        <v>31.016789109011402</v>
      </c>
      <c r="AN9">
        <v>0.15919091628540816</v>
      </c>
      <c r="AO9">
        <v>27.061586679085782</v>
      </c>
      <c r="AP9">
        <v>0.12739077579377536</v>
      </c>
      <c r="AQ9">
        <v>35.673853294645745</v>
      </c>
      <c r="AR9">
        <v>0.11613302601624037</v>
      </c>
      <c r="AS9">
        <v>27.694807241997779</v>
      </c>
      <c r="AT9">
        <v>0.16620309140788325</v>
      </c>
      <c r="AU9">
        <v>33.271577777642008</v>
      </c>
      <c r="AV9">
        <v>0.14658366679804852</v>
      </c>
      <c r="AW9">
        <v>30.62194672928965</v>
      </c>
      <c r="AX9">
        <v>8.0391754667270582E-2</v>
      </c>
      <c r="AY9">
        <v>30.47273171139453</v>
      </c>
      <c r="AZ9">
        <v>0.11747506884412828</v>
      </c>
      <c r="BA9">
        <v>34.026842303795291</v>
      </c>
      <c r="BB9">
        <v>0.14110703584643866</v>
      </c>
      <c r="BC9">
        <v>33.338520202862966</v>
      </c>
      <c r="BD9">
        <v>0.104165288712987</v>
      </c>
      <c r="BE9">
        <v>36.630513112542886</v>
      </c>
      <c r="BF9">
        <v>9.8647948841967328E-2</v>
      </c>
      <c r="BG9">
        <v>35.291464959287588</v>
      </c>
      <c r="BH9">
        <v>0.13783529005532155</v>
      </c>
      <c r="BI9">
        <v>32.383907509214055</v>
      </c>
      <c r="BJ9">
        <v>7.3332822606828274E-2</v>
      </c>
      <c r="BM9">
        <v>33.244596428205007</v>
      </c>
      <c r="BN9">
        <v>0.17062245827343267</v>
      </c>
      <c r="BO9">
        <v>28.239820438679718</v>
      </c>
      <c r="BP9">
        <v>0.18539367771028312</v>
      </c>
      <c r="BQ9">
        <v>31.704080017378761</v>
      </c>
      <c r="BR9">
        <v>0.15206011235402572</v>
      </c>
      <c r="BS9">
        <v>23.578266922737431</v>
      </c>
      <c r="BT9">
        <v>0.13501521397597888</v>
      </c>
    </row>
    <row r="10" spans="1:74" x14ac:dyDescent="0.3">
      <c r="A10" s="32" t="s">
        <v>87</v>
      </c>
      <c r="B10" s="34" t="b">
        <v>0</v>
      </c>
      <c r="C10">
        <v>32.658005631858778</v>
      </c>
      <c r="D10">
        <v>9.9159677245550956E-2</v>
      </c>
      <c r="E10">
        <v>23.582313960404431</v>
      </c>
      <c r="F10">
        <v>5.1599920351829823E-2</v>
      </c>
      <c r="G10" t="s">
        <v>75</v>
      </c>
      <c r="H10" t="s">
        <v>75</v>
      </c>
      <c r="I10">
        <v>33.999551001999023</v>
      </c>
      <c r="J10">
        <v>0.11122668754123698</v>
      </c>
      <c r="K10">
        <v>31.805090283013932</v>
      </c>
      <c r="L10">
        <v>9.6341027481958455E-2</v>
      </c>
      <c r="M10">
        <v>32.981138203482139</v>
      </c>
      <c r="N10">
        <v>7.9657345408523886E-2</v>
      </c>
      <c r="O10">
        <v>30.087946083337037</v>
      </c>
      <c r="P10">
        <v>0.10844348813846619</v>
      </c>
      <c r="Q10">
        <v>30.466379787323639</v>
      </c>
      <c r="R10">
        <v>8.564618791548563E-2</v>
      </c>
      <c r="S10">
        <v>32.105794663900888</v>
      </c>
      <c r="T10">
        <v>0.12300765946462043</v>
      </c>
      <c r="U10">
        <v>31.346039376239968</v>
      </c>
      <c r="V10">
        <v>0.14280831264611479</v>
      </c>
      <c r="W10">
        <v>29.077521035711598</v>
      </c>
      <c r="X10">
        <v>0.11728776719019285</v>
      </c>
      <c r="Y10">
        <v>31.567662661158145</v>
      </c>
      <c r="Z10">
        <v>9.7269983208549515E-2</v>
      </c>
      <c r="AA10">
        <v>31.614134685349779</v>
      </c>
      <c r="AB10">
        <v>0.13021870607029729</v>
      </c>
      <c r="AC10">
        <v>31.4530207393484</v>
      </c>
      <c r="AD10">
        <v>8.4468863042541559E-2</v>
      </c>
      <c r="AE10">
        <v>32.701455976185919</v>
      </c>
      <c r="AF10">
        <v>0.11775715543692111</v>
      </c>
      <c r="AG10">
        <v>32.280982818953262</v>
      </c>
      <c r="AH10">
        <v>0.13073458759443757</v>
      </c>
      <c r="AI10">
        <v>29.127734469246924</v>
      </c>
      <c r="AJ10">
        <v>0.11536748765564316</v>
      </c>
      <c r="AK10">
        <v>32.459213475102622</v>
      </c>
      <c r="AL10">
        <v>0.14168331704519327</v>
      </c>
      <c r="AM10">
        <v>29.760894851703021</v>
      </c>
      <c r="AN10">
        <v>0.15834371054288862</v>
      </c>
      <c r="AO10">
        <v>26.464919899319764</v>
      </c>
      <c r="AP10">
        <v>0.12679099548093628</v>
      </c>
      <c r="AQ10">
        <v>34.608511557259732</v>
      </c>
      <c r="AR10">
        <v>0.1154753532610069</v>
      </c>
      <c r="AS10">
        <v>26.977920265333736</v>
      </c>
      <c r="AT10">
        <v>0.16541421402836609</v>
      </c>
      <c r="AU10">
        <v>32.238448139457589</v>
      </c>
      <c r="AV10">
        <v>0.145973038954816</v>
      </c>
      <c r="AW10">
        <v>30.142625412683437</v>
      </c>
      <c r="AX10">
        <v>8.0046649389740099E-2</v>
      </c>
      <c r="AY10">
        <v>29.778600877431298</v>
      </c>
      <c r="AZ10">
        <v>0.11685827301083676</v>
      </c>
      <c r="BA10">
        <v>33.028962342204188</v>
      </c>
      <c r="BB10">
        <v>0.14036334351771557</v>
      </c>
      <c r="BC10">
        <v>32.460336059290555</v>
      </c>
      <c r="BD10">
        <v>0.10374871669177274</v>
      </c>
      <c r="BE10">
        <v>35.655840748881296</v>
      </c>
      <c r="BF10">
        <v>9.8236293141230294E-2</v>
      </c>
      <c r="BG10">
        <v>34.018762573583402</v>
      </c>
      <c r="BH10">
        <v>0.13731276313152951</v>
      </c>
      <c r="BI10">
        <v>31.653216118614569</v>
      </c>
      <c r="BJ10">
        <v>7.3019462923120004E-2</v>
      </c>
      <c r="BM10">
        <v>32.251526154542596</v>
      </c>
      <c r="BN10">
        <v>0.16992972392753677</v>
      </c>
      <c r="BO10">
        <v>27.030658468508921</v>
      </c>
      <c r="BP10">
        <v>0.18447049075256328</v>
      </c>
      <c r="BQ10">
        <v>30.417058250661043</v>
      </c>
      <c r="BR10">
        <v>0.15107778162088378</v>
      </c>
      <c r="BS10">
        <v>22.82633540310708</v>
      </c>
      <c r="BT10">
        <v>0.13430641712336833</v>
      </c>
    </row>
    <row r="11" spans="1:74" x14ac:dyDescent="0.3">
      <c r="A11" s="32" t="s">
        <v>88</v>
      </c>
      <c r="B11" s="34" t="b">
        <v>0</v>
      </c>
      <c r="C11">
        <v>31.948443040614436</v>
      </c>
      <c r="D11">
        <v>7.004478777920832E-2</v>
      </c>
      <c r="E11">
        <v>24.12014910174188</v>
      </c>
      <c r="F11">
        <v>5.1468562833956608E-2</v>
      </c>
      <c r="I11">
        <v>33.182855997289586</v>
      </c>
      <c r="J11">
        <v>0.11018423142271896</v>
      </c>
      <c r="K11">
        <v>30.849632666077003</v>
      </c>
      <c r="L11">
        <v>9.4810102352668013E-2</v>
      </c>
      <c r="M11">
        <v>32.350610980559026</v>
      </c>
      <c r="N11">
        <v>7.8818383538296885E-2</v>
      </c>
      <c r="O11">
        <v>29.093481859154899</v>
      </c>
      <c r="P11">
        <v>0.10693362271147436</v>
      </c>
      <c r="Q11">
        <v>29.680017901156049</v>
      </c>
      <c r="R11">
        <v>8.43479686270623E-2</v>
      </c>
      <c r="S11">
        <v>31.246624505258449</v>
      </c>
      <c r="T11">
        <v>0.12152159984251769</v>
      </c>
      <c r="U11">
        <v>29.916099314109481</v>
      </c>
      <c r="V11">
        <v>0.14114442277597206</v>
      </c>
      <c r="W11">
        <v>28.204654762495554</v>
      </c>
      <c r="X11">
        <v>0.11578489132206937</v>
      </c>
      <c r="Y11">
        <v>30.545668586024497</v>
      </c>
      <c r="Z11">
        <v>9.4460590001547856E-2</v>
      </c>
      <c r="AA11">
        <v>30.610379113905545</v>
      </c>
      <c r="AB11">
        <v>0.12841664266316399</v>
      </c>
      <c r="AC11">
        <v>30.976637239283988</v>
      </c>
      <c r="AD11">
        <v>8.3631969578793611E-2</v>
      </c>
      <c r="AE11">
        <v>31.395918234403595</v>
      </c>
      <c r="AF11">
        <v>0.11609693477098482</v>
      </c>
      <c r="AG11">
        <v>30.811248929894408</v>
      </c>
      <c r="AH11">
        <v>0.12883734228087165</v>
      </c>
      <c r="AI11">
        <v>28.307917233456834</v>
      </c>
      <c r="AJ11">
        <v>0.11426301092844593</v>
      </c>
      <c r="AK11">
        <v>31.551142295093477</v>
      </c>
      <c r="AL11">
        <v>0.14010888030862242</v>
      </c>
      <c r="AM11">
        <v>28.553263906389386</v>
      </c>
      <c r="AN11">
        <v>0.15583465095689658</v>
      </c>
      <c r="AO11">
        <v>25.891182689285571</v>
      </c>
      <c r="AP11">
        <v>0.12501470376348081</v>
      </c>
      <c r="AQ11">
        <v>33.584110305390929</v>
      </c>
      <c r="AR11">
        <v>0.11352760899046301</v>
      </c>
      <c r="AS11">
        <v>26.288582853148046</v>
      </c>
      <c r="AT11">
        <v>0.16307789800510197</v>
      </c>
      <c r="AU11">
        <v>31.245021093882823</v>
      </c>
      <c r="AV11">
        <v>0.14416462151068982</v>
      </c>
      <c r="AW11">
        <v>29.681724145467907</v>
      </c>
      <c r="AX11">
        <v>7.9024595759426872E-2</v>
      </c>
      <c r="AY11">
        <v>29.111145102144217</v>
      </c>
      <c r="AZ11">
        <v>0.11503158862893248</v>
      </c>
      <c r="BA11">
        <v>32.0694303479195</v>
      </c>
      <c r="BB11">
        <v>0.13816084621067171</v>
      </c>
      <c r="BC11">
        <v>31.615900039864286</v>
      </c>
      <c r="BD11">
        <v>0.10251500925728899</v>
      </c>
      <c r="BE11">
        <v>34.718624497552653</v>
      </c>
      <c r="BF11">
        <v>9.7017145736739349E-2</v>
      </c>
      <c r="BG11">
        <v>32.794969426822107</v>
      </c>
      <c r="BH11">
        <v>0.13576526277679826</v>
      </c>
      <c r="BI11">
        <v>30.950604788379369</v>
      </c>
      <c r="BJ11">
        <v>7.2091426108905982E-2</v>
      </c>
      <c r="BM11">
        <v>31.296619014576798</v>
      </c>
      <c r="BN11">
        <v>0.16787814228227194</v>
      </c>
      <c r="BO11">
        <v>25.867963914745946</v>
      </c>
      <c r="BP11">
        <v>0.18173640743645977</v>
      </c>
      <c r="BQ11">
        <v>29.179496008668167</v>
      </c>
      <c r="BR11">
        <v>0.14816853984063519</v>
      </c>
      <c r="BS11">
        <v>22.103300190088071</v>
      </c>
      <c r="BT11">
        <v>0.13220726523108456</v>
      </c>
    </row>
    <row r="12" spans="1:74" x14ac:dyDescent="0.3">
      <c r="A12" s="32" t="s">
        <v>89</v>
      </c>
      <c r="B12" s="34" t="s">
        <v>99</v>
      </c>
      <c r="C12">
        <v>34.059169902751407</v>
      </c>
      <c r="D12">
        <v>8.9142822936388422E-2</v>
      </c>
      <c r="E12">
        <v>24.682566774762559</v>
      </c>
      <c r="F12">
        <v>5.1337677727550116E-2</v>
      </c>
      <c r="I12">
        <v>32.430185570256938</v>
      </c>
      <c r="J12">
        <v>0.10849137454442455</v>
      </c>
      <c r="K12">
        <v>29.969077883196491</v>
      </c>
      <c r="L12">
        <v>9.2324014843337271E-2</v>
      </c>
      <c r="M12">
        <v>31.769513763854373</v>
      </c>
      <c r="N12">
        <v>7.7455983387910141E-2</v>
      </c>
      <c r="O12">
        <v>28.176978381151912</v>
      </c>
      <c r="P12">
        <v>0.10448173430295726</v>
      </c>
      <c r="Q12">
        <v>28.955302636276308</v>
      </c>
      <c r="R12">
        <v>8.2239774897942847E-2</v>
      </c>
      <c r="S12">
        <v>30.454808752168113</v>
      </c>
      <c r="T12">
        <v>0.11910836996344272</v>
      </c>
      <c r="U12">
        <v>28.598259005317864</v>
      </c>
      <c r="V12">
        <v>0.13844241224396056</v>
      </c>
      <c r="W12">
        <v>27.400216597923141</v>
      </c>
      <c r="X12">
        <v>0.11334435334125501</v>
      </c>
      <c r="Y12">
        <v>29.603793452076101</v>
      </c>
      <c r="Z12">
        <v>8.9898382988875258E-2</v>
      </c>
      <c r="AA12">
        <v>29.685312681224076</v>
      </c>
      <c r="AB12">
        <v>0.12549025048252707</v>
      </c>
      <c r="AC12">
        <v>30.537599691169731</v>
      </c>
      <c r="AD12">
        <v>8.2272928338266937E-2</v>
      </c>
      <c r="AE12">
        <v>30.19272776066714</v>
      </c>
      <c r="AF12">
        <v>0.11340088270328505</v>
      </c>
      <c r="AG12">
        <v>29.456734420165205</v>
      </c>
      <c r="AH12">
        <v>0.12575638307133885</v>
      </c>
      <c r="AI12">
        <v>27.552369341780441</v>
      </c>
      <c r="AJ12">
        <v>0.11246943804673079</v>
      </c>
      <c r="AK12">
        <v>30.714259102601446</v>
      </c>
      <c r="AL12">
        <v>0.13755213378318365</v>
      </c>
      <c r="AM12">
        <v>27.440304853051664</v>
      </c>
      <c r="AN12">
        <v>0.15176015928022488</v>
      </c>
      <c r="AO12">
        <v>25.362423448209277</v>
      </c>
      <c r="AP12">
        <v>0.12213016253595486</v>
      </c>
      <c r="AQ12">
        <v>32.640016704657818</v>
      </c>
      <c r="AR12">
        <v>0.1103646439246181</v>
      </c>
      <c r="AS12">
        <v>25.653285855606125</v>
      </c>
      <c r="AT12">
        <v>0.15928392665264382</v>
      </c>
      <c r="AU12">
        <v>30.329473485158839</v>
      </c>
      <c r="AV12">
        <v>0.14122791093387557</v>
      </c>
      <c r="AW12">
        <v>29.256955104865746</v>
      </c>
      <c r="AX12">
        <v>7.7364870724169574E-2</v>
      </c>
      <c r="AY12">
        <v>28.496014336664057</v>
      </c>
      <c r="AZ12">
        <v>0.1120652141547956</v>
      </c>
      <c r="BA12">
        <v>31.185120597369853</v>
      </c>
      <c r="BB12">
        <v>0.13458418466164201</v>
      </c>
      <c r="BC12">
        <v>30.837663347245538</v>
      </c>
      <c r="BD12">
        <v>0.10051157709437183</v>
      </c>
      <c r="BE12">
        <v>33.854881053498609</v>
      </c>
      <c r="BF12">
        <v>9.5037357779543336E-2</v>
      </c>
      <c r="BG12">
        <v>31.667115203322641</v>
      </c>
      <c r="BH12">
        <v>0.13325225856191195</v>
      </c>
      <c r="BI12">
        <v>30.303074477900417</v>
      </c>
      <c r="BJ12">
        <v>7.0584376098507401E-2</v>
      </c>
      <c r="BM12">
        <v>30.416571554178418</v>
      </c>
      <c r="BN12">
        <v>0.16454655446972546</v>
      </c>
      <c r="BO12">
        <v>24.796418477045279</v>
      </c>
      <c r="BP12">
        <v>0.17729649705051881</v>
      </c>
      <c r="BQ12">
        <v>28.038952114327014</v>
      </c>
      <c r="BR12">
        <v>0.14344418754337329</v>
      </c>
      <c r="BS12">
        <v>21.436947121433903</v>
      </c>
      <c r="BT12">
        <v>0.12879842752913015</v>
      </c>
    </row>
    <row r="13" spans="1:74" x14ac:dyDescent="0.3">
      <c r="A13" s="32" t="s">
        <v>90</v>
      </c>
      <c r="B13" s="34" t="b">
        <v>1</v>
      </c>
      <c r="C13">
        <v>33.8094550382215</v>
      </c>
      <c r="D13">
        <v>9.8035073998853986E-2</v>
      </c>
      <c r="E13">
        <v>25.271291518474523</v>
      </c>
      <c r="F13">
        <v>5.1207263149108444E-2</v>
      </c>
      <c r="I13">
        <v>31.770464423309502</v>
      </c>
      <c r="J13">
        <v>0.10621317244682153</v>
      </c>
      <c r="K13">
        <v>29.197265160857675</v>
      </c>
      <c r="L13">
        <v>8.8978303902735839E-2</v>
      </c>
      <c r="M13">
        <v>31.260177793523056</v>
      </c>
      <c r="N13">
        <v>7.5622501231100217E-2</v>
      </c>
      <c r="O13">
        <v>27.373656364006656</v>
      </c>
      <c r="P13">
        <v>0.10118204760941939</v>
      </c>
      <c r="Q13">
        <v>28.320084393888738</v>
      </c>
      <c r="R13">
        <v>7.9402623430848654E-2</v>
      </c>
      <c r="S13">
        <v>29.760776439965753</v>
      </c>
      <c r="T13">
        <v>0.11586070889829345</v>
      </c>
      <c r="U13">
        <v>27.443162313878624</v>
      </c>
      <c r="V13">
        <v>0.13480611779952051</v>
      </c>
      <c r="W13">
        <v>26.695120649524753</v>
      </c>
      <c r="X13">
        <v>0.11005994175368303</v>
      </c>
      <c r="Y13">
        <v>28.778232992500936</v>
      </c>
      <c r="Z13">
        <v>8.3758685227513591E-2</v>
      </c>
      <c r="AA13">
        <v>28.874485171530086</v>
      </c>
      <c r="AB13">
        <v>0.12155198913874873</v>
      </c>
      <c r="AC13">
        <v>30.152780061764574</v>
      </c>
      <c r="AD13">
        <v>8.0443966513675871E-2</v>
      </c>
      <c r="AE13">
        <v>29.138122490125248</v>
      </c>
      <c r="AF13">
        <v>0.1097726070028201</v>
      </c>
      <c r="AG13">
        <v>28.269492522754064</v>
      </c>
      <c r="AH13">
        <v>0.12161010950043971</v>
      </c>
      <c r="AI13">
        <v>26.890126075978731</v>
      </c>
      <c r="AJ13">
        <v>0.11005569501049482</v>
      </c>
      <c r="AK13">
        <v>29.980724849384494</v>
      </c>
      <c r="AL13">
        <v>0.13411133180400958</v>
      </c>
      <c r="AM13">
        <v>26.464788083955</v>
      </c>
      <c r="AN13">
        <v>0.14627681594300676</v>
      </c>
      <c r="AO13">
        <v>24.898962097193852</v>
      </c>
      <c r="AP13">
        <v>0.11824822310006292</v>
      </c>
      <c r="AQ13">
        <v>31.812511742682783</v>
      </c>
      <c r="AR13">
        <v>0.10610800903714138</v>
      </c>
      <c r="AS13">
        <v>25.096443380044857</v>
      </c>
      <c r="AT13">
        <v>0.15417810016238293</v>
      </c>
      <c r="AU13">
        <v>29.52698929444389</v>
      </c>
      <c r="AV13">
        <v>0.13727576336491398</v>
      </c>
      <c r="AW13">
        <v>28.884641926894076</v>
      </c>
      <c r="AX13">
        <v>7.5131256586288608E-2</v>
      </c>
      <c r="AY13">
        <v>27.956847711338916</v>
      </c>
      <c r="AZ13">
        <v>0.10807314569590529</v>
      </c>
      <c r="BA13">
        <v>30.41001661834224</v>
      </c>
      <c r="BB13">
        <v>0.12977080796814081</v>
      </c>
      <c r="BC13">
        <v>30.155533181091489</v>
      </c>
      <c r="BD13">
        <v>9.7815410977504499E-2</v>
      </c>
      <c r="BE13">
        <v>33.097803592881235</v>
      </c>
      <c r="BF13">
        <v>9.2373011410559411E-2</v>
      </c>
      <c r="BG13">
        <v>30.678542708386146</v>
      </c>
      <c r="BH13">
        <v>0.12987032382953961</v>
      </c>
      <c r="BI13">
        <v>29.735509413870243</v>
      </c>
      <c r="BJ13">
        <v>6.8556227978660483E-2</v>
      </c>
      <c r="BM13">
        <v>29.64520350371426</v>
      </c>
      <c r="BN13">
        <v>0.16006299154115755</v>
      </c>
      <c r="BO13">
        <v>23.857201045648161</v>
      </c>
      <c r="BP13">
        <v>0.17132138286094173</v>
      </c>
      <c r="BQ13">
        <v>27.039257029872733</v>
      </c>
      <c r="BR13">
        <v>0.13708627893843461</v>
      </c>
      <c r="BS13">
        <v>20.852883771877849</v>
      </c>
      <c r="BT13">
        <v>0.12421090373869298</v>
      </c>
    </row>
    <row r="14" spans="1:74" x14ac:dyDescent="0.3">
      <c r="A14" s="32" t="s">
        <v>91</v>
      </c>
      <c r="B14" s="34" t="b">
        <v>0</v>
      </c>
      <c r="C14">
        <v>29.980315932538101</v>
      </c>
      <c r="D14">
        <v>9.6331545651332243E-2</v>
      </c>
      <c r="E14">
        <v>25.888213043145999</v>
      </c>
      <c r="F14">
        <v>5.1077317223087462E-2</v>
      </c>
      <c r="I14">
        <v>31.229045270148578</v>
      </c>
      <c r="J14">
        <v>0.10343717515889034</v>
      </c>
      <c r="K14">
        <v>28.563854829142478</v>
      </c>
      <c r="L14">
        <v>8.4901543326014711E-2</v>
      </c>
      <c r="M14">
        <v>30.842176565266008</v>
      </c>
      <c r="N14">
        <v>7.3388396758924682E-2</v>
      </c>
      <c r="O14">
        <v>26.714387022329845</v>
      </c>
      <c r="P14">
        <v>9.7161367740007734E-2</v>
      </c>
      <c r="Q14">
        <v>27.7987742548138</v>
      </c>
      <c r="R14">
        <v>7.5945544365567275E-2</v>
      </c>
      <c r="S14">
        <v>29.191198841191497</v>
      </c>
      <c r="T14">
        <v>0.11190342244049425</v>
      </c>
      <c r="U14">
        <v>26.495198957858083</v>
      </c>
      <c r="V14">
        <v>0.13037528019889436</v>
      </c>
      <c r="W14">
        <v>26.116463359174976</v>
      </c>
      <c r="X14">
        <v>0.10605787465474456</v>
      </c>
      <c r="Y14">
        <v>28.100713032780838</v>
      </c>
      <c r="Z14">
        <v>7.6277441859249756E-2</v>
      </c>
      <c r="AA14">
        <v>28.209056231303808</v>
      </c>
      <c r="AB14">
        <v>0.11675320380666801</v>
      </c>
      <c r="AC14">
        <v>29.836966753617212</v>
      </c>
      <c r="AD14">
        <v>7.8215370082245841E-2</v>
      </c>
      <c r="AE14">
        <v>28.272630311895394</v>
      </c>
      <c r="AF14">
        <v>0.10535154026999835</v>
      </c>
      <c r="AG14">
        <v>27.295148277965563</v>
      </c>
      <c r="AH14">
        <v>0.11655786053624684</v>
      </c>
      <c r="AI14">
        <v>26.346637073366161</v>
      </c>
      <c r="AJ14">
        <v>0.10711454061097786</v>
      </c>
      <c r="AK14">
        <v>29.378728845422998</v>
      </c>
      <c r="AL14">
        <v>0.12991870246153589</v>
      </c>
      <c r="AM14">
        <v>25.664202161459663</v>
      </c>
      <c r="AN14">
        <v>0.13959534275459715</v>
      </c>
      <c r="AO14">
        <v>24.518609196046697</v>
      </c>
      <c r="AP14">
        <v>0.11351806621130957</v>
      </c>
      <c r="AQ14">
        <v>31.133395971084393</v>
      </c>
      <c r="AR14">
        <v>0.10092128441961021</v>
      </c>
      <c r="AS14">
        <v>24.639454570519195</v>
      </c>
      <c r="AT14">
        <v>0.14795663258295952</v>
      </c>
      <c r="AU14">
        <v>28.868407539148826</v>
      </c>
      <c r="AV14">
        <v>0.13246005761849031</v>
      </c>
      <c r="AW14">
        <v>28.57909239818671</v>
      </c>
      <c r="AX14">
        <v>7.2409589884477502E-2</v>
      </c>
      <c r="AY14">
        <v>27.514365097211908</v>
      </c>
      <c r="AZ14">
        <v>0.10320879620435885</v>
      </c>
      <c r="BA14">
        <v>29.773905222067373</v>
      </c>
      <c r="BB14">
        <v>0.12390569149712659</v>
      </c>
      <c r="BC14">
        <v>29.595723421144427</v>
      </c>
      <c r="BD14">
        <v>9.4530123058530799E-2</v>
      </c>
      <c r="BE14">
        <v>32.476486177938142</v>
      </c>
      <c r="BF14">
        <v>8.9126495966564981E-2</v>
      </c>
      <c r="BG14">
        <v>29.867242228595188</v>
      </c>
      <c r="BH14">
        <v>0.12574942443483547</v>
      </c>
      <c r="BI14">
        <v>29.26972080340537</v>
      </c>
      <c r="BJ14">
        <v>6.6084922344212399E-2</v>
      </c>
      <c r="BM14">
        <v>29.01215810477547</v>
      </c>
      <c r="BN14">
        <v>0.15459975430550196</v>
      </c>
      <c r="BO14">
        <v>23.086405219723968</v>
      </c>
      <c r="BP14">
        <v>0.1640406851551513</v>
      </c>
      <c r="BQ14">
        <v>26.218828476765438</v>
      </c>
      <c r="BR14">
        <v>0.1293391448879507</v>
      </c>
      <c r="BS14">
        <v>20.37355536839685</v>
      </c>
      <c r="BT14">
        <v>0.11862098982632657</v>
      </c>
    </row>
    <row r="15" spans="1:74" x14ac:dyDescent="0.3">
      <c r="A15" s="32" t="s">
        <v>92</v>
      </c>
      <c r="B15" s="34" t="b">
        <v>0</v>
      </c>
      <c r="C15">
        <v>33.403575976433316</v>
      </c>
      <c r="D15">
        <v>0.11454749275048465</v>
      </c>
      <c r="E15">
        <v>26.535406489927716</v>
      </c>
      <c r="F15">
        <v>5.0947838081866738E-2</v>
      </c>
      <c r="I15">
        <v>30.826734545198789</v>
      </c>
      <c r="J15">
        <v>0.10027006269960893</v>
      </c>
      <c r="K15">
        <v>28.093188491878117</v>
      </c>
      <c r="L15">
        <v>8.0250400735863661E-2</v>
      </c>
      <c r="M15">
        <v>30.53157363186736</v>
      </c>
      <c r="N15">
        <v>7.0839525353349031E-2</v>
      </c>
      <c r="O15">
        <v>26.224505707199619</v>
      </c>
      <c r="P15">
        <v>9.257420716728057E-2</v>
      </c>
      <c r="Q15">
        <v>27.411405875342048</v>
      </c>
      <c r="R15">
        <v>7.200139131182523E-2</v>
      </c>
      <c r="S15">
        <v>28.767964503543453</v>
      </c>
      <c r="T15">
        <v>0.10738858688934658</v>
      </c>
      <c r="U15">
        <v>25.790798637404134</v>
      </c>
      <c r="V15">
        <v>0.12532017404623177</v>
      </c>
      <c r="W15">
        <v>25.686482202027207</v>
      </c>
      <c r="X15">
        <v>0.10149194923866675</v>
      </c>
      <c r="Y15">
        <v>27.597270285010275</v>
      </c>
      <c r="Z15">
        <v>6.7742152871196587E-2</v>
      </c>
      <c r="AA15">
        <v>27.714597921541291</v>
      </c>
      <c r="AB15">
        <v>0.11127830911540691</v>
      </c>
      <c r="AC15">
        <v>29.602296295049612</v>
      </c>
      <c r="AD15">
        <v>7.5672782755025425E-2</v>
      </c>
      <c r="AE15">
        <v>27.629511605013349</v>
      </c>
      <c r="AF15">
        <v>0.10030758161999939</v>
      </c>
      <c r="AG15">
        <v>26.571145188708378</v>
      </c>
      <c r="AH15">
        <v>0.11079379127312033</v>
      </c>
      <c r="AI15">
        <v>25.942788311520985</v>
      </c>
      <c r="AJ15">
        <v>0.10375900176233496</v>
      </c>
      <c r="AK15">
        <v>28.931405459545957</v>
      </c>
      <c r="AL15">
        <v>0.1251353661501402</v>
      </c>
      <c r="AM15">
        <v>25.069313153593399</v>
      </c>
      <c r="AN15">
        <v>0.13197250498261329</v>
      </c>
      <c r="AO15">
        <v>24.235981493454531</v>
      </c>
      <c r="AP15">
        <v>0.1081214691462271</v>
      </c>
      <c r="AQ15">
        <v>30.628767428112667</v>
      </c>
      <c r="AR15">
        <v>9.5003792990327657E-2</v>
      </c>
      <c r="AS15">
        <v>24.299881250696934</v>
      </c>
      <c r="AT15">
        <v>0.14085861142441169</v>
      </c>
      <c r="AU15">
        <v>28.37903714679274</v>
      </c>
      <c r="AV15">
        <v>0.12696585856576073</v>
      </c>
      <c r="AW15">
        <v>28.352048615777722</v>
      </c>
      <c r="AX15">
        <v>6.9304462743758594E-2</v>
      </c>
      <c r="AY15">
        <v>27.185570852996829</v>
      </c>
      <c r="AZ15">
        <v>9.7659099903157853E-2</v>
      </c>
      <c r="BA15">
        <v>29.301231812768716</v>
      </c>
      <c r="BB15">
        <v>0.11721422838538521</v>
      </c>
      <c r="BC15">
        <v>29.179747242534198</v>
      </c>
      <c r="BD15">
        <v>9.0781965109766202E-2</v>
      </c>
      <c r="BE15">
        <v>32.01480568848676</v>
      </c>
      <c r="BF15">
        <v>8.5422573215405917E-2</v>
      </c>
      <c r="BG15">
        <v>29.264391586405591</v>
      </c>
      <c r="BH15">
        <v>0.12104792423051104</v>
      </c>
      <c r="BI15">
        <v>28.923608641588697</v>
      </c>
      <c r="BJ15">
        <v>6.3265430084770813E-2</v>
      </c>
      <c r="BM15">
        <v>28.541762937027322</v>
      </c>
      <c r="BN15">
        <v>0.14836679190590626</v>
      </c>
      <c r="BO15">
        <v>22.513652250595698</v>
      </c>
      <c r="BP15">
        <v>0.15573419706291877</v>
      </c>
      <c r="BQ15">
        <v>25.609195064199408</v>
      </c>
      <c r="BR15">
        <v>0.12050050340883883</v>
      </c>
      <c r="BS15">
        <v>20.017382232726213</v>
      </c>
      <c r="BT15">
        <v>0.11224350304882334</v>
      </c>
    </row>
    <row r="16" spans="1:74" x14ac:dyDescent="0.3">
      <c r="A16" s="32" t="s">
        <v>93</v>
      </c>
      <c r="B16" s="34">
        <v>1</v>
      </c>
      <c r="C16">
        <v>31.016789109011402</v>
      </c>
      <c r="D16">
        <v>0.11509941975053428</v>
      </c>
      <c r="E16">
        <v>27.215155747480129</v>
      </c>
      <c r="F16">
        <v>5.0818823865713403E-2</v>
      </c>
      <c r="I16">
        <v>30.578992824001499</v>
      </c>
      <c r="J16">
        <v>9.6833545424650377E-2</v>
      </c>
      <c r="K16">
        <v>27.803353592452922</v>
      </c>
      <c r="L16">
        <v>7.5203616933631298E-2</v>
      </c>
      <c r="M16">
        <v>30.340305289869487</v>
      </c>
      <c r="N16">
        <v>6.8073838713065951E-2</v>
      </c>
      <c r="O16">
        <v>25.922838282827819</v>
      </c>
      <c r="P16">
        <v>8.7596847899538477E-2</v>
      </c>
      <c r="Q16">
        <v>27.172865605057897</v>
      </c>
      <c r="R16">
        <v>6.7721735859571225E-2</v>
      </c>
      <c r="S16">
        <v>28.50733808526487</v>
      </c>
      <c r="T16">
        <v>0.10248970484313198</v>
      </c>
      <c r="U16">
        <v>25.357031061799574</v>
      </c>
      <c r="V16">
        <v>0.11983506423604341</v>
      </c>
      <c r="W16">
        <v>25.421701112814418</v>
      </c>
      <c r="X16">
        <v>9.6537631458588916E-2</v>
      </c>
      <c r="Y16">
        <v>27.28725177165213</v>
      </c>
      <c r="Z16">
        <v>5.848082463251969E-2</v>
      </c>
      <c r="AA16">
        <v>27.41011199779129</v>
      </c>
      <c r="AB16">
        <v>0.10533770219759429</v>
      </c>
      <c r="AC16">
        <v>29.457786940179815</v>
      </c>
      <c r="AD16">
        <v>7.2913914737100294E-2</v>
      </c>
      <c r="AE16">
        <v>27.233481060719463</v>
      </c>
      <c r="AF16">
        <v>9.483456755505805E-2</v>
      </c>
      <c r="AG16">
        <v>26.125306287677052</v>
      </c>
      <c r="AH16">
        <v>0.10453941166031483</v>
      </c>
      <c r="AI16">
        <v>25.694099471879923</v>
      </c>
      <c r="AJ16">
        <v>0.10011802994071159</v>
      </c>
      <c r="AK16">
        <v>28.655945078610777</v>
      </c>
      <c r="AL16">
        <v>0.11994514380174358</v>
      </c>
      <c r="AM16">
        <v>24.702982311310908</v>
      </c>
      <c r="AN16">
        <v>0.12370124400769583</v>
      </c>
      <c r="AO16">
        <v>24.061940213528526</v>
      </c>
      <c r="AP16">
        <v>0.10226582010358008</v>
      </c>
      <c r="AQ16">
        <v>30.318018705675055</v>
      </c>
      <c r="AR16">
        <v>8.8582940626353551E-2</v>
      </c>
      <c r="AS16">
        <v>24.09077303282394</v>
      </c>
      <c r="AT16">
        <v>0.13315680965924623</v>
      </c>
      <c r="AU16">
        <v>28.077684347111795</v>
      </c>
      <c r="AV16">
        <v>0.12100430519513936</v>
      </c>
      <c r="AW16">
        <v>28.21223574489747</v>
      </c>
      <c r="AX16">
        <v>6.5935203458774336E-2</v>
      </c>
      <c r="AY16">
        <v>26.983100357108924</v>
      </c>
      <c r="AZ16">
        <v>9.163732850885184E-2</v>
      </c>
      <c r="BA16">
        <v>29.010160964487319</v>
      </c>
      <c r="BB16">
        <v>0.10995356780768518</v>
      </c>
      <c r="BC16">
        <v>28.923590376522654</v>
      </c>
      <c r="BD16">
        <v>8.6714976739190541E-2</v>
      </c>
      <c r="BE16">
        <v>31.730504246823315</v>
      </c>
      <c r="BF16">
        <v>8.1403582831225438E-2</v>
      </c>
      <c r="BG16">
        <v>28.893157993914159</v>
      </c>
      <c r="BH16">
        <v>0.1159464992327868</v>
      </c>
      <c r="BI16">
        <v>28.710473824696905</v>
      </c>
      <c r="BJ16">
        <v>6.0206102706676583E-2</v>
      </c>
      <c r="BM16">
        <v>28.252095022965726</v>
      </c>
      <c r="BN16">
        <v>0.14160363359190128</v>
      </c>
      <c r="BO16">
        <v>22.160952713663377</v>
      </c>
      <c r="BP16">
        <v>0.14672113226329639</v>
      </c>
      <c r="BQ16">
        <v>25.2337846623332</v>
      </c>
      <c r="BR16">
        <v>0.11091001853637397</v>
      </c>
      <c r="BS16">
        <v>19.798051898725568</v>
      </c>
      <c r="BT16">
        <v>0.10532352664650689</v>
      </c>
    </row>
    <row r="17" spans="3:72" x14ac:dyDescent="0.3">
      <c r="C17">
        <v>27.061586679085782</v>
      </c>
      <c r="D17">
        <v>9.6176148392191671E-2</v>
      </c>
      <c r="E17">
        <v>27.929980377646544</v>
      </c>
      <c r="F17">
        <v>5.0690272722749501E-2</v>
      </c>
      <c r="I17">
        <v>30.495340681967164</v>
      </c>
      <c r="J17">
        <v>9.3259686765670258E-2</v>
      </c>
      <c r="K17">
        <v>27.705488323510533</v>
      </c>
      <c r="L17">
        <v>6.9955136990568559E-2</v>
      </c>
      <c r="M17">
        <v>30.275721874390847</v>
      </c>
      <c r="N17">
        <v>6.519762062464661E-2</v>
      </c>
      <c r="O17">
        <v>25.820977659156014</v>
      </c>
      <c r="P17">
        <v>8.2420567062105599E-2</v>
      </c>
      <c r="Q17">
        <v>27.092320412773436</v>
      </c>
      <c r="R17">
        <v>6.3271042767777078E-2</v>
      </c>
      <c r="S17">
        <v>28.419335313449228</v>
      </c>
      <c r="T17">
        <v>9.7395037591561942E-2</v>
      </c>
      <c r="U17">
        <v>25.210565675715223</v>
      </c>
      <c r="V17">
        <v>0.11413074046224982</v>
      </c>
      <c r="W17">
        <v>25.332295480304118</v>
      </c>
      <c r="X17">
        <v>9.1385312968386159E-2</v>
      </c>
      <c r="Y17">
        <v>27.182571330314367</v>
      </c>
      <c r="Z17">
        <v>4.8849364793618746E-2</v>
      </c>
      <c r="AA17">
        <v>27.307299683345846</v>
      </c>
      <c r="AB17">
        <v>9.9159677245550956E-2</v>
      </c>
      <c r="AC17">
        <v>29.40899210247369</v>
      </c>
      <c r="AD17">
        <v>7.004478777920832E-2</v>
      </c>
      <c r="AE17">
        <v>27.099757910734464</v>
      </c>
      <c r="AF17">
        <v>8.9142822936388422E-2</v>
      </c>
      <c r="AG17">
        <v>25.974764913808883</v>
      </c>
      <c r="AH17">
        <v>9.8035073998853986E-2</v>
      </c>
      <c r="AI17">
        <v>25.610127527084071</v>
      </c>
      <c r="AJ17">
        <v>9.6331545651332243E-2</v>
      </c>
      <c r="AK17">
        <v>28.562933490576835</v>
      </c>
      <c r="AL17">
        <v>0.11454749275048465</v>
      </c>
      <c r="AM17">
        <v>24.579287523440403</v>
      </c>
      <c r="AN17">
        <v>0.11509941975053428</v>
      </c>
      <c r="AO17">
        <v>24.003173665052774</v>
      </c>
      <c r="AP17">
        <v>9.6176148392191671E-2</v>
      </c>
      <c r="AQ17">
        <v>30.213091702904947</v>
      </c>
      <c r="AR17">
        <v>8.190547708318005E-2</v>
      </c>
      <c r="AS17">
        <v>24.020165828443822</v>
      </c>
      <c r="AT17">
        <v>0.1251472032100783</v>
      </c>
      <c r="AU17">
        <v>27.975929959197131</v>
      </c>
      <c r="AV17">
        <v>0.11480449665938147</v>
      </c>
      <c r="AW17">
        <v>28.165026715765922</v>
      </c>
      <c r="AX17">
        <v>6.2431290774344311E-2</v>
      </c>
      <c r="AY17">
        <v>26.914734437158405</v>
      </c>
      <c r="AZ17">
        <v>8.5374895319075744E-2</v>
      </c>
      <c r="BA17">
        <v>28.911878366688217</v>
      </c>
      <c r="BB17">
        <v>0.10240273287820213</v>
      </c>
      <c r="BC17">
        <v>28.837096787816197</v>
      </c>
      <c r="BD17">
        <v>8.2485450029091703E-2</v>
      </c>
      <c r="BE17">
        <v>31.634507397912841</v>
      </c>
      <c r="BF17">
        <v>7.7223972360611834E-2</v>
      </c>
      <c r="BG17">
        <v>28.767807749890142</v>
      </c>
      <c r="BH17">
        <v>0.11064119434341319</v>
      </c>
      <c r="BI17">
        <v>28.638507004215764</v>
      </c>
      <c r="BJ17">
        <v>5.7024508688392136E-2</v>
      </c>
      <c r="BM17">
        <v>28.154286138080433</v>
      </c>
      <c r="BN17">
        <v>0.13457018374467139</v>
      </c>
      <c r="BO17">
        <v>22.041860654335146</v>
      </c>
      <c r="BP17">
        <v>0.13734785778194875</v>
      </c>
      <c r="BQ17">
        <v>25.107024082377954</v>
      </c>
      <c r="BR17">
        <v>0.10093624722579914</v>
      </c>
      <c r="BS17">
        <v>19.723993108128692</v>
      </c>
      <c r="BT17">
        <v>9.8126991431750882E-2</v>
      </c>
    </row>
    <row r="18" spans="3:72" x14ac:dyDescent="0.3">
      <c r="C18">
        <v>35.673853294645745</v>
      </c>
      <c r="D18">
        <v>8.190547708318005E-2</v>
      </c>
      <c r="E18">
        <v>28.682666819154118</v>
      </c>
      <c r="F18">
        <v>5.056218280891607E-2</v>
      </c>
      <c r="I18">
        <v>30.578992824001499</v>
      </c>
      <c r="J18">
        <v>8.9685828106690138E-2</v>
      </c>
      <c r="K18">
        <v>27.803353592452922</v>
      </c>
      <c r="L18">
        <v>6.4706657047505806E-2</v>
      </c>
      <c r="M18">
        <v>30.340305289869487</v>
      </c>
      <c r="N18">
        <v>6.2321402536227269E-2</v>
      </c>
      <c r="O18">
        <v>25.922838282827819</v>
      </c>
      <c r="P18">
        <v>7.724428622467272E-2</v>
      </c>
      <c r="Q18">
        <v>27.172865605057897</v>
      </c>
      <c r="R18">
        <v>5.8820349675982903E-2</v>
      </c>
      <c r="S18">
        <v>28.50733808526487</v>
      </c>
      <c r="T18">
        <v>9.2300370339991902E-2</v>
      </c>
      <c r="U18">
        <v>25.357031061799574</v>
      </c>
      <c r="V18">
        <v>0.10842641668845622</v>
      </c>
      <c r="W18">
        <v>25.421701112814421</v>
      </c>
      <c r="X18">
        <v>8.6232994478183375E-2</v>
      </c>
      <c r="Y18">
        <v>27.28725177165213</v>
      </c>
      <c r="Z18">
        <v>3.9217904954717775E-2</v>
      </c>
      <c r="AA18">
        <v>27.41011199779129</v>
      </c>
      <c r="AB18">
        <v>9.2981652293507619E-2</v>
      </c>
      <c r="AC18">
        <v>29.457786940179815</v>
      </c>
      <c r="AD18">
        <v>6.7175660821316346E-2</v>
      </c>
      <c r="AE18">
        <v>27.233481060719463</v>
      </c>
      <c r="AF18">
        <v>8.3451078317718794E-2</v>
      </c>
      <c r="AG18">
        <v>26.125306287677052</v>
      </c>
      <c r="AH18">
        <v>9.1530736337393143E-2</v>
      </c>
      <c r="AI18">
        <v>25.694099471879923</v>
      </c>
      <c r="AJ18">
        <v>9.2545061361952896E-2</v>
      </c>
      <c r="AK18">
        <v>28.655945078610777</v>
      </c>
      <c r="AL18">
        <v>0.10914984169922572</v>
      </c>
      <c r="AM18">
        <v>24.702982311310912</v>
      </c>
      <c r="AN18">
        <v>0.1064975954933727</v>
      </c>
      <c r="AO18">
        <v>24.061940213528526</v>
      </c>
      <c r="AP18">
        <v>9.008647668080326E-2</v>
      </c>
      <c r="AQ18">
        <v>30.318018705675055</v>
      </c>
      <c r="AR18">
        <v>7.522801354000655E-2</v>
      </c>
      <c r="AS18">
        <v>24.09077303282394</v>
      </c>
      <c r="AT18">
        <v>0.11713759676091037</v>
      </c>
      <c r="AU18">
        <v>28.077684347111795</v>
      </c>
      <c r="AV18">
        <v>0.10860468812362359</v>
      </c>
      <c r="AW18">
        <v>28.21223574489747</v>
      </c>
      <c r="AX18">
        <v>5.892737808991428E-2</v>
      </c>
      <c r="AY18">
        <v>26.983100357108924</v>
      </c>
      <c r="AZ18">
        <v>7.9112462129299649E-2</v>
      </c>
      <c r="BA18">
        <v>29.010160964487319</v>
      </c>
      <c r="BB18">
        <v>9.485189794871908E-2</v>
      </c>
      <c r="BC18">
        <v>28.923590376522654</v>
      </c>
      <c r="BD18">
        <v>7.8255923318992865E-2</v>
      </c>
      <c r="BE18">
        <v>31.730504246823315</v>
      </c>
      <c r="BF18">
        <v>7.304436188999823E-2</v>
      </c>
      <c r="BG18">
        <v>28.893157993914159</v>
      </c>
      <c r="BH18">
        <v>0.10533588945403957</v>
      </c>
      <c r="BI18">
        <v>28.710473824696905</v>
      </c>
      <c r="BJ18">
        <v>5.3842914184082054E-2</v>
      </c>
      <c r="BM18">
        <v>28.252095022965726</v>
      </c>
      <c r="BN18">
        <v>0.1275367338974415</v>
      </c>
      <c r="BO18">
        <v>22.160952713663377</v>
      </c>
      <c r="BP18">
        <v>0.1279745833006011</v>
      </c>
      <c r="BQ18">
        <v>25.2337846623332</v>
      </c>
      <c r="BR18">
        <v>9.09624759152243E-2</v>
      </c>
      <c r="BS18">
        <v>19.798051898725568</v>
      </c>
      <c r="BT18">
        <v>9.0930456216994873E-2</v>
      </c>
    </row>
    <row r="19" spans="3:72" x14ac:dyDescent="0.3">
      <c r="C19">
        <v>27.694807241997779</v>
      </c>
      <c r="D19">
        <v>0.1251472032100783</v>
      </c>
      <c r="E19">
        <v>29.476304683904885</v>
      </c>
      <c r="F19">
        <v>5.0434552287939492E-2</v>
      </c>
      <c r="I19">
        <v>30.826734545198789</v>
      </c>
      <c r="J19">
        <v>8.6249310831731582E-2</v>
      </c>
      <c r="K19">
        <v>28.093188491878113</v>
      </c>
      <c r="L19">
        <v>5.9659873245273463E-2</v>
      </c>
      <c r="M19">
        <v>30.53157363186736</v>
      </c>
      <c r="N19">
        <v>5.9555715895944203E-2</v>
      </c>
      <c r="O19">
        <v>26.224505707199619</v>
      </c>
      <c r="P19">
        <v>7.2266926956930641E-2</v>
      </c>
      <c r="Q19">
        <v>27.411405875342048</v>
      </c>
      <c r="R19">
        <v>5.4540694223728939E-2</v>
      </c>
      <c r="S19">
        <v>28.76796450354345</v>
      </c>
      <c r="T19">
        <v>8.7401488293777335E-2</v>
      </c>
      <c r="U19">
        <v>25.790798637404134</v>
      </c>
      <c r="V19">
        <v>0.10294130687826786</v>
      </c>
      <c r="W19">
        <v>25.686482202027207</v>
      </c>
      <c r="X19">
        <v>8.1278676698105595E-2</v>
      </c>
      <c r="Y19">
        <v>27.597270285010275</v>
      </c>
      <c r="Z19">
        <v>2.9956576716040902E-2</v>
      </c>
      <c r="AA19">
        <v>27.714597921541291</v>
      </c>
      <c r="AB19">
        <v>8.7041045375695E-2</v>
      </c>
      <c r="AC19">
        <v>29.602296295049612</v>
      </c>
      <c r="AD19">
        <v>6.4416792803391215E-2</v>
      </c>
      <c r="AE19">
        <v>27.629511605013349</v>
      </c>
      <c r="AF19">
        <v>7.7978064252777451E-2</v>
      </c>
      <c r="AG19">
        <v>26.571145188708378</v>
      </c>
      <c r="AH19">
        <v>8.5276356724587665E-2</v>
      </c>
      <c r="AI19">
        <v>25.942788311520985</v>
      </c>
      <c r="AJ19">
        <v>8.8904089540329537E-2</v>
      </c>
      <c r="AK19">
        <v>28.931405459545957</v>
      </c>
      <c r="AL19">
        <v>0.10395961935082909</v>
      </c>
      <c r="AM19">
        <v>25.069313153593399</v>
      </c>
      <c r="AN19">
        <v>9.8226334518455305E-2</v>
      </c>
      <c r="AO19">
        <v>24.235981493454531</v>
      </c>
      <c r="AP19">
        <v>8.4230827638156258E-2</v>
      </c>
      <c r="AQ19">
        <v>30.628767428112667</v>
      </c>
      <c r="AR19">
        <v>6.8807161176032472E-2</v>
      </c>
      <c r="AS19">
        <v>24.299881250696934</v>
      </c>
      <c r="AT19">
        <v>0.10943579499574492</v>
      </c>
      <c r="AU19">
        <v>28.37903714679274</v>
      </c>
      <c r="AV19">
        <v>0.10264313475300221</v>
      </c>
      <c r="AW19">
        <v>28.352048615777722</v>
      </c>
      <c r="AX19">
        <v>5.5558118804930029E-2</v>
      </c>
      <c r="AY19">
        <v>27.185570852996825</v>
      </c>
      <c r="AZ19">
        <v>7.3090690734993663E-2</v>
      </c>
      <c r="BA19">
        <v>29.301231812768716</v>
      </c>
      <c r="BB19">
        <v>8.7591237371019051E-2</v>
      </c>
      <c r="BC19">
        <v>29.179747242534198</v>
      </c>
      <c r="BD19">
        <v>7.4188934948417204E-2</v>
      </c>
      <c r="BE19">
        <v>32.01480568848676</v>
      </c>
      <c r="BF19">
        <v>6.9025371505817751E-2</v>
      </c>
      <c r="BG19">
        <v>29.264391586405591</v>
      </c>
      <c r="BH19">
        <v>0.10023446445631533</v>
      </c>
      <c r="BI19">
        <v>28.923608641588697</v>
      </c>
      <c r="BJ19">
        <v>5.0783586805987824E-2</v>
      </c>
      <c r="BM19">
        <v>28.541762937027322</v>
      </c>
      <c r="BN19">
        <v>0.12077357558343652</v>
      </c>
      <c r="BO19">
        <v>22.513652250595698</v>
      </c>
      <c r="BP19">
        <v>0.11896151850097872</v>
      </c>
      <c r="BQ19">
        <v>25.609195064199408</v>
      </c>
      <c r="BR19">
        <v>8.1371991042759481E-2</v>
      </c>
      <c r="BS19">
        <v>20.017382232726213</v>
      </c>
      <c r="BT19">
        <v>8.4010479814678435E-2</v>
      </c>
    </row>
    <row r="20" spans="3:72" x14ac:dyDescent="0.3">
      <c r="C20">
        <v>33.271577777642008</v>
      </c>
      <c r="D20">
        <v>0.11480449665938147</v>
      </c>
      <c r="E20">
        <v>30.31432914262567</v>
      </c>
      <c r="F20">
        <v>5.0307379331297544E-2</v>
      </c>
      <c r="I20">
        <v>31.229045270148578</v>
      </c>
      <c r="J20">
        <v>8.3082198372450178E-2</v>
      </c>
      <c r="K20">
        <v>28.563854829142482</v>
      </c>
      <c r="L20">
        <v>5.5008730655122393E-2</v>
      </c>
      <c r="M20">
        <v>30.842176565266008</v>
      </c>
      <c r="N20">
        <v>5.7006844490368531E-2</v>
      </c>
      <c r="O20">
        <v>26.714387022329845</v>
      </c>
      <c r="P20">
        <v>6.7679766384203463E-2</v>
      </c>
      <c r="Q20">
        <v>27.7987742548138</v>
      </c>
      <c r="R20">
        <v>5.0596541169986874E-2</v>
      </c>
      <c r="S20">
        <v>29.191198841191497</v>
      </c>
      <c r="T20">
        <v>8.288665274262963E-2</v>
      </c>
      <c r="U20">
        <v>26.495198957858083</v>
      </c>
      <c r="V20">
        <v>9.7886200725605277E-2</v>
      </c>
      <c r="W20">
        <v>26.116463359174976</v>
      </c>
      <c r="X20">
        <v>7.6712751282027758E-2</v>
      </c>
      <c r="Y20">
        <v>28.100713032780838</v>
      </c>
      <c r="Z20">
        <v>2.1421287727987712E-2</v>
      </c>
      <c r="AA20">
        <v>28.209056231303808</v>
      </c>
      <c r="AB20">
        <v>8.1566150684433902E-2</v>
      </c>
      <c r="AC20">
        <v>29.836966753617212</v>
      </c>
      <c r="AD20">
        <v>6.1874205476170799E-2</v>
      </c>
      <c r="AE20">
        <v>28.272630311895394</v>
      </c>
      <c r="AF20">
        <v>7.2934105602778493E-2</v>
      </c>
      <c r="AG20">
        <v>27.295148277965563</v>
      </c>
      <c r="AH20">
        <v>7.9512287461461134E-2</v>
      </c>
      <c r="AI20">
        <v>26.346637073366161</v>
      </c>
      <c r="AJ20">
        <v>8.5548550691686626E-2</v>
      </c>
      <c r="AK20">
        <v>29.378728845422998</v>
      </c>
      <c r="AL20">
        <v>9.9176283039433405E-2</v>
      </c>
      <c r="AM20">
        <v>25.664202161459663</v>
      </c>
      <c r="AN20">
        <v>9.0603496746471418E-2</v>
      </c>
      <c r="AO20">
        <v>24.518609196046697</v>
      </c>
      <c r="AP20">
        <v>7.883423057307376E-2</v>
      </c>
      <c r="AQ20">
        <v>31.133395971084397</v>
      </c>
      <c r="AR20">
        <v>6.2889669746749893E-2</v>
      </c>
      <c r="AS20">
        <v>24.639454570519195</v>
      </c>
      <c r="AT20">
        <v>0.10233777383719708</v>
      </c>
      <c r="AU20">
        <v>28.868407539148826</v>
      </c>
      <c r="AV20">
        <v>9.7148935700272637E-2</v>
      </c>
      <c r="AW20">
        <v>28.57909239818671</v>
      </c>
      <c r="AX20">
        <v>5.2452991664211121E-2</v>
      </c>
      <c r="AY20">
        <v>27.514365097211908</v>
      </c>
      <c r="AZ20">
        <v>6.7540994433792634E-2</v>
      </c>
      <c r="BA20">
        <v>29.773905222067373</v>
      </c>
      <c r="BB20">
        <v>8.0899774259277676E-2</v>
      </c>
      <c r="BC20">
        <v>29.595723421144427</v>
      </c>
      <c r="BD20">
        <v>7.0440776999652607E-2</v>
      </c>
      <c r="BE20">
        <v>32.476486177938142</v>
      </c>
      <c r="BF20">
        <v>6.5321448754658687E-2</v>
      </c>
      <c r="BG20">
        <v>29.867242228595188</v>
      </c>
      <c r="BH20">
        <v>9.5532964251990898E-2</v>
      </c>
      <c r="BI20">
        <v>29.26972080340537</v>
      </c>
      <c r="BJ20">
        <v>4.7964094546546238E-2</v>
      </c>
      <c r="BM20">
        <v>29.012158104775473</v>
      </c>
      <c r="BN20">
        <v>0.11454061318384079</v>
      </c>
      <c r="BO20">
        <v>23.086405219723968</v>
      </c>
      <c r="BP20">
        <v>0.11065503040874616</v>
      </c>
      <c r="BQ20">
        <v>26.218828476765438</v>
      </c>
      <c r="BR20">
        <v>7.253334956364757E-2</v>
      </c>
      <c r="BS20">
        <v>20.37355536839685</v>
      </c>
      <c r="BT20">
        <v>7.7632993037175191E-2</v>
      </c>
    </row>
    <row r="21" spans="3:72" x14ac:dyDescent="0.3">
      <c r="C21">
        <v>30.62194672928965</v>
      </c>
      <c r="D21">
        <v>6.2431290774344311E-2</v>
      </c>
      <c r="E21">
        <v>31.200570626027734</v>
      </c>
      <c r="F21">
        <v>5.0180662118185219E-2</v>
      </c>
      <c r="I21">
        <v>31.770464423309498</v>
      </c>
      <c r="J21">
        <v>8.0306201084518983E-2</v>
      </c>
      <c r="K21">
        <v>29.197265160857675</v>
      </c>
      <c r="L21">
        <v>5.0931970078401285E-2</v>
      </c>
      <c r="M21">
        <v>31.260177793523056</v>
      </c>
      <c r="N21">
        <v>5.4772740018193003E-2</v>
      </c>
      <c r="O21">
        <v>27.373656364006653</v>
      </c>
      <c r="P21">
        <v>6.3659086514791824E-2</v>
      </c>
      <c r="Q21">
        <v>28.320084393888738</v>
      </c>
      <c r="R21">
        <v>4.7139462104705501E-2</v>
      </c>
      <c r="S21">
        <v>29.760776439965753</v>
      </c>
      <c r="T21">
        <v>7.8929366284830438E-2</v>
      </c>
      <c r="U21">
        <v>27.443162313878624</v>
      </c>
      <c r="V21">
        <v>9.3455363124979124E-2</v>
      </c>
      <c r="W21">
        <v>26.695120649524753</v>
      </c>
      <c r="X21">
        <v>7.2710684183089291E-2</v>
      </c>
      <c r="Y21">
        <v>28.778232992500936</v>
      </c>
      <c r="Z21">
        <v>1.3940044359723916E-2</v>
      </c>
      <c r="AA21">
        <v>28.874485171530086</v>
      </c>
      <c r="AB21">
        <v>7.6767365352353178E-2</v>
      </c>
      <c r="AC21">
        <v>30.152780061764574</v>
      </c>
      <c r="AD21">
        <v>5.9645609044740769E-2</v>
      </c>
      <c r="AE21">
        <v>29.138122490125248</v>
      </c>
      <c r="AF21">
        <v>6.8513038869956758E-2</v>
      </c>
      <c r="AG21">
        <v>28.269492522754064</v>
      </c>
      <c r="AH21">
        <v>7.4460038497268274E-2</v>
      </c>
      <c r="AI21">
        <v>26.890126075978731</v>
      </c>
      <c r="AJ21">
        <v>8.2607396292169663E-2</v>
      </c>
      <c r="AK21">
        <v>29.98072484938449</v>
      </c>
      <c r="AL21">
        <v>9.4983653696959713E-2</v>
      </c>
      <c r="AM21">
        <v>26.464788083954996</v>
      </c>
      <c r="AN21">
        <v>8.3922023558061803E-2</v>
      </c>
      <c r="AO21">
        <v>24.898962097193852</v>
      </c>
      <c r="AP21">
        <v>7.4104073684320426E-2</v>
      </c>
      <c r="AQ21">
        <v>31.81251174268278</v>
      </c>
      <c r="AR21">
        <v>5.7702945129218725E-2</v>
      </c>
      <c r="AS21">
        <v>25.096443380044857</v>
      </c>
      <c r="AT21">
        <v>9.611630625777369E-2</v>
      </c>
      <c r="AU21">
        <v>29.526989294443887</v>
      </c>
      <c r="AV21">
        <v>9.2333229953848975E-2</v>
      </c>
      <c r="AW21">
        <v>28.884641926894076</v>
      </c>
      <c r="AX21">
        <v>4.9731324962400014E-2</v>
      </c>
      <c r="AY21">
        <v>27.956847711338913</v>
      </c>
      <c r="AZ21">
        <v>6.2676644942246215E-2</v>
      </c>
      <c r="BA21">
        <v>30.410016618342237</v>
      </c>
      <c r="BB21">
        <v>7.5034657788263473E-2</v>
      </c>
      <c r="BC21">
        <v>30.155533181091489</v>
      </c>
      <c r="BD21">
        <v>6.7155489080678921E-2</v>
      </c>
      <c r="BE21">
        <v>33.097803592881235</v>
      </c>
      <c r="BF21">
        <v>6.2074933310664257E-2</v>
      </c>
      <c r="BG21">
        <v>30.678542708386143</v>
      </c>
      <c r="BH21">
        <v>9.1412064857286771E-2</v>
      </c>
      <c r="BI21">
        <v>29.735509413870243</v>
      </c>
      <c r="BJ21">
        <v>4.5492788912098153E-2</v>
      </c>
      <c r="BM21">
        <v>29.645203503714256</v>
      </c>
      <c r="BN21">
        <v>0.10907737594818526</v>
      </c>
      <c r="BO21">
        <v>23.857201045648157</v>
      </c>
      <c r="BP21">
        <v>0.10337433270295576</v>
      </c>
      <c r="BQ21">
        <v>27.039257029872733</v>
      </c>
      <c r="BR21">
        <v>6.4786215513163659E-2</v>
      </c>
      <c r="BS21">
        <v>20.852883771877849</v>
      </c>
      <c r="BT21">
        <v>7.2043079124808784E-2</v>
      </c>
    </row>
    <row r="22" spans="3:72" x14ac:dyDescent="0.3">
      <c r="C22">
        <v>30.47273171139453</v>
      </c>
      <c r="D22">
        <v>8.5374895319075744E-2</v>
      </c>
      <c r="E22">
        <v>32.139313358154567</v>
      </c>
      <c r="F22">
        <v>5.0054398835480844E-2</v>
      </c>
      <c r="I22">
        <v>32.430185570256938</v>
      </c>
      <c r="J22">
        <v>7.8027998986915967E-2</v>
      </c>
      <c r="K22">
        <v>29.969077883196491</v>
      </c>
      <c r="L22">
        <v>4.7586259137799847E-2</v>
      </c>
      <c r="M22">
        <v>31.769513763854373</v>
      </c>
      <c r="N22">
        <v>5.2939257861383079E-2</v>
      </c>
      <c r="O22">
        <v>28.176978381151912</v>
      </c>
      <c r="P22">
        <v>6.0359399821253927E-2</v>
      </c>
      <c r="Q22">
        <v>28.955302636276308</v>
      </c>
      <c r="R22">
        <v>4.4302310637611308E-2</v>
      </c>
      <c r="S22">
        <v>30.454808752168113</v>
      </c>
      <c r="T22">
        <v>7.5681705219681164E-2</v>
      </c>
      <c r="U22">
        <v>28.598259005317864</v>
      </c>
      <c r="V22">
        <v>8.9819068680539071E-2</v>
      </c>
      <c r="W22">
        <v>27.400216597923141</v>
      </c>
      <c r="X22">
        <v>6.9426272595517299E-2</v>
      </c>
      <c r="Y22">
        <v>29.603793452076101</v>
      </c>
      <c r="Z22">
        <v>7.8003465983622275E-3</v>
      </c>
      <c r="AA22">
        <v>29.685312681224076</v>
      </c>
      <c r="AB22">
        <v>7.2829104008574841E-2</v>
      </c>
      <c r="AC22">
        <v>30.537599691169731</v>
      </c>
      <c r="AD22">
        <v>5.7816647220149696E-2</v>
      </c>
      <c r="AE22">
        <v>30.19272776066714</v>
      </c>
      <c r="AF22">
        <v>6.4884763169491794E-2</v>
      </c>
      <c r="AG22">
        <v>29.456734420165208</v>
      </c>
      <c r="AH22">
        <v>7.0313764926369121E-2</v>
      </c>
      <c r="AI22">
        <v>27.552369341780441</v>
      </c>
      <c r="AJ22">
        <v>8.0193653255933681E-2</v>
      </c>
      <c r="AK22">
        <v>30.714259102601446</v>
      </c>
      <c r="AL22">
        <v>9.1542851717785645E-2</v>
      </c>
      <c r="AM22">
        <v>27.440304853051664</v>
      </c>
      <c r="AN22">
        <v>7.8438680220843687E-2</v>
      </c>
      <c r="AO22">
        <v>25.362423448209277</v>
      </c>
      <c r="AP22">
        <v>7.0222134248428478E-2</v>
      </c>
      <c r="AQ22">
        <v>32.640016704657818</v>
      </c>
      <c r="AR22">
        <v>5.3446310241741998E-2</v>
      </c>
      <c r="AS22">
        <v>25.653285855606129</v>
      </c>
      <c r="AT22">
        <v>9.1010479767512781E-2</v>
      </c>
      <c r="AU22">
        <v>30.329473485158839</v>
      </c>
      <c r="AV22">
        <v>8.8381082384887372E-2</v>
      </c>
      <c r="AW22">
        <v>29.256955104865749</v>
      </c>
      <c r="AX22">
        <v>4.7497710824519049E-2</v>
      </c>
      <c r="AY22">
        <v>28.496014336664057</v>
      </c>
      <c r="AZ22">
        <v>5.8684576483355871E-2</v>
      </c>
      <c r="BA22">
        <v>31.185120597369853</v>
      </c>
      <c r="BB22">
        <v>7.022128109476225E-2</v>
      </c>
      <c r="BC22">
        <v>30.837663347245538</v>
      </c>
      <c r="BD22">
        <v>6.4459322963811558E-2</v>
      </c>
      <c r="BE22">
        <v>33.854881053498609</v>
      </c>
      <c r="BF22">
        <v>5.9410586941680332E-2</v>
      </c>
      <c r="BG22">
        <v>31.667115203322641</v>
      </c>
      <c r="BH22">
        <v>8.8030130124914424E-2</v>
      </c>
      <c r="BI22">
        <v>30.30307447790042</v>
      </c>
      <c r="BJ22">
        <v>4.3464640792251236E-2</v>
      </c>
      <c r="BM22">
        <v>30.416571554178418</v>
      </c>
      <c r="BN22">
        <v>0.10459381301961732</v>
      </c>
      <c r="BO22">
        <v>24.796418477045279</v>
      </c>
      <c r="BP22">
        <v>9.7399218513378669E-2</v>
      </c>
      <c r="BQ22">
        <v>28.038952114327014</v>
      </c>
      <c r="BR22">
        <v>5.842830690822496E-2</v>
      </c>
      <c r="BS22">
        <v>21.436947121433903</v>
      </c>
      <c r="BT22">
        <v>6.7455555334371614E-2</v>
      </c>
    </row>
    <row r="23" spans="3:72" x14ac:dyDescent="0.3">
      <c r="C23">
        <v>34.026842303795291</v>
      </c>
      <c r="D23">
        <v>0.10240273287820213</v>
      </c>
      <c r="E23">
        <v>33.13536460892599</v>
      </c>
      <c r="F23">
        <v>4.9928587677712882E-2</v>
      </c>
      <c r="I23">
        <v>33.182855997289586</v>
      </c>
      <c r="J23">
        <v>7.6335142108621551E-2</v>
      </c>
      <c r="K23">
        <v>30.849632666077007</v>
      </c>
      <c r="L23">
        <v>4.5100171628469091E-2</v>
      </c>
      <c r="M23">
        <v>32.350610980559033</v>
      </c>
      <c r="N23">
        <v>5.1576857710996335E-2</v>
      </c>
      <c r="O23">
        <v>29.093481859154902</v>
      </c>
      <c r="P23">
        <v>5.790751141273684E-2</v>
      </c>
      <c r="Q23">
        <v>29.680017901156052</v>
      </c>
      <c r="R23">
        <v>4.2194116908491848E-2</v>
      </c>
      <c r="S23">
        <v>31.246624505258449</v>
      </c>
      <c r="T23">
        <v>7.3268475340606182E-2</v>
      </c>
      <c r="U23">
        <v>29.916099314109481</v>
      </c>
      <c r="V23">
        <v>8.7117058148527562E-2</v>
      </c>
      <c r="W23">
        <v>28.204654762495558</v>
      </c>
      <c r="X23">
        <v>6.6985734614702946E-2</v>
      </c>
      <c r="Y23">
        <v>30.545668586024497</v>
      </c>
      <c r="Z23">
        <v>3.2381395856896367E-3</v>
      </c>
      <c r="AA23">
        <v>30.610379113905548</v>
      </c>
      <c r="AB23">
        <v>6.9902711827937905E-2</v>
      </c>
      <c r="AC23">
        <v>30.976637239283988</v>
      </c>
      <c r="AD23">
        <v>5.6457605979623023E-2</v>
      </c>
      <c r="AE23">
        <v>31.395918234403599</v>
      </c>
      <c r="AF23">
        <v>6.218871110179202E-2</v>
      </c>
      <c r="AG23">
        <v>30.811248929894411</v>
      </c>
      <c r="AH23">
        <v>6.7232805716836319E-2</v>
      </c>
      <c r="AI23">
        <v>28.307917233456834</v>
      </c>
      <c r="AJ23">
        <v>7.8400080374218556E-2</v>
      </c>
      <c r="AK23">
        <v>31.551142295093477</v>
      </c>
      <c r="AL23">
        <v>8.898610519234687E-2</v>
      </c>
      <c r="AM23">
        <v>28.553263906389386</v>
      </c>
      <c r="AN23">
        <v>7.4364188544171983E-2</v>
      </c>
      <c r="AO23">
        <v>25.891182689285571</v>
      </c>
      <c r="AP23">
        <v>6.7337593020902531E-2</v>
      </c>
      <c r="AQ23">
        <v>33.584110305390929</v>
      </c>
      <c r="AR23">
        <v>5.0283345175897096E-2</v>
      </c>
      <c r="AS23">
        <v>26.288582853148046</v>
      </c>
      <c r="AT23">
        <v>8.7216508415054614E-2</v>
      </c>
      <c r="AU23">
        <v>31.245021093882826</v>
      </c>
      <c r="AV23">
        <v>8.5444371808073127E-2</v>
      </c>
      <c r="AW23">
        <v>29.681724145467907</v>
      </c>
      <c r="AX23">
        <v>4.5837985789261751E-2</v>
      </c>
      <c r="AY23">
        <v>29.111145102144217</v>
      </c>
      <c r="AZ23">
        <v>5.5718202009219009E-2</v>
      </c>
      <c r="BA23">
        <v>32.069430347919507</v>
      </c>
      <c r="BB23">
        <v>6.6644619545732559E-2</v>
      </c>
      <c r="BC23">
        <v>31.615900039864286</v>
      </c>
      <c r="BD23">
        <v>6.2455890800894406E-2</v>
      </c>
      <c r="BE23">
        <v>34.718624497552661</v>
      </c>
      <c r="BF23">
        <v>5.7430798984484319E-2</v>
      </c>
      <c r="BG23">
        <v>32.794969426822114</v>
      </c>
      <c r="BH23">
        <v>8.5517125910028094E-2</v>
      </c>
      <c r="BI23">
        <v>30.950604788379369</v>
      </c>
      <c r="BJ23">
        <v>4.1957590781852655E-2</v>
      </c>
      <c r="BM23">
        <v>31.296619014576802</v>
      </c>
      <c r="BN23">
        <v>0.10126222520707084</v>
      </c>
      <c r="BO23">
        <v>25.867963914745946</v>
      </c>
      <c r="BP23">
        <v>9.2959308127437718E-2</v>
      </c>
      <c r="BQ23">
        <v>29.179496008668167</v>
      </c>
      <c r="BR23">
        <v>5.3703954610963077E-2</v>
      </c>
      <c r="BS23">
        <v>22.103300190088071</v>
      </c>
      <c r="BT23">
        <v>6.4046717632417205E-2</v>
      </c>
    </row>
    <row r="24" spans="3:72" x14ac:dyDescent="0.3">
      <c r="C24">
        <v>33.338520202862966</v>
      </c>
      <c r="D24">
        <v>8.2485450029091703E-2</v>
      </c>
      <c r="E24">
        <v>34.19413702814969</v>
      </c>
      <c r="F24">
        <v>4.9803226847026101E-2</v>
      </c>
      <c r="I24">
        <v>33.999551001999016</v>
      </c>
      <c r="J24">
        <v>7.5292685990103539E-2</v>
      </c>
      <c r="K24">
        <v>31.805090283013932</v>
      </c>
      <c r="L24">
        <v>4.3569246499178663E-2</v>
      </c>
      <c r="M24">
        <v>32.981138203482139</v>
      </c>
      <c r="N24">
        <v>5.0737895840769334E-2</v>
      </c>
      <c r="O24">
        <v>30.087946083337037</v>
      </c>
      <c r="P24">
        <v>5.6397645985745017E-2</v>
      </c>
      <c r="Q24">
        <v>30.466379787323639</v>
      </c>
      <c r="R24">
        <v>4.0895897620068525E-2</v>
      </c>
      <c r="S24">
        <v>32.105794663900888</v>
      </c>
      <c r="T24">
        <v>7.1782415718503453E-2</v>
      </c>
      <c r="U24">
        <v>31.346039376239965</v>
      </c>
      <c r="V24">
        <v>8.5453168278384839E-2</v>
      </c>
      <c r="W24">
        <v>29.077521035711595</v>
      </c>
      <c r="X24">
        <v>6.548285874657947E-2</v>
      </c>
      <c r="Y24">
        <v>31.567662661158145</v>
      </c>
      <c r="Z24">
        <v>4.2874637868797749E-4</v>
      </c>
      <c r="AA24">
        <v>31.614134685349775</v>
      </c>
      <c r="AB24">
        <v>6.8100648420804627E-2</v>
      </c>
      <c r="AC24">
        <v>31.453020739348396</v>
      </c>
      <c r="AD24">
        <v>5.5620712515875075E-2</v>
      </c>
      <c r="AE24">
        <v>32.701455976185912</v>
      </c>
      <c r="AF24">
        <v>6.0528490435855731E-2</v>
      </c>
      <c r="AG24">
        <v>32.280982818953262</v>
      </c>
      <c r="AH24">
        <v>6.5335560403270404E-2</v>
      </c>
      <c r="AI24">
        <v>29.127734469246921</v>
      </c>
      <c r="AJ24">
        <v>7.729560364702133E-2</v>
      </c>
      <c r="AK24">
        <v>32.459213475102622</v>
      </c>
      <c r="AL24">
        <v>8.741166845577604E-2</v>
      </c>
      <c r="AM24">
        <v>29.760894851703018</v>
      </c>
      <c r="AN24">
        <v>7.1855128958179942E-2</v>
      </c>
      <c r="AO24">
        <v>26.464919899319764</v>
      </c>
      <c r="AP24">
        <v>6.5561301303447062E-2</v>
      </c>
      <c r="AQ24">
        <v>34.608511557259725</v>
      </c>
      <c r="AR24">
        <v>4.8335600905353202E-2</v>
      </c>
      <c r="AS24">
        <v>26.977920265333736</v>
      </c>
      <c r="AT24">
        <v>8.488019239179051E-2</v>
      </c>
      <c r="AU24">
        <v>32.238448139457589</v>
      </c>
      <c r="AV24">
        <v>8.3635954363946954E-2</v>
      </c>
      <c r="AW24">
        <v>30.142625412683437</v>
      </c>
      <c r="AX24">
        <v>4.4815932158948531E-2</v>
      </c>
      <c r="AY24">
        <v>29.778600877431298</v>
      </c>
      <c r="AZ24">
        <v>5.3891517627314728E-2</v>
      </c>
      <c r="BA24">
        <v>33.028962342204188</v>
      </c>
      <c r="BB24">
        <v>6.4442122238688684E-2</v>
      </c>
      <c r="BC24">
        <v>32.460336059290547</v>
      </c>
      <c r="BD24">
        <v>6.1222183366410658E-2</v>
      </c>
      <c r="BE24">
        <v>35.655840748881289</v>
      </c>
      <c r="BF24">
        <v>5.6211651579993374E-2</v>
      </c>
      <c r="BG24">
        <v>34.018762573583402</v>
      </c>
      <c r="BH24">
        <v>8.3969625555296856E-2</v>
      </c>
      <c r="BI24">
        <v>31.653216118614566</v>
      </c>
      <c r="BJ24">
        <v>4.1029553967638625E-2</v>
      </c>
      <c r="BM24">
        <v>32.251526154542589</v>
      </c>
      <c r="BN24">
        <v>9.9210643561806006E-2</v>
      </c>
      <c r="BO24">
        <v>27.030658468508921</v>
      </c>
      <c r="BP24">
        <v>9.0225224811334215E-2</v>
      </c>
      <c r="BQ24">
        <v>30.417058250661043</v>
      </c>
      <c r="BR24">
        <v>5.0794712830714489E-2</v>
      </c>
      <c r="BS24">
        <v>22.82633540310708</v>
      </c>
      <c r="BT24">
        <v>6.1947565740133451E-2</v>
      </c>
    </row>
    <row r="25" spans="3:72" x14ac:dyDescent="0.3">
      <c r="C25">
        <v>36.630513112542886</v>
      </c>
      <c r="D25">
        <v>7.7223972360611834E-2</v>
      </c>
      <c r="E25">
        <v>35.32174703757417</v>
      </c>
      <c r="F25">
        <v>4.9678314553148757E-2</v>
      </c>
      <c r="I25">
        <v>34.848885453362087</v>
      </c>
      <c r="J25">
        <v>7.4940691635380433E-2</v>
      </c>
      <c r="K25">
        <v>32.798733033615193</v>
      </c>
      <c r="L25">
        <v>4.3052316344094482E-2</v>
      </c>
      <c r="M25">
        <v>33.636864625050507</v>
      </c>
      <c r="N25">
        <v>5.0454613084879654E-2</v>
      </c>
      <c r="O25">
        <v>31.122154351264967</v>
      </c>
      <c r="P25">
        <v>5.5887826821895456E-2</v>
      </c>
      <c r="Q25">
        <v>31.284168848490481</v>
      </c>
      <c r="R25">
        <v>4.0457542611545688E-2</v>
      </c>
      <c r="S25">
        <v>32.999301800726982</v>
      </c>
      <c r="T25">
        <v>7.128063479125854E-2</v>
      </c>
      <c r="U25">
        <v>32.833127397041281</v>
      </c>
      <c r="V25">
        <v>8.4891341424700256E-2</v>
      </c>
      <c r="W25">
        <v>29.985271656200617</v>
      </c>
      <c r="X25">
        <v>6.497539966793632E-2</v>
      </c>
      <c r="Y25">
        <v>32.630501018310547</v>
      </c>
      <c r="Z25">
        <v>-5.198696172235423E-4</v>
      </c>
      <c r="AA25">
        <v>32.658005631858778</v>
      </c>
      <c r="AB25">
        <v>6.7492166073302301E-2</v>
      </c>
      <c r="AC25">
        <v>31.948443040614436</v>
      </c>
      <c r="AD25">
        <v>5.5338128175382424E-2</v>
      </c>
      <c r="AE25">
        <v>34.059169902751407</v>
      </c>
      <c r="AF25">
        <v>5.9967902520812369E-2</v>
      </c>
      <c r="AG25">
        <v>33.8094550382215</v>
      </c>
      <c r="AH25">
        <v>6.4694939059084272E-2</v>
      </c>
      <c r="AI25">
        <v>29.980315932538101</v>
      </c>
      <c r="AJ25">
        <v>7.6922667495570501E-2</v>
      </c>
      <c r="AK25">
        <v>33.403575976433316</v>
      </c>
      <c r="AL25">
        <v>8.6880046228905272E-2</v>
      </c>
      <c r="AM25">
        <v>31.016789109011402</v>
      </c>
      <c r="AN25">
        <v>7.1007923215660407E-2</v>
      </c>
      <c r="AO25">
        <v>27.061586679085782</v>
      </c>
      <c r="AP25">
        <v>6.4961520990607979E-2</v>
      </c>
      <c r="AQ25">
        <v>35.673853294645745</v>
      </c>
      <c r="AR25">
        <v>4.7677928150119737E-2</v>
      </c>
      <c r="AS25">
        <v>27.694807241997779</v>
      </c>
      <c r="AT25">
        <v>8.4091315012273363E-2</v>
      </c>
      <c r="AU25">
        <v>33.271577777642008</v>
      </c>
      <c r="AV25">
        <v>8.3025326520714426E-2</v>
      </c>
      <c r="AW25">
        <v>30.62194672928965</v>
      </c>
      <c r="AX25">
        <v>4.4470826881418048E-2</v>
      </c>
      <c r="AY25">
        <v>30.47273171139453</v>
      </c>
      <c r="AZ25">
        <v>5.3274721794023198E-2</v>
      </c>
      <c r="BA25">
        <v>34.026842303795291</v>
      </c>
      <c r="BB25">
        <v>6.3698429909965604E-2</v>
      </c>
      <c r="BC25">
        <v>33.338520202862966</v>
      </c>
      <c r="BD25">
        <v>6.0805611345196409E-2</v>
      </c>
      <c r="BE25">
        <v>36.630513112542886</v>
      </c>
      <c r="BF25">
        <v>5.5799995879256339E-2</v>
      </c>
      <c r="BG25">
        <v>35.291464959287588</v>
      </c>
      <c r="BH25">
        <v>8.3447098631504818E-2</v>
      </c>
      <c r="BI25">
        <v>32.383907509214055</v>
      </c>
      <c r="BJ25">
        <v>4.0716194283930356E-2</v>
      </c>
      <c r="BM25">
        <v>33.244596428205007</v>
      </c>
      <c r="BN25">
        <v>9.851790921591011E-2</v>
      </c>
      <c r="BO25">
        <v>28.239820438679718</v>
      </c>
      <c r="BP25">
        <v>8.9302037853614374E-2</v>
      </c>
      <c r="BQ25">
        <v>31.704080017378761</v>
      </c>
      <c r="BR25">
        <v>4.981238209757255E-2</v>
      </c>
      <c r="BS25">
        <v>23.578266922737431</v>
      </c>
      <c r="BT25">
        <v>6.1238768887522874E-2</v>
      </c>
    </row>
    <row r="26" spans="3:72" x14ac:dyDescent="0.3">
      <c r="C26">
        <v>35.291464959287588</v>
      </c>
      <c r="D26">
        <v>0.11064119434341319</v>
      </c>
      <c r="E26">
        <v>36.525133057609366</v>
      </c>
      <c r="F26">
        <v>4.9553849013358006E-2</v>
      </c>
      <c r="I26">
        <v>35.698219904725157</v>
      </c>
      <c r="J26">
        <v>7.5292685990103539E-2</v>
      </c>
      <c r="K26">
        <v>33.792375784216453</v>
      </c>
      <c r="L26">
        <v>4.3569246499178663E-2</v>
      </c>
      <c r="M26">
        <v>34.292591046618874</v>
      </c>
      <c r="N26">
        <v>5.0737895840769334E-2</v>
      </c>
      <c r="O26">
        <v>32.156362619192898</v>
      </c>
      <c r="P26">
        <v>5.6397645985745017E-2</v>
      </c>
      <c r="Q26">
        <v>32.101957909657322</v>
      </c>
      <c r="R26">
        <v>4.0895897620068525E-2</v>
      </c>
      <c r="S26">
        <v>33.892808937553077</v>
      </c>
      <c r="T26">
        <v>7.1782415718503453E-2</v>
      </c>
      <c r="U26">
        <v>34.320215417842597</v>
      </c>
      <c r="V26">
        <v>8.5453168278384839E-2</v>
      </c>
      <c r="W26">
        <v>30.893022276689639</v>
      </c>
      <c r="X26">
        <v>6.548285874657947E-2</v>
      </c>
      <c r="Y26">
        <v>33.693339375462948</v>
      </c>
      <c r="Z26">
        <v>4.2874637868797749E-4</v>
      </c>
      <c r="AA26">
        <v>33.701876578367781</v>
      </c>
      <c r="AB26">
        <v>6.8100648420804627E-2</v>
      </c>
      <c r="AC26">
        <v>32.443865341880475</v>
      </c>
      <c r="AD26">
        <v>5.5620712515875075E-2</v>
      </c>
      <c r="AE26">
        <v>35.416883829316895</v>
      </c>
      <c r="AF26">
        <v>6.0528490435855731E-2</v>
      </c>
      <c r="AG26">
        <v>35.337927257489739</v>
      </c>
      <c r="AH26">
        <v>6.5335560403270404E-2</v>
      </c>
      <c r="AI26">
        <v>30.832897395829278</v>
      </c>
      <c r="AJ26">
        <v>7.729560364702133E-2</v>
      </c>
      <c r="AK26">
        <v>34.347938477764011</v>
      </c>
      <c r="AL26">
        <v>8.741166845577604E-2</v>
      </c>
      <c r="AM26">
        <v>32.272683366319782</v>
      </c>
      <c r="AN26">
        <v>7.1855128958179942E-2</v>
      </c>
      <c r="AO26">
        <v>27.658253458851799</v>
      </c>
      <c r="AP26">
        <v>6.5561301303447062E-2</v>
      </c>
      <c r="AQ26">
        <v>36.739195032031766</v>
      </c>
      <c r="AR26">
        <v>4.8335600905353202E-2</v>
      </c>
      <c r="AS26">
        <v>28.411694218661822</v>
      </c>
      <c r="AT26">
        <v>8.488019239179051E-2</v>
      </c>
      <c r="AU26">
        <v>34.304707415826428</v>
      </c>
      <c r="AV26">
        <v>8.3635954363946954E-2</v>
      </c>
      <c r="AW26">
        <v>31.101268045895864</v>
      </c>
      <c r="AX26">
        <v>4.4815932158948531E-2</v>
      </c>
      <c r="AY26">
        <v>31.166862545357763</v>
      </c>
      <c r="AZ26">
        <v>5.3891517627314728E-2</v>
      </c>
      <c r="BA26">
        <v>35.024722265386394</v>
      </c>
      <c r="BB26">
        <v>6.4442122238688684E-2</v>
      </c>
      <c r="BC26">
        <v>34.216704346435378</v>
      </c>
      <c r="BD26">
        <v>6.1222183366410658E-2</v>
      </c>
      <c r="BE26">
        <v>37.605185476204475</v>
      </c>
      <c r="BF26">
        <v>5.6211651579993374E-2</v>
      </c>
      <c r="BG26">
        <v>36.564167344991773</v>
      </c>
      <c r="BH26">
        <v>8.3969625555296856E-2</v>
      </c>
      <c r="BI26">
        <v>33.114598899813544</v>
      </c>
      <c r="BJ26">
        <v>4.1029553967638625E-2</v>
      </c>
      <c r="BM26">
        <v>34.237666701867425</v>
      </c>
      <c r="BN26">
        <v>9.9210643561806006E-2</v>
      </c>
      <c r="BO26">
        <v>29.448982408850515</v>
      </c>
      <c r="BP26">
        <v>9.0225224811334215E-2</v>
      </c>
      <c r="BQ26">
        <v>32.991101784096479</v>
      </c>
      <c r="BR26">
        <v>5.0794712830714489E-2</v>
      </c>
      <c r="BS26">
        <v>24.330198442367781</v>
      </c>
      <c r="BT26">
        <v>6.1947565740133451E-2</v>
      </c>
    </row>
    <row r="27" spans="3:72" x14ac:dyDescent="0.3">
      <c r="C27">
        <v>32.383907509214055</v>
      </c>
      <c r="D27">
        <v>5.7024508445379318E-2</v>
      </c>
      <c r="E27">
        <v>37.812198395737163</v>
      </c>
      <c r="F27">
        <v>4.9429828452448824E-2</v>
      </c>
      <c r="I27">
        <v>36.514914909434587</v>
      </c>
      <c r="J27">
        <v>7.6335142108621551E-2</v>
      </c>
      <c r="K27">
        <v>34.747833401153379</v>
      </c>
      <c r="L27">
        <v>4.5100171628469098E-2</v>
      </c>
      <c r="M27">
        <v>34.923118269541988</v>
      </c>
      <c r="N27">
        <v>5.1576857710996342E-2</v>
      </c>
      <c r="O27">
        <v>33.150826843375036</v>
      </c>
      <c r="P27">
        <v>5.7907511412736846E-2</v>
      </c>
      <c r="Q27">
        <v>32.888319795824913</v>
      </c>
      <c r="R27">
        <v>4.2194116908491855E-2</v>
      </c>
      <c r="S27">
        <v>34.75197909619552</v>
      </c>
      <c r="T27">
        <v>7.3268475340606196E-2</v>
      </c>
      <c r="U27">
        <v>35.750155479973088</v>
      </c>
      <c r="V27">
        <v>8.7117058148527576E-2</v>
      </c>
      <c r="W27">
        <v>31.765888549905679</v>
      </c>
      <c r="X27">
        <v>6.6985734614702946E-2</v>
      </c>
      <c r="Y27">
        <v>34.715333450596596</v>
      </c>
      <c r="Z27">
        <v>3.2381395856896505E-3</v>
      </c>
      <c r="AA27">
        <v>34.705632149812011</v>
      </c>
      <c r="AB27">
        <v>6.9902711827937919E-2</v>
      </c>
      <c r="AC27">
        <v>32.920248841944883</v>
      </c>
      <c r="AD27">
        <v>5.645760597962303E-2</v>
      </c>
      <c r="AE27">
        <v>36.722421571099218</v>
      </c>
      <c r="AF27">
        <v>6.2188711101792027E-2</v>
      </c>
      <c r="AG27">
        <v>36.807661146548597</v>
      </c>
      <c r="AH27">
        <v>6.7232805716836319E-2</v>
      </c>
      <c r="AI27">
        <v>31.652714631619368</v>
      </c>
      <c r="AJ27">
        <v>7.8400080374218556E-2</v>
      </c>
      <c r="AK27">
        <v>35.256009657773156</v>
      </c>
      <c r="AL27">
        <v>8.898610519234687E-2</v>
      </c>
      <c r="AM27">
        <v>33.480314311633421</v>
      </c>
      <c r="AN27">
        <v>7.4364188544171983E-2</v>
      </c>
      <c r="AO27">
        <v>28.231990668885995</v>
      </c>
      <c r="AP27">
        <v>6.7337593020902531E-2</v>
      </c>
      <c r="AQ27">
        <v>37.763596283900569</v>
      </c>
      <c r="AR27">
        <v>5.0283345175897103E-2</v>
      </c>
      <c r="AS27">
        <v>29.101031630847512</v>
      </c>
      <c r="AT27">
        <v>8.7216508415054628E-2</v>
      </c>
      <c r="AU27">
        <v>35.298134461401197</v>
      </c>
      <c r="AV27">
        <v>8.5444371808073127E-2</v>
      </c>
      <c r="AW27">
        <v>31.562169313111394</v>
      </c>
      <c r="AX27">
        <v>4.5837985789261751E-2</v>
      </c>
      <c r="AY27">
        <v>31.834318320644844</v>
      </c>
      <c r="AZ27">
        <v>5.5718202009219023E-2</v>
      </c>
      <c r="BA27">
        <v>35.984254259671083</v>
      </c>
      <c r="BB27">
        <v>6.6644619545732559E-2</v>
      </c>
      <c r="BC27">
        <v>35.061140365861647</v>
      </c>
      <c r="BD27">
        <v>6.2455890800894413E-2</v>
      </c>
      <c r="BE27">
        <v>38.542401727533118</v>
      </c>
      <c r="BF27">
        <v>5.7430798984484319E-2</v>
      </c>
      <c r="BG27">
        <v>37.787960491753068</v>
      </c>
      <c r="BH27">
        <v>8.5517125910028108E-2</v>
      </c>
      <c r="BI27">
        <v>33.817210230048744</v>
      </c>
      <c r="BJ27">
        <v>4.1957590781852655E-2</v>
      </c>
      <c r="BM27">
        <v>35.192573841833216</v>
      </c>
      <c r="BN27">
        <v>0.10126222520707084</v>
      </c>
      <c r="BO27">
        <v>30.611676962613494</v>
      </c>
      <c r="BP27">
        <v>9.2959308127437731E-2</v>
      </c>
      <c r="BQ27">
        <v>34.228664026089355</v>
      </c>
      <c r="BR27">
        <v>5.3703954610963091E-2</v>
      </c>
      <c r="BS27">
        <v>25.053233655386791</v>
      </c>
      <c r="BT27">
        <v>6.4046717632417205E-2</v>
      </c>
    </row>
    <row r="28" spans="3:72" x14ac:dyDescent="0.3">
      <c r="C28" t="s">
        <v>75</v>
      </c>
      <c r="D28" t="s">
        <v>75</v>
      </c>
      <c r="E28">
        <v>39.191985014512305</v>
      </c>
      <c r="F28">
        <v>4.9306251102700004E-2</v>
      </c>
      <c r="I28">
        <v>37.267585336467235</v>
      </c>
      <c r="J28">
        <v>7.8027998986915953E-2</v>
      </c>
      <c r="K28">
        <v>35.628388184033895</v>
      </c>
      <c r="L28">
        <v>4.7586259137799847E-2</v>
      </c>
      <c r="M28">
        <v>35.504215486246636</v>
      </c>
      <c r="N28">
        <v>5.2939257861383079E-2</v>
      </c>
      <c r="O28">
        <v>34.067330321378023</v>
      </c>
      <c r="P28">
        <v>6.035939982125392E-2</v>
      </c>
      <c r="Q28">
        <v>33.613035060704654</v>
      </c>
      <c r="R28">
        <v>4.4302310637611302E-2</v>
      </c>
      <c r="S28">
        <v>35.543794849285852</v>
      </c>
      <c r="T28">
        <v>7.5681705219681164E-2</v>
      </c>
      <c r="U28">
        <v>37.067995788764698</v>
      </c>
      <c r="V28">
        <v>8.9819068680539071E-2</v>
      </c>
      <c r="W28">
        <v>32.570326714478085</v>
      </c>
      <c r="X28">
        <v>6.9426272595517299E-2</v>
      </c>
      <c r="Y28">
        <v>35.657208584544989</v>
      </c>
      <c r="Z28">
        <v>7.8003465983622206E-3</v>
      </c>
      <c r="AA28">
        <v>35.63069858249348</v>
      </c>
      <c r="AB28">
        <v>7.2829104008574827E-2</v>
      </c>
      <c r="AC28">
        <v>33.35928639005914</v>
      </c>
      <c r="AD28">
        <v>5.7816647220149689E-2</v>
      </c>
      <c r="AE28">
        <v>37.925612044835674</v>
      </c>
      <c r="AF28">
        <v>6.488476316949178E-2</v>
      </c>
      <c r="AG28">
        <v>38.162175656277789</v>
      </c>
      <c r="AH28">
        <v>7.0313764926369107E-2</v>
      </c>
      <c r="AI28">
        <v>32.408262523295761</v>
      </c>
      <c r="AJ28">
        <v>8.0193653255933681E-2</v>
      </c>
      <c r="AK28">
        <v>36.092892850265187</v>
      </c>
      <c r="AL28">
        <v>9.1542851717785645E-2</v>
      </c>
      <c r="AM28">
        <v>34.593273364971139</v>
      </c>
      <c r="AN28">
        <v>7.843868022084366E-2</v>
      </c>
      <c r="AO28">
        <v>28.760749909962282</v>
      </c>
      <c r="AP28">
        <v>7.0222134248428478E-2</v>
      </c>
      <c r="AQ28">
        <v>38.707689884633673</v>
      </c>
      <c r="AR28">
        <v>5.3446310241741984E-2</v>
      </c>
      <c r="AS28">
        <v>29.73632862838943</v>
      </c>
      <c r="AT28">
        <v>9.1010479767512781E-2</v>
      </c>
      <c r="AU28">
        <v>36.213682070125174</v>
      </c>
      <c r="AV28">
        <v>8.8381082384887358E-2</v>
      </c>
      <c r="AW28">
        <v>31.986938353713551</v>
      </c>
      <c r="AX28">
        <v>4.7497710824519049E-2</v>
      </c>
      <c r="AY28">
        <v>32.449449086125</v>
      </c>
      <c r="AZ28">
        <v>5.8684576483355871E-2</v>
      </c>
      <c r="BA28">
        <v>36.86856401022073</v>
      </c>
      <c r="BB28">
        <v>7.022128109476225E-2</v>
      </c>
      <c r="BC28">
        <v>35.839377058480395</v>
      </c>
      <c r="BD28">
        <v>6.4459322963811558E-2</v>
      </c>
      <c r="BE28">
        <v>39.406145171587163</v>
      </c>
      <c r="BF28">
        <v>5.9410586941680332E-2</v>
      </c>
      <c r="BG28">
        <v>38.91581471525253</v>
      </c>
      <c r="BH28">
        <v>8.8030130124914424E-2</v>
      </c>
      <c r="BI28">
        <v>34.464740540527686</v>
      </c>
      <c r="BJ28">
        <v>4.3464640792251236E-2</v>
      </c>
      <c r="BM28">
        <v>36.072621302231596</v>
      </c>
      <c r="BN28">
        <v>0.10459381301961732</v>
      </c>
      <c r="BO28">
        <v>31.683222400314154</v>
      </c>
      <c r="BP28">
        <v>9.7399218513378655E-2</v>
      </c>
      <c r="BQ28">
        <v>35.369207920430505</v>
      </c>
      <c r="BR28">
        <v>5.8428306908224946E-2</v>
      </c>
      <c r="BS28">
        <v>25.719586724040958</v>
      </c>
      <c r="BT28">
        <v>6.74555553343716E-2</v>
      </c>
    </row>
    <row r="29" spans="3:72" x14ac:dyDescent="0.3">
      <c r="E29">
        <v>40.674886255675005</v>
      </c>
      <c r="F29">
        <v>4.9183115203841547E-2</v>
      </c>
      <c r="I29">
        <v>37.927306483414675</v>
      </c>
      <c r="J29">
        <v>8.0306201084518983E-2</v>
      </c>
      <c r="K29">
        <v>36.40020090637271</v>
      </c>
      <c r="L29">
        <v>5.0931970078401279E-2</v>
      </c>
      <c r="M29">
        <v>36.013551456577957</v>
      </c>
      <c r="N29">
        <v>5.4772740018192996E-2</v>
      </c>
      <c r="O29">
        <v>34.870652338523279</v>
      </c>
      <c r="P29">
        <v>6.365908651479181E-2</v>
      </c>
      <c r="Q29">
        <v>34.248253303092227</v>
      </c>
      <c r="R29">
        <v>4.7139462104705494E-2</v>
      </c>
      <c r="S29">
        <v>36.237827161488212</v>
      </c>
      <c r="T29">
        <v>7.8929366284830438E-2</v>
      </c>
      <c r="U29">
        <v>38.223092480203938</v>
      </c>
      <c r="V29">
        <v>9.345536312497911E-2</v>
      </c>
      <c r="W29">
        <v>33.27542266287648</v>
      </c>
      <c r="X29">
        <v>7.2710684183089291E-2</v>
      </c>
      <c r="Y29">
        <v>36.482769044120154</v>
      </c>
      <c r="Z29">
        <v>1.3940044359723909E-2</v>
      </c>
      <c r="AA29">
        <v>36.441526092187466</v>
      </c>
      <c r="AB29">
        <v>7.6767365352353165E-2</v>
      </c>
      <c r="AC29">
        <v>33.744106019464297</v>
      </c>
      <c r="AD29">
        <v>5.9645609044740762E-2</v>
      </c>
      <c r="AE29">
        <v>38.980217315377566</v>
      </c>
      <c r="AF29">
        <v>6.8513038869956744E-2</v>
      </c>
      <c r="AG29">
        <v>39.349417553688937</v>
      </c>
      <c r="AH29">
        <v>7.4460038497268261E-2</v>
      </c>
      <c r="AI29">
        <v>33.070505789097467</v>
      </c>
      <c r="AJ29">
        <v>8.2607396292169663E-2</v>
      </c>
      <c r="AK29">
        <v>36.826427103482139</v>
      </c>
      <c r="AL29">
        <v>9.4983653696959713E-2</v>
      </c>
      <c r="AM29">
        <v>35.568790134067804</v>
      </c>
      <c r="AN29">
        <v>8.3922023558061803E-2</v>
      </c>
      <c r="AO29">
        <v>29.224211260977711</v>
      </c>
      <c r="AP29">
        <v>7.4104073684320426E-2</v>
      </c>
      <c r="AQ29">
        <v>39.535194846608711</v>
      </c>
      <c r="AR29">
        <v>5.7702945129218718E-2</v>
      </c>
      <c r="AS29">
        <v>30.293171103950701</v>
      </c>
      <c r="AT29">
        <v>9.6116306257773676E-2</v>
      </c>
      <c r="AU29">
        <v>37.01616626084013</v>
      </c>
      <c r="AV29">
        <v>9.2333229953848961E-2</v>
      </c>
      <c r="AW29">
        <v>32.359251531685224</v>
      </c>
      <c r="AX29">
        <v>4.9731324962400007E-2</v>
      </c>
      <c r="AY29">
        <v>32.988615711450144</v>
      </c>
      <c r="AZ29">
        <v>6.2676644942246201E-2</v>
      </c>
      <c r="BA29">
        <v>37.643667989248343</v>
      </c>
      <c r="BB29">
        <v>7.5034657788263459E-2</v>
      </c>
      <c r="BC29">
        <v>36.521507224634448</v>
      </c>
      <c r="BD29">
        <v>6.7155489080678907E-2</v>
      </c>
      <c r="BE29">
        <v>40.163222632204537</v>
      </c>
      <c r="BF29">
        <v>6.2074933310664257E-2</v>
      </c>
      <c r="BG29">
        <v>39.904387210189029</v>
      </c>
      <c r="BH29">
        <v>9.1412064857286771E-2</v>
      </c>
      <c r="BI29">
        <v>35.032305604557862</v>
      </c>
      <c r="BJ29">
        <v>4.5492788912098153E-2</v>
      </c>
      <c r="BM29">
        <v>36.843989352695758</v>
      </c>
      <c r="BN29">
        <v>0.10907737594818523</v>
      </c>
      <c r="BO29">
        <v>32.622439831711276</v>
      </c>
      <c r="BP29">
        <v>0.10337433270295573</v>
      </c>
      <c r="BQ29">
        <v>36.368903004884785</v>
      </c>
      <c r="BR29">
        <v>6.4786215513163659E-2</v>
      </c>
      <c r="BS29">
        <v>26.303650073597012</v>
      </c>
      <c r="BT29">
        <v>7.2043079124808784E-2</v>
      </c>
    </row>
    <row r="30" spans="3:72" x14ac:dyDescent="0.3">
      <c r="E30">
        <v>42.272909104769461</v>
      </c>
      <c r="F30">
        <v>4.9060419003021528E-2</v>
      </c>
      <c r="I30">
        <v>38.468725636575599</v>
      </c>
      <c r="J30">
        <v>8.3082198372450178E-2</v>
      </c>
      <c r="K30">
        <v>37.033611238087907</v>
      </c>
      <c r="L30">
        <v>5.50087306551224E-2</v>
      </c>
      <c r="M30">
        <v>36.431552684835005</v>
      </c>
      <c r="N30">
        <v>5.7006844490368531E-2</v>
      </c>
      <c r="O30">
        <v>35.52992168020009</v>
      </c>
      <c r="P30">
        <v>6.7679766384203463E-2</v>
      </c>
      <c r="Q30">
        <v>34.769563442167161</v>
      </c>
      <c r="R30">
        <v>5.0596541169986874E-2</v>
      </c>
      <c r="S30">
        <v>36.807404760262465</v>
      </c>
      <c r="T30">
        <v>8.288665274262963E-2</v>
      </c>
      <c r="U30">
        <v>39.171055836224483</v>
      </c>
      <c r="V30">
        <v>9.7886200725605277E-2</v>
      </c>
      <c r="W30">
        <v>33.854079953226254</v>
      </c>
      <c r="X30">
        <v>7.6712751282027758E-2</v>
      </c>
      <c r="Y30">
        <v>37.160289003840255</v>
      </c>
      <c r="Z30">
        <v>2.1421287727987733E-2</v>
      </c>
      <c r="AA30">
        <v>37.106955032413751</v>
      </c>
      <c r="AB30">
        <v>8.1566150684433902E-2</v>
      </c>
      <c r="AC30">
        <v>34.059919327611659</v>
      </c>
      <c r="AD30">
        <v>6.1874205476170799E-2</v>
      </c>
      <c r="AE30">
        <v>39.845709493607416</v>
      </c>
      <c r="AF30">
        <v>7.2934105602778493E-2</v>
      </c>
      <c r="AG30">
        <v>40.323761798477435</v>
      </c>
      <c r="AH30">
        <v>7.9512287461461134E-2</v>
      </c>
      <c r="AI30">
        <v>33.613994791710041</v>
      </c>
      <c r="AJ30">
        <v>8.5548550691686626E-2</v>
      </c>
      <c r="AK30">
        <v>37.428423107443635</v>
      </c>
      <c r="AL30">
        <v>9.9176283039433419E-2</v>
      </c>
      <c r="AM30">
        <v>36.369376056563141</v>
      </c>
      <c r="AN30">
        <v>9.0603496746471418E-2</v>
      </c>
      <c r="AO30">
        <v>29.604564162124866</v>
      </c>
      <c r="AP30">
        <v>7.8834230573073774E-2</v>
      </c>
      <c r="AQ30">
        <v>40.214310618207094</v>
      </c>
      <c r="AR30">
        <v>6.2889669746749893E-2</v>
      </c>
      <c r="AS30">
        <v>30.750159913476363</v>
      </c>
      <c r="AT30">
        <v>0.10233777383719708</v>
      </c>
      <c r="AU30">
        <v>37.67474801613519</v>
      </c>
      <c r="AV30">
        <v>9.7148935700272637E-2</v>
      </c>
      <c r="AW30">
        <v>32.664801060392591</v>
      </c>
      <c r="AX30">
        <v>5.2452991664211121E-2</v>
      </c>
      <c r="AY30">
        <v>33.431098325577153</v>
      </c>
      <c r="AZ30">
        <v>6.7540994433792634E-2</v>
      </c>
      <c r="BA30">
        <v>38.279779385523213</v>
      </c>
      <c r="BB30">
        <v>8.0899774259277676E-2</v>
      </c>
      <c r="BC30">
        <v>37.081316984581505</v>
      </c>
      <c r="BD30">
        <v>7.0440776999652607E-2</v>
      </c>
      <c r="BE30">
        <v>40.78454004714763</v>
      </c>
      <c r="BF30">
        <v>6.5321448754658687E-2</v>
      </c>
      <c r="BG30">
        <v>40.715687689979987</v>
      </c>
      <c r="BH30">
        <v>9.5532964251990898E-2</v>
      </c>
      <c r="BI30">
        <v>35.498094215022739</v>
      </c>
      <c r="BJ30">
        <v>4.7964094546546238E-2</v>
      </c>
      <c r="BM30">
        <v>37.477034751634541</v>
      </c>
      <c r="BN30">
        <v>0.11454061318384079</v>
      </c>
      <c r="BO30">
        <v>33.393235657635472</v>
      </c>
      <c r="BP30">
        <v>0.11065503040874618</v>
      </c>
      <c r="BQ30">
        <v>37.189331557992084</v>
      </c>
      <c r="BR30">
        <v>7.253334956364757E-2</v>
      </c>
      <c r="BS30">
        <v>26.782978477078011</v>
      </c>
      <c r="BT30">
        <v>7.7632993037175191E-2</v>
      </c>
    </row>
    <row r="31" spans="3:72" x14ac:dyDescent="0.3">
      <c r="E31">
        <v>44</v>
      </c>
      <c r="F31">
        <v>4.8938160754774938E-2</v>
      </c>
      <c r="I31">
        <v>38.871036361525384</v>
      </c>
      <c r="J31">
        <v>8.6249310831731582E-2</v>
      </c>
      <c r="K31">
        <v>37.504277575352269</v>
      </c>
      <c r="L31">
        <v>5.9659873245273463E-2</v>
      </c>
      <c r="M31">
        <v>36.742155618233653</v>
      </c>
      <c r="N31">
        <v>5.9555715895944203E-2</v>
      </c>
      <c r="O31">
        <v>36.019802995330316</v>
      </c>
      <c r="P31">
        <v>7.2266926956930641E-2</v>
      </c>
      <c r="Q31">
        <v>35.156931821638914</v>
      </c>
      <c r="R31">
        <v>5.4540694223728939E-2</v>
      </c>
      <c r="S31">
        <v>37.230639097910512</v>
      </c>
      <c r="T31">
        <v>8.7401488293777335E-2</v>
      </c>
      <c r="U31">
        <v>39.875456156678425</v>
      </c>
      <c r="V31">
        <v>0.10294130687826786</v>
      </c>
      <c r="W31">
        <v>34.284061110374026</v>
      </c>
      <c r="X31">
        <v>8.1278676698105595E-2</v>
      </c>
      <c r="Y31">
        <v>37.663731751610818</v>
      </c>
      <c r="Z31">
        <v>2.9956576716040902E-2</v>
      </c>
      <c r="AA31">
        <v>37.601413342176265</v>
      </c>
      <c r="AB31">
        <v>8.7041045375695E-2</v>
      </c>
      <c r="AC31">
        <v>34.294589786179259</v>
      </c>
      <c r="AD31">
        <v>6.4416792803391215E-2</v>
      </c>
      <c r="AE31">
        <v>40.488828200489465</v>
      </c>
      <c r="AF31">
        <v>7.7978064252777451E-2</v>
      </c>
      <c r="AG31">
        <v>41.047764887734623</v>
      </c>
      <c r="AH31">
        <v>8.5276356724587665E-2</v>
      </c>
      <c r="AI31">
        <v>34.017843553555217</v>
      </c>
      <c r="AJ31">
        <v>8.8904089540329537E-2</v>
      </c>
      <c r="AK31">
        <v>37.875746493320676</v>
      </c>
      <c r="AL31">
        <v>0.10395961935082909</v>
      </c>
      <c r="AM31">
        <v>36.964265064429405</v>
      </c>
      <c r="AN31">
        <v>9.8226334518455305E-2</v>
      </c>
      <c r="AO31">
        <v>29.887191864717032</v>
      </c>
      <c r="AP31">
        <v>8.4230827638156258E-2</v>
      </c>
      <c r="AQ31">
        <v>40.718939161178824</v>
      </c>
      <c r="AR31">
        <v>6.8807161176032472E-2</v>
      </c>
      <c r="AS31">
        <v>31.089733233298624</v>
      </c>
      <c r="AT31">
        <v>0.10943579499574492</v>
      </c>
      <c r="AU31">
        <v>38.164118408491277</v>
      </c>
      <c r="AV31">
        <v>0.10264313475300221</v>
      </c>
      <c r="AW31">
        <v>32.891844842801575</v>
      </c>
      <c r="AX31">
        <v>5.5558118804930029E-2</v>
      </c>
      <c r="AY31">
        <v>33.759892569792235</v>
      </c>
      <c r="AZ31">
        <v>7.3090690734993663E-2</v>
      </c>
      <c r="BA31">
        <v>38.752452794821863</v>
      </c>
      <c r="BB31">
        <v>8.7591237371019051E-2</v>
      </c>
      <c r="BC31">
        <v>37.497293163191735</v>
      </c>
      <c r="BD31">
        <v>7.4188934948417204E-2</v>
      </c>
      <c r="BE31">
        <v>41.246220536599012</v>
      </c>
      <c r="BF31">
        <v>6.9025371505817765E-2</v>
      </c>
      <c r="BG31">
        <v>41.318538332169588</v>
      </c>
      <c r="BH31">
        <v>0.10023446445631533</v>
      </c>
      <c r="BI31">
        <v>35.844206376839409</v>
      </c>
      <c r="BJ31">
        <v>5.0783586805987824E-2</v>
      </c>
      <c r="BM31">
        <v>37.947429919382692</v>
      </c>
      <c r="BN31">
        <v>0.12077357558343652</v>
      </c>
      <c r="BO31">
        <v>33.965988626763739</v>
      </c>
      <c r="BP31">
        <v>0.11896151850097872</v>
      </c>
      <c r="BQ31">
        <v>37.798964970558117</v>
      </c>
      <c r="BR31">
        <v>8.1371991042759481E-2</v>
      </c>
      <c r="BS31">
        <v>27.139151612748648</v>
      </c>
      <c r="BT31">
        <v>8.4010479814678435E-2</v>
      </c>
    </row>
    <row r="32" spans="3:72" x14ac:dyDescent="0.3">
      <c r="E32">
        <v>44</v>
      </c>
      <c r="F32">
        <v>4.8938160754774938E-2</v>
      </c>
      <c r="I32">
        <v>39.11877808272267</v>
      </c>
      <c r="J32">
        <v>8.9685828106690138E-2</v>
      </c>
      <c r="K32">
        <v>37.794112474777464</v>
      </c>
      <c r="L32">
        <v>6.4706657047505806E-2</v>
      </c>
      <c r="M32">
        <v>36.933423960231529</v>
      </c>
      <c r="N32">
        <v>6.2321402536227269E-2</v>
      </c>
      <c r="O32">
        <v>36.321470419702116</v>
      </c>
      <c r="P32">
        <v>7.724428622467272E-2</v>
      </c>
      <c r="Q32">
        <v>35.395472091923068</v>
      </c>
      <c r="R32">
        <v>5.8820349675982903E-2</v>
      </c>
      <c r="S32">
        <v>37.491265516189095</v>
      </c>
      <c r="T32">
        <v>9.2300370339991861E-2</v>
      </c>
      <c r="U32">
        <v>40.309223732282987</v>
      </c>
      <c r="V32">
        <v>0.10842641668845618</v>
      </c>
      <c r="W32">
        <v>34.548842199586815</v>
      </c>
      <c r="X32">
        <v>8.6232994478183375E-2</v>
      </c>
      <c r="Y32">
        <v>37.973750264968963</v>
      </c>
      <c r="Z32">
        <v>3.9217904954717775E-2</v>
      </c>
      <c r="AA32">
        <v>37.905899265926266</v>
      </c>
      <c r="AB32">
        <v>9.2981652293507591E-2</v>
      </c>
      <c r="AC32">
        <v>34.439099141049056</v>
      </c>
      <c r="AD32">
        <v>6.7175660821316346E-2</v>
      </c>
      <c r="AE32">
        <v>40.884858744783351</v>
      </c>
      <c r="AF32">
        <v>8.3451078317718752E-2</v>
      </c>
      <c r="AG32">
        <v>41.493603788765952</v>
      </c>
      <c r="AH32">
        <v>9.1530736337393143E-2</v>
      </c>
      <c r="AI32">
        <v>34.266532393196279</v>
      </c>
      <c r="AJ32">
        <v>9.2545061361952868E-2</v>
      </c>
      <c r="AK32">
        <v>38.151206874255855</v>
      </c>
      <c r="AL32">
        <v>0.10914984169922572</v>
      </c>
      <c r="AM32">
        <v>37.330595906711892</v>
      </c>
      <c r="AN32">
        <v>0.10649759549337268</v>
      </c>
      <c r="AO32">
        <v>30.061233144643033</v>
      </c>
      <c r="AP32">
        <v>9.0086476680803232E-2</v>
      </c>
      <c r="AQ32">
        <v>41.029687883616432</v>
      </c>
      <c r="AR32">
        <v>7.5228013540006522E-2</v>
      </c>
      <c r="AS32">
        <v>31.298841451171619</v>
      </c>
      <c r="AT32">
        <v>0.11713759676091035</v>
      </c>
      <c r="AU32">
        <v>38.465471208172225</v>
      </c>
      <c r="AV32">
        <v>0.10860468812362359</v>
      </c>
      <c r="AW32">
        <v>33.031657713681831</v>
      </c>
      <c r="AX32">
        <v>5.8927378089914273E-2</v>
      </c>
      <c r="AY32">
        <v>33.962363065680137</v>
      </c>
      <c r="AZ32">
        <v>7.9112462129299649E-2</v>
      </c>
      <c r="BA32">
        <v>39.043523643103264</v>
      </c>
      <c r="BB32">
        <v>9.485189794871908E-2</v>
      </c>
      <c r="BC32">
        <v>37.753450029203279</v>
      </c>
      <c r="BD32">
        <v>7.8255923318992837E-2</v>
      </c>
      <c r="BE32">
        <v>41.530521978262456</v>
      </c>
      <c r="BF32">
        <v>7.304436188999823E-2</v>
      </c>
      <c r="BG32">
        <v>41.689771924661017</v>
      </c>
      <c r="BH32">
        <v>0.10533588945403957</v>
      </c>
      <c r="BI32">
        <v>36.057341193731204</v>
      </c>
      <c r="BJ32">
        <v>5.3842914184082054E-2</v>
      </c>
      <c r="BM32">
        <v>38.237097833444288</v>
      </c>
      <c r="BN32">
        <v>0.12753673389744144</v>
      </c>
      <c r="BO32">
        <v>34.318688163696059</v>
      </c>
      <c r="BP32">
        <v>0.12797458330060105</v>
      </c>
      <c r="BQ32">
        <v>38.174375372424322</v>
      </c>
      <c r="BR32">
        <v>9.09624759152243E-2</v>
      </c>
      <c r="BS32">
        <v>27.35848194674929</v>
      </c>
      <c r="BT32">
        <v>9.0930456216994818E-2</v>
      </c>
    </row>
    <row r="33" spans="5:72" x14ac:dyDescent="0.3">
      <c r="E33" t="s">
        <v>75</v>
      </c>
      <c r="F33" t="s">
        <v>75</v>
      </c>
      <c r="I33">
        <v>39.202430224757009</v>
      </c>
      <c r="J33">
        <v>9.3259686765670258E-2</v>
      </c>
      <c r="K33">
        <v>37.891977743719856</v>
      </c>
      <c r="L33">
        <v>6.9955136990568559E-2</v>
      </c>
      <c r="M33">
        <v>36.998007375710166</v>
      </c>
      <c r="N33">
        <v>6.519762062464661E-2</v>
      </c>
      <c r="O33">
        <v>36.423331043373921</v>
      </c>
      <c r="P33">
        <v>8.2420567062105599E-2</v>
      </c>
      <c r="Q33">
        <v>35.476017284207522</v>
      </c>
      <c r="R33">
        <v>6.3271042767777078E-2</v>
      </c>
      <c r="S33">
        <v>37.579268288004734</v>
      </c>
      <c r="T33">
        <v>9.7395037591561942E-2</v>
      </c>
      <c r="U33">
        <v>40.455689118367339</v>
      </c>
      <c r="V33">
        <v>0.11413074046224982</v>
      </c>
      <c r="W33">
        <v>34.638247832097115</v>
      </c>
      <c r="X33">
        <v>9.1385312968386159E-2</v>
      </c>
      <c r="Y33">
        <v>38.078430706306726</v>
      </c>
      <c r="Z33">
        <v>4.8849364793618746E-2</v>
      </c>
      <c r="AA33">
        <v>38.00871158037171</v>
      </c>
      <c r="AB33">
        <v>9.9159677245550956E-2</v>
      </c>
      <c r="AC33">
        <v>34.487893978755181</v>
      </c>
      <c r="AD33">
        <v>7.004478777920832E-2</v>
      </c>
      <c r="AE33">
        <v>41.018581894768353</v>
      </c>
      <c r="AF33">
        <v>8.9142822936388422E-2</v>
      </c>
      <c r="AG33">
        <v>41.644145162634118</v>
      </c>
      <c r="AH33">
        <v>9.8035073998853986E-2</v>
      </c>
      <c r="AI33">
        <v>34.350504337992135</v>
      </c>
      <c r="AJ33">
        <v>9.6331545651332243E-2</v>
      </c>
      <c r="AK33">
        <v>38.244218462289801</v>
      </c>
      <c r="AL33">
        <v>0.11454749275048465</v>
      </c>
      <c r="AM33">
        <v>37.454290694582397</v>
      </c>
      <c r="AN33">
        <v>0.11509941975053428</v>
      </c>
      <c r="AO33">
        <v>30.119999693118789</v>
      </c>
      <c r="AP33">
        <v>9.6176148392191671E-2</v>
      </c>
      <c r="AQ33">
        <v>41.134614886386544</v>
      </c>
      <c r="AR33">
        <v>8.190547708318005E-2</v>
      </c>
      <c r="AS33">
        <v>31.369448655551736</v>
      </c>
      <c r="AT33">
        <v>0.1251472032100783</v>
      </c>
      <c r="AU33">
        <v>38.567225596086885</v>
      </c>
      <c r="AV33">
        <v>0.11480449665938147</v>
      </c>
      <c r="AW33">
        <v>33.078866742813382</v>
      </c>
      <c r="AX33">
        <v>6.2431290774344311E-2</v>
      </c>
      <c r="AY33">
        <v>34.030728985630653</v>
      </c>
      <c r="AZ33">
        <v>8.5374895319075744E-2</v>
      </c>
      <c r="BA33">
        <v>39.141806240902369</v>
      </c>
      <c r="BB33">
        <v>0.10240273287820213</v>
      </c>
      <c r="BC33">
        <v>37.839943617909739</v>
      </c>
      <c r="BD33">
        <v>8.2485450029091703E-2</v>
      </c>
      <c r="BE33">
        <v>41.62651882717293</v>
      </c>
      <c r="BF33">
        <v>7.7223972360611834E-2</v>
      </c>
      <c r="BG33">
        <v>41.815122168685036</v>
      </c>
      <c r="BH33">
        <v>0.11064119434341319</v>
      </c>
      <c r="BI33">
        <v>36.129308014212342</v>
      </c>
      <c r="BJ33">
        <v>5.70245082023665E-2</v>
      </c>
      <c r="BM33">
        <v>38.334906718329584</v>
      </c>
      <c r="BN33">
        <v>0.13457018374467139</v>
      </c>
      <c r="BO33">
        <v>34.437780223024291</v>
      </c>
      <c r="BP33">
        <v>0.13734785778194875</v>
      </c>
      <c r="BQ33">
        <v>38.301135952379568</v>
      </c>
      <c r="BR33">
        <v>0.10093624722579914</v>
      </c>
      <c r="BS33">
        <v>27.432540737346169</v>
      </c>
      <c r="BT33">
        <v>9.8126991431750882E-2</v>
      </c>
    </row>
    <row r="34" spans="5:72" x14ac:dyDescent="0.3">
      <c r="I34" t="s">
        <v>76</v>
      </c>
      <c r="J34" t="s">
        <v>76</v>
      </c>
      <c r="K34" t="s">
        <v>76</v>
      </c>
      <c r="L34" t="s">
        <v>76</v>
      </c>
      <c r="M34" t="s">
        <v>76</v>
      </c>
      <c r="N34" t="s">
        <v>76</v>
      </c>
      <c r="O34" t="s">
        <v>76</v>
      </c>
      <c r="P34" t="s">
        <v>76</v>
      </c>
      <c r="Q34" t="s">
        <v>76</v>
      </c>
      <c r="R34" t="s">
        <v>76</v>
      </c>
      <c r="S34" t="s">
        <v>76</v>
      </c>
      <c r="T34" t="s">
        <v>76</v>
      </c>
      <c r="U34" t="s">
        <v>76</v>
      </c>
      <c r="V34" t="s">
        <v>76</v>
      </c>
      <c r="W34" t="s">
        <v>76</v>
      </c>
      <c r="X34" t="s">
        <v>76</v>
      </c>
      <c r="Y34" t="s">
        <v>76</v>
      </c>
      <c r="Z34" t="s">
        <v>76</v>
      </c>
      <c r="AA34" t="s">
        <v>76</v>
      </c>
      <c r="AB34" t="s">
        <v>76</v>
      </c>
      <c r="AC34" t="s">
        <v>76</v>
      </c>
      <c r="AD34" t="s">
        <v>76</v>
      </c>
      <c r="AE34" t="s">
        <v>76</v>
      </c>
      <c r="AF34" t="s">
        <v>76</v>
      </c>
      <c r="AG34" t="s">
        <v>76</v>
      </c>
      <c r="AH34" t="s">
        <v>76</v>
      </c>
      <c r="AI34" t="s">
        <v>76</v>
      </c>
      <c r="AJ34" t="s">
        <v>76</v>
      </c>
      <c r="AK34" t="s">
        <v>76</v>
      </c>
      <c r="AL34" t="s">
        <v>76</v>
      </c>
      <c r="AM34" t="s">
        <v>76</v>
      </c>
      <c r="AN34" t="s">
        <v>76</v>
      </c>
      <c r="AO34" t="s">
        <v>76</v>
      </c>
      <c r="AP34" t="s">
        <v>76</v>
      </c>
      <c r="AQ34" t="s">
        <v>76</v>
      </c>
      <c r="AR34" t="s">
        <v>76</v>
      </c>
      <c r="AS34" t="s">
        <v>76</v>
      </c>
      <c r="AT34" t="s">
        <v>76</v>
      </c>
      <c r="AU34" t="s">
        <v>76</v>
      </c>
      <c r="AV34" t="s">
        <v>76</v>
      </c>
      <c r="AW34" t="s">
        <v>76</v>
      </c>
      <c r="AX34" t="s">
        <v>76</v>
      </c>
      <c r="AY34" t="s">
        <v>76</v>
      </c>
      <c r="AZ34" t="s">
        <v>76</v>
      </c>
      <c r="BA34" t="s">
        <v>76</v>
      </c>
      <c r="BB34" t="s">
        <v>76</v>
      </c>
      <c r="BC34" t="s">
        <v>76</v>
      </c>
      <c r="BD34" t="s">
        <v>76</v>
      </c>
      <c r="BE34" t="s">
        <v>76</v>
      </c>
      <c r="BF34" t="s">
        <v>76</v>
      </c>
      <c r="BG34" t="s">
        <v>76</v>
      </c>
      <c r="BH34" t="s">
        <v>76</v>
      </c>
      <c r="BI34" t="s">
        <v>76</v>
      </c>
      <c r="BJ34" t="s">
        <v>76</v>
      </c>
      <c r="BM34" t="s">
        <v>76</v>
      </c>
      <c r="BN34" t="s">
        <v>76</v>
      </c>
      <c r="BO34" t="s">
        <v>76</v>
      </c>
      <c r="BP34" t="s">
        <v>76</v>
      </c>
      <c r="BQ34" t="s">
        <v>76</v>
      </c>
      <c r="BR34" t="s">
        <v>76</v>
      </c>
      <c r="BS34" t="s">
        <v>76</v>
      </c>
      <c r="BT34" t="s">
        <v>76</v>
      </c>
    </row>
  </sheetData>
  <phoneticPr fontId="12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Y44"/>
  <sheetViews>
    <sheetView tabSelected="1" workbookViewId="0">
      <selection activeCell="F7" sqref="F7"/>
    </sheetView>
  </sheetViews>
  <sheetFormatPr defaultColWidth="8.77734375" defaultRowHeight="14.4" x14ac:dyDescent="0.3"/>
  <cols>
    <col min="2" max="3" width="13.109375" customWidth="1"/>
    <col min="4" max="4" width="7.33203125" style="8" customWidth="1"/>
    <col min="5" max="5" width="9.109375" style="8" customWidth="1"/>
    <col min="6" max="6" width="12.77734375" style="10" customWidth="1"/>
    <col min="7" max="7" width="9.109375" style="10" customWidth="1"/>
    <col min="8" max="8" width="13" style="10" customWidth="1"/>
    <col min="9" max="9" width="10.6640625" style="10" bestFit="1" customWidth="1"/>
    <col min="10" max="10" width="9.109375" style="10" customWidth="1"/>
    <col min="11" max="13" width="9.109375" style="12" customWidth="1"/>
    <col min="14" max="14" width="11.33203125" style="13" customWidth="1"/>
    <col min="15" max="15" width="13.77734375" style="13" bestFit="1" customWidth="1"/>
    <col min="16" max="16" width="13.109375" style="13" customWidth="1"/>
    <col min="17" max="17" width="10.6640625" style="13" bestFit="1" customWidth="1"/>
    <col min="18" max="18" width="13.6640625" style="16" customWidth="1"/>
    <col min="19" max="19" width="9.109375" style="16" customWidth="1"/>
    <col min="20" max="20" width="13.109375" style="14" customWidth="1"/>
    <col min="21" max="21" width="9.109375" style="14" customWidth="1"/>
    <col min="22" max="22" width="12.109375" style="17" customWidth="1"/>
    <col min="23" max="23" width="11.6640625" style="17" bestFit="1" customWidth="1"/>
    <col min="24" max="25" width="9.109375" style="18" customWidth="1"/>
  </cols>
  <sheetData>
    <row r="1" spans="1:25" x14ac:dyDescent="0.3">
      <c r="A1" s="55" t="s">
        <v>105</v>
      </c>
      <c r="D1" s="56"/>
      <c r="E1" s="56"/>
      <c r="F1" s="57"/>
      <c r="G1" s="57"/>
      <c r="H1" s="57"/>
      <c r="I1" s="57"/>
      <c r="J1" s="57"/>
      <c r="K1" s="58"/>
      <c r="L1" s="58"/>
      <c r="M1" s="58"/>
      <c r="N1" s="59"/>
      <c r="O1" s="59"/>
      <c r="P1" s="59"/>
      <c r="Q1" s="59"/>
      <c r="R1" s="60"/>
      <c r="S1" s="60"/>
      <c r="T1" s="60"/>
      <c r="U1" s="60"/>
      <c r="V1" s="60"/>
      <c r="W1" s="60"/>
      <c r="X1" s="60"/>
      <c r="Y1" s="60"/>
    </row>
    <row r="2" spans="1:25" x14ac:dyDescent="0.3">
      <c r="A2" s="55" t="s">
        <v>106</v>
      </c>
      <c r="D2" s="56"/>
      <c r="E2" s="56"/>
      <c r="F2" s="57"/>
      <c r="G2" s="57"/>
      <c r="H2" s="57"/>
      <c r="I2" s="57"/>
      <c r="J2" s="57"/>
      <c r="K2" s="58"/>
      <c r="L2" s="58"/>
      <c r="M2" s="58"/>
      <c r="N2" s="59"/>
      <c r="O2" s="59"/>
      <c r="P2" s="59"/>
      <c r="Q2" s="59"/>
      <c r="R2" s="60"/>
      <c r="S2" s="60"/>
      <c r="T2" s="60"/>
      <c r="U2" s="60"/>
      <c r="V2" s="60"/>
      <c r="W2" s="60"/>
      <c r="X2" s="60"/>
      <c r="Y2" s="60"/>
    </row>
    <row r="3" spans="1:25" x14ac:dyDescent="0.3">
      <c r="A3" s="55" t="s">
        <v>107</v>
      </c>
      <c r="D3" s="56"/>
      <c r="E3" s="56"/>
      <c r="F3" s="57"/>
      <c r="G3" s="57"/>
      <c r="H3" s="57"/>
      <c r="I3" s="57"/>
      <c r="J3" s="57"/>
      <c r="K3" s="58"/>
      <c r="L3" s="58"/>
      <c r="M3" s="58"/>
      <c r="N3" s="59"/>
      <c r="O3" s="59"/>
      <c r="P3" s="59"/>
      <c r="Q3" s="59"/>
      <c r="R3" s="60"/>
      <c r="S3" s="60"/>
      <c r="T3" s="60"/>
      <c r="U3" s="60"/>
      <c r="V3" s="60"/>
      <c r="W3" s="60"/>
      <c r="X3" s="60"/>
      <c r="Y3" s="60"/>
    </row>
    <row r="4" spans="1:25" x14ac:dyDescent="0.3">
      <c r="A4" s="55" t="s">
        <v>108</v>
      </c>
      <c r="D4" s="56"/>
      <c r="E4" s="56"/>
      <c r="F4" s="57"/>
      <c r="G4" s="57"/>
      <c r="H4" s="57"/>
      <c r="I4" s="57"/>
      <c r="J4" s="57"/>
      <c r="K4" s="58"/>
      <c r="L4" s="58"/>
      <c r="M4" s="58"/>
      <c r="N4" s="59"/>
      <c r="O4" s="59"/>
      <c r="P4" s="59"/>
      <c r="Q4" s="59"/>
      <c r="R4" s="60"/>
      <c r="S4" s="60"/>
      <c r="T4" s="60"/>
      <c r="U4" s="60"/>
      <c r="V4" s="60"/>
      <c r="W4" s="60"/>
      <c r="X4" s="60"/>
      <c r="Y4" s="60"/>
    </row>
    <row r="5" spans="1:25" x14ac:dyDescent="0.3">
      <c r="A5" s="55" t="s">
        <v>109</v>
      </c>
      <c r="D5" s="56"/>
      <c r="E5" s="56"/>
      <c r="F5" s="57"/>
      <c r="G5" s="57"/>
      <c r="H5" s="57"/>
      <c r="I5" s="57"/>
      <c r="J5" s="57"/>
      <c r="K5" s="58"/>
      <c r="L5" s="58"/>
      <c r="M5" s="58"/>
      <c r="N5" s="59"/>
      <c r="O5" s="59"/>
      <c r="P5" s="59"/>
      <c r="Q5" s="59"/>
      <c r="R5" s="60"/>
      <c r="S5" s="60"/>
      <c r="T5" s="60"/>
      <c r="U5" s="60"/>
      <c r="V5" s="60"/>
      <c r="W5" s="60"/>
      <c r="X5" s="60"/>
      <c r="Y5" s="60"/>
    </row>
    <row r="6" spans="1:25" x14ac:dyDescent="0.3">
      <c r="A6" s="55" t="s">
        <v>110</v>
      </c>
      <c r="D6" s="56"/>
      <c r="E6" s="56"/>
      <c r="F6" s="57"/>
      <c r="G6" s="57"/>
      <c r="H6" s="57"/>
      <c r="I6" s="57"/>
      <c r="J6" s="57"/>
      <c r="K6" s="58"/>
      <c r="L6" s="58"/>
      <c r="M6" s="58"/>
      <c r="N6" s="59"/>
      <c r="O6" s="59"/>
      <c r="P6" s="59"/>
      <c r="Q6" s="59"/>
      <c r="R6" s="60"/>
      <c r="S6" s="60"/>
      <c r="T6" s="60"/>
      <c r="U6" s="60"/>
      <c r="V6" s="60"/>
      <c r="W6" s="60"/>
      <c r="X6" s="60"/>
      <c r="Y6" s="60"/>
    </row>
    <row r="7" spans="1:25" ht="12.6" customHeight="1" x14ac:dyDescent="0.3">
      <c r="A7" s="55" t="s">
        <v>111</v>
      </c>
      <c r="D7" s="56"/>
      <c r="E7" s="56"/>
      <c r="F7" s="57"/>
      <c r="G7" s="57"/>
      <c r="H7" s="57"/>
      <c r="I7" s="57"/>
      <c r="J7" s="57"/>
      <c r="K7" s="58"/>
      <c r="L7" s="58"/>
      <c r="M7" s="58"/>
      <c r="N7" s="59"/>
      <c r="O7" s="59"/>
      <c r="P7" s="59"/>
      <c r="Q7" s="59"/>
      <c r="R7" s="60"/>
      <c r="S7" s="60"/>
      <c r="T7" s="60"/>
      <c r="U7" s="60"/>
      <c r="V7" s="60"/>
      <c r="W7" s="60"/>
      <c r="X7" s="60"/>
      <c r="Y7" s="60"/>
    </row>
    <row r="8" spans="1:25" x14ac:dyDescent="0.3">
      <c r="D8" s="56"/>
      <c r="E8" s="56"/>
      <c r="F8" s="57"/>
      <c r="G8" s="57"/>
      <c r="H8" s="57"/>
      <c r="I8" s="57"/>
      <c r="J8" s="57"/>
      <c r="K8" s="58"/>
      <c r="L8" s="58"/>
      <c r="M8" s="58"/>
      <c r="N8" s="59"/>
      <c r="O8" s="59"/>
      <c r="P8" s="59"/>
      <c r="Q8" s="59"/>
      <c r="R8" s="60"/>
      <c r="S8" s="60"/>
      <c r="T8" s="60"/>
      <c r="U8" s="60"/>
      <c r="V8" s="60"/>
      <c r="W8" s="60"/>
      <c r="X8" s="60"/>
      <c r="Y8" s="60"/>
    </row>
    <row r="9" spans="1:25" x14ac:dyDescent="0.3">
      <c r="A9" s="54" t="s">
        <v>104</v>
      </c>
      <c r="D9" s="56"/>
      <c r="E9" s="56"/>
      <c r="F9" s="57"/>
      <c r="G9" s="57"/>
      <c r="H9" s="57"/>
      <c r="I9" s="57"/>
      <c r="J9" s="57"/>
      <c r="K9" s="58"/>
      <c r="L9" s="58"/>
      <c r="M9" s="58"/>
      <c r="N9" s="59"/>
      <c r="O9" s="59"/>
      <c r="P9" s="59"/>
      <c r="Q9" s="59"/>
      <c r="R9" s="60"/>
      <c r="S9" s="60"/>
      <c r="T9" s="60"/>
      <c r="U9" s="60"/>
      <c r="V9" s="60"/>
      <c r="W9" s="60"/>
      <c r="X9" s="60"/>
      <c r="Y9" s="60"/>
    </row>
    <row r="10" spans="1:25" ht="33.75" customHeight="1" x14ac:dyDescent="0.3">
      <c r="A10" s="2" t="s">
        <v>0</v>
      </c>
      <c r="B10" s="2" t="s">
        <v>1</v>
      </c>
      <c r="C10" s="2" t="s">
        <v>2</v>
      </c>
      <c r="D10" s="7" t="s">
        <v>29</v>
      </c>
      <c r="E10" s="7" t="s">
        <v>30</v>
      </c>
      <c r="F10" s="9" t="s">
        <v>31</v>
      </c>
      <c r="G10" s="9" t="s">
        <v>28</v>
      </c>
      <c r="H10" s="9" t="s">
        <v>32</v>
      </c>
      <c r="I10" s="9" t="s">
        <v>28</v>
      </c>
      <c r="J10" s="9" t="s">
        <v>33</v>
      </c>
      <c r="K10" s="11" t="s">
        <v>34</v>
      </c>
      <c r="L10" s="11" t="s">
        <v>35</v>
      </c>
      <c r="M10" s="11" t="s">
        <v>36</v>
      </c>
      <c r="N10" s="4" t="s">
        <v>37</v>
      </c>
      <c r="O10" s="4" t="s">
        <v>28</v>
      </c>
      <c r="P10" s="4" t="s">
        <v>38</v>
      </c>
      <c r="Q10" s="4" t="s">
        <v>28</v>
      </c>
      <c r="R10" s="15" t="s">
        <v>39</v>
      </c>
      <c r="S10" s="15" t="s">
        <v>28</v>
      </c>
      <c r="T10" s="5" t="s">
        <v>43</v>
      </c>
      <c r="U10" s="5" t="s">
        <v>28</v>
      </c>
      <c r="V10" s="6" t="s">
        <v>40</v>
      </c>
      <c r="W10" s="6" t="s">
        <v>28</v>
      </c>
      <c r="X10" s="3" t="s">
        <v>41</v>
      </c>
      <c r="Y10" s="3" t="s">
        <v>42</v>
      </c>
    </row>
    <row r="11" spans="1:25" x14ac:dyDescent="0.3">
      <c r="D11" s="29"/>
      <c r="E11" s="30"/>
      <c r="F11" s="19"/>
      <c r="G11" s="19"/>
      <c r="H11" s="20"/>
      <c r="I11" s="20"/>
      <c r="J11" s="25"/>
      <c r="K11" s="31"/>
      <c r="L11" s="31"/>
      <c r="N11" s="24"/>
      <c r="O11" s="24"/>
      <c r="P11" s="23"/>
      <c r="Q11" s="23"/>
      <c r="R11" s="26"/>
      <c r="S11" s="26"/>
      <c r="T11" s="27"/>
      <c r="U11" s="27"/>
      <c r="V11" s="22"/>
      <c r="W11" s="22"/>
      <c r="X11" s="35"/>
      <c r="Y11" s="35"/>
    </row>
    <row r="12" spans="1:25" x14ac:dyDescent="0.3">
      <c r="A12" s="39" t="s">
        <v>94</v>
      </c>
      <c r="C12" t="s">
        <v>103</v>
      </c>
      <c r="D12" s="29"/>
      <c r="E12" s="30"/>
      <c r="F12" s="19"/>
      <c r="G12" s="19"/>
      <c r="H12" s="20"/>
      <c r="I12" s="20"/>
      <c r="J12" s="25"/>
      <c r="K12" s="31"/>
      <c r="L12" s="31"/>
      <c r="N12" s="24"/>
      <c r="O12" s="24"/>
      <c r="P12" s="23"/>
      <c r="Q12" s="23"/>
      <c r="R12" s="26"/>
      <c r="S12" s="26"/>
      <c r="T12" s="27"/>
      <c r="U12" s="27"/>
      <c r="V12" s="22"/>
      <c r="W12" s="22"/>
      <c r="X12" s="35"/>
      <c r="Y12" s="35"/>
    </row>
    <row r="13" spans="1:25" x14ac:dyDescent="0.3">
      <c r="A13" s="40">
        <v>132</v>
      </c>
      <c r="B13" s="40" t="s">
        <v>45</v>
      </c>
      <c r="C13" s="40" t="s">
        <v>27</v>
      </c>
      <c r="D13" s="41">
        <v>24.487953152641428</v>
      </c>
      <c r="E13" s="42">
        <v>0.78583508730834351</v>
      </c>
      <c r="F13" s="43">
        <f>(137.88*P13*H13)</f>
        <v>0.55812188831305698</v>
      </c>
      <c r="G13" s="43">
        <f>SQRT(137.88^2*(P13^2*I13^2+H13^2*Q13^2))</f>
        <v>7.0359716214734469E-2</v>
      </c>
      <c r="H13" s="44">
        <v>3.0080076386536946E-2</v>
      </c>
      <c r="I13" s="44">
        <v>1.8816360674402948E-3</v>
      </c>
      <c r="J13" s="45">
        <f>((G13/F13)^2+(I13/H13)^2-(Q13/P13)^2)/(2*I13/H13*G13/F13)</f>
        <v>0.49620561010310105</v>
      </c>
      <c r="K13" s="46">
        <f>I13/H13*100</f>
        <v>6.2554231686807347</v>
      </c>
      <c r="L13" s="46">
        <f>ABS((T13-R13)/R13)*100</f>
        <v>135.69227695565297</v>
      </c>
      <c r="M13" s="47" t="s">
        <v>97</v>
      </c>
      <c r="N13" s="24">
        <f>1/H13</f>
        <v>33.244596428205007</v>
      </c>
      <c r="O13" s="24">
        <f>I13/H13*N13</f>
        <v>2.0795901873043441</v>
      </c>
      <c r="P13" s="23">
        <v>0.13457018374467139</v>
      </c>
      <c r="Q13" s="23">
        <v>1.4728759558227144E-2</v>
      </c>
      <c r="R13" s="50">
        <v>191.05559105357301</v>
      </c>
      <c r="S13" s="50">
        <v>11.775974208356718</v>
      </c>
      <c r="T13" s="51">
        <v>450.30327280524699</v>
      </c>
      <c r="U13" s="51">
        <v>45.851395845385795</v>
      </c>
      <c r="V13" s="52">
        <v>2158.45088316071</v>
      </c>
      <c r="W13" s="52">
        <v>770.97383364938594</v>
      </c>
      <c r="X13" s="53">
        <f>IF(R13&lt;800,R13,V13)</f>
        <v>191.05559105357301</v>
      </c>
      <c r="Y13" s="53">
        <f>IF(R13&lt;800,S13,W13)</f>
        <v>11.775974208356718</v>
      </c>
    </row>
    <row r="14" spans="1:25" s="40" customFormat="1" x14ac:dyDescent="0.3">
      <c r="A14" s="40">
        <v>154</v>
      </c>
      <c r="B14" s="40" t="s">
        <v>63</v>
      </c>
      <c r="C14" s="40" t="s">
        <v>27</v>
      </c>
      <c r="D14" s="41">
        <v>14.100456432709914</v>
      </c>
      <c r="E14" s="42">
        <v>0.46586027591031526</v>
      </c>
      <c r="F14" s="43">
        <f>(137.88*P14*H14)</f>
        <v>0.67059642507629447</v>
      </c>
      <c r="G14" s="43">
        <f>SQRT(137.88^2*(P14^2*I14^2+H14^2*Q14^2))</f>
        <v>0.1131370222495265</v>
      </c>
      <c r="H14" s="44">
        <v>3.5410990029891017E-2</v>
      </c>
      <c r="I14" s="44">
        <v>3.1751072171826312E-3</v>
      </c>
      <c r="J14" s="45">
        <f>((G14/F14)^2+(I14/H14)^2-(Q14/P14)^2)/(2*I14/H14*G14/F14)</f>
        <v>0.53146762735679187</v>
      </c>
      <c r="K14" s="46">
        <f>I14/H14*100</f>
        <v>8.9664457686793533</v>
      </c>
      <c r="L14" s="46">
        <f>ABS((T14-R14)/R14)*100</f>
        <v>132.27809361681861</v>
      </c>
      <c r="M14" s="47" t="s">
        <v>97</v>
      </c>
      <c r="N14" s="24">
        <f>1/H14</f>
        <v>28.239820438679718</v>
      </c>
      <c r="O14" s="24">
        <f>I14/H14*N14</f>
        <v>2.5321081848066451</v>
      </c>
      <c r="P14" s="23">
        <v>0.13734785778194875</v>
      </c>
      <c r="Q14" s="23">
        <v>1.9628590394144798E-2</v>
      </c>
      <c r="R14" s="50">
        <v>224.33238598222158</v>
      </c>
      <c r="S14" s="50">
        <v>19.768687159755352</v>
      </c>
      <c r="T14" s="51">
        <v>521.07498952462754</v>
      </c>
      <c r="U14" s="51">
        <v>68.764312771030291</v>
      </c>
      <c r="V14" s="52">
        <v>2194.02872805686</v>
      </c>
      <c r="W14" s="52">
        <v>1027.4526996425291</v>
      </c>
      <c r="X14" s="53">
        <f>IF(R14&lt;800,R14,V14)</f>
        <v>224.33238598222158</v>
      </c>
      <c r="Y14" s="53">
        <f>IF(R14&lt;800,S14,W14)</f>
        <v>19.768687159755352</v>
      </c>
    </row>
    <row r="15" spans="1:25" x14ac:dyDescent="0.3">
      <c r="A15" s="40">
        <v>137</v>
      </c>
      <c r="B15" s="40" t="s">
        <v>49</v>
      </c>
      <c r="C15" s="40" t="s">
        <v>27</v>
      </c>
      <c r="D15" s="41">
        <v>19.257634951380371</v>
      </c>
      <c r="E15" s="42">
        <v>0.63012185325263792</v>
      </c>
      <c r="F15" s="43">
        <f>(137.88*P15*H15)</f>
        <v>0.43896841541733611</v>
      </c>
      <c r="G15" s="43">
        <f>SQRT(137.88^2*(P15^2*I15^2+H15^2*Q15^2))</f>
        <v>9.819952763063311E-2</v>
      </c>
      <c r="H15" s="44">
        <v>3.1541681684245204E-2</v>
      </c>
      <c r="I15" s="44">
        <v>2.6813490856266607E-3</v>
      </c>
      <c r="J15" s="45">
        <f>((G15/F15)^2+(I15/H15)^2-(Q15/P15)^2)/(2*I15/H15*G15/F15)</f>
        <v>0.38000769273569512</v>
      </c>
      <c r="K15" s="46">
        <f>I15/H15*100</f>
        <v>8.5009705965233024</v>
      </c>
      <c r="L15" s="46">
        <f>ABS((T15-R15)/R15)*100</f>
        <v>84.581154936003372</v>
      </c>
      <c r="M15" s="47" t="s">
        <v>98</v>
      </c>
      <c r="N15" s="24">
        <f>1/H15</f>
        <v>31.704080017378761</v>
      </c>
      <c r="O15" s="24">
        <f>I15/H15*N15</f>
        <v>2.6951545201755884</v>
      </c>
      <c r="P15" s="23">
        <v>0.10093624722579914</v>
      </c>
      <c r="Q15" s="23">
        <v>2.0886091848661914E-2</v>
      </c>
      <c r="R15" s="50">
        <v>200.196373901404</v>
      </c>
      <c r="S15" s="50">
        <v>16.757096908243458</v>
      </c>
      <c r="T15" s="51">
        <v>369.52477908721113</v>
      </c>
      <c r="U15" s="51">
        <v>69.292789977640609</v>
      </c>
      <c r="V15" s="52">
        <v>1641.39800769202</v>
      </c>
      <c r="W15" s="52">
        <v>1093.300486615806</v>
      </c>
      <c r="X15" s="53">
        <f>IF(R15&lt;800,R15,V15)</f>
        <v>200.196373901404</v>
      </c>
      <c r="Y15" s="53">
        <f>IF(R15&lt;800,S15,W15)</f>
        <v>16.757096908243458</v>
      </c>
    </row>
    <row r="16" spans="1:25" x14ac:dyDescent="0.3">
      <c r="A16" s="40">
        <v>160</v>
      </c>
      <c r="B16" s="40" t="s">
        <v>68</v>
      </c>
      <c r="C16" s="40" t="s">
        <v>27</v>
      </c>
      <c r="D16" s="41">
        <v>19.318712839961975</v>
      </c>
      <c r="E16" s="42">
        <v>0.4657141129261132</v>
      </c>
      <c r="F16" s="43">
        <f>(137.88*P16*H16)</f>
        <v>0.57382290322460272</v>
      </c>
      <c r="G16" s="43">
        <f>SQRT(137.88^2*(P16^2*I16^2+H16^2*Q16^2))</f>
        <v>9.609870574699389E-2</v>
      </c>
      <c r="H16" s="44">
        <v>4.2411938217378542E-2</v>
      </c>
      <c r="I16" s="44">
        <v>2.8323851434185125E-3</v>
      </c>
      <c r="J16" s="45">
        <f>((G16/F16)^2+(I16/H16)^2-(Q16/P16)^2)/(2*I16/H16*G16/F16)</f>
        <v>0.39877188150191117</v>
      </c>
      <c r="K16" s="46">
        <f>I16/H16*100</f>
        <v>6.6782732939517624</v>
      </c>
      <c r="L16" s="46">
        <f>ABS((T16-R16)/R16)*100</f>
        <v>71.966991548275132</v>
      </c>
      <c r="M16" s="47" t="s">
        <v>98</v>
      </c>
      <c r="N16" s="24">
        <f>1/H16</f>
        <v>23.578266922737431</v>
      </c>
      <c r="O16" s="24">
        <f>I16/H16*N16</f>
        <v>1.5746211030778359</v>
      </c>
      <c r="P16" s="23">
        <v>9.8126991431750882E-2</v>
      </c>
      <c r="Q16" s="23">
        <v>1.5070276910014868E-2</v>
      </c>
      <c r="R16" s="50">
        <v>267.77462215673063</v>
      </c>
      <c r="S16" s="50">
        <v>17.516411337860198</v>
      </c>
      <c r="T16" s="51">
        <v>460.48396185269064</v>
      </c>
      <c r="U16" s="51">
        <v>61.999985548239316</v>
      </c>
      <c r="V16" s="52">
        <v>1588.8323491569799</v>
      </c>
      <c r="W16" s="52">
        <v>788.86774916425259</v>
      </c>
      <c r="X16" s="53">
        <f>IF(R16&lt;800,R16,V16)</f>
        <v>267.77462215673063</v>
      </c>
      <c r="Y16" s="53">
        <f>IF(R16&lt;800,S16,W16)</f>
        <v>17.516411337860198</v>
      </c>
    </row>
    <row r="17" spans="1:25" x14ac:dyDescent="0.3">
      <c r="A17" s="40"/>
      <c r="B17" s="40"/>
      <c r="C17" s="40"/>
      <c r="D17" s="41"/>
      <c r="E17" s="42"/>
      <c r="F17" s="43"/>
      <c r="G17" s="43"/>
      <c r="H17" s="44"/>
      <c r="I17" s="44"/>
      <c r="J17" s="45"/>
      <c r="K17" s="46"/>
      <c r="L17" s="46"/>
      <c r="M17" s="47"/>
      <c r="N17" s="48"/>
      <c r="O17" s="48"/>
      <c r="P17" s="49"/>
      <c r="Q17" s="49"/>
      <c r="R17" s="50"/>
      <c r="S17" s="50"/>
      <c r="T17" s="51"/>
      <c r="U17" s="51"/>
      <c r="V17" s="52"/>
      <c r="W17" s="52"/>
      <c r="X17" s="53"/>
      <c r="Y17" s="53"/>
    </row>
    <row r="18" spans="1:25" x14ac:dyDescent="0.3">
      <c r="A18">
        <v>131</v>
      </c>
      <c r="B18" t="s">
        <v>44</v>
      </c>
      <c r="C18" t="s">
        <v>27</v>
      </c>
      <c r="D18" s="29">
        <v>33.849456896925666</v>
      </c>
      <c r="E18" s="30">
        <v>0.77614860086191706</v>
      </c>
      <c r="F18" s="19">
        <f t="shared" ref="F18:F44" si="0">(137.88*P18*H18)</f>
        <v>0.36898298020059239</v>
      </c>
      <c r="G18" s="19">
        <f t="shared" ref="G18:G44" si="1">SQRT(137.88^2*(P18^2*I18^2+H18^2*Q18^2))</f>
        <v>3.5091724186930712E-2</v>
      </c>
      <c r="H18" s="20">
        <v>2.8695322303443245E-2</v>
      </c>
      <c r="I18" s="20">
        <v>1.4645315509054838E-3</v>
      </c>
      <c r="J18" s="25">
        <f t="shared" ref="J18:J44" si="2">((G18/F18)^2+(I18/H18)^2-(Q18/P18)^2)/(2*I18/H18*G18/F18)</f>
        <v>0.53664767508353017</v>
      </c>
      <c r="K18" s="31">
        <f t="shared" ref="K18:K44" si="3">I18/H18*100</f>
        <v>5.1037292260339937</v>
      </c>
      <c r="L18" s="31">
        <f t="shared" ref="L18:L44" si="4">ABS((T18-R18)/R18)*100</f>
        <v>74.851077261085365</v>
      </c>
      <c r="N18" s="24">
        <f t="shared" ref="N18:N44" si="5">1/H18</f>
        <v>34.848885453362087</v>
      </c>
      <c r="O18" s="24">
        <f t="shared" ref="O18:O44" si="6">I18/H18*N18</f>
        <v>1.7785927518303497</v>
      </c>
      <c r="P18" s="23">
        <v>9.3259686765670258E-2</v>
      </c>
      <c r="Q18" s="23">
        <v>7.484023633713391E-3</v>
      </c>
      <c r="R18" s="26">
        <v>182.38345766094932</v>
      </c>
      <c r="S18" s="26">
        <v>9.1779179580724204</v>
      </c>
      <c r="T18" s="27">
        <v>318.89944046618541</v>
      </c>
      <c r="U18" s="27">
        <v>26.027746556609255</v>
      </c>
      <c r="V18" s="22">
        <v>1493.1662855023101</v>
      </c>
      <c r="W18" s="22">
        <v>391.75940189712111</v>
      </c>
      <c r="X18" s="35">
        <f t="shared" ref="X18:X44" si="7">IF(R18&lt;800,R18,V18)</f>
        <v>182.38345766094932</v>
      </c>
      <c r="Y18" s="35">
        <f t="shared" ref="Y18:Y44" si="8">IF(R18&lt;800,S18,W18)</f>
        <v>9.1779179580724204</v>
      </c>
    </row>
    <row r="19" spans="1:25" s="40" customFormat="1" x14ac:dyDescent="0.3">
      <c r="A19">
        <v>133</v>
      </c>
      <c r="B19" t="s">
        <v>46</v>
      </c>
      <c r="C19" t="s">
        <v>27</v>
      </c>
      <c r="D19" s="29">
        <v>33.990043583705003</v>
      </c>
      <c r="E19" s="30">
        <v>0.46188564637828411</v>
      </c>
      <c r="F19" s="19">
        <f t="shared" si="0"/>
        <v>0.29407886817987983</v>
      </c>
      <c r="G19" s="19">
        <f t="shared" si="1"/>
        <v>4.9828126740107614E-2</v>
      </c>
      <c r="H19" s="20">
        <v>3.0488982576708283E-2</v>
      </c>
      <c r="I19" s="20">
        <v>1.9342558102933432E-3</v>
      </c>
      <c r="J19" s="25">
        <f t="shared" si="2"/>
        <v>0.37442103186141668</v>
      </c>
      <c r="K19" s="31">
        <f t="shared" si="3"/>
        <v>6.34411399405304</v>
      </c>
      <c r="L19" s="31">
        <f t="shared" si="4"/>
        <v>35.199237819298055</v>
      </c>
      <c r="M19" s="12"/>
      <c r="N19" s="24">
        <f t="shared" si="5"/>
        <v>32.798733033615193</v>
      </c>
      <c r="O19" s="24">
        <f t="shared" si="6"/>
        <v>2.0807890122576786</v>
      </c>
      <c r="P19" s="23">
        <v>6.9955136990568559E-2</v>
      </c>
      <c r="Q19" s="23">
        <v>1.0990850977347201E-2</v>
      </c>
      <c r="R19" s="26">
        <v>193.61416937677856</v>
      </c>
      <c r="S19" s="26">
        <v>12.100484540094143</v>
      </c>
      <c r="T19" s="27">
        <v>261.7648813075694</v>
      </c>
      <c r="U19" s="27">
        <v>39.097026241221762</v>
      </c>
      <c r="V19" s="22">
        <v>927.03657327635904</v>
      </c>
      <c r="W19" s="22">
        <v>575.33627767406949</v>
      </c>
      <c r="X19" s="35">
        <f t="shared" si="7"/>
        <v>193.61416937677856</v>
      </c>
      <c r="Y19" s="35">
        <f t="shared" si="8"/>
        <v>12.100484540094143</v>
      </c>
    </row>
    <row r="20" spans="1:25" x14ac:dyDescent="0.3">
      <c r="A20">
        <v>134</v>
      </c>
      <c r="B20" t="s">
        <v>47</v>
      </c>
      <c r="C20" t="s">
        <v>27</v>
      </c>
      <c r="D20" s="29">
        <v>90.741512484781978</v>
      </c>
      <c r="E20" s="30">
        <v>1.2918295741104644</v>
      </c>
      <c r="F20" s="19">
        <f t="shared" si="0"/>
        <v>0.26724987694101338</v>
      </c>
      <c r="G20" s="19">
        <f t="shared" si="1"/>
        <v>2.6992198617114656E-2</v>
      </c>
      <c r="H20" s="20">
        <v>2.9729286934052298E-2</v>
      </c>
      <c r="I20" s="20">
        <v>1.2136387824234361E-3</v>
      </c>
      <c r="J20" s="25">
        <f t="shared" si="2"/>
        <v>0.40418873605952194</v>
      </c>
      <c r="K20" s="31">
        <f t="shared" si="3"/>
        <v>4.0823003428088249</v>
      </c>
      <c r="L20" s="31">
        <f t="shared" si="4"/>
        <v>27.339170998304859</v>
      </c>
      <c r="N20" s="24">
        <f t="shared" si="5"/>
        <v>33.636864625050507</v>
      </c>
      <c r="O20" s="24">
        <f t="shared" si="6"/>
        <v>1.3731578398985771</v>
      </c>
      <c r="P20" s="23">
        <v>6.519762062464661E-2</v>
      </c>
      <c r="Q20" s="23">
        <v>6.0230933015093255E-3</v>
      </c>
      <c r="R20" s="26">
        <v>188.85984706542041</v>
      </c>
      <c r="S20" s="26">
        <v>7.5979876825844306</v>
      </c>
      <c r="T20" s="27">
        <v>240.49256360177273</v>
      </c>
      <c r="U20" s="27">
        <v>21.627479745446209</v>
      </c>
      <c r="V20" s="22">
        <v>780.72012472417305</v>
      </c>
      <c r="W20" s="22">
        <v>315.29076593507318</v>
      </c>
      <c r="X20" s="35">
        <f t="shared" si="7"/>
        <v>188.85984706542041</v>
      </c>
      <c r="Y20" s="35">
        <f t="shared" si="8"/>
        <v>7.5979876825844306</v>
      </c>
    </row>
    <row r="21" spans="1:25" x14ac:dyDescent="0.3">
      <c r="A21">
        <v>136</v>
      </c>
      <c r="B21" t="s">
        <v>48</v>
      </c>
      <c r="C21" t="s">
        <v>27</v>
      </c>
      <c r="D21" s="29">
        <v>26.476920665718495</v>
      </c>
      <c r="E21" s="30">
        <v>0.62933828934312597</v>
      </c>
      <c r="F21" s="19">
        <f t="shared" si="0"/>
        <v>0.36514656595619704</v>
      </c>
      <c r="G21" s="19">
        <f t="shared" si="1"/>
        <v>5.4330938559618777E-2</v>
      </c>
      <c r="H21" s="20">
        <v>3.2131451721283386E-2</v>
      </c>
      <c r="I21" s="20">
        <v>2.235972605221541E-3</v>
      </c>
      <c r="J21" s="25">
        <f t="shared" si="2"/>
        <v>0.4676879105350209</v>
      </c>
      <c r="K21" s="31">
        <f t="shared" si="3"/>
        <v>6.9588284544904857</v>
      </c>
      <c r="L21" s="31">
        <f t="shared" si="4"/>
        <v>55.016806288202943</v>
      </c>
      <c r="N21" s="24">
        <f t="shared" si="5"/>
        <v>31.122154351264967</v>
      </c>
      <c r="O21" s="24">
        <f t="shared" si="6"/>
        <v>2.1657373326462754</v>
      </c>
      <c r="P21" s="23">
        <v>8.2420567062105599E-2</v>
      </c>
      <c r="Q21" s="23">
        <v>1.0839658704673145E-2</v>
      </c>
      <c r="R21" s="26">
        <v>203.88108978012815</v>
      </c>
      <c r="S21" s="26">
        <v>13.965730912759589</v>
      </c>
      <c r="T21" s="27">
        <v>316.04995400273839</v>
      </c>
      <c r="U21" s="27">
        <v>40.410836211080998</v>
      </c>
      <c r="V21" s="22">
        <v>1255.5285173550101</v>
      </c>
      <c r="W21" s="22">
        <v>567.41744951521832</v>
      </c>
      <c r="X21" s="35">
        <f t="shared" si="7"/>
        <v>203.88108978012815</v>
      </c>
      <c r="Y21" s="35">
        <f t="shared" si="8"/>
        <v>13.965730912759589</v>
      </c>
    </row>
    <row r="22" spans="1:25" x14ac:dyDescent="0.3">
      <c r="A22">
        <v>138</v>
      </c>
      <c r="B22" t="s">
        <v>50</v>
      </c>
      <c r="C22" t="s">
        <v>27</v>
      </c>
      <c r="D22" s="29">
        <v>49.109639783545283</v>
      </c>
      <c r="E22" s="30">
        <v>0.69381788889398177</v>
      </c>
      <c r="F22" s="19">
        <f t="shared" si="0"/>
        <v>0.2788570608690486</v>
      </c>
      <c r="G22" s="19">
        <f t="shared" si="1"/>
        <v>4.3821975140393529E-2</v>
      </c>
      <c r="H22" s="20">
        <v>3.1965049314335608E-2</v>
      </c>
      <c r="I22" s="20">
        <v>1.7498057211159778E-3</v>
      </c>
      <c r="J22" s="25">
        <f t="shared" si="2"/>
        <v>0.34834064435008777</v>
      </c>
      <c r="K22" s="31">
        <f t="shared" si="3"/>
        <v>5.474121763144689</v>
      </c>
      <c r="L22" s="31">
        <f t="shared" si="4"/>
        <v>23.12582519357672</v>
      </c>
      <c r="N22" s="24">
        <f t="shared" si="5"/>
        <v>31.284168848490481</v>
      </c>
      <c r="O22" s="24">
        <f t="shared" si="6"/>
        <v>1.7125334953541487</v>
      </c>
      <c r="P22" s="23">
        <v>6.3271042767777078E-2</v>
      </c>
      <c r="Q22" s="23">
        <v>9.3202041445304227E-3</v>
      </c>
      <c r="R22" s="26">
        <v>202.84166801443905</v>
      </c>
      <c r="S22" s="26">
        <v>10.930928341639396</v>
      </c>
      <c r="T22" s="27">
        <v>249.75047757919344</v>
      </c>
      <c r="U22" s="27">
        <v>34.793639007287339</v>
      </c>
      <c r="V22" s="22">
        <v>717.35359974943697</v>
      </c>
      <c r="W22" s="22">
        <v>487.88525654850264</v>
      </c>
      <c r="X22" s="35">
        <f t="shared" si="7"/>
        <v>202.84166801443905</v>
      </c>
      <c r="Y22" s="35">
        <f t="shared" si="8"/>
        <v>10.930928341639396</v>
      </c>
    </row>
    <row r="23" spans="1:25" x14ac:dyDescent="0.3">
      <c r="A23">
        <v>139</v>
      </c>
      <c r="B23" t="s">
        <v>51</v>
      </c>
      <c r="C23" t="s">
        <v>27</v>
      </c>
      <c r="D23" s="29">
        <v>25.968179269510202</v>
      </c>
      <c r="E23" s="30">
        <v>0.60380730667971583</v>
      </c>
      <c r="F23" s="19">
        <f t="shared" si="0"/>
        <v>0.40694278516004001</v>
      </c>
      <c r="G23" s="19">
        <f t="shared" si="1"/>
        <v>5.0194776689626533E-2</v>
      </c>
      <c r="H23" s="20">
        <v>3.0303671454587254E-2</v>
      </c>
      <c r="I23" s="20">
        <v>1.7182497955735435E-3</v>
      </c>
      <c r="J23" s="25">
        <f t="shared" si="2"/>
        <v>0.45969087054260499</v>
      </c>
      <c r="K23" s="31">
        <f t="shared" si="3"/>
        <v>5.6701043573168803</v>
      </c>
      <c r="L23" s="31">
        <f t="shared" si="4"/>
        <v>80.131239987365561</v>
      </c>
      <c r="N23" s="24">
        <f t="shared" si="5"/>
        <v>32.999301800726982</v>
      </c>
      <c r="O23" s="24">
        <f t="shared" si="6"/>
        <v>1.8710948492871684</v>
      </c>
      <c r="P23" s="23">
        <v>9.7395037591561942E-2</v>
      </c>
      <c r="Q23" s="23">
        <v>1.066875155256891E-2</v>
      </c>
      <c r="R23" s="26">
        <v>192.45477980689611</v>
      </c>
      <c r="S23" s="26">
        <v>10.75110881300135</v>
      </c>
      <c r="T23" s="27">
        <v>346.67118128111599</v>
      </c>
      <c r="U23" s="27">
        <v>36.225300808419732</v>
      </c>
      <c r="V23" s="22">
        <v>1574.82862402762</v>
      </c>
      <c r="W23" s="22">
        <v>558.46606914942708</v>
      </c>
      <c r="X23" s="35">
        <f t="shared" si="7"/>
        <v>192.45477980689611</v>
      </c>
      <c r="Y23" s="35">
        <f t="shared" si="8"/>
        <v>10.75110881300135</v>
      </c>
    </row>
    <row r="24" spans="1:25" x14ac:dyDescent="0.3">
      <c r="A24">
        <v>140</v>
      </c>
      <c r="B24" t="s">
        <v>52</v>
      </c>
      <c r="C24" t="s">
        <v>27</v>
      </c>
      <c r="D24" s="29">
        <v>25.842620975151711</v>
      </c>
      <c r="E24" s="30">
        <v>0.63337257960307802</v>
      </c>
      <c r="F24" s="19">
        <f t="shared" si="0"/>
        <v>0.47928259482077445</v>
      </c>
      <c r="G24" s="19">
        <f t="shared" si="1"/>
        <v>6.7696945971814054E-2</v>
      </c>
      <c r="H24" s="20">
        <v>3.0457043823675287E-2</v>
      </c>
      <c r="I24" s="20">
        <v>2.8887499375188715E-3</v>
      </c>
      <c r="J24" s="25">
        <f t="shared" si="2"/>
        <v>0.67149809051867115</v>
      </c>
      <c r="K24" s="31">
        <f t="shared" si="3"/>
        <v>9.4846694716752147</v>
      </c>
      <c r="L24" s="31">
        <f t="shared" si="4"/>
        <v>105.55897744852707</v>
      </c>
      <c r="N24" s="24">
        <f t="shared" si="5"/>
        <v>32.833127397041281</v>
      </c>
      <c r="O24" s="24">
        <f t="shared" si="6"/>
        <v>3.1141136108234058</v>
      </c>
      <c r="P24" s="23">
        <v>0.11413074046224982</v>
      </c>
      <c r="Q24" s="23">
        <v>1.1945434336120999E-2</v>
      </c>
      <c r="R24" s="26">
        <v>193.41436107090487</v>
      </c>
      <c r="S24" s="26">
        <v>18.072251458630561</v>
      </c>
      <c r="T24" s="27">
        <v>397.58058285595405</v>
      </c>
      <c r="U24" s="27">
        <v>46.467342979420444</v>
      </c>
      <c r="V24" s="22">
        <v>1866.2024140359199</v>
      </c>
      <c r="W24" s="22">
        <v>625.28905557642179</v>
      </c>
      <c r="X24" s="35">
        <f t="shared" si="7"/>
        <v>193.41436107090487</v>
      </c>
      <c r="Y24" s="35">
        <f t="shared" si="8"/>
        <v>18.072251458630561</v>
      </c>
    </row>
    <row r="25" spans="1:25" x14ac:dyDescent="0.3">
      <c r="A25">
        <v>142</v>
      </c>
      <c r="B25" t="s">
        <v>53</v>
      </c>
      <c r="C25" t="s">
        <v>27</v>
      </c>
      <c r="D25" s="29">
        <v>34.75732903148856</v>
      </c>
      <c r="E25" s="30">
        <v>0.82015386733314832</v>
      </c>
      <c r="F25" s="19">
        <f t="shared" si="0"/>
        <v>0.42021319988526767</v>
      </c>
      <c r="G25" s="19">
        <f t="shared" si="1"/>
        <v>5.6312459395615348E-2</v>
      </c>
      <c r="H25" s="20">
        <v>3.3349706197949726E-2</v>
      </c>
      <c r="I25" s="20">
        <v>2.1142111380957002E-3</v>
      </c>
      <c r="J25" s="25">
        <f t="shared" si="2"/>
        <v>0.47306578626318968</v>
      </c>
      <c r="K25" s="31">
        <f t="shared" si="3"/>
        <v>6.3395195314364647</v>
      </c>
      <c r="L25" s="31">
        <f t="shared" si="4"/>
        <v>68.429081897214417</v>
      </c>
      <c r="N25" s="24">
        <f t="shared" si="5"/>
        <v>29.985271656200617</v>
      </c>
      <c r="O25" s="24">
        <f t="shared" si="6"/>
        <v>1.9009221531991203</v>
      </c>
      <c r="P25" s="23">
        <v>9.1385312968386159E-2</v>
      </c>
      <c r="Q25" s="23">
        <v>1.0789479111661357E-2</v>
      </c>
      <c r="R25" s="26">
        <v>211.4857362374814</v>
      </c>
      <c r="S25" s="26">
        <v>13.189649051529241</v>
      </c>
      <c r="T25" s="27">
        <v>356.20348388835441</v>
      </c>
      <c r="U25" s="27">
        <v>40.26065731690214</v>
      </c>
      <c r="V25" s="22">
        <v>1454.64450899607</v>
      </c>
      <c r="W25" s="22">
        <v>564.78785625867579</v>
      </c>
      <c r="X25" s="35">
        <f t="shared" si="7"/>
        <v>211.4857362374814</v>
      </c>
      <c r="Y25" s="35">
        <f t="shared" si="8"/>
        <v>13.189649051529241</v>
      </c>
    </row>
    <row r="26" spans="1:25" x14ac:dyDescent="0.3">
      <c r="A26">
        <v>143</v>
      </c>
      <c r="B26" t="s">
        <v>54</v>
      </c>
      <c r="C26" t="s">
        <v>27</v>
      </c>
      <c r="D26" s="29">
        <v>38.609564395056047</v>
      </c>
      <c r="E26" s="30">
        <v>0.5719768705004068</v>
      </c>
      <c r="F26" s="19">
        <f t="shared" si="0"/>
        <v>0.20641271839389236</v>
      </c>
      <c r="G26" s="19">
        <f t="shared" si="1"/>
        <v>8.6380195889528222E-2</v>
      </c>
      <c r="H26" s="20">
        <v>3.0646173634871616E-2</v>
      </c>
      <c r="I26" s="20">
        <v>2.0903427990699966E-3</v>
      </c>
      <c r="J26" s="25">
        <f t="shared" si="2"/>
        <v>0.16299096222183285</v>
      </c>
      <c r="K26" s="31">
        <f t="shared" si="3"/>
        <v>6.8208932833671634</v>
      </c>
      <c r="L26" s="31">
        <f t="shared" si="4"/>
        <v>2.0861288286885409</v>
      </c>
      <c r="N26" s="24">
        <f t="shared" si="5"/>
        <v>32.630501018310547</v>
      </c>
      <c r="O26" s="24">
        <f t="shared" si="6"/>
        <v>2.2256916522869981</v>
      </c>
      <c r="P26" s="23">
        <v>4.8849364793618746E-2</v>
      </c>
      <c r="Q26" s="23">
        <v>2.0169256800453908E-2</v>
      </c>
      <c r="R26" s="26">
        <v>194.59746377934826</v>
      </c>
      <c r="S26" s="26">
        <v>13.074952547461979</v>
      </c>
      <c r="T26" s="27">
        <v>190.53790998755053</v>
      </c>
      <c r="U26" s="27">
        <v>72.702306354993453</v>
      </c>
      <c r="V26" s="22">
        <v>140.60728731638301</v>
      </c>
      <c r="W26" s="22">
        <v>1055.8109386331055</v>
      </c>
      <c r="X26" s="35">
        <f t="shared" si="7"/>
        <v>194.59746377934826</v>
      </c>
      <c r="Y26" s="35">
        <f t="shared" si="8"/>
        <v>13.074952547461979</v>
      </c>
    </row>
    <row r="27" spans="1:25" x14ac:dyDescent="0.3">
      <c r="A27">
        <v>144</v>
      </c>
      <c r="B27" t="s">
        <v>55</v>
      </c>
      <c r="C27" t="s">
        <v>27</v>
      </c>
      <c r="D27" s="29">
        <v>22.676949176118931</v>
      </c>
      <c r="E27" s="30">
        <v>0.61199750882717763</v>
      </c>
      <c r="F27" s="19">
        <f t="shared" si="0"/>
        <v>0.41864578176442663</v>
      </c>
      <c r="G27" s="19">
        <f t="shared" si="1"/>
        <v>6.1389633018078781E-2</v>
      </c>
      <c r="H27" s="20">
        <v>3.0620363388769601E-2</v>
      </c>
      <c r="I27" s="20">
        <v>2.0495818596629311E-3</v>
      </c>
      <c r="J27" s="25">
        <f t="shared" si="2"/>
        <v>0.45646408298663826</v>
      </c>
      <c r="K27" s="31">
        <f t="shared" si="3"/>
        <v>6.6935255915827589</v>
      </c>
      <c r="L27" s="31">
        <f t="shared" si="4"/>
        <v>82.621634047111627</v>
      </c>
      <c r="N27" s="24">
        <f t="shared" si="5"/>
        <v>32.658005631858778</v>
      </c>
      <c r="O27" s="24">
        <f t="shared" si="6"/>
        <v>2.1859719646690063</v>
      </c>
      <c r="P27" s="23">
        <v>9.9159677245550956E-2</v>
      </c>
      <c r="Q27" s="23">
        <v>1.2937412797393012E-2</v>
      </c>
      <c r="R27" s="26">
        <v>194.43602041761488</v>
      </c>
      <c r="S27" s="26">
        <v>12.820316690183672</v>
      </c>
      <c r="T27" s="27">
        <v>355.0822376628239</v>
      </c>
      <c r="U27" s="27">
        <v>43.939081773243309</v>
      </c>
      <c r="V27" s="22">
        <v>1608.3702286847399</v>
      </c>
      <c r="W27" s="22">
        <v>677.22066494466083</v>
      </c>
      <c r="X27" s="35">
        <f t="shared" si="7"/>
        <v>194.43602041761488</v>
      </c>
      <c r="Y27" s="35">
        <f t="shared" si="8"/>
        <v>12.820316690183672</v>
      </c>
    </row>
    <row r="28" spans="1:25" x14ac:dyDescent="0.3">
      <c r="A28">
        <v>145</v>
      </c>
      <c r="B28" t="s">
        <v>56</v>
      </c>
      <c r="C28" t="s">
        <v>27</v>
      </c>
      <c r="D28" s="29">
        <v>85.763740347125008</v>
      </c>
      <c r="E28" s="30">
        <v>0.94901018446307517</v>
      </c>
      <c r="F28" s="19">
        <f t="shared" si="0"/>
        <v>0.30229251944202112</v>
      </c>
      <c r="G28" s="19">
        <f t="shared" si="1"/>
        <v>2.7725720047579703E-2</v>
      </c>
      <c r="H28" s="20">
        <v>3.130042984344341E-2</v>
      </c>
      <c r="I28" s="20">
        <v>1.016421711145512E-3</v>
      </c>
      <c r="J28" s="25">
        <f t="shared" si="2"/>
        <v>0.3540529342097069</v>
      </c>
      <c r="K28" s="31">
        <f t="shared" si="3"/>
        <v>3.2473091143776251</v>
      </c>
      <c r="L28" s="31">
        <f t="shared" si="4"/>
        <v>34.979761599839648</v>
      </c>
      <c r="N28" s="24">
        <f t="shared" si="5"/>
        <v>31.948443040614436</v>
      </c>
      <c r="O28" s="24">
        <f t="shared" si="6"/>
        <v>1.0374647027596167</v>
      </c>
      <c r="P28" s="23">
        <v>7.004478777920832E-2</v>
      </c>
      <c r="Q28" s="23">
        <v>6.0082437527385103E-3</v>
      </c>
      <c r="R28" s="26">
        <v>198.68849366603615</v>
      </c>
      <c r="S28" s="26">
        <v>6.3536156335544876</v>
      </c>
      <c r="T28" s="27">
        <v>268.1892550767281</v>
      </c>
      <c r="U28" s="27">
        <v>21.61743683187089</v>
      </c>
      <c r="V28" s="22">
        <v>929.666338403547</v>
      </c>
      <c r="W28" s="22">
        <v>314.51253345343184</v>
      </c>
      <c r="X28" s="35">
        <f t="shared" si="7"/>
        <v>198.68849366603615</v>
      </c>
      <c r="Y28" s="35">
        <f t="shared" si="8"/>
        <v>6.3536156335544876</v>
      </c>
    </row>
    <row r="29" spans="1:25" x14ac:dyDescent="0.3">
      <c r="A29">
        <v>146</v>
      </c>
      <c r="B29" t="s">
        <v>57</v>
      </c>
      <c r="C29" t="s">
        <v>27</v>
      </c>
      <c r="D29" s="29">
        <v>28.819704737140682</v>
      </c>
      <c r="E29" s="30">
        <v>0.76061024072262928</v>
      </c>
      <c r="F29" s="19">
        <f t="shared" si="0"/>
        <v>0.36087234250169814</v>
      </c>
      <c r="G29" s="19">
        <f t="shared" si="1"/>
        <v>5.6883321353941155E-2</v>
      </c>
      <c r="H29" s="20">
        <v>2.9360668591022144E-2</v>
      </c>
      <c r="I29" s="20">
        <v>2.4509696425820335E-3</v>
      </c>
      <c r="J29" s="25">
        <f t="shared" si="2"/>
        <v>0.52959105792066097</v>
      </c>
      <c r="K29" s="31">
        <f t="shared" si="3"/>
        <v>8.347799148318737</v>
      </c>
      <c r="L29" s="31">
        <f t="shared" si="4"/>
        <v>67.709993007229187</v>
      </c>
      <c r="N29" s="24">
        <f t="shared" si="5"/>
        <v>34.059169902751407</v>
      </c>
      <c r="O29" s="24">
        <f t="shared" si="6"/>
        <v>2.8431910950663135</v>
      </c>
      <c r="P29" s="23">
        <v>8.9142822936388422E-2</v>
      </c>
      <c r="Q29" s="23">
        <v>1.1919092305497219E-2</v>
      </c>
      <c r="R29" s="26">
        <v>186.55169813995533</v>
      </c>
      <c r="S29" s="26">
        <v>15.349794516158065</v>
      </c>
      <c r="T29" s="27">
        <v>312.86583990538639</v>
      </c>
      <c r="U29" s="27">
        <v>42.44215912976626</v>
      </c>
      <c r="V29" s="22">
        <v>1407.2302905625099</v>
      </c>
      <c r="W29" s="22">
        <v>623.91948691766811</v>
      </c>
      <c r="X29" s="35">
        <f t="shared" si="7"/>
        <v>186.55169813995533</v>
      </c>
      <c r="Y29" s="35">
        <f t="shared" si="8"/>
        <v>15.349794516158065</v>
      </c>
    </row>
    <row r="30" spans="1:25" x14ac:dyDescent="0.3">
      <c r="A30">
        <v>148</v>
      </c>
      <c r="B30" t="s">
        <v>58</v>
      </c>
      <c r="C30" t="s">
        <v>27</v>
      </c>
      <c r="D30" s="29">
        <v>23.737001055275467</v>
      </c>
      <c r="E30" s="30">
        <v>0.57790517303390165</v>
      </c>
      <c r="F30" s="19">
        <f t="shared" si="0"/>
        <v>0.39980165275308249</v>
      </c>
      <c r="G30" s="19">
        <f t="shared" si="1"/>
        <v>6.721690272267207E-2</v>
      </c>
      <c r="H30" s="20">
        <v>2.95775249518072E-2</v>
      </c>
      <c r="I30" s="20">
        <v>2.8001351024992092E-3</v>
      </c>
      <c r="J30" s="25">
        <f t="shared" si="2"/>
        <v>0.56309704056442611</v>
      </c>
      <c r="K30" s="31">
        <f t="shared" si="3"/>
        <v>9.4671041848892763</v>
      </c>
      <c r="L30" s="31">
        <f t="shared" si="4"/>
        <v>81.738565724667382</v>
      </c>
      <c r="N30" s="24">
        <f t="shared" si="5"/>
        <v>33.8094550382215</v>
      </c>
      <c r="O30" s="24">
        <f t="shared" si="6"/>
        <v>3.200776332811726</v>
      </c>
      <c r="P30" s="23">
        <v>9.8035073998853986E-2</v>
      </c>
      <c r="Q30" s="23">
        <v>1.3620744809733597E-2</v>
      </c>
      <c r="R30" s="26">
        <v>187.90967089440053</v>
      </c>
      <c r="S30" s="26">
        <v>17.532834617606927</v>
      </c>
      <c r="T30" s="27">
        <v>341.50434074142629</v>
      </c>
      <c r="U30" s="27">
        <v>48.757553459650005</v>
      </c>
      <c r="V30" s="22">
        <v>1587.0809167392799</v>
      </c>
      <c r="W30" s="22">
        <v>712.990689103195</v>
      </c>
      <c r="X30" s="35">
        <f t="shared" si="7"/>
        <v>187.90967089440053</v>
      </c>
      <c r="Y30" s="35">
        <f t="shared" si="8"/>
        <v>17.532834617606927</v>
      </c>
    </row>
    <row r="31" spans="1:25" x14ac:dyDescent="0.3">
      <c r="A31">
        <v>149</v>
      </c>
      <c r="B31" t="s">
        <v>59</v>
      </c>
      <c r="C31" t="s">
        <v>27</v>
      </c>
      <c r="D31" s="29">
        <v>32.071746524740504</v>
      </c>
      <c r="E31" s="30">
        <v>0.8118362725249969</v>
      </c>
      <c r="F31" s="19">
        <f t="shared" si="0"/>
        <v>0.44303047187005523</v>
      </c>
      <c r="G31" s="19">
        <f t="shared" si="1"/>
        <v>4.501022680790337E-2</v>
      </c>
      <c r="H31" s="20">
        <v>3.3355218879287545E-2</v>
      </c>
      <c r="I31" s="20">
        <v>1.9863750577211662E-3</v>
      </c>
      <c r="J31" s="25">
        <f t="shared" si="2"/>
        <v>0.58616496249711458</v>
      </c>
      <c r="K31" s="31">
        <f t="shared" si="3"/>
        <v>5.955215179099417</v>
      </c>
      <c r="L31" s="31">
        <f t="shared" si="4"/>
        <v>76.052778132542755</v>
      </c>
      <c r="N31" s="24">
        <f t="shared" si="5"/>
        <v>29.980315932538101</v>
      </c>
      <c r="O31" s="24">
        <f t="shared" si="6"/>
        <v>1.7853923251564698</v>
      </c>
      <c r="P31" s="23">
        <v>9.6331545651332243E-2</v>
      </c>
      <c r="Q31" s="23">
        <v>7.9292833361480543E-3</v>
      </c>
      <c r="R31" s="26">
        <v>211.5201273807894</v>
      </c>
      <c r="S31" s="26">
        <v>12.392068916850672</v>
      </c>
      <c r="T31" s="27">
        <v>372.38706056337298</v>
      </c>
      <c r="U31" s="27">
        <v>31.671279584806552</v>
      </c>
      <c r="V31" s="22">
        <v>1554.24667197497</v>
      </c>
      <c r="W31" s="22">
        <v>415.06622663088137</v>
      </c>
      <c r="X31" s="35">
        <f t="shared" si="7"/>
        <v>211.5201273807894</v>
      </c>
      <c r="Y31" s="35">
        <f t="shared" si="8"/>
        <v>12.392068916850672</v>
      </c>
    </row>
    <row r="32" spans="1:25" x14ac:dyDescent="0.3">
      <c r="A32">
        <v>150</v>
      </c>
      <c r="B32" t="s">
        <v>60</v>
      </c>
      <c r="C32" t="s">
        <v>27</v>
      </c>
      <c r="D32" s="29">
        <v>31.125833688686676</v>
      </c>
      <c r="E32" s="30">
        <v>0.79299950208410208</v>
      </c>
      <c r="F32" s="19">
        <f t="shared" si="0"/>
        <v>0.47281788966485422</v>
      </c>
      <c r="G32" s="19">
        <f t="shared" si="1"/>
        <v>5.4409384395573579E-2</v>
      </c>
      <c r="H32" s="20">
        <v>2.9936914559851729E-2</v>
      </c>
      <c r="I32" s="20">
        <v>1.772354478743964E-3</v>
      </c>
      <c r="J32" s="25">
        <f t="shared" si="2"/>
        <v>0.51447424352737348</v>
      </c>
      <c r="K32" s="31">
        <f t="shared" si="3"/>
        <v>5.9202977487895865</v>
      </c>
      <c r="L32" s="31">
        <f t="shared" si="4"/>
        <v>106.73872548217223</v>
      </c>
      <c r="N32" s="24">
        <f t="shared" si="5"/>
        <v>33.403575976433316</v>
      </c>
      <c r="O32" s="24">
        <f t="shared" si="6"/>
        <v>1.9775911565480009</v>
      </c>
      <c r="P32" s="23">
        <v>0.11454749275048465</v>
      </c>
      <c r="Q32" s="23">
        <v>1.1303230454471189E-2</v>
      </c>
      <c r="R32" s="26">
        <v>190.15956914430882</v>
      </c>
      <c r="S32" s="26">
        <v>11.093591422865885</v>
      </c>
      <c r="T32" s="27">
        <v>393.13346963133409</v>
      </c>
      <c r="U32" s="27">
        <v>37.51065711591415</v>
      </c>
      <c r="V32" s="22">
        <v>1872.77778405544</v>
      </c>
      <c r="W32" s="22">
        <v>591.6723859667535</v>
      </c>
      <c r="X32" s="35">
        <f t="shared" si="7"/>
        <v>190.15956914430882</v>
      </c>
      <c r="Y32" s="35">
        <f t="shared" si="8"/>
        <v>11.093591422865885</v>
      </c>
    </row>
    <row r="33" spans="1:25" s="40" customFormat="1" x14ac:dyDescent="0.3">
      <c r="A33">
        <v>151</v>
      </c>
      <c r="B33" t="s">
        <v>61</v>
      </c>
      <c r="C33" t="s">
        <v>27</v>
      </c>
      <c r="D33" s="29">
        <v>22.376112991268045</v>
      </c>
      <c r="E33" s="30">
        <v>0.51447181407647058</v>
      </c>
      <c r="F33" s="19">
        <f t="shared" si="0"/>
        <v>0.51165541150721283</v>
      </c>
      <c r="G33" s="19">
        <f t="shared" si="1"/>
        <v>9.1071792188753123E-2</v>
      </c>
      <c r="H33" s="20">
        <v>3.2240603515902522E-2</v>
      </c>
      <c r="I33" s="20">
        <v>2.733739813273523E-3</v>
      </c>
      <c r="J33" s="25">
        <f t="shared" si="2"/>
        <v>0.47637361994105765</v>
      </c>
      <c r="K33" s="31">
        <f t="shared" si="3"/>
        <v>8.4791831267213063</v>
      </c>
      <c r="L33" s="31">
        <f t="shared" si="4"/>
        <v>105.10165687958546</v>
      </c>
      <c r="M33" s="12"/>
      <c r="N33" s="24">
        <f t="shared" si="5"/>
        <v>31.016789109011402</v>
      </c>
      <c r="O33" s="24">
        <f t="shared" si="6"/>
        <v>2.6299703485820269</v>
      </c>
      <c r="P33" s="23">
        <v>0.11509941975053428</v>
      </c>
      <c r="Q33" s="23">
        <v>1.801309513790823E-2</v>
      </c>
      <c r="R33" s="26">
        <v>204.56280832610057</v>
      </c>
      <c r="S33" s="26">
        <v>17.072945087342678</v>
      </c>
      <c r="T33" s="27">
        <v>419.56170923624285</v>
      </c>
      <c r="U33" s="27">
        <v>61.173170627549098</v>
      </c>
      <c r="V33" s="22">
        <v>1881.4412407248701</v>
      </c>
      <c r="W33" s="22">
        <v>942.90288076858587</v>
      </c>
      <c r="X33" s="35">
        <f t="shared" si="7"/>
        <v>204.56280832610057</v>
      </c>
      <c r="Y33" s="35">
        <f t="shared" si="8"/>
        <v>17.072945087342678</v>
      </c>
    </row>
    <row r="34" spans="1:25" x14ac:dyDescent="0.3">
      <c r="A34">
        <v>152</v>
      </c>
      <c r="B34" t="s">
        <v>62</v>
      </c>
      <c r="C34" t="s">
        <v>27</v>
      </c>
      <c r="D34" s="29">
        <v>24.894263858460583</v>
      </c>
      <c r="E34" s="30">
        <v>0.53565152087192358</v>
      </c>
      <c r="F34" s="19">
        <f t="shared" si="0"/>
        <v>0.49002179722757394</v>
      </c>
      <c r="G34" s="19">
        <f t="shared" si="1"/>
        <v>6.8800583054771131E-2</v>
      </c>
      <c r="H34" s="20">
        <v>3.6952748257471461E-2</v>
      </c>
      <c r="I34" s="20">
        <v>1.706173227132836E-3</v>
      </c>
      <c r="J34" s="25">
        <f t="shared" si="2"/>
        <v>0.32885137309478912</v>
      </c>
      <c r="K34" s="31">
        <f t="shared" si="3"/>
        <v>4.6171754675590755</v>
      </c>
      <c r="L34" s="31">
        <f t="shared" si="4"/>
        <v>73.100908871800115</v>
      </c>
      <c r="N34" s="24">
        <f t="shared" si="5"/>
        <v>27.061586679085782</v>
      </c>
      <c r="O34" s="24">
        <f t="shared" si="6"/>
        <v>1.2494809412789833</v>
      </c>
      <c r="P34" s="23">
        <v>9.6176148392191671E-2</v>
      </c>
      <c r="Q34" s="23">
        <v>1.2752392122466486E-2</v>
      </c>
      <c r="R34" s="26">
        <v>233.92446107266395</v>
      </c>
      <c r="S34" s="26">
        <v>10.607092588638285</v>
      </c>
      <c r="T34" s="27">
        <v>404.92536819024156</v>
      </c>
      <c r="U34" s="27">
        <v>46.884512842690121</v>
      </c>
      <c r="V34" s="22">
        <v>1551.21553345508</v>
      </c>
      <c r="W34" s="22">
        <v>667.53676304803412</v>
      </c>
      <c r="X34" s="35">
        <f t="shared" si="7"/>
        <v>233.92446107266395</v>
      </c>
      <c r="Y34" s="35">
        <f t="shared" si="8"/>
        <v>10.607092588638285</v>
      </c>
    </row>
    <row r="35" spans="1:25" x14ac:dyDescent="0.3">
      <c r="A35">
        <v>155</v>
      </c>
      <c r="B35" t="s">
        <v>64</v>
      </c>
      <c r="C35" t="s">
        <v>27</v>
      </c>
      <c r="D35" s="29">
        <v>27.261219041738219</v>
      </c>
      <c r="E35" s="30">
        <v>0.71028404741488849</v>
      </c>
      <c r="F35" s="19">
        <f t="shared" si="0"/>
        <v>0.3165659478092836</v>
      </c>
      <c r="G35" s="19">
        <f t="shared" si="1"/>
        <v>5.7557394696993967E-2</v>
      </c>
      <c r="H35" s="20">
        <v>2.8031734944374203E-2</v>
      </c>
      <c r="I35" s="20">
        <v>1.7530192108678345E-3</v>
      </c>
      <c r="J35" s="25">
        <f t="shared" si="2"/>
        <v>0.34395352676984187</v>
      </c>
      <c r="K35" s="31">
        <f t="shared" si="3"/>
        <v>6.2536950151194786</v>
      </c>
      <c r="L35" s="31">
        <f t="shared" si="4"/>
        <v>56.689474134050869</v>
      </c>
      <c r="N35" s="24">
        <f t="shared" si="5"/>
        <v>35.673853294645745</v>
      </c>
      <c r="O35" s="24">
        <f t="shared" si="6"/>
        <v>2.230933985188297</v>
      </c>
      <c r="P35" s="23">
        <v>8.190547708318005E-2</v>
      </c>
      <c r="Q35" s="23">
        <v>1.398328801974261E-2</v>
      </c>
      <c r="R35" s="26">
        <v>178.22355031552689</v>
      </c>
      <c r="S35" s="26">
        <v>10.992902042443104</v>
      </c>
      <c r="T35" s="27">
        <v>279.25754377243464</v>
      </c>
      <c r="U35" s="27">
        <v>44.390334766131154</v>
      </c>
      <c r="V35" s="22">
        <v>1243.2573475720601</v>
      </c>
      <c r="W35" s="22">
        <v>731.97539774017866</v>
      </c>
      <c r="X35" s="35">
        <f t="shared" si="7"/>
        <v>178.22355031552689</v>
      </c>
      <c r="Y35" s="35">
        <f t="shared" si="8"/>
        <v>10.992902042443104</v>
      </c>
    </row>
    <row r="36" spans="1:25" x14ac:dyDescent="0.3">
      <c r="A36">
        <v>156</v>
      </c>
      <c r="B36" t="s">
        <v>65</v>
      </c>
      <c r="C36" t="s">
        <v>27</v>
      </c>
      <c r="D36" s="29">
        <v>22.914562788802439</v>
      </c>
      <c r="E36" s="30">
        <v>0.73747838407201005</v>
      </c>
      <c r="F36" s="19">
        <f t="shared" si="0"/>
        <v>0.62305168719278203</v>
      </c>
      <c r="G36" s="19">
        <f t="shared" si="1"/>
        <v>9.0076108463946494E-2</v>
      </c>
      <c r="H36" s="20">
        <v>3.6107851961632374E-2</v>
      </c>
      <c r="I36" s="20">
        <v>1.9572746658192688E-3</v>
      </c>
      <c r="J36" s="25">
        <f t="shared" si="2"/>
        <v>0.37494242401208616</v>
      </c>
      <c r="K36" s="31">
        <f t="shared" si="3"/>
        <v>5.4206344589510271</v>
      </c>
      <c r="L36" s="31">
        <f t="shared" si="4"/>
        <v>115.05179290335421</v>
      </c>
      <c r="N36" s="24">
        <f t="shared" si="5"/>
        <v>27.694807241997779</v>
      </c>
      <c r="O36" s="24">
        <f t="shared" si="6"/>
        <v>1.5012342646997963</v>
      </c>
      <c r="P36" s="23">
        <v>0.1251472032100783</v>
      </c>
      <c r="Q36" s="23">
        <v>1.6772930796155827E-2</v>
      </c>
      <c r="R36" s="26">
        <v>228.6696920377388</v>
      </c>
      <c r="S36" s="26">
        <v>12.178085358852924</v>
      </c>
      <c r="T36" s="27">
        <v>491.75827255373588</v>
      </c>
      <c r="U36" s="27">
        <v>56.351719886264348</v>
      </c>
      <c r="V36" s="22">
        <v>2030.88029630856</v>
      </c>
      <c r="W36" s="22">
        <v>877.98047433675401</v>
      </c>
      <c r="X36" s="35">
        <f t="shared" si="7"/>
        <v>228.6696920377388</v>
      </c>
      <c r="Y36" s="35">
        <f t="shared" si="8"/>
        <v>12.178085358852924</v>
      </c>
    </row>
    <row r="37" spans="1:25" x14ac:dyDescent="0.3">
      <c r="A37">
        <v>157</v>
      </c>
      <c r="B37" t="s">
        <v>66</v>
      </c>
      <c r="C37" t="s">
        <v>27</v>
      </c>
      <c r="D37" s="29">
        <v>27.230502949188075</v>
      </c>
      <c r="E37" s="30">
        <v>0.60229415870278669</v>
      </c>
      <c r="F37" s="19">
        <f t="shared" si="0"/>
        <v>0.47575874234712506</v>
      </c>
      <c r="G37" s="19">
        <f t="shared" si="1"/>
        <v>6.2062652405808556E-2</v>
      </c>
      <c r="H37" s="20">
        <v>3.0055683162461405E-2</v>
      </c>
      <c r="I37" s="20">
        <v>1.9543655828442581E-3</v>
      </c>
      <c r="J37" s="25">
        <f t="shared" si="2"/>
        <v>0.49846612214671038</v>
      </c>
      <c r="K37" s="31">
        <f t="shared" si="3"/>
        <v>6.5024826495549384</v>
      </c>
      <c r="L37" s="31">
        <f t="shared" si="4"/>
        <v>106.99468679200321</v>
      </c>
      <c r="N37" s="24">
        <f t="shared" si="5"/>
        <v>33.271577777642008</v>
      </c>
      <c r="O37" s="24">
        <f t="shared" si="6"/>
        <v>2.1634785722243484</v>
      </c>
      <c r="P37" s="23">
        <v>0.11480449665938147</v>
      </c>
      <c r="Q37" s="23">
        <v>1.2983029837937412E-2</v>
      </c>
      <c r="R37" s="26">
        <v>190.90292743077521</v>
      </c>
      <c r="S37" s="26">
        <v>12.231432057406414</v>
      </c>
      <c r="T37" s="27">
        <v>395.15891671209835</v>
      </c>
      <c r="U37" s="27">
        <v>42.701671814460518</v>
      </c>
      <c r="V37" s="22">
        <v>1876.8182102339499</v>
      </c>
      <c r="W37" s="22">
        <v>679.60211447150277</v>
      </c>
      <c r="X37" s="35">
        <f t="shared" si="7"/>
        <v>190.90292743077521</v>
      </c>
      <c r="Y37" s="35">
        <f t="shared" si="8"/>
        <v>12.231432057406414</v>
      </c>
    </row>
    <row r="38" spans="1:25" s="40" customFormat="1" x14ac:dyDescent="0.3">
      <c r="A38">
        <v>158</v>
      </c>
      <c r="B38" t="s">
        <v>67</v>
      </c>
      <c r="C38" t="s">
        <v>27</v>
      </c>
      <c r="D38" s="29">
        <v>60.682224322967983</v>
      </c>
      <c r="E38" s="30">
        <v>0.66818992816870804</v>
      </c>
      <c r="F38" s="19">
        <f t="shared" si="0"/>
        <v>0.28110643807413732</v>
      </c>
      <c r="G38" s="19">
        <f t="shared" si="1"/>
        <v>3.4299298805874068E-2</v>
      </c>
      <c r="H38" s="20">
        <v>3.2656317014734662E-2</v>
      </c>
      <c r="I38" s="20">
        <v>1.0704316158903734E-3</v>
      </c>
      <c r="J38" s="25">
        <f t="shared" si="2"/>
        <v>0.26864408019306546</v>
      </c>
      <c r="K38" s="31">
        <f t="shared" si="3"/>
        <v>3.2778699919142449</v>
      </c>
      <c r="L38" s="31">
        <f t="shared" si="4"/>
        <v>21.421436847021123</v>
      </c>
      <c r="M38" s="12"/>
      <c r="N38" s="24">
        <f t="shared" si="5"/>
        <v>30.62194672928965</v>
      </c>
      <c r="O38" s="24">
        <f t="shared" si="6"/>
        <v>1.003747602779351</v>
      </c>
      <c r="P38" s="23">
        <v>6.2431290774344311E-2</v>
      </c>
      <c r="Q38" s="23">
        <v>7.3375496467523527E-3</v>
      </c>
      <c r="R38" s="26">
        <v>207.15852899805827</v>
      </c>
      <c r="S38" s="26">
        <v>6.6824439639552082</v>
      </c>
      <c r="T38" s="27">
        <v>251.53486246059526</v>
      </c>
      <c r="U38" s="27">
        <v>27.18503764482816</v>
      </c>
      <c r="V38" s="22">
        <v>688.91567524232801</v>
      </c>
      <c r="W38" s="22">
        <v>384.09939284072567</v>
      </c>
      <c r="X38" s="35">
        <f t="shared" si="7"/>
        <v>207.15852899805827</v>
      </c>
      <c r="Y38" s="35">
        <f t="shared" si="8"/>
        <v>6.6824439639552082</v>
      </c>
    </row>
    <row r="39" spans="1:25" x14ac:dyDescent="0.3">
      <c r="A39">
        <v>161</v>
      </c>
      <c r="B39" t="s">
        <v>69</v>
      </c>
      <c r="C39" t="s">
        <v>27</v>
      </c>
      <c r="D39" s="29">
        <v>25.889314272721652</v>
      </c>
      <c r="E39" s="30">
        <v>0.55567945019004439</v>
      </c>
      <c r="F39" s="19">
        <f t="shared" si="0"/>
        <v>0.38629587521333059</v>
      </c>
      <c r="G39" s="19">
        <f t="shared" si="1"/>
        <v>6.2132980537975217E-2</v>
      </c>
      <c r="H39" s="20">
        <v>3.2816224336923314E-2</v>
      </c>
      <c r="I39" s="20">
        <v>1.5653675908157056E-3</v>
      </c>
      <c r="J39" s="25">
        <f t="shared" si="2"/>
        <v>0.29656890219964616</v>
      </c>
      <c r="K39" s="31">
        <f t="shared" si="3"/>
        <v>4.7701026624639011</v>
      </c>
      <c r="L39" s="31">
        <f t="shared" si="4"/>
        <v>59.331877650289513</v>
      </c>
      <c r="N39" s="24">
        <f t="shared" si="5"/>
        <v>30.47273171139453</v>
      </c>
      <c r="O39" s="24">
        <f t="shared" si="6"/>
        <v>1.4535805866907119</v>
      </c>
      <c r="P39" s="23">
        <v>8.5374895319075744E-2</v>
      </c>
      <c r="Q39" s="23">
        <v>1.3114172234838807E-2</v>
      </c>
      <c r="R39" s="26">
        <v>208.15671419570154</v>
      </c>
      <c r="S39" s="26">
        <v>9.7706957582840666</v>
      </c>
      <c r="T39" s="27">
        <v>331.66000118315799</v>
      </c>
      <c r="U39" s="27">
        <v>45.508882060901129</v>
      </c>
      <c r="V39" s="22">
        <v>1324.06730680648</v>
      </c>
      <c r="W39" s="22">
        <v>686.47908809508078</v>
      </c>
      <c r="X39" s="35">
        <f t="shared" si="7"/>
        <v>208.15671419570154</v>
      </c>
      <c r="Y39" s="35">
        <f t="shared" si="8"/>
        <v>9.7706957582840666</v>
      </c>
    </row>
    <row r="40" spans="1:25" x14ac:dyDescent="0.3">
      <c r="A40">
        <v>162</v>
      </c>
      <c r="B40" t="s">
        <v>70</v>
      </c>
      <c r="C40" t="s">
        <v>27</v>
      </c>
      <c r="D40" s="29">
        <v>23.479379513263389</v>
      </c>
      <c r="E40" s="30">
        <v>0.5248093490954604</v>
      </c>
      <c r="F40" s="19">
        <f t="shared" si="0"/>
        <v>0.41494560921016377</v>
      </c>
      <c r="G40" s="19">
        <f t="shared" si="1"/>
        <v>6.895409466022219E-2</v>
      </c>
      <c r="H40" s="20">
        <v>2.9388563037142646E-2</v>
      </c>
      <c r="I40" s="20">
        <v>1.804815376640023E-3</v>
      </c>
      <c r="J40" s="25">
        <f t="shared" si="2"/>
        <v>0.36956049783146239</v>
      </c>
      <c r="K40" s="31">
        <f t="shared" si="3"/>
        <v>6.1412168208394968</v>
      </c>
      <c r="L40" s="31">
        <f t="shared" si="4"/>
        <v>88.741617872525154</v>
      </c>
      <c r="N40" s="24">
        <f t="shared" si="5"/>
        <v>34.026842303795291</v>
      </c>
      <c r="O40" s="24">
        <f t="shared" si="6"/>
        <v>2.089662163161206</v>
      </c>
      <c r="P40" s="23">
        <v>0.10240273287820213</v>
      </c>
      <c r="Q40" s="23">
        <v>1.5812216558851323E-2</v>
      </c>
      <c r="R40" s="26">
        <v>186.72639153772545</v>
      </c>
      <c r="S40" s="26">
        <v>11.30278971107999</v>
      </c>
      <c r="T40" s="27">
        <v>352.43041238328891</v>
      </c>
      <c r="U40" s="27">
        <v>49.48233961427011</v>
      </c>
      <c r="V40" s="22">
        <v>1668.1231247447299</v>
      </c>
      <c r="W40" s="22">
        <v>827.70313710035691</v>
      </c>
      <c r="X40" s="35">
        <f t="shared" si="7"/>
        <v>186.72639153772545</v>
      </c>
      <c r="Y40" s="35">
        <f t="shared" si="8"/>
        <v>11.30278971107999</v>
      </c>
    </row>
    <row r="41" spans="1:25" x14ac:dyDescent="0.3">
      <c r="A41">
        <v>163</v>
      </c>
      <c r="B41" t="s">
        <v>71</v>
      </c>
      <c r="C41" t="s">
        <v>27</v>
      </c>
      <c r="D41" s="29">
        <v>38.409946561649292</v>
      </c>
      <c r="E41" s="30">
        <v>0.83502940397656478</v>
      </c>
      <c r="F41" s="19">
        <f t="shared" si="0"/>
        <v>0.34113973208188442</v>
      </c>
      <c r="G41" s="19">
        <f t="shared" si="1"/>
        <v>4.1181478844916533E-2</v>
      </c>
      <c r="H41" s="20">
        <v>2.9995332543707932E-2</v>
      </c>
      <c r="I41" s="20">
        <v>1.6545912792088429E-3</v>
      </c>
      <c r="J41" s="25">
        <f t="shared" si="2"/>
        <v>0.45694866793680172</v>
      </c>
      <c r="K41" s="31">
        <f t="shared" si="3"/>
        <v>5.5161624789384893</v>
      </c>
      <c r="L41" s="31">
        <f t="shared" si="4"/>
        <v>56.428132537561815</v>
      </c>
      <c r="N41" s="24">
        <f t="shared" si="5"/>
        <v>33.338520202862966</v>
      </c>
      <c r="O41" s="24">
        <f t="shared" si="6"/>
        <v>1.8390069424636548</v>
      </c>
      <c r="P41" s="23">
        <v>8.2485450029091703E-2</v>
      </c>
      <c r="Q41" s="23">
        <v>8.8570592399518349E-3</v>
      </c>
      <c r="R41" s="26">
        <v>190.52521093549424</v>
      </c>
      <c r="S41" s="26">
        <v>10.355895949276606</v>
      </c>
      <c r="T41" s="27">
        <v>298.03502947964415</v>
      </c>
      <c r="U41" s="27">
        <v>31.17868684888855</v>
      </c>
      <c r="V41" s="22">
        <v>1257.06727186427</v>
      </c>
      <c r="W41" s="22">
        <v>463.63543600481984</v>
      </c>
      <c r="X41" s="35">
        <f t="shared" si="7"/>
        <v>190.52521093549424</v>
      </c>
      <c r="Y41" s="35">
        <f t="shared" si="8"/>
        <v>10.355895949276606</v>
      </c>
    </row>
    <row r="42" spans="1:25" x14ac:dyDescent="0.3">
      <c r="A42">
        <v>164</v>
      </c>
      <c r="B42" t="s">
        <v>72</v>
      </c>
      <c r="C42" t="s">
        <v>27</v>
      </c>
      <c r="D42" s="29">
        <v>48.71354367955913</v>
      </c>
      <c r="E42" s="30">
        <v>0.84345303438580077</v>
      </c>
      <c r="F42" s="19">
        <f t="shared" si="0"/>
        <v>0.29067682662177158</v>
      </c>
      <c r="G42" s="19">
        <f t="shared" si="1"/>
        <v>3.6711232377827974E-2</v>
      </c>
      <c r="H42" s="20">
        <v>2.7299644886972212E-2</v>
      </c>
      <c r="I42" s="20">
        <v>1.5211443375516102E-3</v>
      </c>
      <c r="J42" s="25">
        <f t="shared" si="2"/>
        <v>0.4411892011386544</v>
      </c>
      <c r="K42" s="31">
        <f t="shared" si="3"/>
        <v>5.5720297602754618</v>
      </c>
      <c r="L42" s="31">
        <f t="shared" si="4"/>
        <v>49.219813012766785</v>
      </c>
      <c r="N42" s="24">
        <f t="shared" si="5"/>
        <v>36.630513112542886</v>
      </c>
      <c r="O42" s="24">
        <f t="shared" si="6"/>
        <v>2.0410630919724948</v>
      </c>
      <c r="P42" s="23">
        <v>7.7223972360611834E-2</v>
      </c>
      <c r="Q42" s="23">
        <v>8.7525295560274361E-3</v>
      </c>
      <c r="R42" s="26">
        <v>173.63109569333525</v>
      </c>
      <c r="S42" s="26">
        <v>9.5456496601958776</v>
      </c>
      <c r="T42" s="27">
        <v>259.09199632561302</v>
      </c>
      <c r="U42" s="27">
        <v>28.880942503776719</v>
      </c>
      <c r="V42" s="22">
        <v>1126.97942790208</v>
      </c>
      <c r="W42" s="22">
        <v>458.16516285213459</v>
      </c>
      <c r="X42" s="35">
        <f t="shared" si="7"/>
        <v>173.63109569333525</v>
      </c>
      <c r="Y42" s="35">
        <f t="shared" si="8"/>
        <v>9.5456496601958776</v>
      </c>
    </row>
    <row r="43" spans="1:25" x14ac:dyDescent="0.3">
      <c r="A43">
        <v>165</v>
      </c>
      <c r="B43" t="s">
        <v>73</v>
      </c>
      <c r="C43" t="s">
        <v>27</v>
      </c>
      <c r="D43" s="29">
        <v>27.002987779931523</v>
      </c>
      <c r="E43" s="30">
        <v>0.48102179149689139</v>
      </c>
      <c r="F43" s="19">
        <f t="shared" si="0"/>
        <v>0.43226337851569191</v>
      </c>
      <c r="G43" s="19">
        <f t="shared" si="1"/>
        <v>5.4310445270883405E-2</v>
      </c>
      <c r="H43" s="20">
        <v>2.8335463012193033E-2</v>
      </c>
      <c r="I43" s="20">
        <v>2.1398595182112773E-3</v>
      </c>
      <c r="J43" s="25">
        <f t="shared" si="2"/>
        <v>0.60106304805791255</v>
      </c>
      <c r="K43" s="31">
        <f t="shared" si="3"/>
        <v>7.5518777204751322</v>
      </c>
      <c r="L43" s="31">
        <f t="shared" si="4"/>
        <v>102.51300940271442</v>
      </c>
      <c r="N43" s="24">
        <f t="shared" si="5"/>
        <v>35.291464959287588</v>
      </c>
      <c r="O43" s="24">
        <f t="shared" si="6"/>
        <v>2.6651682794897273</v>
      </c>
      <c r="P43" s="23">
        <v>0.11064119434341319</v>
      </c>
      <c r="Q43" s="23">
        <v>1.1109848196251269E-2</v>
      </c>
      <c r="R43" s="26">
        <v>180.12789896601851</v>
      </c>
      <c r="S43" s="26">
        <v>13.414752169096865</v>
      </c>
      <c r="T43" s="27">
        <v>364.782428969965</v>
      </c>
      <c r="U43" s="27">
        <v>38.502629174277935</v>
      </c>
      <c r="V43" s="22">
        <v>1809.9708100401399</v>
      </c>
      <c r="W43" s="22">
        <v>581.55102464443121</v>
      </c>
      <c r="X43" s="35">
        <f t="shared" si="7"/>
        <v>180.12789896601851</v>
      </c>
      <c r="Y43" s="35">
        <f t="shared" si="8"/>
        <v>13.414752169096865</v>
      </c>
    </row>
    <row r="44" spans="1:25" x14ac:dyDescent="0.3">
      <c r="A44">
        <v>7</v>
      </c>
      <c r="B44" t="s">
        <v>26</v>
      </c>
      <c r="C44" t="s">
        <v>27</v>
      </c>
      <c r="D44" s="29">
        <v>58.279654589475491</v>
      </c>
      <c r="E44" s="30">
        <v>0.8323262350099262</v>
      </c>
      <c r="F44" s="19">
        <f t="shared" si="0"/>
        <v>0.2427915538670497</v>
      </c>
      <c r="G44" s="19">
        <f t="shared" si="1"/>
        <v>3.05989546904963E-2</v>
      </c>
      <c r="H44" s="20">
        <v>3.0879534834252913E-2</v>
      </c>
      <c r="I44" s="20">
        <v>1.4590603877345626E-3</v>
      </c>
      <c r="J44" s="25">
        <f t="shared" si="2"/>
        <v>0.37491213819031755</v>
      </c>
      <c r="K44" s="31">
        <f t="shared" si="3"/>
        <v>4.7250076646754078</v>
      </c>
      <c r="L44" s="31">
        <f t="shared" si="4"/>
        <v>12.571248592141169</v>
      </c>
      <c r="N44" s="24">
        <f t="shared" si="5"/>
        <v>32.383907509214055</v>
      </c>
      <c r="O44" s="24">
        <f t="shared" si="6"/>
        <v>1.5301421119317589</v>
      </c>
      <c r="P44" s="23">
        <v>5.7024508445379318E-2</v>
      </c>
      <c r="Q44" s="23">
        <v>6.6625820762678395E-3</v>
      </c>
      <c r="R44" s="26">
        <v>196.05695704217177</v>
      </c>
      <c r="S44" s="26">
        <v>9.1242579112472075</v>
      </c>
      <c r="T44" s="27">
        <v>220.70376449413061</v>
      </c>
      <c r="U44" s="27">
        <v>24.999896357058454</v>
      </c>
      <c r="V44" s="22">
        <v>492.48117298414502</v>
      </c>
      <c r="W44" s="22">
        <v>348.76778062103455</v>
      </c>
      <c r="X44" s="35">
        <f t="shared" si="7"/>
        <v>196.05695704217177</v>
      </c>
      <c r="Y44" s="35">
        <f t="shared" si="8"/>
        <v>9.1242579112472075</v>
      </c>
    </row>
  </sheetData>
  <phoneticPr fontId="12" type="noConversion"/>
  <pageMargins left="0.75" right="0.75" top="1" bottom="1" header="0.5" footer="0.5"/>
  <pageSetup orientation="portrait" horizontalDpi="4294967293" verticalDpi="4294967293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AJ37"/>
  <sheetViews>
    <sheetView topLeftCell="L35" workbookViewId="0">
      <selection activeCell="L37" sqref="L37"/>
    </sheetView>
  </sheetViews>
  <sheetFormatPr defaultColWidth="8.77734375" defaultRowHeight="14.4" x14ac:dyDescent="0.3"/>
  <cols>
    <col min="2" max="2" width="14" customWidth="1"/>
    <col min="3" max="3" width="13.109375" customWidth="1"/>
    <col min="12" max="12" width="12.77734375" customWidth="1"/>
    <col min="33" max="34" width="9.6640625" bestFit="1" customWidth="1"/>
    <col min="35" max="35" width="9.109375" bestFit="1" customWidth="1"/>
  </cols>
  <sheetData>
    <row r="1" spans="1:3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7" t="s">
        <v>29</v>
      </c>
      <c r="K1" s="7" t="s">
        <v>30</v>
      </c>
      <c r="L1" s="36" t="s">
        <v>41</v>
      </c>
      <c r="M1" s="11" t="s">
        <v>36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/>
      <c r="AB1" s="1" t="s">
        <v>22</v>
      </c>
      <c r="AC1" s="1" t="s">
        <v>23</v>
      </c>
      <c r="AD1" s="1" t="s">
        <v>24</v>
      </c>
      <c r="AE1" s="1" t="s">
        <v>25</v>
      </c>
      <c r="AF1" s="1"/>
      <c r="AG1" s="1" t="s">
        <v>29</v>
      </c>
      <c r="AH1" s="1" t="s">
        <v>74</v>
      </c>
      <c r="AI1" s="28" t="s">
        <v>30</v>
      </c>
      <c r="AJ1" s="1"/>
    </row>
    <row r="2" spans="1:36" x14ac:dyDescent="0.3">
      <c r="J2" s="29"/>
      <c r="K2" s="30"/>
      <c r="L2" s="37"/>
      <c r="AG2" s="38"/>
      <c r="AH2" s="21"/>
      <c r="AI2" s="21"/>
    </row>
    <row r="3" spans="1:36" x14ac:dyDescent="0.3">
      <c r="B3" s="39" t="s">
        <v>94</v>
      </c>
      <c r="J3" s="29"/>
      <c r="K3" s="30"/>
      <c r="L3" s="37"/>
      <c r="N3">
        <v>57</v>
      </c>
      <c r="O3">
        <v>58</v>
      </c>
      <c r="P3">
        <v>59</v>
      </c>
      <c r="Q3">
        <v>60</v>
      </c>
      <c r="R3">
        <v>62</v>
      </c>
      <c r="S3">
        <v>63</v>
      </c>
      <c r="T3">
        <v>64</v>
      </c>
      <c r="U3">
        <v>65</v>
      </c>
      <c r="V3">
        <v>66</v>
      </c>
      <c r="W3">
        <v>67</v>
      </c>
      <c r="X3">
        <v>68</v>
      </c>
      <c r="Y3">
        <v>70</v>
      </c>
      <c r="Z3">
        <v>71</v>
      </c>
      <c r="AG3" s="38"/>
      <c r="AH3" s="21"/>
      <c r="AI3" s="21"/>
    </row>
    <row r="4" spans="1:36" x14ac:dyDescent="0.3">
      <c r="A4">
        <v>132</v>
      </c>
      <c r="B4" t="s">
        <v>45</v>
      </c>
      <c r="C4" t="s">
        <v>27</v>
      </c>
      <c r="D4">
        <v>2.5649958458434843</v>
      </c>
      <c r="E4">
        <v>3.1020287327346657E-2</v>
      </c>
      <c r="F4">
        <v>-4.7538048783459415E-3</v>
      </c>
      <c r="G4">
        <v>797.77851362370257</v>
      </c>
      <c r="H4">
        <v>3.9009594044407137</v>
      </c>
      <c r="I4">
        <v>16662.200670853676</v>
      </c>
      <c r="J4" s="29">
        <v>24.487953152641428</v>
      </c>
      <c r="K4" s="30">
        <v>0.78583508730834351</v>
      </c>
      <c r="L4" s="37">
        <v>191.05559105357301</v>
      </c>
      <c r="M4" s="47" t="s">
        <v>97</v>
      </c>
      <c r="N4">
        <v>3.8478591424911359</v>
      </c>
      <c r="O4">
        <v>11.29689821410555</v>
      </c>
      <c r="P4">
        <v>5.3444189052173439</v>
      </c>
      <c r="Q4">
        <v>6.000511203640098</v>
      </c>
      <c r="R4">
        <v>31.515620591481479</v>
      </c>
      <c r="S4">
        <v>14.521649075520793</v>
      </c>
      <c r="T4">
        <v>119.98448466022256</v>
      </c>
      <c r="U4">
        <v>228.98890172437132</v>
      </c>
      <c r="V4">
        <v>403.59923211872905</v>
      </c>
      <c r="W4">
        <v>706.14180847760883</v>
      </c>
      <c r="X4">
        <v>1116.6434489480439</v>
      </c>
      <c r="Y4">
        <v>1883.5094285866678</v>
      </c>
      <c r="Z4">
        <v>2266.5038748799616</v>
      </c>
      <c r="AB4">
        <v>87538.910880277384</v>
      </c>
      <c r="AC4">
        <v>663.56871736926212</v>
      </c>
      <c r="AD4">
        <v>3309.1828584650575</v>
      </c>
      <c r="AE4">
        <v>0.52080933947084651</v>
      </c>
      <c r="AG4" s="38">
        <f>0.0074*AD4</f>
        <v>24.487953152641428</v>
      </c>
      <c r="AH4" s="21">
        <f>0.029*AC4</f>
        <v>19.243492803708602</v>
      </c>
      <c r="AI4" s="21">
        <f>AH4/AG4</f>
        <v>0.78583508730834351</v>
      </c>
    </row>
    <row r="5" spans="1:36" x14ac:dyDescent="0.3">
      <c r="A5">
        <v>154</v>
      </c>
      <c r="B5" t="s">
        <v>63</v>
      </c>
      <c r="C5" t="s">
        <v>27</v>
      </c>
      <c r="D5">
        <v>1.78279612791197</v>
      </c>
      <c r="E5">
        <v>0.44547898487214482</v>
      </c>
      <c r="F5">
        <v>-8.8962233114034436E-2</v>
      </c>
      <c r="G5">
        <v>309.59528249090738</v>
      </c>
      <c r="H5">
        <v>0.30478198875070933</v>
      </c>
      <c r="I5">
        <v>16662.200670853676</v>
      </c>
      <c r="J5" s="29">
        <v>14.100456432709914</v>
      </c>
      <c r="K5" s="30">
        <v>0.46586027591031526</v>
      </c>
      <c r="L5" s="37">
        <v>224.33238598222158</v>
      </c>
      <c r="M5" s="47" t="s">
        <v>97</v>
      </c>
      <c r="N5">
        <v>0.18047854104624247</v>
      </c>
      <c r="O5">
        <v>4.9683381367793693</v>
      </c>
      <c r="P5">
        <v>0.41424342797300434</v>
      </c>
      <c r="Q5">
        <v>2.100753879051211</v>
      </c>
      <c r="R5">
        <v>7.2057899880013814</v>
      </c>
      <c r="S5">
        <v>4.4151132430095661</v>
      </c>
      <c r="T5">
        <v>33.786382282884908</v>
      </c>
      <c r="U5">
        <v>73.198299571001698</v>
      </c>
      <c r="V5">
        <v>142.55681465015732</v>
      </c>
      <c r="W5">
        <v>277.23339284237085</v>
      </c>
      <c r="X5">
        <v>470.96350988766829</v>
      </c>
      <c r="Y5">
        <v>888.6161332912493</v>
      </c>
      <c r="Z5">
        <v>1174.6823467675172</v>
      </c>
      <c r="AB5">
        <v>92337.111544505897</v>
      </c>
      <c r="AC5">
        <v>226.51181117943517</v>
      </c>
      <c r="AD5">
        <v>1905.4670855013396</v>
      </c>
      <c r="AE5">
        <v>0.28246744372132582</v>
      </c>
      <c r="AG5" s="38">
        <f>0.0074*AD5</f>
        <v>14.100456432709914</v>
      </c>
      <c r="AH5" s="21">
        <f>0.029*AC5</f>
        <v>6.5688425242036201</v>
      </c>
      <c r="AI5" s="21">
        <f>AH5/AG5</f>
        <v>0.46586027591031526</v>
      </c>
    </row>
    <row r="6" spans="1:36" x14ac:dyDescent="0.3">
      <c r="A6">
        <v>137</v>
      </c>
      <c r="B6" t="s">
        <v>49</v>
      </c>
      <c r="C6" t="s">
        <v>27</v>
      </c>
      <c r="D6">
        <v>2.7494018133599964</v>
      </c>
      <c r="E6">
        <v>-8.0913055318181815E-3</v>
      </c>
      <c r="F6">
        <v>2.6014657746732964E-2</v>
      </c>
      <c r="G6">
        <v>514.08918339431261</v>
      </c>
      <c r="H6">
        <v>4.3322630625844134</v>
      </c>
      <c r="I6">
        <v>16662.200670853676</v>
      </c>
      <c r="J6" s="29">
        <v>19.257634951380371</v>
      </c>
      <c r="K6" s="30">
        <v>0.63012185325263792</v>
      </c>
      <c r="L6" s="37">
        <v>200.196373901404</v>
      </c>
      <c r="M6" s="47" t="s">
        <v>98</v>
      </c>
      <c r="N6">
        <v>0.37711406044804152</v>
      </c>
      <c r="O6">
        <v>6.4859057940060518</v>
      </c>
      <c r="P6">
        <v>1.6975464333908103</v>
      </c>
      <c r="Q6">
        <v>2.9508645019645465</v>
      </c>
      <c r="R6">
        <v>17.590109663036998</v>
      </c>
      <c r="S6">
        <v>9.7267746859425053</v>
      </c>
      <c r="T6">
        <v>73.302282531823153</v>
      </c>
      <c r="U6">
        <v>138.33936188966766</v>
      </c>
      <c r="V6">
        <v>245.378635164044</v>
      </c>
      <c r="W6">
        <v>455.80960910962909</v>
      </c>
      <c r="X6">
        <v>748.19742573995109</v>
      </c>
      <c r="Y6">
        <v>1360.7577351601271</v>
      </c>
      <c r="Z6">
        <v>1745.6238630313055</v>
      </c>
      <c r="AB6">
        <v>83185.293772649326</v>
      </c>
      <c r="AC6">
        <v>418.43643533884739</v>
      </c>
      <c r="AD6">
        <v>2602.3831015378878</v>
      </c>
      <c r="AE6">
        <v>0.35715960490661819</v>
      </c>
      <c r="AG6" s="38">
        <f>0.0074*AD6</f>
        <v>19.257634951380371</v>
      </c>
      <c r="AH6" s="21">
        <f>0.029*AC6</f>
        <v>12.134656624826574</v>
      </c>
      <c r="AI6" s="21">
        <f>AH6/AG6</f>
        <v>0.63012185325263792</v>
      </c>
    </row>
    <row r="7" spans="1:36" x14ac:dyDescent="0.3">
      <c r="A7">
        <v>160</v>
      </c>
      <c r="B7" t="s">
        <v>68</v>
      </c>
      <c r="C7" t="s">
        <v>27</v>
      </c>
      <c r="D7">
        <v>1.5553245684598072</v>
      </c>
      <c r="E7">
        <v>0.33994644826960296</v>
      </c>
      <c r="F7">
        <v>-0.11123453465505743</v>
      </c>
      <c r="G7">
        <v>469.10567496310188</v>
      </c>
      <c r="H7">
        <v>0.75715782135520981</v>
      </c>
      <c r="I7">
        <v>16662.200670853676</v>
      </c>
      <c r="J7" s="29">
        <v>19.318712839961975</v>
      </c>
      <c r="K7" s="30">
        <v>0.4657141129261132</v>
      </c>
      <c r="L7" s="37">
        <v>267.77462215673063</v>
      </c>
      <c r="M7" s="47" t="s">
        <v>98</v>
      </c>
      <c r="N7">
        <v>0.3117648980504682</v>
      </c>
      <c r="O7">
        <v>5.8328988369234303</v>
      </c>
      <c r="P7">
        <v>1.17220120100643</v>
      </c>
      <c r="Q7">
        <v>3.069457430884504</v>
      </c>
      <c r="R7">
        <v>15.434377318370951</v>
      </c>
      <c r="S7">
        <v>7.1156227479876764</v>
      </c>
      <c r="T7">
        <v>54.811799505491344</v>
      </c>
      <c r="U7">
        <v>111.45980188049755</v>
      </c>
      <c r="V7">
        <v>209.76837392518229</v>
      </c>
      <c r="W7">
        <v>389.90295642504623</v>
      </c>
      <c r="X7">
        <v>667.21263818039188</v>
      </c>
      <c r="Y7">
        <v>1271.2670370105388</v>
      </c>
      <c r="Z7">
        <v>1622.2130854009911</v>
      </c>
      <c r="AB7">
        <v>88259.201490852836</v>
      </c>
      <c r="AC7">
        <v>310.24128321162772</v>
      </c>
      <c r="AD7">
        <v>2610.6368702651316</v>
      </c>
      <c r="AE7">
        <v>0.41785172258601211</v>
      </c>
      <c r="AG7" s="38">
        <f>0.0074*AD7</f>
        <v>19.318712839961975</v>
      </c>
      <c r="AH7" s="21">
        <f>0.029*AC7</f>
        <v>8.9969972131372042</v>
      </c>
      <c r="AI7" s="21">
        <f>AH7/AG7</f>
        <v>0.4657141129261132</v>
      </c>
    </row>
    <row r="8" spans="1:36" x14ac:dyDescent="0.3">
      <c r="J8" s="29"/>
      <c r="K8" s="30"/>
      <c r="L8" s="37"/>
      <c r="M8" s="47"/>
      <c r="N8">
        <v>57</v>
      </c>
      <c r="O8">
        <v>58</v>
      </c>
      <c r="P8">
        <v>59</v>
      </c>
      <c r="Q8">
        <v>60</v>
      </c>
      <c r="R8">
        <v>62</v>
      </c>
      <c r="S8">
        <v>63</v>
      </c>
      <c r="T8">
        <v>64</v>
      </c>
      <c r="U8">
        <v>65</v>
      </c>
      <c r="V8">
        <v>66</v>
      </c>
      <c r="W8">
        <v>67</v>
      </c>
      <c r="X8">
        <v>68</v>
      </c>
      <c r="Y8">
        <v>70</v>
      </c>
      <c r="Z8">
        <v>71</v>
      </c>
      <c r="AG8" s="38"/>
      <c r="AH8" s="21"/>
      <c r="AI8" s="21"/>
    </row>
    <row r="9" spans="1:36" x14ac:dyDescent="0.3">
      <c r="A9">
        <v>131</v>
      </c>
      <c r="B9" t="s">
        <v>44</v>
      </c>
      <c r="C9" t="s">
        <v>27</v>
      </c>
      <c r="D9">
        <v>2.7696153785864341</v>
      </c>
      <c r="E9">
        <v>-0.20474824598033972</v>
      </c>
      <c r="F9">
        <v>2.4069126224445021E-2</v>
      </c>
      <c r="G9">
        <v>942.69225669167531</v>
      </c>
      <c r="H9">
        <v>3.3985081553682344</v>
      </c>
      <c r="I9">
        <v>16662.200670853676</v>
      </c>
      <c r="J9" s="29">
        <v>33.849456896925666</v>
      </c>
      <c r="K9" s="30">
        <v>0.77614860086191706</v>
      </c>
      <c r="L9" s="37">
        <v>182.38345766094932</v>
      </c>
      <c r="N9">
        <v>0.34446287912854456</v>
      </c>
      <c r="O9">
        <v>8.6078242817385977</v>
      </c>
      <c r="P9">
        <v>1.9684726417895253</v>
      </c>
      <c r="Q9">
        <v>7.3929381561810539</v>
      </c>
      <c r="R9">
        <v>34.808823118419724</v>
      </c>
      <c r="S9">
        <v>20.07652269448042</v>
      </c>
      <c r="T9">
        <v>145.72505101317967</v>
      </c>
      <c r="U9">
        <v>268.57331833107668</v>
      </c>
      <c r="V9">
        <v>465.88863340380829</v>
      </c>
      <c r="W9">
        <v>822.25032848048352</v>
      </c>
      <c r="X9">
        <v>1303.9219444912205</v>
      </c>
      <c r="Y9">
        <v>2178.2731413463916</v>
      </c>
      <c r="Z9">
        <v>2760.6867567469913</v>
      </c>
      <c r="AB9">
        <v>85347.049447914556</v>
      </c>
      <c r="AC9">
        <v>905.93822794774564</v>
      </c>
      <c r="AD9">
        <v>4574.250932016982</v>
      </c>
      <c r="AE9">
        <v>0.62836246610825996</v>
      </c>
      <c r="AG9" s="38">
        <f t="shared" ref="AG9:AG35" si="0">0.0074*AD9</f>
        <v>33.849456896925666</v>
      </c>
      <c r="AH9" s="21">
        <f t="shared" ref="AH9:AH35" si="1">0.029*AC9</f>
        <v>26.272208610484626</v>
      </c>
      <c r="AI9" s="21">
        <f t="shared" ref="AI9:AI35" si="2">AH9/AG9</f>
        <v>0.77614860086191706</v>
      </c>
    </row>
    <row r="10" spans="1:36" x14ac:dyDescent="0.3">
      <c r="A10">
        <v>133</v>
      </c>
      <c r="B10" t="s">
        <v>46</v>
      </c>
      <c r="C10" t="s">
        <v>27</v>
      </c>
      <c r="D10">
        <v>2.8200165993648456</v>
      </c>
      <c r="E10">
        <v>6.3162105173689059E-2</v>
      </c>
      <c r="F10">
        <v>-6.9828143962053432E-2</v>
      </c>
      <c r="G10">
        <v>649.91778330064506</v>
      </c>
      <c r="H10">
        <v>3.5580509595541545</v>
      </c>
      <c r="I10">
        <v>16662.200670853676</v>
      </c>
      <c r="J10" s="29">
        <v>33.990043583705003</v>
      </c>
      <c r="K10" s="30">
        <v>0.46188564637828411</v>
      </c>
      <c r="L10" s="37">
        <v>193.61416937677856</v>
      </c>
      <c r="N10">
        <v>0.25059986136403511</v>
      </c>
      <c r="O10">
        <v>8.021061875928055</v>
      </c>
      <c r="P10">
        <v>1.0641688231552875</v>
      </c>
      <c r="Q10">
        <v>3.7263828472594898</v>
      </c>
      <c r="R10">
        <v>18.363859759864681</v>
      </c>
      <c r="S10">
        <v>8.3097767854690741</v>
      </c>
      <c r="T10">
        <v>76.048960105605588</v>
      </c>
      <c r="U10">
        <v>156.65910396405988</v>
      </c>
      <c r="V10">
        <v>298.67043302348969</v>
      </c>
      <c r="W10">
        <v>553.03212717427959</v>
      </c>
      <c r="X10">
        <v>938.6387447606312</v>
      </c>
      <c r="Y10">
        <v>1864.2629088562262</v>
      </c>
      <c r="Z10">
        <v>2499.3315508631158</v>
      </c>
      <c r="AB10">
        <v>83603.769468340688</v>
      </c>
      <c r="AC10">
        <v>541.36252589950459</v>
      </c>
      <c r="AD10">
        <v>4593.2491329331078</v>
      </c>
      <c r="AE10">
        <v>0.5744217393908565</v>
      </c>
      <c r="AG10" s="38">
        <f t="shared" si="0"/>
        <v>33.990043583705003</v>
      </c>
      <c r="AH10" s="21">
        <f t="shared" si="1"/>
        <v>15.699513251085634</v>
      </c>
      <c r="AI10" s="21">
        <f t="shared" si="2"/>
        <v>0.46188564637828411</v>
      </c>
    </row>
    <row r="11" spans="1:36" x14ac:dyDescent="0.3">
      <c r="A11">
        <v>134</v>
      </c>
      <c r="B11" t="s">
        <v>47</v>
      </c>
      <c r="C11" t="s">
        <v>27</v>
      </c>
      <c r="D11">
        <v>2.8666043907640448</v>
      </c>
      <c r="E11">
        <v>6.5234898896014207E-2</v>
      </c>
      <c r="F11">
        <v>9.6887609040444383E-2</v>
      </c>
      <c r="G11">
        <v>1268.5255273804403</v>
      </c>
      <c r="H11">
        <v>7.9861644129757394</v>
      </c>
      <c r="I11">
        <v>16662.200670853676</v>
      </c>
      <c r="J11" s="29">
        <v>90.741512484781978</v>
      </c>
      <c r="K11" s="30">
        <v>1.2918295741104644</v>
      </c>
      <c r="L11" s="37">
        <v>188.85984706542041</v>
      </c>
      <c r="N11">
        <v>0.98786464462162848</v>
      </c>
      <c r="O11">
        <v>20.000621472248437</v>
      </c>
      <c r="P11">
        <v>3.1173289463485143</v>
      </c>
      <c r="Q11">
        <v>6.2124589890201278</v>
      </c>
      <c r="R11">
        <v>31.404916068958208</v>
      </c>
      <c r="S11">
        <v>17.541857770416918</v>
      </c>
      <c r="T11">
        <v>158.6210616247761</v>
      </c>
      <c r="U11">
        <v>321.79681646202749</v>
      </c>
      <c r="V11">
        <v>605.92150818082848</v>
      </c>
      <c r="W11">
        <v>1079.4598297316156</v>
      </c>
      <c r="X11">
        <v>1787.6440950349615</v>
      </c>
      <c r="Y11">
        <v>3140.2305885923051</v>
      </c>
      <c r="Z11">
        <v>4003.5955974640583</v>
      </c>
      <c r="AB11">
        <v>82500.06912202797</v>
      </c>
      <c r="AC11">
        <v>4042.1575664605266</v>
      </c>
      <c r="AD11">
        <v>12262.366551997564</v>
      </c>
      <c r="AE11">
        <v>1.5381979179220331</v>
      </c>
      <c r="AG11" s="38">
        <f t="shared" si="0"/>
        <v>90.741512484781978</v>
      </c>
      <c r="AH11" s="21">
        <f t="shared" si="1"/>
        <v>117.22256942735528</v>
      </c>
      <c r="AI11" s="21">
        <f t="shared" si="2"/>
        <v>1.2918295741104644</v>
      </c>
    </row>
    <row r="12" spans="1:36" x14ac:dyDescent="0.3">
      <c r="A12">
        <v>136</v>
      </c>
      <c r="B12" t="s">
        <v>48</v>
      </c>
      <c r="C12" t="s">
        <v>27</v>
      </c>
      <c r="D12">
        <v>1.598207752435278</v>
      </c>
      <c r="E12" s="54">
        <v>0.51075097755881582</v>
      </c>
      <c r="F12">
        <v>-2.4813536483513001E-3</v>
      </c>
      <c r="G12">
        <v>617.2035900214513</v>
      </c>
      <c r="H12">
        <v>0.80816461064976131</v>
      </c>
      <c r="I12">
        <v>16662.200670853676</v>
      </c>
      <c r="J12" s="29">
        <v>26.476920665718495</v>
      </c>
      <c r="K12" s="30">
        <v>0.62933828934312597</v>
      </c>
      <c r="L12" s="37">
        <v>203.88108978012815</v>
      </c>
      <c r="N12">
        <v>0.3233089347775176</v>
      </c>
      <c r="O12">
        <v>7.9452675863804698</v>
      </c>
      <c r="P12">
        <v>0.97918792705191804</v>
      </c>
      <c r="Q12">
        <v>2.9812754569109892</v>
      </c>
      <c r="R12">
        <v>16.744199257514964</v>
      </c>
      <c r="S12">
        <v>10.125791514534773</v>
      </c>
      <c r="T12">
        <v>85.067937680550713</v>
      </c>
      <c r="U12">
        <v>163.61139126450493</v>
      </c>
      <c r="V12">
        <v>299.2749035076921</v>
      </c>
      <c r="W12">
        <v>535.64676814185532</v>
      </c>
      <c r="X12">
        <v>879.75220830981652</v>
      </c>
      <c r="Y12">
        <v>1581.5347197032634</v>
      </c>
      <c r="Z12">
        <v>2038.6292788917272</v>
      </c>
      <c r="AB12">
        <v>85128.891683720372</v>
      </c>
      <c r="AC12">
        <v>574.58413651161845</v>
      </c>
      <c r="AD12">
        <v>3577.9622521241208</v>
      </c>
      <c r="AE12">
        <v>0.49096360766453867</v>
      </c>
      <c r="AG12" s="38">
        <f t="shared" si="0"/>
        <v>26.476920665718495</v>
      </c>
      <c r="AH12" s="21">
        <f t="shared" si="1"/>
        <v>16.662939958836937</v>
      </c>
      <c r="AI12" s="21">
        <f t="shared" si="2"/>
        <v>0.62933828934312597</v>
      </c>
    </row>
    <row r="13" spans="1:36" x14ac:dyDescent="0.3">
      <c r="A13">
        <v>138</v>
      </c>
      <c r="B13" t="s">
        <v>50</v>
      </c>
      <c r="C13" t="s">
        <v>27</v>
      </c>
      <c r="D13">
        <v>2.7886179701088043</v>
      </c>
      <c r="E13">
        <v>1.7757191222969423E-2</v>
      </c>
      <c r="F13">
        <v>-2.3988211311952223E-2</v>
      </c>
      <c r="G13">
        <v>1026.4953605510525</v>
      </c>
      <c r="H13">
        <v>5.3491526045980322</v>
      </c>
      <c r="I13">
        <v>16662.200670853676</v>
      </c>
      <c r="J13" s="29">
        <v>49.109639783545283</v>
      </c>
      <c r="K13" s="30">
        <v>0.69381788889398177</v>
      </c>
      <c r="L13" s="37">
        <v>202.84166801443905</v>
      </c>
      <c r="N13">
        <v>6.8426747628946272</v>
      </c>
      <c r="O13">
        <v>17.099727349076357</v>
      </c>
      <c r="P13">
        <v>8.8547524772005257</v>
      </c>
      <c r="Q13">
        <v>12.380457209802564</v>
      </c>
      <c r="R13">
        <v>38.831544489520361</v>
      </c>
      <c r="S13">
        <v>18.903136065161469</v>
      </c>
      <c r="T13">
        <v>154.08967447364827</v>
      </c>
      <c r="U13">
        <v>295.16038372610933</v>
      </c>
      <c r="V13">
        <v>525.39335495202977</v>
      </c>
      <c r="W13">
        <v>923.795308012036</v>
      </c>
      <c r="X13">
        <v>1466.5112852364773</v>
      </c>
      <c r="Y13">
        <v>2533.5079069772478</v>
      </c>
      <c r="Z13">
        <v>3150.3010881647897</v>
      </c>
      <c r="AB13">
        <v>93474.746455204368</v>
      </c>
      <c r="AC13">
        <v>1174.9360896194237</v>
      </c>
      <c r="AD13">
        <v>6636.4378085872004</v>
      </c>
      <c r="AE13">
        <v>0.85214355169617384</v>
      </c>
      <c r="AG13" s="38">
        <f t="shared" si="0"/>
        <v>49.109639783545283</v>
      </c>
      <c r="AH13" s="21">
        <f t="shared" si="1"/>
        <v>34.073146598963291</v>
      </c>
      <c r="AI13" s="21">
        <f t="shared" si="2"/>
        <v>0.69381788889398177</v>
      </c>
    </row>
    <row r="14" spans="1:36" x14ac:dyDescent="0.3">
      <c r="A14">
        <v>139</v>
      </c>
      <c r="B14" t="s">
        <v>51</v>
      </c>
      <c r="C14" t="s">
        <v>27</v>
      </c>
      <c r="D14">
        <v>2.6372120004306288</v>
      </c>
      <c r="E14">
        <v>1.3368958012963525E-2</v>
      </c>
      <c r="F14">
        <v>1.1856863226232636E-2</v>
      </c>
      <c r="G14">
        <v>548.72703708789345</v>
      </c>
      <c r="H14">
        <v>3.1397155830937065</v>
      </c>
      <c r="I14">
        <v>16662.200670853676</v>
      </c>
      <c r="J14" s="29">
        <v>25.968179269510202</v>
      </c>
      <c r="K14" s="30">
        <v>0.60380730667971583</v>
      </c>
      <c r="L14" s="37">
        <v>192.45477980689611</v>
      </c>
      <c r="N14">
        <v>0.28627627796856231</v>
      </c>
      <c r="O14">
        <v>7.7560744739636585</v>
      </c>
      <c r="P14">
        <v>1.3568281554473036</v>
      </c>
      <c r="Q14">
        <v>3.7066435062769005</v>
      </c>
      <c r="R14">
        <v>19.689019561676275</v>
      </c>
      <c r="S14">
        <v>9.2894859044180187</v>
      </c>
      <c r="T14">
        <v>73.287524875133428</v>
      </c>
      <c r="U14">
        <v>147.69620399412401</v>
      </c>
      <c r="V14">
        <v>267.87742883000385</v>
      </c>
      <c r="W14">
        <v>476.52116111715179</v>
      </c>
      <c r="X14">
        <v>787.03816133904616</v>
      </c>
      <c r="Y14">
        <v>1440.763730025315</v>
      </c>
      <c r="Z14">
        <v>1803.9309729395322</v>
      </c>
      <c r="AB14">
        <v>91849.55820162929</v>
      </c>
      <c r="AC14">
        <v>540.68194427927529</v>
      </c>
      <c r="AD14">
        <v>3509.2134147986758</v>
      </c>
      <c r="AE14">
        <v>0.48433689804611219</v>
      </c>
      <c r="AG14" s="38">
        <f t="shared" si="0"/>
        <v>25.968179269510202</v>
      </c>
      <c r="AH14" s="21">
        <f t="shared" si="1"/>
        <v>15.679776384098984</v>
      </c>
      <c r="AI14" s="21">
        <f t="shared" si="2"/>
        <v>0.60380730667971583</v>
      </c>
    </row>
    <row r="15" spans="1:36" x14ac:dyDescent="0.3">
      <c r="A15">
        <v>140</v>
      </c>
      <c r="B15" t="s">
        <v>52</v>
      </c>
      <c r="C15" t="s">
        <v>27</v>
      </c>
      <c r="D15">
        <v>2.9876721187517807</v>
      </c>
      <c r="E15">
        <v>-5.3786304827628341E-2</v>
      </c>
      <c r="F15">
        <v>0.12751829458417632</v>
      </c>
      <c r="G15">
        <v>581.81357072623496</v>
      </c>
      <c r="H15">
        <v>4.629805399520861</v>
      </c>
      <c r="I15">
        <v>16662.200670853676</v>
      </c>
      <c r="J15" s="29">
        <v>25.842620975151711</v>
      </c>
      <c r="K15" s="30">
        <v>0.63337257960307802</v>
      </c>
      <c r="L15" s="37">
        <v>193.41436107090487</v>
      </c>
      <c r="N15">
        <v>0.87256062681620505</v>
      </c>
      <c r="O15">
        <v>9.4562400047809998</v>
      </c>
      <c r="P15">
        <v>1.8769195393891314</v>
      </c>
      <c r="Q15">
        <v>3.4976608193658589</v>
      </c>
      <c r="R15">
        <v>20.648474553750244</v>
      </c>
      <c r="S15">
        <v>9.8187781779392882</v>
      </c>
      <c r="T15">
        <v>72.643448829429346</v>
      </c>
      <c r="U15">
        <v>145.81504250355121</v>
      </c>
      <c r="V15">
        <v>281.72537031222942</v>
      </c>
      <c r="W15">
        <v>503.50445998158727</v>
      </c>
      <c r="X15">
        <v>824.48244453848804</v>
      </c>
      <c r="Y15">
        <v>1504.8986834306565</v>
      </c>
      <c r="Z15">
        <v>1893.2336047682259</v>
      </c>
      <c r="AB15">
        <v>90183.229312775016</v>
      </c>
      <c r="AC15">
        <v>564.41405209436039</v>
      </c>
      <c r="AD15">
        <v>3492.2460777232041</v>
      </c>
      <c r="AE15">
        <v>0.46550231581634355</v>
      </c>
      <c r="AG15" s="38">
        <f t="shared" si="0"/>
        <v>25.842620975151711</v>
      </c>
      <c r="AH15" s="21">
        <f t="shared" si="1"/>
        <v>16.368007510736451</v>
      </c>
      <c r="AI15" s="21">
        <f t="shared" si="2"/>
        <v>0.63337257960307802</v>
      </c>
    </row>
    <row r="16" spans="1:36" x14ac:dyDescent="0.3">
      <c r="A16">
        <v>142</v>
      </c>
      <c r="B16" t="s">
        <v>53</v>
      </c>
      <c r="C16" t="s">
        <v>27</v>
      </c>
      <c r="D16">
        <v>1.9332528784227878</v>
      </c>
      <c r="E16" s="54">
        <v>0.3730805522703165</v>
      </c>
      <c r="F16">
        <v>6.1269018549491398E-3</v>
      </c>
      <c r="G16">
        <v>992.77095887068697</v>
      </c>
      <c r="H16">
        <v>-0.22831516681270267</v>
      </c>
      <c r="I16">
        <v>16662.200670853676</v>
      </c>
      <c r="J16" s="29">
        <v>34.75732903148856</v>
      </c>
      <c r="K16" s="30">
        <v>0.82015386733314832</v>
      </c>
      <c r="L16" s="37">
        <v>211.4857362374814</v>
      </c>
      <c r="N16">
        <v>0.17983167038000339</v>
      </c>
      <c r="O16">
        <v>8.2679702325257125</v>
      </c>
      <c r="P16">
        <v>1.2483750284093769</v>
      </c>
      <c r="Q16">
        <v>5.1257112591557767</v>
      </c>
      <c r="R16">
        <v>37.801493119466841</v>
      </c>
      <c r="S16">
        <v>19.425721972230004</v>
      </c>
      <c r="T16">
        <v>150.24114007425496</v>
      </c>
      <c r="U16">
        <v>289.10881442285029</v>
      </c>
      <c r="V16">
        <v>509.0558200899755</v>
      </c>
      <c r="W16">
        <v>872.19340358774593</v>
      </c>
      <c r="X16">
        <v>1362.8137956992177</v>
      </c>
      <c r="Y16">
        <v>2255.8510711829131</v>
      </c>
      <c r="Z16">
        <v>2775.7097182476105</v>
      </c>
      <c r="AB16">
        <v>82897.875961273123</v>
      </c>
      <c r="AC16">
        <v>982.97785597745008</v>
      </c>
      <c r="AD16">
        <v>4696.9363556065618</v>
      </c>
      <c r="AE16">
        <v>0.65456522407367879</v>
      </c>
      <c r="AG16" s="38">
        <f t="shared" si="0"/>
        <v>34.75732903148856</v>
      </c>
      <c r="AH16" s="21">
        <f t="shared" si="1"/>
        <v>28.506357823346054</v>
      </c>
      <c r="AI16" s="21">
        <f t="shared" si="2"/>
        <v>0.82015386733314832</v>
      </c>
    </row>
    <row r="17" spans="1:35" x14ac:dyDescent="0.3">
      <c r="A17">
        <v>143</v>
      </c>
      <c r="B17" t="s">
        <v>54</v>
      </c>
      <c r="C17" t="s">
        <v>27</v>
      </c>
      <c r="D17">
        <v>2.9771577278620325</v>
      </c>
      <c r="E17">
        <v>6.0126292028742277E-2</v>
      </c>
      <c r="F17">
        <v>0.20984347162240471</v>
      </c>
      <c r="G17">
        <v>651.94073896148768</v>
      </c>
      <c r="H17">
        <v>5.1070999349180743</v>
      </c>
      <c r="I17">
        <v>16662.200670853676</v>
      </c>
      <c r="J17" s="29">
        <v>38.609564395056047</v>
      </c>
      <c r="K17" s="30">
        <v>0.5719768705004068</v>
      </c>
      <c r="L17" s="37">
        <v>194.59746377934826</v>
      </c>
      <c r="N17">
        <v>9.2803699054836155</v>
      </c>
      <c r="O17">
        <v>18.622198328100179</v>
      </c>
      <c r="P17">
        <v>13.017948655020165</v>
      </c>
      <c r="Q17">
        <v>13.424839593327661</v>
      </c>
      <c r="R17">
        <v>31.492088281252958</v>
      </c>
      <c r="S17">
        <v>8.729486692526029</v>
      </c>
      <c r="T17">
        <v>87.543746349793594</v>
      </c>
      <c r="U17">
        <v>165.62304083506865</v>
      </c>
      <c r="V17">
        <v>299.22466509480535</v>
      </c>
      <c r="W17">
        <v>566.0955155523601</v>
      </c>
      <c r="X17">
        <v>951.89084671005855</v>
      </c>
      <c r="Y17">
        <v>1829.6485222985709</v>
      </c>
      <c r="Z17">
        <v>2426.0015323795856</v>
      </c>
      <c r="AB17">
        <v>84796.427176355515</v>
      </c>
      <c r="AC17">
        <v>761.50957979545126</v>
      </c>
      <c r="AD17">
        <v>5217.5087020346009</v>
      </c>
      <c r="AE17">
        <v>0.88548137359432955</v>
      </c>
      <c r="AG17" s="38">
        <f t="shared" si="0"/>
        <v>38.609564395056047</v>
      </c>
      <c r="AH17" s="21">
        <f t="shared" si="1"/>
        <v>22.083777814068089</v>
      </c>
      <c r="AI17" s="21">
        <f t="shared" si="2"/>
        <v>0.5719768705004068</v>
      </c>
    </row>
    <row r="18" spans="1:35" x14ac:dyDescent="0.3">
      <c r="A18">
        <v>144</v>
      </c>
      <c r="B18" t="s">
        <v>55</v>
      </c>
      <c r="C18" t="s">
        <v>27</v>
      </c>
      <c r="D18">
        <v>2.8781647291239256</v>
      </c>
      <c r="E18">
        <v>4.7144197223695219E-3</v>
      </c>
      <c r="F18">
        <v>0.10929922665074379</v>
      </c>
      <c r="G18">
        <v>431.18236749571048</v>
      </c>
      <c r="H18">
        <v>3.3330058163326628</v>
      </c>
      <c r="I18">
        <v>16662.200670853676</v>
      </c>
      <c r="J18" s="29">
        <v>22.676949176118931</v>
      </c>
      <c r="K18" s="30">
        <v>0.61199750882717763</v>
      </c>
      <c r="L18" s="37">
        <v>194.43602041761488</v>
      </c>
      <c r="N18">
        <v>0.52798052503739101</v>
      </c>
      <c r="O18">
        <v>7.7154761945245314</v>
      </c>
      <c r="P18">
        <v>1.7107624302732285</v>
      </c>
      <c r="Q18">
        <v>2.1679406384242479</v>
      </c>
      <c r="R18">
        <v>17.248349382971522</v>
      </c>
      <c r="S18">
        <v>5.8324401247524138</v>
      </c>
      <c r="T18">
        <v>58.406223621951789</v>
      </c>
      <c r="U18">
        <v>109.63181798249759</v>
      </c>
      <c r="V18">
        <v>198.70060502641624</v>
      </c>
      <c r="W18">
        <v>367.6374205062308</v>
      </c>
      <c r="X18">
        <v>613.90167477574039</v>
      </c>
      <c r="Y18">
        <v>1127.6609314682407</v>
      </c>
      <c r="Z18">
        <v>1434.630556164941</v>
      </c>
      <c r="AB18">
        <v>83916.989380303989</v>
      </c>
      <c r="AC18">
        <v>478.5598759857001</v>
      </c>
      <c r="AD18">
        <v>3064.4525913674229</v>
      </c>
      <c r="AE18">
        <v>0.40828223282494086</v>
      </c>
      <c r="AG18" s="38">
        <f t="shared" si="0"/>
        <v>22.676949176118931</v>
      </c>
      <c r="AH18" s="21">
        <f t="shared" si="1"/>
        <v>13.878236403585303</v>
      </c>
      <c r="AI18" s="21">
        <f t="shared" si="2"/>
        <v>0.61199750882717763</v>
      </c>
    </row>
    <row r="19" spans="1:35" x14ac:dyDescent="0.3">
      <c r="A19">
        <v>145</v>
      </c>
      <c r="B19" t="s">
        <v>56</v>
      </c>
      <c r="C19" t="s">
        <v>27</v>
      </c>
      <c r="D19">
        <v>2.0644781593824408</v>
      </c>
      <c r="E19">
        <v>1.3209767316280803E-2</v>
      </c>
      <c r="F19">
        <v>1.3524270432999943E-2</v>
      </c>
      <c r="G19">
        <v>1970.7310532173535</v>
      </c>
      <c r="H19">
        <v>6.7485144388475868</v>
      </c>
      <c r="I19">
        <v>16662.200670853676</v>
      </c>
      <c r="J19" s="29">
        <v>85.763740347125008</v>
      </c>
      <c r="K19" s="30">
        <v>0.94901018446307517</v>
      </c>
      <c r="L19" s="37">
        <v>198.68849366603615</v>
      </c>
      <c r="N19">
        <v>0.40819398574893595</v>
      </c>
      <c r="O19">
        <v>18.206568238529545</v>
      </c>
      <c r="P19">
        <v>2.9261813990222603</v>
      </c>
      <c r="Q19">
        <v>9.5562690931152492</v>
      </c>
      <c r="R19">
        <v>67.109585388153022</v>
      </c>
      <c r="S19">
        <v>31.624947962623111</v>
      </c>
      <c r="T19">
        <v>316.37915271465749</v>
      </c>
      <c r="U19">
        <v>583.07138269717905</v>
      </c>
      <c r="V19">
        <v>1016.1214922513194</v>
      </c>
      <c r="W19">
        <v>1745.9268393723785</v>
      </c>
      <c r="X19">
        <v>2690.6868756529366</v>
      </c>
      <c r="Y19">
        <v>4319.9692263627412</v>
      </c>
      <c r="Z19">
        <v>5237.4117008409894</v>
      </c>
      <c r="AB19">
        <v>81335.313576062297</v>
      </c>
      <c r="AC19">
        <v>2806.574587829944</v>
      </c>
      <c r="AD19">
        <v>11589.694641503378</v>
      </c>
      <c r="AE19">
        <v>1.5923232035049599</v>
      </c>
      <c r="AG19" s="38">
        <f t="shared" si="0"/>
        <v>85.763740347125008</v>
      </c>
      <c r="AH19" s="21">
        <f t="shared" si="1"/>
        <v>81.390663047068387</v>
      </c>
      <c r="AI19" s="21">
        <f t="shared" si="2"/>
        <v>0.94901018446307517</v>
      </c>
    </row>
    <row r="20" spans="1:35" x14ac:dyDescent="0.3">
      <c r="A20">
        <v>146</v>
      </c>
      <c r="B20" t="s">
        <v>57</v>
      </c>
      <c r="C20" t="s">
        <v>27</v>
      </c>
      <c r="D20">
        <v>1.7797457537693491</v>
      </c>
      <c r="E20">
        <v>-1.9961049226555044E-3</v>
      </c>
      <c r="F20">
        <v>1.2039455790841919E-2</v>
      </c>
      <c r="G20">
        <v>809.02286924663599</v>
      </c>
      <c r="H20">
        <v>3.830152759598648</v>
      </c>
      <c r="I20">
        <v>16662.200670853676</v>
      </c>
      <c r="J20" s="29">
        <v>28.819704737140682</v>
      </c>
      <c r="K20" s="30">
        <v>0.76061024072262928</v>
      </c>
      <c r="L20" s="37">
        <v>186.55169813995533</v>
      </c>
      <c r="N20">
        <v>0.19212835576436338</v>
      </c>
      <c r="O20">
        <v>7.8011205974607201</v>
      </c>
      <c r="P20">
        <v>1.9476001768548619</v>
      </c>
      <c r="Q20">
        <v>5.5193306920318559</v>
      </c>
      <c r="R20">
        <v>27.56881478938519</v>
      </c>
      <c r="S20">
        <v>16.862469796150748</v>
      </c>
      <c r="T20">
        <v>115.38199928041995</v>
      </c>
      <c r="U20">
        <v>228.68056985233244</v>
      </c>
      <c r="V20">
        <v>395.38854896661798</v>
      </c>
      <c r="W20">
        <v>698.71557081722983</v>
      </c>
      <c r="X20">
        <v>1127.552528620198</v>
      </c>
      <c r="Y20">
        <v>1921.988207703901</v>
      </c>
      <c r="Z20">
        <v>2417.7143996747532</v>
      </c>
      <c r="AB20">
        <v>85655.044490267624</v>
      </c>
      <c r="AC20">
        <v>755.88146750591966</v>
      </c>
      <c r="AD20">
        <v>3894.5546942082001</v>
      </c>
      <c r="AE20">
        <v>0.5412362141893986</v>
      </c>
      <c r="AG20" s="38">
        <f t="shared" si="0"/>
        <v>28.819704737140682</v>
      </c>
      <c r="AH20" s="21">
        <f t="shared" si="1"/>
        <v>21.920562557671673</v>
      </c>
      <c r="AI20" s="21">
        <f t="shared" si="2"/>
        <v>0.76061024072262928</v>
      </c>
    </row>
    <row r="21" spans="1:35" x14ac:dyDescent="0.3">
      <c r="A21">
        <v>148</v>
      </c>
      <c r="B21" t="s">
        <v>58</v>
      </c>
      <c r="C21" t="s">
        <v>27</v>
      </c>
      <c r="D21">
        <v>1.8623261375065465</v>
      </c>
      <c r="E21" s="54">
        <v>0.40318594534107643</v>
      </c>
      <c r="F21">
        <v>-0.12456930660691146</v>
      </c>
      <c r="G21">
        <v>418.54253757054926</v>
      </c>
      <c r="H21">
        <v>0.69163511342583306</v>
      </c>
      <c r="I21">
        <v>16662.200670853676</v>
      </c>
      <c r="J21" s="29">
        <v>23.737001055275467</v>
      </c>
      <c r="K21" s="30">
        <v>0.57790517303390165</v>
      </c>
      <c r="L21" s="37">
        <v>187.90967089440053</v>
      </c>
      <c r="N21">
        <v>0.15622940644449315</v>
      </c>
      <c r="O21">
        <v>7.2575979661021366</v>
      </c>
      <c r="P21">
        <v>1.0956201706009527</v>
      </c>
      <c r="Q21">
        <v>2.4549785689620132</v>
      </c>
      <c r="R21">
        <v>15.922727444433942</v>
      </c>
      <c r="S21">
        <v>7.8654878403171704</v>
      </c>
      <c r="T21">
        <v>54.055360220325149</v>
      </c>
      <c r="U21">
        <v>101.91470917481398</v>
      </c>
      <c r="V21">
        <v>193.72680627608025</v>
      </c>
      <c r="W21">
        <v>368.96941245118819</v>
      </c>
      <c r="X21">
        <v>609.10249460924467</v>
      </c>
      <c r="Y21">
        <v>1130.3031972377919</v>
      </c>
      <c r="Z21">
        <v>1466.0807893877309</v>
      </c>
      <c r="AB21">
        <v>88290.244288078073</v>
      </c>
      <c r="AC21">
        <v>473.0253690398232</v>
      </c>
      <c r="AD21">
        <v>3207.7028453074954</v>
      </c>
      <c r="AE21">
        <v>0.45158712951595725</v>
      </c>
      <c r="AG21" s="38">
        <f t="shared" si="0"/>
        <v>23.737001055275467</v>
      </c>
      <c r="AH21" s="21">
        <f t="shared" si="1"/>
        <v>13.717735702154874</v>
      </c>
      <c r="AI21" s="21">
        <f t="shared" si="2"/>
        <v>0.57790517303390165</v>
      </c>
    </row>
    <row r="22" spans="1:35" x14ac:dyDescent="0.3">
      <c r="A22">
        <v>149</v>
      </c>
      <c r="B22" t="s">
        <v>59</v>
      </c>
      <c r="C22" t="s">
        <v>27</v>
      </c>
      <c r="D22">
        <v>2.4523076275601694</v>
      </c>
      <c r="E22">
        <v>-2.1416369352708787E-2</v>
      </c>
      <c r="F22">
        <v>2.0668486737998944E-3</v>
      </c>
      <c r="G22">
        <v>982.72472385592698</v>
      </c>
      <c r="H22">
        <v>4.0102821758562328</v>
      </c>
      <c r="I22">
        <v>16662.200670853676</v>
      </c>
      <c r="J22" s="29">
        <v>32.071746524740504</v>
      </c>
      <c r="K22" s="30">
        <v>0.8118362725249969</v>
      </c>
      <c r="L22" s="37">
        <v>211.5201273807894</v>
      </c>
      <c r="N22">
        <v>0.35023209833357294</v>
      </c>
      <c r="O22">
        <v>8.4911997684041403</v>
      </c>
      <c r="P22">
        <v>2.4041204482403051</v>
      </c>
      <c r="Q22">
        <v>8.4164762271593645</v>
      </c>
      <c r="R22">
        <v>37.905504357719735</v>
      </c>
      <c r="S22">
        <v>21.135900720228641</v>
      </c>
      <c r="T22">
        <v>141.42020472966647</v>
      </c>
      <c r="U22">
        <v>278.12721297714108</v>
      </c>
      <c r="V22">
        <v>485.48630970187241</v>
      </c>
      <c r="W22">
        <v>846.23933223252789</v>
      </c>
      <c r="X22">
        <v>1325.8576242570182</v>
      </c>
      <c r="Y22">
        <v>2234.3807727548692</v>
      </c>
      <c r="Z22">
        <v>2759.5043140965831</v>
      </c>
      <c r="AB22">
        <v>82949.379495982575</v>
      </c>
      <c r="AC22">
        <v>897.82783282799494</v>
      </c>
      <c r="AD22">
        <v>4334.0198006406081</v>
      </c>
      <c r="AE22">
        <v>0.61642711752257495</v>
      </c>
      <c r="AG22" s="38">
        <f t="shared" si="0"/>
        <v>32.071746524740504</v>
      </c>
      <c r="AH22" s="21">
        <f t="shared" si="1"/>
        <v>26.037007152011853</v>
      </c>
      <c r="AI22" s="21">
        <f t="shared" si="2"/>
        <v>0.8118362725249969</v>
      </c>
    </row>
    <row r="23" spans="1:35" x14ac:dyDescent="0.3">
      <c r="A23">
        <v>150</v>
      </c>
      <c r="B23" t="s">
        <v>60</v>
      </c>
      <c r="C23" t="s">
        <v>27</v>
      </c>
      <c r="D23">
        <v>2.6722680195704793</v>
      </c>
      <c r="E23">
        <v>4.5661289233606399E-2</v>
      </c>
      <c r="F23">
        <v>7.6242471331903997E-2</v>
      </c>
      <c r="G23">
        <v>893.23984589074951</v>
      </c>
      <c r="H23">
        <v>4.0170295168636496</v>
      </c>
      <c r="I23">
        <v>16662.200670853676</v>
      </c>
      <c r="J23" s="29">
        <v>31.125833688686676</v>
      </c>
      <c r="K23" s="30">
        <v>0.79299950208410208</v>
      </c>
      <c r="L23" s="37">
        <v>190.15956914430882</v>
      </c>
      <c r="N23">
        <v>0.28349389981666095</v>
      </c>
      <c r="O23">
        <v>9.1914751982437934</v>
      </c>
      <c r="P23">
        <v>2.156313288282838</v>
      </c>
      <c r="Q23">
        <v>6.5502525891704932</v>
      </c>
      <c r="R23">
        <v>32.903279721795244</v>
      </c>
      <c r="S23">
        <v>17.849753651772815</v>
      </c>
      <c r="T23">
        <v>136.03518403130155</v>
      </c>
      <c r="U23">
        <v>246.89485456623549</v>
      </c>
      <c r="V23">
        <v>439.73257392843857</v>
      </c>
      <c r="W23">
        <v>776.06993582562961</v>
      </c>
      <c r="X23">
        <v>1221.4780054725197</v>
      </c>
      <c r="Y23">
        <v>2062.6028836141945</v>
      </c>
      <c r="Z23">
        <v>2540.159951828974</v>
      </c>
      <c r="AB23">
        <v>83312.472665773035</v>
      </c>
      <c r="AC23">
        <v>851.13002127865866</v>
      </c>
      <c r="AD23">
        <v>4206.1937417144154</v>
      </c>
      <c r="AE23">
        <v>0.58599920667914951</v>
      </c>
      <c r="AG23" s="38">
        <f t="shared" si="0"/>
        <v>31.125833688686676</v>
      </c>
      <c r="AH23" s="21">
        <f t="shared" si="1"/>
        <v>24.682770617081104</v>
      </c>
      <c r="AI23" s="21">
        <f t="shared" si="2"/>
        <v>0.79299950208410208</v>
      </c>
    </row>
    <row r="24" spans="1:35" x14ac:dyDescent="0.3">
      <c r="A24">
        <v>151</v>
      </c>
      <c r="B24" t="s">
        <v>61</v>
      </c>
      <c r="C24" t="s">
        <v>27</v>
      </c>
      <c r="D24">
        <v>2.7461991999131694</v>
      </c>
      <c r="E24">
        <v>-6.4143799424705952E-2</v>
      </c>
      <c r="F24">
        <v>5.6771900384909521E-2</v>
      </c>
      <c r="G24">
        <v>542.8159579256693</v>
      </c>
      <c r="H24">
        <v>3.4037814425419386</v>
      </c>
      <c r="I24">
        <v>16662.200670853676</v>
      </c>
      <c r="J24" s="29">
        <v>22.376112991268045</v>
      </c>
      <c r="K24" s="30">
        <v>0.51447181407647058</v>
      </c>
      <c r="L24" s="37">
        <v>204.56280832610057</v>
      </c>
      <c r="N24">
        <v>0.26051924761747169</v>
      </c>
      <c r="O24">
        <v>6.5420074659473872</v>
      </c>
      <c r="P24">
        <v>1.5837729489486072</v>
      </c>
      <c r="Q24">
        <v>3.000404161521935</v>
      </c>
      <c r="R24">
        <v>13.539502101301178</v>
      </c>
      <c r="S24">
        <v>7.5923766473525154</v>
      </c>
      <c r="T24">
        <v>64.751536682021083</v>
      </c>
      <c r="U24">
        <v>127.13755494392656</v>
      </c>
      <c r="V24">
        <v>248.68098199045517</v>
      </c>
      <c r="W24">
        <v>476.48832673418156</v>
      </c>
      <c r="X24">
        <v>783.54945532825491</v>
      </c>
      <c r="Y24">
        <v>1473.5640188547297</v>
      </c>
      <c r="Z24">
        <v>1919.926035155886</v>
      </c>
      <c r="AB24">
        <v>86620.104876308018</v>
      </c>
      <c r="AC24">
        <v>396.96136008957762</v>
      </c>
      <c r="AD24">
        <v>3023.7990528740597</v>
      </c>
      <c r="AE24">
        <v>0.42054351762214404</v>
      </c>
      <c r="AG24" s="38">
        <f t="shared" si="0"/>
        <v>22.376112991268045</v>
      </c>
      <c r="AH24" s="21">
        <f t="shared" si="1"/>
        <v>11.511879442597751</v>
      </c>
      <c r="AI24" s="21">
        <f t="shared" si="2"/>
        <v>0.51447181407647058</v>
      </c>
    </row>
    <row r="25" spans="1:35" x14ac:dyDescent="0.3">
      <c r="A25">
        <v>152</v>
      </c>
      <c r="B25" t="s">
        <v>62</v>
      </c>
      <c r="C25" t="s">
        <v>27</v>
      </c>
      <c r="D25">
        <v>2.4557768073056292</v>
      </c>
      <c r="E25">
        <v>1.6632210815140106E-2</v>
      </c>
      <c r="F25">
        <v>5.5044201143252579E-3</v>
      </c>
      <c r="G25">
        <v>496.5423721074477</v>
      </c>
      <c r="H25">
        <v>4.2337142858238241</v>
      </c>
      <c r="I25">
        <v>16662.200670853676</v>
      </c>
      <c r="J25" s="29">
        <v>24.894263858460583</v>
      </c>
      <c r="K25" s="30">
        <v>0.53565152087192358</v>
      </c>
      <c r="L25" s="37">
        <v>233.92446107266395</v>
      </c>
      <c r="N25">
        <v>1.3897628584229826</v>
      </c>
      <c r="O25">
        <v>8.138502149202127</v>
      </c>
      <c r="P25">
        <v>2.2827425444235607</v>
      </c>
      <c r="Q25">
        <v>3.2912768397353811</v>
      </c>
      <c r="R25">
        <v>15.719515841719321</v>
      </c>
      <c r="S25">
        <v>8.645549380979757</v>
      </c>
      <c r="T25">
        <v>58.452649358246461</v>
      </c>
      <c r="U25">
        <v>122.76850123363123</v>
      </c>
      <c r="V25">
        <v>226.65272896312663</v>
      </c>
      <c r="W25">
        <v>430.83582696303137</v>
      </c>
      <c r="X25">
        <v>721.54858856533167</v>
      </c>
      <c r="Y25">
        <v>1350.8729357950751</v>
      </c>
      <c r="Z25">
        <v>1770.5242524394923</v>
      </c>
      <c r="AB25">
        <v>82242.836148786344</v>
      </c>
      <c r="AC25">
        <v>459.81552747487484</v>
      </c>
      <c r="AD25">
        <v>3364.0897106027815</v>
      </c>
      <c r="AE25">
        <v>0.45739503474854198</v>
      </c>
      <c r="AG25" s="38">
        <f t="shared" si="0"/>
        <v>24.894263858460583</v>
      </c>
      <c r="AH25" s="21">
        <f t="shared" si="1"/>
        <v>13.334650296771372</v>
      </c>
      <c r="AI25" s="21">
        <f t="shared" si="2"/>
        <v>0.53565152087192358</v>
      </c>
    </row>
    <row r="26" spans="1:35" x14ac:dyDescent="0.3">
      <c r="A26">
        <v>155</v>
      </c>
      <c r="B26" t="s">
        <v>64</v>
      </c>
      <c r="C26" t="s">
        <v>27</v>
      </c>
      <c r="D26">
        <v>2.7807671982272439</v>
      </c>
      <c r="E26">
        <v>-1.3762597101978916E-2</v>
      </c>
      <c r="F26">
        <v>5.6152219840378749E-2</v>
      </c>
      <c r="G26">
        <v>778.42261958278596</v>
      </c>
      <c r="H26">
        <v>3.5047177790502739</v>
      </c>
      <c r="I26">
        <v>16662.200670853676</v>
      </c>
      <c r="J26" s="29">
        <v>27.261219041738219</v>
      </c>
      <c r="K26" s="30">
        <v>0.71028404741488849</v>
      </c>
      <c r="L26" s="37">
        <v>178.22355031552689</v>
      </c>
      <c r="N26">
        <v>0.3988564037727913</v>
      </c>
      <c r="O26">
        <v>7.5619176291238324</v>
      </c>
      <c r="P26">
        <v>1.9861589760244103</v>
      </c>
      <c r="Q26">
        <v>6.5002483598441678</v>
      </c>
      <c r="R26">
        <v>33.246431644448613</v>
      </c>
      <c r="S26">
        <v>18.038458794581139</v>
      </c>
      <c r="T26">
        <v>126.27782679472142</v>
      </c>
      <c r="U26">
        <v>221.2428982308673</v>
      </c>
      <c r="V26">
        <v>391.6911154400575</v>
      </c>
      <c r="W26">
        <v>695.43362648124685</v>
      </c>
      <c r="X26">
        <v>1113.5117250138126</v>
      </c>
      <c r="Y26">
        <v>1927.8666582585561</v>
      </c>
      <c r="Z26">
        <v>2421.3876750201421</v>
      </c>
      <c r="AB26">
        <v>85855.55082402486</v>
      </c>
      <c r="AC26">
        <v>667.69686201481545</v>
      </c>
      <c r="AD26">
        <v>3683.9485191538133</v>
      </c>
      <c r="AE26">
        <v>0.49859549668188574</v>
      </c>
      <c r="AG26" s="38">
        <f t="shared" si="0"/>
        <v>27.261219041738219</v>
      </c>
      <c r="AH26" s="21">
        <f t="shared" si="1"/>
        <v>19.363208998429648</v>
      </c>
      <c r="AI26" s="21">
        <f t="shared" si="2"/>
        <v>0.71028404741488849</v>
      </c>
    </row>
    <row r="27" spans="1:35" x14ac:dyDescent="0.3">
      <c r="A27">
        <v>156</v>
      </c>
      <c r="B27" t="s">
        <v>65</v>
      </c>
      <c r="C27" t="s">
        <v>27</v>
      </c>
      <c r="D27">
        <v>2.6594897493593765</v>
      </c>
      <c r="E27">
        <v>-1.8367321559625935E-2</v>
      </c>
      <c r="F27">
        <v>2.1340796541299806E-2</v>
      </c>
      <c r="G27">
        <v>618.41298256774974</v>
      </c>
      <c r="H27">
        <v>3.63655401405603</v>
      </c>
      <c r="I27">
        <v>16662.200670853676</v>
      </c>
      <c r="J27" s="29">
        <v>22.914562788802439</v>
      </c>
      <c r="K27" s="30">
        <v>0.73747838407201005</v>
      </c>
      <c r="L27" s="37">
        <v>228.6696920377388</v>
      </c>
      <c r="N27">
        <v>0.44804451046654936</v>
      </c>
      <c r="O27">
        <v>7.0694915933401505</v>
      </c>
      <c r="P27">
        <v>1.0341042071209217</v>
      </c>
      <c r="Q27">
        <v>2.9966076891178992</v>
      </c>
      <c r="R27">
        <v>21.731423869610222</v>
      </c>
      <c r="S27">
        <v>11.824354162783411</v>
      </c>
      <c r="T27">
        <v>89.765932014911471</v>
      </c>
      <c r="U27">
        <v>175.6423119599373</v>
      </c>
      <c r="V27">
        <v>306.05568160796633</v>
      </c>
      <c r="W27">
        <v>541.05110377898473</v>
      </c>
      <c r="X27">
        <v>878.85632223591449</v>
      </c>
      <c r="Y27">
        <v>1552.0201551674559</v>
      </c>
      <c r="Z27">
        <v>1964.7948431414043</v>
      </c>
      <c r="AB27">
        <v>88977.041065150916</v>
      </c>
      <c r="AC27">
        <v>582.72395645526331</v>
      </c>
      <c r="AD27">
        <v>3096.5625390273563</v>
      </c>
      <c r="AE27">
        <v>0.43962798235396178</v>
      </c>
      <c r="AG27" s="38">
        <f t="shared" si="0"/>
        <v>22.914562788802439</v>
      </c>
      <c r="AH27" s="21">
        <f t="shared" si="1"/>
        <v>16.898994737202635</v>
      </c>
      <c r="AI27" s="21">
        <f t="shared" si="2"/>
        <v>0.73747838407201005</v>
      </c>
    </row>
    <row r="28" spans="1:35" x14ac:dyDescent="0.3">
      <c r="A28">
        <v>157</v>
      </c>
      <c r="B28" t="s">
        <v>66</v>
      </c>
      <c r="C28" t="s">
        <v>27</v>
      </c>
      <c r="D28">
        <v>2.2103649118252062</v>
      </c>
      <c r="E28">
        <v>7.8306204009400294E-3</v>
      </c>
      <c r="F28">
        <v>8.4612277059598461E-3</v>
      </c>
      <c r="G28">
        <v>699.93842036296314</v>
      </c>
      <c r="H28">
        <v>3.241082258656439</v>
      </c>
      <c r="I28">
        <v>16662.200670853676</v>
      </c>
      <c r="J28" s="29">
        <v>27.230502949188075</v>
      </c>
      <c r="K28" s="30">
        <v>0.60229415870278669</v>
      </c>
      <c r="L28" s="37">
        <v>190.90292743077521</v>
      </c>
      <c r="N28">
        <v>0.2757257360613356</v>
      </c>
      <c r="O28">
        <v>6.7609704277051277</v>
      </c>
      <c r="P28">
        <v>1.3693169802860989</v>
      </c>
      <c r="Q28">
        <v>3.9881698508378838</v>
      </c>
      <c r="R28">
        <v>21.466068903358014</v>
      </c>
      <c r="S28">
        <v>10.855120276360713</v>
      </c>
      <c r="T28">
        <v>86.533301015113423</v>
      </c>
      <c r="U28">
        <v>171.68389222525158</v>
      </c>
      <c r="V28">
        <v>328.95629350029265</v>
      </c>
      <c r="W28">
        <v>602.81948226185125</v>
      </c>
      <c r="X28">
        <v>997.5030054267628</v>
      </c>
      <c r="Y28">
        <v>1794.8212593265812</v>
      </c>
      <c r="Z28">
        <v>2289.0580085809834</v>
      </c>
      <c r="AB28">
        <v>86708.189206874405</v>
      </c>
      <c r="AC28">
        <v>565.54389189086146</v>
      </c>
      <c r="AD28">
        <v>3679.797695836226</v>
      </c>
      <c r="AE28">
        <v>0.48097773600841059</v>
      </c>
      <c r="AG28" s="38">
        <f t="shared" si="0"/>
        <v>27.230502949188075</v>
      </c>
      <c r="AH28" s="21">
        <f t="shared" si="1"/>
        <v>16.400772864834984</v>
      </c>
      <c r="AI28" s="21">
        <f t="shared" si="2"/>
        <v>0.60229415870278669</v>
      </c>
    </row>
    <row r="29" spans="1:35" x14ac:dyDescent="0.3">
      <c r="A29">
        <v>158</v>
      </c>
      <c r="B29" t="s">
        <v>67</v>
      </c>
      <c r="C29" t="s">
        <v>27</v>
      </c>
      <c r="D29">
        <v>2.1571138756573296</v>
      </c>
      <c r="E29">
        <v>9.8434064753446168E-2</v>
      </c>
      <c r="F29">
        <v>-8.1376648312736187E-3</v>
      </c>
      <c r="G29">
        <v>795.52202433130697</v>
      </c>
      <c r="H29">
        <v>3.9889925971382896</v>
      </c>
      <c r="I29">
        <v>16662.200670853676</v>
      </c>
      <c r="J29" s="29">
        <v>60.682224322967983</v>
      </c>
      <c r="K29" s="30">
        <v>0.66818992816870804</v>
      </c>
      <c r="L29" s="37">
        <v>207.15852899805827</v>
      </c>
      <c r="N29">
        <v>13.938077012942856</v>
      </c>
      <c r="O29">
        <v>26.692816608953404</v>
      </c>
      <c r="P29">
        <v>14.634926141974704</v>
      </c>
      <c r="Q29">
        <v>18.662680683113294</v>
      </c>
      <c r="R29">
        <v>32.246959158935219</v>
      </c>
      <c r="S29">
        <v>13.32755615085172</v>
      </c>
      <c r="T29">
        <v>109.74140957142203</v>
      </c>
      <c r="U29">
        <v>198.8627248803362</v>
      </c>
      <c r="V29">
        <v>376.71290640534278</v>
      </c>
      <c r="W29">
        <v>691.18412668718076</v>
      </c>
      <c r="X29">
        <v>1154.2581725066507</v>
      </c>
      <c r="Y29">
        <v>2121.3557200135479</v>
      </c>
      <c r="Z29">
        <v>2698.346044386979</v>
      </c>
      <c r="AB29">
        <v>84884.787501377956</v>
      </c>
      <c r="AC29">
        <v>1398.1810728097034</v>
      </c>
      <c r="AD29">
        <v>8200.3005841848626</v>
      </c>
      <c r="AE29">
        <v>1.0567717807207146</v>
      </c>
      <c r="AG29" s="38">
        <f t="shared" si="0"/>
        <v>60.682224322967983</v>
      </c>
      <c r="AH29" s="21">
        <f t="shared" si="1"/>
        <v>40.547251111481401</v>
      </c>
      <c r="AI29" s="21">
        <f t="shared" si="2"/>
        <v>0.66818992816870804</v>
      </c>
    </row>
    <row r="30" spans="1:35" x14ac:dyDescent="0.3">
      <c r="A30">
        <v>161</v>
      </c>
      <c r="B30" t="s">
        <v>69</v>
      </c>
      <c r="C30" t="s">
        <v>27</v>
      </c>
      <c r="D30">
        <v>2.1721285676400441</v>
      </c>
      <c r="E30">
        <v>-3.399509027013104E-4</v>
      </c>
      <c r="F30">
        <v>4.8271590331394554E-2</v>
      </c>
      <c r="G30">
        <v>427.6132224664525</v>
      </c>
      <c r="H30">
        <v>4.1907319550542841</v>
      </c>
      <c r="I30">
        <v>16662.200670853676</v>
      </c>
      <c r="J30" s="29">
        <v>25.889314272721652</v>
      </c>
      <c r="K30" s="30">
        <v>0.55567945019004439</v>
      </c>
      <c r="L30" s="37">
        <v>208.15671419570154</v>
      </c>
      <c r="N30">
        <v>0.52303526906406461</v>
      </c>
      <c r="O30">
        <v>8.5289664008955306</v>
      </c>
      <c r="P30">
        <v>1.5355353781752197</v>
      </c>
      <c r="Q30">
        <v>2.7029321321946167</v>
      </c>
      <c r="R30">
        <v>11.149065132663283</v>
      </c>
      <c r="S30">
        <v>7.7515899151520147</v>
      </c>
      <c r="T30">
        <v>50.633378614904416</v>
      </c>
      <c r="U30">
        <v>103.34575244620311</v>
      </c>
      <c r="V30">
        <v>197.28741248195064</v>
      </c>
      <c r="W30">
        <v>373.09647409094305</v>
      </c>
      <c r="X30">
        <v>611.62830159133819</v>
      </c>
      <c r="Y30">
        <v>1138.0550775682434</v>
      </c>
      <c r="Z30">
        <v>1462.2014354157475</v>
      </c>
      <c r="AB30">
        <v>94070.755156561048</v>
      </c>
      <c r="AC30">
        <v>496.07448002976673</v>
      </c>
      <c r="AD30">
        <v>3498.5559828002233</v>
      </c>
      <c r="AE30">
        <v>0.4756872655046322</v>
      </c>
      <c r="AG30" s="38">
        <f t="shared" si="0"/>
        <v>25.889314272721652</v>
      </c>
      <c r="AH30" s="21">
        <f t="shared" si="1"/>
        <v>14.386159920863236</v>
      </c>
      <c r="AI30" s="21">
        <f t="shared" si="2"/>
        <v>0.55567945019004439</v>
      </c>
    </row>
    <row r="31" spans="1:35" x14ac:dyDescent="0.3">
      <c r="A31">
        <v>162</v>
      </c>
      <c r="B31" t="s">
        <v>70</v>
      </c>
      <c r="C31" t="s">
        <v>27</v>
      </c>
      <c r="D31">
        <v>2.7747892141543384</v>
      </c>
      <c r="E31">
        <v>-3.8142232060422811E-2</v>
      </c>
      <c r="F31">
        <v>-2.6992946992188245E-2</v>
      </c>
      <c r="G31">
        <v>624.12605486159828</v>
      </c>
      <c r="H31">
        <v>4.0926755889921589</v>
      </c>
      <c r="I31">
        <v>16662.200670853676</v>
      </c>
      <c r="J31" s="29">
        <v>23.479379513263389</v>
      </c>
      <c r="K31" s="30">
        <v>0.5248093490954604</v>
      </c>
      <c r="L31" s="37">
        <v>186.72639153772545</v>
      </c>
      <c r="N31">
        <v>0.29781378773174239</v>
      </c>
      <c r="O31">
        <v>6.7326213740293053</v>
      </c>
      <c r="P31">
        <v>1.8605329180011714</v>
      </c>
      <c r="Q31">
        <v>2.9108757838594417</v>
      </c>
      <c r="R31">
        <v>13.918069093336889</v>
      </c>
      <c r="S31">
        <v>7.2817552994866235</v>
      </c>
      <c r="T31">
        <v>69.873489635009179</v>
      </c>
      <c r="U31">
        <v>142.40940687625286</v>
      </c>
      <c r="V31">
        <v>274.18330184646692</v>
      </c>
      <c r="W31">
        <v>523.57034939992036</v>
      </c>
      <c r="X31">
        <v>864.9672154980783</v>
      </c>
      <c r="Y31">
        <v>1631.3497616401253</v>
      </c>
      <c r="Z31">
        <v>2109.1938233409828</v>
      </c>
      <c r="AB31">
        <v>93365.733243011855</v>
      </c>
      <c r="AC31">
        <v>424.90337515589817</v>
      </c>
      <c r="AD31">
        <v>3172.8891234139714</v>
      </c>
      <c r="AE31">
        <v>0.45007393627715003</v>
      </c>
      <c r="AG31" s="38">
        <f t="shared" si="0"/>
        <v>23.479379513263389</v>
      </c>
      <c r="AH31" s="21">
        <f t="shared" si="1"/>
        <v>12.322197879521047</v>
      </c>
      <c r="AI31" s="21">
        <f t="shared" si="2"/>
        <v>0.5248093490954604</v>
      </c>
    </row>
    <row r="32" spans="1:35" x14ac:dyDescent="0.3">
      <c r="A32">
        <v>163</v>
      </c>
      <c r="B32" t="s">
        <v>71</v>
      </c>
      <c r="C32" t="s">
        <v>27</v>
      </c>
      <c r="D32">
        <v>2.8589056236972286</v>
      </c>
      <c r="E32">
        <v>-2.9449769893669705E-2</v>
      </c>
      <c r="F32">
        <v>9.350870867815568E-2</v>
      </c>
      <c r="G32">
        <v>1081.8162490147643</v>
      </c>
      <c r="H32">
        <v>2.9385026666161624</v>
      </c>
      <c r="I32">
        <v>16662.200670853676</v>
      </c>
      <c r="J32" s="29">
        <v>38.409946561649292</v>
      </c>
      <c r="K32" s="30">
        <v>0.83502940397656478</v>
      </c>
      <c r="L32" s="37">
        <v>190.52521093549424</v>
      </c>
      <c r="N32">
        <v>0.35687518856541123</v>
      </c>
      <c r="O32">
        <v>10.009069435481766</v>
      </c>
      <c r="P32">
        <v>2.3539384545581847</v>
      </c>
      <c r="Q32">
        <v>8.1490777127346394</v>
      </c>
      <c r="R32">
        <v>40.640450503532293</v>
      </c>
      <c r="S32">
        <v>17.677147756076963</v>
      </c>
      <c r="T32">
        <v>162.54107394109903</v>
      </c>
      <c r="U32">
        <v>298.50770191129817</v>
      </c>
      <c r="V32">
        <v>540.51082954480387</v>
      </c>
      <c r="W32">
        <v>956.45014338895885</v>
      </c>
      <c r="X32">
        <v>1492.2886572055954</v>
      </c>
      <c r="Y32">
        <v>2476.6962804198679</v>
      </c>
      <c r="Z32">
        <v>3029.4516801685263</v>
      </c>
      <c r="AB32">
        <v>86841.342137557658</v>
      </c>
      <c r="AC32">
        <v>1105.980509798128</v>
      </c>
      <c r="AD32">
        <v>5190.5333191417958</v>
      </c>
      <c r="AE32">
        <v>0.72859625757038071</v>
      </c>
      <c r="AG32" s="38">
        <f t="shared" si="0"/>
        <v>38.409946561649292</v>
      </c>
      <c r="AH32" s="21">
        <f t="shared" si="1"/>
        <v>32.073434784145711</v>
      </c>
      <c r="AI32" s="21">
        <f t="shared" si="2"/>
        <v>0.83502940397656478</v>
      </c>
    </row>
    <row r="33" spans="1:35" x14ac:dyDescent="0.3">
      <c r="A33">
        <v>164</v>
      </c>
      <c r="B33" t="s">
        <v>72</v>
      </c>
      <c r="C33" t="s">
        <v>27</v>
      </c>
      <c r="D33">
        <v>2.5427349335806748</v>
      </c>
      <c r="E33">
        <v>6.9472896965651537E-2</v>
      </c>
      <c r="F33">
        <v>2.5299024631566601E-2</v>
      </c>
      <c r="G33">
        <v>1259.9312445067046</v>
      </c>
      <c r="H33">
        <v>2.8779428387856569</v>
      </c>
      <c r="I33">
        <v>16662.200670853676</v>
      </c>
      <c r="J33" s="29">
        <v>48.71354367955913</v>
      </c>
      <c r="K33" s="30">
        <v>0.84345303438580077</v>
      </c>
      <c r="L33" s="37">
        <v>173.63109569333525</v>
      </c>
      <c r="N33">
        <v>0.32670141091457272</v>
      </c>
      <c r="O33">
        <v>9.3934372010596654</v>
      </c>
      <c r="P33">
        <v>2.6155074354085239</v>
      </c>
      <c r="Q33">
        <v>8.0287756468900344</v>
      </c>
      <c r="R33">
        <v>42.038163633473324</v>
      </c>
      <c r="S33">
        <v>24.272996677359806</v>
      </c>
      <c r="T33">
        <v>171.46271259687407</v>
      </c>
      <c r="U33">
        <v>325.43206043625418</v>
      </c>
      <c r="V33">
        <v>608.60932737764051</v>
      </c>
      <c r="W33">
        <v>1120.2676063449921</v>
      </c>
      <c r="X33">
        <v>1766.7188351568489</v>
      </c>
      <c r="Y33">
        <v>2952.8525482466771</v>
      </c>
      <c r="Z33">
        <v>3699.1790630251376</v>
      </c>
      <c r="AB33">
        <v>80743.577053792847</v>
      </c>
      <c r="AC33">
        <v>1416.8133183520481</v>
      </c>
      <c r="AD33">
        <v>6582.9113080485304</v>
      </c>
      <c r="AE33">
        <v>0.82848826061137848</v>
      </c>
      <c r="AG33" s="38">
        <f t="shared" si="0"/>
        <v>48.71354367955913</v>
      </c>
      <c r="AH33" s="21">
        <f t="shared" si="1"/>
        <v>41.087586232209397</v>
      </c>
      <c r="AI33" s="21">
        <f t="shared" si="2"/>
        <v>0.84345303438580077</v>
      </c>
    </row>
    <row r="34" spans="1:35" x14ac:dyDescent="0.3">
      <c r="A34">
        <v>165</v>
      </c>
      <c r="B34" t="s">
        <v>73</v>
      </c>
      <c r="C34" t="s">
        <v>27</v>
      </c>
      <c r="D34">
        <v>2.4621148319188562</v>
      </c>
      <c r="E34">
        <v>-5.2041847997058186E-4</v>
      </c>
      <c r="F34">
        <v>-2.0592236980079715E-2</v>
      </c>
      <c r="G34">
        <v>575.87131214562135</v>
      </c>
      <c r="H34">
        <v>4.4228274194673203</v>
      </c>
      <c r="I34">
        <v>16662.200670853676</v>
      </c>
      <c r="J34" s="29">
        <v>27.002987779931523</v>
      </c>
      <c r="K34" s="30">
        <v>0.48102179149689139</v>
      </c>
      <c r="L34" s="37">
        <v>180.12789896601851</v>
      </c>
      <c r="N34">
        <v>0.19418192798718209</v>
      </c>
      <c r="O34">
        <v>6.6499311475896432</v>
      </c>
      <c r="P34">
        <v>1.1098522428337807</v>
      </c>
      <c r="Q34">
        <v>3.2345355599939194</v>
      </c>
      <c r="R34">
        <v>14.514265854044446</v>
      </c>
      <c r="S34">
        <v>9.3050549606780031</v>
      </c>
      <c r="T34">
        <v>69.354503505303825</v>
      </c>
      <c r="U34">
        <v>141.89025819219549</v>
      </c>
      <c r="V34">
        <v>263.9223131621514</v>
      </c>
      <c r="W34">
        <v>497.97221986811775</v>
      </c>
      <c r="X34">
        <v>843.06556925989435</v>
      </c>
      <c r="Y34">
        <v>1615.1704813765411</v>
      </c>
      <c r="Z34">
        <v>2169.8987093426599</v>
      </c>
      <c r="AB34">
        <v>81511.660864914942</v>
      </c>
      <c r="AC34">
        <v>447.89743302314918</v>
      </c>
      <c r="AD34">
        <v>3649.052402693449</v>
      </c>
      <c r="AE34">
        <v>0.47827841663349685</v>
      </c>
      <c r="AG34" s="38">
        <f t="shared" si="0"/>
        <v>27.002987779931523</v>
      </c>
      <c r="AH34" s="21">
        <f t="shared" si="1"/>
        <v>12.989025557671328</v>
      </c>
      <c r="AI34" s="21">
        <f t="shared" si="2"/>
        <v>0.48102179149689139</v>
      </c>
    </row>
    <row r="35" spans="1:35" x14ac:dyDescent="0.3">
      <c r="A35">
        <v>7</v>
      </c>
      <c r="B35" t="s">
        <v>26</v>
      </c>
      <c r="C35" t="s">
        <v>27</v>
      </c>
      <c r="D35">
        <v>5.4145273043387308</v>
      </c>
      <c r="E35" s="54">
        <v>1.9428335407564998</v>
      </c>
      <c r="F35">
        <v>-1.565884828248626E-2</v>
      </c>
      <c r="G35">
        <v>722.2005970650016</v>
      </c>
      <c r="H35">
        <v>5.393504339987552</v>
      </c>
      <c r="I35">
        <v>19126.770144420625</v>
      </c>
      <c r="J35" s="29">
        <v>58.279654589475491</v>
      </c>
      <c r="K35" s="30">
        <v>0.8323262350099262</v>
      </c>
      <c r="L35" s="37">
        <v>196.05695704217177</v>
      </c>
      <c r="N35">
        <v>-0.17557522298568007</v>
      </c>
      <c r="O35">
        <v>13.564049590225135</v>
      </c>
      <c r="P35">
        <v>0.52988313709554435</v>
      </c>
      <c r="Q35">
        <v>2.0781475716667686</v>
      </c>
      <c r="R35">
        <v>19.815323190305477</v>
      </c>
      <c r="S35">
        <v>9.7417307657980317</v>
      </c>
      <c r="T35">
        <v>94.589678219467046</v>
      </c>
      <c r="U35">
        <v>186.66053561779407</v>
      </c>
      <c r="V35">
        <v>358.84158309289541</v>
      </c>
      <c r="W35">
        <v>655.48993520456577</v>
      </c>
      <c r="X35">
        <v>1075.620328145839</v>
      </c>
      <c r="Y35">
        <v>1994.2006913982925</v>
      </c>
      <c r="Z35">
        <v>2501.8694671151679</v>
      </c>
      <c r="AB35">
        <v>89694.089769545331</v>
      </c>
      <c r="AC35">
        <v>1672.6788097288654</v>
      </c>
      <c r="AD35">
        <v>7875.6289985777685</v>
      </c>
      <c r="AE35">
        <v>0.9708075121608486</v>
      </c>
      <c r="AG35" s="38">
        <f t="shared" si="0"/>
        <v>58.279654589475491</v>
      </c>
      <c r="AH35" s="21">
        <f t="shared" si="1"/>
        <v>48.507685482137099</v>
      </c>
      <c r="AI35" s="21">
        <f t="shared" si="2"/>
        <v>0.8323262350099262</v>
      </c>
    </row>
    <row r="37" spans="1:35" x14ac:dyDescent="0.3">
      <c r="N37" t="s">
        <v>101</v>
      </c>
      <c r="V37" t="s">
        <v>102</v>
      </c>
    </row>
  </sheetData>
  <phoneticPr fontId="12" type="noConversion"/>
  <pageMargins left="0.75" right="0.75" top="1" bottom="1" header="0.5" footer="0.5"/>
  <pageSetup orientation="portrait" horizontalDpi="0" verticalDpi="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PlotDat6</vt:lpstr>
      <vt:lpstr>PlotDat8</vt:lpstr>
      <vt:lpstr>DataTable</vt:lpstr>
      <vt:lpstr>REE_CN</vt:lpstr>
      <vt:lpstr>Av</vt:lpstr>
      <vt:lpstr>Wh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eXtyles Bibliographic Reference Processing</cp:lastModifiedBy>
  <dcterms:created xsi:type="dcterms:W3CDTF">2013-12-18T03:51:05Z</dcterms:created>
  <dcterms:modified xsi:type="dcterms:W3CDTF">2020-07-28T19:38:07Z</dcterms:modified>
</cp:coreProperties>
</file>