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grossman\Dropbox\CARIBBEAN_TURNOVER\PLIO-PLEISTOCENE_PAPER\WORKING-DRAFT\TABLES\"/>
    </mc:Choice>
  </mc:AlternateContent>
  <bookViews>
    <workbookView xWindow="6540" yWindow="0" windowWidth="0" windowHeight="0" tabRatio="986"/>
  </bookViews>
  <sheets>
    <sheet name="Gastropod Isotopes" sheetId="1" r:id="rId1"/>
  </sheets>
  <definedNames>
    <definedName name="_xlnm.Print_Area" localSheetId="0">'Gastropod Isotopes'!$A$2:$ET$144</definedName>
  </definedNames>
  <calcPr calcId="162913"/>
</workbook>
</file>

<file path=xl/calcChain.xml><?xml version="1.0" encoding="utf-8"?>
<calcChain xmlns="http://schemas.openxmlformats.org/spreadsheetml/2006/main">
  <c r="EU11" i="1" l="1"/>
  <c r="EU2" i="1"/>
  <c r="ET12" i="1" l="1"/>
  <c r="ET11" i="1"/>
  <c r="ES11" i="1"/>
  <c r="ET7" i="1"/>
  <c r="ES7" i="1"/>
  <c r="ET6" i="1"/>
  <c r="ES6" i="1"/>
  <c r="ET5" i="1"/>
  <c r="ET9" i="1" s="1"/>
  <c r="ET10" i="1" s="1"/>
  <c r="ES5" i="1"/>
  <c r="ET4" i="1"/>
  <c r="ES4" i="1"/>
  <c r="ET3" i="1"/>
  <c r="ES3" i="1"/>
  <c r="ER12" i="1"/>
  <c r="ER11" i="1"/>
  <c r="EQ11" i="1"/>
  <c r="ER7" i="1"/>
  <c r="EQ7" i="1"/>
  <c r="ER6" i="1"/>
  <c r="EQ6" i="1"/>
  <c r="EQ9" i="1" s="1"/>
  <c r="ER5" i="1"/>
  <c r="EQ5" i="1"/>
  <c r="ER4" i="1"/>
  <c r="EQ4" i="1"/>
  <c r="ER3" i="1"/>
  <c r="EQ3" i="1"/>
  <c r="EP12" i="1"/>
  <c r="EP11" i="1"/>
  <c r="EO11" i="1"/>
  <c r="EP7" i="1"/>
  <c r="EO7" i="1"/>
  <c r="EP6" i="1"/>
  <c r="EP9" i="1" s="1"/>
  <c r="EP10" i="1" s="1"/>
  <c r="EO6" i="1"/>
  <c r="EO9" i="1" s="1"/>
  <c r="EP5" i="1"/>
  <c r="EO5" i="1"/>
  <c r="EP4" i="1"/>
  <c r="EO4" i="1"/>
  <c r="EP3" i="1"/>
  <c r="EO3" i="1"/>
  <c r="EN12" i="1"/>
  <c r="EN11" i="1"/>
  <c r="EM11" i="1"/>
  <c r="EN7" i="1"/>
  <c r="EM7" i="1"/>
  <c r="EN6" i="1"/>
  <c r="EM6" i="1"/>
  <c r="EN5" i="1"/>
  <c r="EM5" i="1"/>
  <c r="EN4" i="1"/>
  <c r="EM4" i="1"/>
  <c r="EN3" i="1"/>
  <c r="EM3" i="1"/>
  <c r="EL12" i="1"/>
  <c r="EL11" i="1"/>
  <c r="EK11" i="1"/>
  <c r="EL7" i="1"/>
  <c r="EK7" i="1"/>
  <c r="EL6" i="1"/>
  <c r="EK6" i="1"/>
  <c r="EL5" i="1"/>
  <c r="EK5" i="1"/>
  <c r="EL4" i="1"/>
  <c r="EK4" i="1"/>
  <c r="EL3" i="1"/>
  <c r="EK3" i="1"/>
  <c r="EJ12" i="1"/>
  <c r="EJ11" i="1"/>
  <c r="EI11" i="1"/>
  <c r="EJ7" i="1"/>
  <c r="EI7" i="1"/>
  <c r="EJ6" i="1"/>
  <c r="EI6" i="1"/>
  <c r="EI8" i="1" s="1"/>
  <c r="EJ5" i="1"/>
  <c r="EJ8" i="1" s="1"/>
  <c r="EI5" i="1"/>
  <c r="EJ4" i="1"/>
  <c r="EI4" i="1"/>
  <c r="EJ3" i="1"/>
  <c r="EI3" i="1"/>
  <c r="EH12" i="1"/>
  <c r="EH11" i="1"/>
  <c r="EG11" i="1"/>
  <c r="EH7" i="1"/>
  <c r="EG7" i="1"/>
  <c r="EH6" i="1"/>
  <c r="EG6" i="1"/>
  <c r="EH5" i="1"/>
  <c r="EG5" i="1"/>
  <c r="EH4" i="1"/>
  <c r="EG4" i="1"/>
  <c r="EH3" i="1"/>
  <c r="EG3" i="1"/>
  <c r="EF12" i="1"/>
  <c r="EF11" i="1"/>
  <c r="EE11" i="1"/>
  <c r="EF7" i="1"/>
  <c r="EE7" i="1"/>
  <c r="EF6" i="1"/>
  <c r="EE6" i="1"/>
  <c r="EF5" i="1"/>
  <c r="EE5" i="1"/>
  <c r="EF4" i="1"/>
  <c r="EE4" i="1"/>
  <c r="EF3" i="1"/>
  <c r="EE3" i="1"/>
  <c r="ED12" i="1"/>
  <c r="ED11" i="1"/>
  <c r="EC11" i="1"/>
  <c r="ED7" i="1"/>
  <c r="EC7" i="1"/>
  <c r="ED6" i="1"/>
  <c r="EC6" i="1"/>
  <c r="ED5" i="1"/>
  <c r="ED9" i="1" s="1"/>
  <c r="ED10" i="1" s="1"/>
  <c r="EC5" i="1"/>
  <c r="ED4" i="1"/>
  <c r="EC4" i="1"/>
  <c r="ED3" i="1"/>
  <c r="EC3" i="1"/>
  <c r="EB12" i="1"/>
  <c r="EB11" i="1"/>
  <c r="EA11" i="1"/>
  <c r="EB7" i="1"/>
  <c r="EA7" i="1"/>
  <c r="EB6" i="1"/>
  <c r="EA6" i="1"/>
  <c r="EA9" i="1" s="1"/>
  <c r="EB5" i="1"/>
  <c r="EA5" i="1"/>
  <c r="EB4" i="1"/>
  <c r="EA4" i="1"/>
  <c r="EB3" i="1"/>
  <c r="EA3" i="1"/>
  <c r="DZ12" i="1"/>
  <c r="DZ11" i="1"/>
  <c r="DY11" i="1"/>
  <c r="DZ7" i="1"/>
  <c r="DY7" i="1"/>
  <c r="DZ6" i="1"/>
  <c r="DY6" i="1"/>
  <c r="DZ5" i="1"/>
  <c r="DY5" i="1"/>
  <c r="DZ4" i="1"/>
  <c r="DY4" i="1"/>
  <c r="DZ3" i="1"/>
  <c r="DY3" i="1"/>
  <c r="DX12" i="1"/>
  <c r="DX11" i="1"/>
  <c r="DW11" i="1"/>
  <c r="DX7" i="1"/>
  <c r="DW7" i="1"/>
  <c r="DX6" i="1"/>
  <c r="DW6" i="1"/>
  <c r="DX5" i="1"/>
  <c r="DW5" i="1"/>
  <c r="DX4" i="1"/>
  <c r="DW4" i="1"/>
  <c r="DX3" i="1"/>
  <c r="DW3" i="1"/>
  <c r="DV12" i="1"/>
  <c r="DV11" i="1"/>
  <c r="DU11" i="1"/>
  <c r="DV7" i="1"/>
  <c r="DU7" i="1"/>
  <c r="DV6" i="1"/>
  <c r="DU6" i="1"/>
  <c r="DV5" i="1"/>
  <c r="DU5" i="1"/>
  <c r="DV4" i="1"/>
  <c r="DU4" i="1"/>
  <c r="DV3" i="1"/>
  <c r="DU3" i="1"/>
  <c r="DT12" i="1"/>
  <c r="DT11" i="1"/>
  <c r="DS11" i="1"/>
  <c r="DT7" i="1"/>
  <c r="DS7" i="1"/>
  <c r="DT6" i="1"/>
  <c r="DS6" i="1"/>
  <c r="DT5" i="1"/>
  <c r="DS5" i="1"/>
  <c r="DT4" i="1"/>
  <c r="DS4" i="1"/>
  <c r="DT3" i="1"/>
  <c r="DS3" i="1"/>
  <c r="DR12" i="1"/>
  <c r="DR11" i="1"/>
  <c r="DQ11" i="1"/>
  <c r="DR7" i="1"/>
  <c r="DQ7" i="1"/>
  <c r="DR6" i="1"/>
  <c r="DQ6" i="1"/>
  <c r="DR5" i="1"/>
  <c r="DQ5" i="1"/>
  <c r="DR4" i="1"/>
  <c r="DQ4" i="1"/>
  <c r="DR3" i="1"/>
  <c r="DQ3" i="1"/>
  <c r="DP12" i="1"/>
  <c r="DP11" i="1"/>
  <c r="DO11" i="1"/>
  <c r="DP7" i="1"/>
  <c r="DO7" i="1"/>
  <c r="DP6" i="1"/>
  <c r="DO6" i="1"/>
  <c r="DP5" i="1"/>
  <c r="DO5" i="1"/>
  <c r="DP4" i="1"/>
  <c r="DO4" i="1"/>
  <c r="DP3" i="1"/>
  <c r="DO3" i="1"/>
  <c r="DN12" i="1"/>
  <c r="DN11" i="1"/>
  <c r="DM11" i="1"/>
  <c r="DN7" i="1"/>
  <c r="DM7" i="1"/>
  <c r="DN6" i="1"/>
  <c r="DM6" i="1"/>
  <c r="DN5" i="1"/>
  <c r="DM5" i="1"/>
  <c r="DN4" i="1"/>
  <c r="DM4" i="1"/>
  <c r="DN3" i="1"/>
  <c r="DM3" i="1"/>
  <c r="DL12" i="1"/>
  <c r="DL11" i="1"/>
  <c r="DK11" i="1"/>
  <c r="DL7" i="1"/>
  <c r="DK7" i="1"/>
  <c r="DL6" i="1"/>
  <c r="DK6" i="1"/>
  <c r="DK9" i="1" s="1"/>
  <c r="DL5" i="1"/>
  <c r="DK5" i="1"/>
  <c r="DL4" i="1"/>
  <c r="DK4" i="1"/>
  <c r="DL3" i="1"/>
  <c r="DK3" i="1"/>
  <c r="DJ12" i="1"/>
  <c r="DJ11" i="1"/>
  <c r="DI11" i="1"/>
  <c r="DJ7" i="1"/>
  <c r="DI7" i="1"/>
  <c r="DJ6" i="1"/>
  <c r="DI6" i="1"/>
  <c r="DI9" i="1" s="1"/>
  <c r="DJ5" i="1"/>
  <c r="DI5" i="1"/>
  <c r="DJ4" i="1"/>
  <c r="DI4" i="1"/>
  <c r="DJ3" i="1"/>
  <c r="DI3" i="1"/>
  <c r="DH12" i="1"/>
  <c r="DH11" i="1"/>
  <c r="DG11" i="1"/>
  <c r="DH7" i="1"/>
  <c r="DG7" i="1"/>
  <c r="DH6" i="1"/>
  <c r="DH9" i="1" s="1"/>
  <c r="DH10" i="1" s="1"/>
  <c r="DG6" i="1"/>
  <c r="DH5" i="1"/>
  <c r="DG5" i="1"/>
  <c r="DH4" i="1"/>
  <c r="DG4" i="1"/>
  <c r="DH3" i="1"/>
  <c r="DG3" i="1"/>
  <c r="DF12" i="1"/>
  <c r="DF11" i="1"/>
  <c r="DE11" i="1"/>
  <c r="DF7" i="1"/>
  <c r="DE7" i="1"/>
  <c r="DF6" i="1"/>
  <c r="DE6" i="1"/>
  <c r="DF5" i="1"/>
  <c r="DF9" i="1" s="1"/>
  <c r="DF10" i="1" s="1"/>
  <c r="DE5" i="1"/>
  <c r="DF4" i="1"/>
  <c r="DE4" i="1"/>
  <c r="DF3" i="1"/>
  <c r="DE3" i="1"/>
  <c r="DD12" i="1"/>
  <c r="DD11" i="1"/>
  <c r="DC11" i="1"/>
  <c r="DD8" i="1"/>
  <c r="DD7" i="1"/>
  <c r="DC7" i="1"/>
  <c r="DD6" i="1"/>
  <c r="DD9" i="1" s="1"/>
  <c r="DD10" i="1" s="1"/>
  <c r="DC6" i="1"/>
  <c r="DC9" i="1" s="1"/>
  <c r="DD5" i="1"/>
  <c r="DC5" i="1"/>
  <c r="DD4" i="1"/>
  <c r="DC4" i="1"/>
  <c r="DD3" i="1"/>
  <c r="DC3" i="1"/>
  <c r="DB12" i="1"/>
  <c r="DB11" i="1"/>
  <c r="DA11" i="1"/>
  <c r="DB7" i="1"/>
  <c r="DA7" i="1"/>
  <c r="DB6" i="1"/>
  <c r="DA6" i="1"/>
  <c r="DB5" i="1"/>
  <c r="DA5" i="1"/>
  <c r="DB4" i="1"/>
  <c r="DA4" i="1"/>
  <c r="DB3" i="1"/>
  <c r="DA3" i="1"/>
  <c r="CZ12" i="1"/>
  <c r="CZ11" i="1"/>
  <c r="CY11" i="1"/>
  <c r="CZ7" i="1"/>
  <c r="CY7" i="1"/>
  <c r="CZ6" i="1"/>
  <c r="CY6" i="1"/>
  <c r="CZ5" i="1"/>
  <c r="CY5" i="1"/>
  <c r="CZ4" i="1"/>
  <c r="CY4" i="1"/>
  <c r="CZ3" i="1"/>
  <c r="CY3" i="1"/>
  <c r="CX12" i="1"/>
  <c r="CX11" i="1"/>
  <c r="CW11" i="1"/>
  <c r="CX7" i="1"/>
  <c r="CW7" i="1"/>
  <c r="CX6" i="1"/>
  <c r="CW6" i="1"/>
  <c r="CW9" i="1" s="1"/>
  <c r="CX5" i="1"/>
  <c r="CW5" i="1"/>
  <c r="CX4" i="1"/>
  <c r="CW4" i="1"/>
  <c r="CX3" i="1"/>
  <c r="CW3" i="1"/>
  <c r="CV12" i="1"/>
  <c r="CV11" i="1"/>
  <c r="CU11" i="1"/>
  <c r="CV7" i="1"/>
  <c r="CU7" i="1"/>
  <c r="CV6" i="1"/>
  <c r="CU6" i="1"/>
  <c r="CU9" i="1" s="1"/>
  <c r="CV5" i="1"/>
  <c r="CU5" i="1"/>
  <c r="CV4" i="1"/>
  <c r="CU4" i="1"/>
  <c r="CV3" i="1"/>
  <c r="CU3" i="1"/>
  <c r="CT12" i="1"/>
  <c r="CT11" i="1"/>
  <c r="CS11" i="1"/>
  <c r="CT7" i="1"/>
  <c r="CS7" i="1"/>
  <c r="CT6" i="1"/>
  <c r="CS6" i="1"/>
  <c r="CT5" i="1"/>
  <c r="CS5" i="1"/>
  <c r="CT4" i="1"/>
  <c r="CS4" i="1"/>
  <c r="CT3" i="1"/>
  <c r="CS3" i="1"/>
  <c r="CR12" i="1"/>
  <c r="CR11" i="1"/>
  <c r="CQ11" i="1"/>
  <c r="CR7" i="1"/>
  <c r="CQ7" i="1"/>
  <c r="CR6" i="1"/>
  <c r="CQ6" i="1"/>
  <c r="CR5" i="1"/>
  <c r="CR8" i="1" s="1"/>
  <c r="CQ5" i="1"/>
  <c r="CR4" i="1"/>
  <c r="CQ4" i="1"/>
  <c r="CR3" i="1"/>
  <c r="CQ3" i="1"/>
  <c r="CP12" i="1"/>
  <c r="CP11" i="1"/>
  <c r="CO11" i="1"/>
  <c r="CP7" i="1"/>
  <c r="CO7" i="1"/>
  <c r="CP6" i="1"/>
  <c r="CO6" i="1"/>
  <c r="CO8" i="1" s="1"/>
  <c r="CP5" i="1"/>
  <c r="CO5" i="1"/>
  <c r="CP4" i="1"/>
  <c r="CO4" i="1"/>
  <c r="CP3" i="1"/>
  <c r="CO3" i="1"/>
  <c r="CN12" i="1"/>
  <c r="CN11" i="1"/>
  <c r="CM11" i="1"/>
  <c r="CN7" i="1"/>
  <c r="CM7" i="1"/>
  <c r="CN6" i="1"/>
  <c r="CN9" i="1" s="1"/>
  <c r="CN10" i="1" s="1"/>
  <c r="CM6" i="1"/>
  <c r="CM8" i="1" s="1"/>
  <c r="CN5" i="1"/>
  <c r="CM5" i="1"/>
  <c r="CN4" i="1"/>
  <c r="CM4" i="1"/>
  <c r="CN3" i="1"/>
  <c r="CM3" i="1"/>
  <c r="CJ12" i="1"/>
  <c r="CJ11" i="1"/>
  <c r="CI11" i="1"/>
  <c r="CJ7" i="1"/>
  <c r="CI7" i="1"/>
  <c r="CJ6" i="1"/>
  <c r="CI6" i="1"/>
  <c r="CJ5" i="1"/>
  <c r="CI5" i="1"/>
  <c r="CJ4" i="1"/>
  <c r="CI4" i="1"/>
  <c r="CJ3" i="1"/>
  <c r="CI3" i="1"/>
  <c r="CH12" i="1"/>
  <c r="CH11" i="1"/>
  <c r="CG11" i="1"/>
  <c r="CH7" i="1"/>
  <c r="CG7" i="1"/>
  <c r="CH6" i="1"/>
  <c r="CG6" i="1"/>
  <c r="CH5" i="1"/>
  <c r="CG5" i="1"/>
  <c r="CH4" i="1"/>
  <c r="CG4" i="1"/>
  <c r="CH3" i="1"/>
  <c r="CG3" i="1"/>
  <c r="CF12" i="1"/>
  <c r="CF11" i="1"/>
  <c r="CE11" i="1"/>
  <c r="CF7" i="1"/>
  <c r="CE7" i="1"/>
  <c r="CF6" i="1"/>
  <c r="CE6" i="1"/>
  <c r="CE8" i="1" s="1"/>
  <c r="CF5" i="1"/>
  <c r="CE5" i="1"/>
  <c r="CF4" i="1"/>
  <c r="CE4" i="1"/>
  <c r="CF3" i="1"/>
  <c r="CE3" i="1"/>
  <c r="CD12" i="1"/>
  <c r="CD11" i="1"/>
  <c r="CC11" i="1"/>
  <c r="CD7" i="1"/>
  <c r="CC7" i="1"/>
  <c r="CD6" i="1"/>
  <c r="CD9" i="1" s="1"/>
  <c r="CD10" i="1" s="1"/>
  <c r="CC6" i="1"/>
  <c r="CD5" i="1"/>
  <c r="CC5" i="1"/>
  <c r="CD4" i="1"/>
  <c r="CC4" i="1"/>
  <c r="CD3" i="1"/>
  <c r="CC3" i="1"/>
  <c r="CB12" i="1"/>
  <c r="CB11" i="1"/>
  <c r="CA11" i="1"/>
  <c r="CB7" i="1"/>
  <c r="CA7" i="1"/>
  <c r="CB6" i="1"/>
  <c r="CA6" i="1"/>
  <c r="CB5" i="1"/>
  <c r="CA5" i="1"/>
  <c r="CB4" i="1"/>
  <c r="CA4" i="1"/>
  <c r="CB3" i="1"/>
  <c r="CA3" i="1"/>
  <c r="BZ12" i="1"/>
  <c r="BZ11" i="1"/>
  <c r="BY11" i="1"/>
  <c r="BZ7" i="1"/>
  <c r="BY7" i="1"/>
  <c r="BZ6" i="1"/>
  <c r="BY6" i="1"/>
  <c r="BZ5" i="1"/>
  <c r="BY5" i="1"/>
  <c r="BZ4" i="1"/>
  <c r="BY4" i="1"/>
  <c r="BZ3" i="1"/>
  <c r="BY3" i="1"/>
  <c r="BX12" i="1"/>
  <c r="BX11" i="1"/>
  <c r="BW11" i="1"/>
  <c r="BX7" i="1"/>
  <c r="BW7" i="1"/>
  <c r="BX6" i="1"/>
  <c r="BW6" i="1"/>
  <c r="BX5" i="1"/>
  <c r="BX8" i="1" s="1"/>
  <c r="BW5" i="1"/>
  <c r="BX4" i="1"/>
  <c r="BW4" i="1"/>
  <c r="BX3" i="1"/>
  <c r="BW3" i="1"/>
  <c r="BV12" i="1"/>
  <c r="BV11" i="1"/>
  <c r="BU11" i="1"/>
  <c r="BV7" i="1"/>
  <c r="BU7" i="1"/>
  <c r="BV6" i="1"/>
  <c r="BU6" i="1"/>
  <c r="BV5" i="1"/>
  <c r="BU5" i="1"/>
  <c r="BV4" i="1"/>
  <c r="BU4" i="1"/>
  <c r="BV3" i="1"/>
  <c r="BU3" i="1"/>
  <c r="BT12" i="1"/>
  <c r="BT11" i="1"/>
  <c r="BS11" i="1"/>
  <c r="BT7" i="1"/>
  <c r="BS7" i="1"/>
  <c r="BT6" i="1"/>
  <c r="BS6" i="1"/>
  <c r="BT5" i="1"/>
  <c r="BT8" i="1" s="1"/>
  <c r="BS5" i="1"/>
  <c r="BT4" i="1"/>
  <c r="BS4" i="1"/>
  <c r="BT3" i="1"/>
  <c r="BS3" i="1"/>
  <c r="BR12" i="1"/>
  <c r="BR11" i="1"/>
  <c r="BQ11" i="1"/>
  <c r="BR7" i="1"/>
  <c r="BQ7" i="1"/>
  <c r="BR6" i="1"/>
  <c r="BQ6" i="1"/>
  <c r="BR5" i="1"/>
  <c r="BQ5" i="1"/>
  <c r="BR4" i="1"/>
  <c r="BQ4" i="1"/>
  <c r="BR3" i="1"/>
  <c r="BQ3" i="1"/>
  <c r="BP12" i="1"/>
  <c r="BP11" i="1"/>
  <c r="BO11" i="1"/>
  <c r="BP7" i="1"/>
  <c r="BO7" i="1"/>
  <c r="BP6" i="1"/>
  <c r="BO6" i="1"/>
  <c r="BP5" i="1"/>
  <c r="BO5" i="1"/>
  <c r="BP4" i="1"/>
  <c r="BO4" i="1"/>
  <c r="BP3" i="1"/>
  <c r="BO3" i="1"/>
  <c r="BL12" i="1"/>
  <c r="BL11" i="1"/>
  <c r="BK11" i="1"/>
  <c r="BL7" i="1"/>
  <c r="BK7" i="1"/>
  <c r="BL6" i="1"/>
  <c r="BL9" i="1" s="1"/>
  <c r="BL10" i="1" s="1"/>
  <c r="BK6" i="1"/>
  <c r="BL5" i="1"/>
  <c r="BK5" i="1"/>
  <c r="BL4" i="1"/>
  <c r="BK4" i="1"/>
  <c r="BL3" i="1"/>
  <c r="BK3" i="1"/>
  <c r="BJ12" i="1"/>
  <c r="BJ11" i="1"/>
  <c r="BI11" i="1"/>
  <c r="BJ7" i="1"/>
  <c r="BI7" i="1"/>
  <c r="BJ6" i="1"/>
  <c r="BI6" i="1"/>
  <c r="BJ5" i="1"/>
  <c r="BI5" i="1"/>
  <c r="BJ4" i="1"/>
  <c r="BI4" i="1"/>
  <c r="BJ3" i="1"/>
  <c r="BI3" i="1"/>
  <c r="BH12" i="1"/>
  <c r="BH11" i="1"/>
  <c r="BG11" i="1"/>
  <c r="BH7" i="1"/>
  <c r="BG7" i="1"/>
  <c r="BH6" i="1"/>
  <c r="BG6" i="1"/>
  <c r="BH5" i="1"/>
  <c r="BH8" i="1" s="1"/>
  <c r="BG5" i="1"/>
  <c r="BH4" i="1"/>
  <c r="BG4" i="1"/>
  <c r="BH3" i="1"/>
  <c r="BG3" i="1"/>
  <c r="BF12" i="1"/>
  <c r="BF11" i="1"/>
  <c r="BE11" i="1"/>
  <c r="BF7" i="1"/>
  <c r="BE7" i="1"/>
  <c r="BF6" i="1"/>
  <c r="BE6" i="1"/>
  <c r="BE8" i="1" s="1"/>
  <c r="BF5" i="1"/>
  <c r="BE5" i="1"/>
  <c r="BF4" i="1"/>
  <c r="BE4" i="1"/>
  <c r="BF3" i="1"/>
  <c r="BE3" i="1"/>
  <c r="BD12" i="1"/>
  <c r="BD11" i="1"/>
  <c r="BC11" i="1"/>
  <c r="BD7" i="1"/>
  <c r="BC7" i="1"/>
  <c r="BD6" i="1"/>
  <c r="BC6" i="1"/>
  <c r="BD5" i="1"/>
  <c r="BC5" i="1"/>
  <c r="BD4" i="1"/>
  <c r="BC4" i="1"/>
  <c r="BD3" i="1"/>
  <c r="BC3" i="1"/>
  <c r="BB12" i="1"/>
  <c r="BB11" i="1"/>
  <c r="BA11" i="1"/>
  <c r="BB7" i="1"/>
  <c r="BA7" i="1"/>
  <c r="BB6" i="1"/>
  <c r="BA6" i="1"/>
  <c r="BB5" i="1"/>
  <c r="BA5" i="1"/>
  <c r="BB4" i="1"/>
  <c r="BA4" i="1"/>
  <c r="BB3" i="1"/>
  <c r="BA3" i="1"/>
  <c r="AZ12" i="1"/>
  <c r="AZ11" i="1"/>
  <c r="AY11" i="1"/>
  <c r="AZ7" i="1"/>
  <c r="AY7" i="1"/>
  <c r="AZ6" i="1"/>
  <c r="AY6" i="1"/>
  <c r="AZ5" i="1"/>
  <c r="AZ9" i="1" s="1"/>
  <c r="AZ10" i="1" s="1"/>
  <c r="AY5" i="1"/>
  <c r="AZ4" i="1"/>
  <c r="AY4" i="1"/>
  <c r="AZ3" i="1"/>
  <c r="AY3" i="1"/>
  <c r="AX12" i="1"/>
  <c r="AX11" i="1"/>
  <c r="AW11" i="1"/>
  <c r="AX7" i="1"/>
  <c r="AW7" i="1"/>
  <c r="AX6" i="1"/>
  <c r="AW6" i="1"/>
  <c r="AW9" i="1" s="1"/>
  <c r="AX5" i="1"/>
  <c r="AW5" i="1"/>
  <c r="AX4" i="1"/>
  <c r="AW4" i="1"/>
  <c r="AX3" i="1"/>
  <c r="AW3" i="1"/>
  <c r="AV12" i="1"/>
  <c r="AV11" i="1"/>
  <c r="AU11" i="1"/>
  <c r="AV7" i="1"/>
  <c r="AU7" i="1"/>
  <c r="AV6" i="1"/>
  <c r="AU6" i="1"/>
  <c r="AV5" i="1"/>
  <c r="AU5" i="1"/>
  <c r="AV4" i="1"/>
  <c r="AU4" i="1"/>
  <c r="AV3" i="1"/>
  <c r="AU3" i="1"/>
  <c r="AT12" i="1"/>
  <c r="AT11" i="1"/>
  <c r="AS11" i="1"/>
  <c r="AT7" i="1"/>
  <c r="AS7" i="1"/>
  <c r="AT6" i="1"/>
  <c r="AS6" i="1"/>
  <c r="AT5" i="1"/>
  <c r="AS5" i="1"/>
  <c r="AT4" i="1"/>
  <c r="AS4" i="1"/>
  <c r="AT3" i="1"/>
  <c r="AS3" i="1"/>
  <c r="AR12" i="1"/>
  <c r="AR11" i="1"/>
  <c r="AQ11" i="1"/>
  <c r="AR7" i="1"/>
  <c r="AQ7" i="1"/>
  <c r="AR6" i="1"/>
  <c r="AQ6" i="1"/>
  <c r="AR5" i="1"/>
  <c r="AQ5" i="1"/>
  <c r="AR4" i="1"/>
  <c r="AQ4" i="1"/>
  <c r="AR3" i="1"/>
  <c r="AQ3" i="1"/>
  <c r="AP12" i="1"/>
  <c r="AP11" i="1"/>
  <c r="AO11" i="1"/>
  <c r="AP7" i="1"/>
  <c r="AO7" i="1"/>
  <c r="AP6" i="1"/>
  <c r="AO6" i="1"/>
  <c r="AO9" i="1" s="1"/>
  <c r="AP5" i="1"/>
  <c r="AO5" i="1"/>
  <c r="AP4" i="1"/>
  <c r="AO4" i="1"/>
  <c r="AP3" i="1"/>
  <c r="AO3" i="1"/>
  <c r="AN12" i="1"/>
  <c r="AN11" i="1"/>
  <c r="AM11" i="1"/>
  <c r="AN7" i="1"/>
  <c r="AM7" i="1"/>
  <c r="AN6" i="1"/>
  <c r="AM6" i="1"/>
  <c r="AN5" i="1"/>
  <c r="AM5" i="1"/>
  <c r="AN4" i="1"/>
  <c r="AM4" i="1"/>
  <c r="AN3" i="1"/>
  <c r="AM3" i="1"/>
  <c r="AL12" i="1"/>
  <c r="AL11" i="1"/>
  <c r="AK11" i="1"/>
  <c r="AL7" i="1"/>
  <c r="AK7" i="1"/>
  <c r="AL6" i="1"/>
  <c r="AK6" i="1"/>
  <c r="AL5" i="1"/>
  <c r="AK5" i="1"/>
  <c r="AL4" i="1"/>
  <c r="AK4" i="1"/>
  <c r="AL3" i="1"/>
  <c r="AK3" i="1"/>
  <c r="AJ12" i="1"/>
  <c r="AJ11" i="1"/>
  <c r="AI11" i="1"/>
  <c r="AJ7" i="1"/>
  <c r="AI7" i="1"/>
  <c r="AJ6" i="1"/>
  <c r="AI6" i="1"/>
  <c r="AJ5" i="1"/>
  <c r="AJ9" i="1" s="1"/>
  <c r="AJ10" i="1" s="1"/>
  <c r="AI5" i="1"/>
  <c r="AJ4" i="1"/>
  <c r="AI4" i="1"/>
  <c r="AJ3" i="1"/>
  <c r="AI3" i="1"/>
  <c r="AH12" i="1"/>
  <c r="AH11" i="1"/>
  <c r="AG11" i="1"/>
  <c r="AH7" i="1"/>
  <c r="AG7" i="1"/>
  <c r="AH6" i="1"/>
  <c r="AH9" i="1" s="1"/>
  <c r="AH10" i="1" s="1"/>
  <c r="AG6" i="1"/>
  <c r="AH5" i="1"/>
  <c r="AH8" i="1" s="1"/>
  <c r="AG5" i="1"/>
  <c r="AH4" i="1"/>
  <c r="AG4" i="1"/>
  <c r="AH3" i="1"/>
  <c r="AG3" i="1"/>
  <c r="AF12" i="1"/>
  <c r="AF11" i="1"/>
  <c r="AE11" i="1"/>
  <c r="AF7" i="1"/>
  <c r="AE7" i="1"/>
  <c r="AF6" i="1"/>
  <c r="AE6" i="1"/>
  <c r="AF5" i="1"/>
  <c r="AE5" i="1"/>
  <c r="AF4" i="1"/>
  <c r="AE4" i="1"/>
  <c r="AF3" i="1"/>
  <c r="AE3" i="1"/>
  <c r="AD12" i="1"/>
  <c r="AD11" i="1"/>
  <c r="AC11" i="1"/>
  <c r="AD7" i="1"/>
  <c r="AC7" i="1"/>
  <c r="AD6" i="1"/>
  <c r="AC6" i="1"/>
  <c r="AD5" i="1"/>
  <c r="AD9" i="1" s="1"/>
  <c r="AD10" i="1" s="1"/>
  <c r="AC5" i="1"/>
  <c r="AD4" i="1"/>
  <c r="AC4" i="1"/>
  <c r="AD3" i="1"/>
  <c r="AC3" i="1"/>
  <c r="AB12" i="1"/>
  <c r="AB11" i="1"/>
  <c r="AA11" i="1"/>
  <c r="AB7" i="1"/>
  <c r="AA7" i="1"/>
  <c r="AB6" i="1"/>
  <c r="AA6" i="1"/>
  <c r="AA9" i="1" s="1"/>
  <c r="AB5" i="1"/>
  <c r="AA5" i="1"/>
  <c r="AB4" i="1"/>
  <c r="AA4" i="1"/>
  <c r="AB3" i="1"/>
  <c r="AA3" i="1"/>
  <c r="Z12" i="1"/>
  <c r="Z11" i="1"/>
  <c r="Y11" i="1"/>
  <c r="Z7" i="1"/>
  <c r="Y7" i="1"/>
  <c r="Z6" i="1"/>
  <c r="Z9" i="1" s="1"/>
  <c r="Z10" i="1" s="1"/>
  <c r="Y6" i="1"/>
  <c r="Z5" i="1"/>
  <c r="Y5" i="1"/>
  <c r="Y8" i="1" s="1"/>
  <c r="Z4" i="1"/>
  <c r="Y4" i="1"/>
  <c r="Z3" i="1"/>
  <c r="Y3" i="1"/>
  <c r="X12" i="1"/>
  <c r="X11" i="1"/>
  <c r="W11" i="1"/>
  <c r="X7" i="1"/>
  <c r="W7" i="1"/>
  <c r="X6" i="1"/>
  <c r="W6" i="1"/>
  <c r="X5" i="1"/>
  <c r="W5" i="1"/>
  <c r="X4" i="1"/>
  <c r="W4" i="1"/>
  <c r="X3" i="1"/>
  <c r="W3" i="1"/>
  <c r="V12" i="1"/>
  <c r="V11" i="1"/>
  <c r="U11" i="1"/>
  <c r="V7" i="1"/>
  <c r="U7" i="1"/>
  <c r="V6" i="1"/>
  <c r="U6" i="1"/>
  <c r="U8" i="1" s="1"/>
  <c r="V5" i="1"/>
  <c r="V9" i="1" s="1"/>
  <c r="V10" i="1" s="1"/>
  <c r="U5" i="1"/>
  <c r="V4" i="1"/>
  <c r="U4" i="1"/>
  <c r="V3" i="1"/>
  <c r="U3" i="1"/>
  <c r="T12" i="1"/>
  <c r="T11" i="1"/>
  <c r="S11" i="1"/>
  <c r="T7" i="1"/>
  <c r="S7" i="1"/>
  <c r="T6" i="1"/>
  <c r="S6" i="1"/>
  <c r="S9" i="1" s="1"/>
  <c r="T5" i="1"/>
  <c r="S5" i="1"/>
  <c r="T4" i="1"/>
  <c r="S4" i="1"/>
  <c r="T3" i="1"/>
  <c r="S3" i="1"/>
  <c r="R12" i="1"/>
  <c r="R11" i="1"/>
  <c r="Q11" i="1"/>
  <c r="R7" i="1"/>
  <c r="Q7" i="1"/>
  <c r="R6" i="1"/>
  <c r="R9" i="1" s="1"/>
  <c r="R10" i="1" s="1"/>
  <c r="Q6" i="1"/>
  <c r="R5" i="1"/>
  <c r="Q5" i="1"/>
  <c r="R4" i="1"/>
  <c r="Q4" i="1"/>
  <c r="R3" i="1"/>
  <c r="Q3" i="1"/>
  <c r="P12" i="1"/>
  <c r="P11" i="1"/>
  <c r="O11" i="1"/>
  <c r="P7" i="1"/>
  <c r="O7" i="1"/>
  <c r="P6" i="1"/>
  <c r="O6" i="1"/>
  <c r="P5" i="1"/>
  <c r="P9" i="1" s="1"/>
  <c r="P10" i="1" s="1"/>
  <c r="O5" i="1"/>
  <c r="P4" i="1"/>
  <c r="O4" i="1"/>
  <c r="P3" i="1"/>
  <c r="O3" i="1"/>
  <c r="N12" i="1"/>
  <c r="N11" i="1"/>
  <c r="M11" i="1"/>
  <c r="N7" i="1"/>
  <c r="M7" i="1"/>
  <c r="N6" i="1"/>
  <c r="M6" i="1"/>
  <c r="M9" i="1" s="1"/>
  <c r="N5" i="1"/>
  <c r="N9" i="1" s="1"/>
  <c r="N10" i="1" s="1"/>
  <c r="M5" i="1"/>
  <c r="N4" i="1"/>
  <c r="M4" i="1"/>
  <c r="N3" i="1"/>
  <c r="M3" i="1"/>
  <c r="L12" i="1"/>
  <c r="L11" i="1"/>
  <c r="K11" i="1"/>
  <c r="L7" i="1"/>
  <c r="K7" i="1"/>
  <c r="L6" i="1"/>
  <c r="K6" i="1"/>
  <c r="K9" i="1" s="1"/>
  <c r="L5" i="1"/>
  <c r="K5" i="1"/>
  <c r="L4" i="1"/>
  <c r="K4" i="1"/>
  <c r="L3" i="1"/>
  <c r="K3" i="1"/>
  <c r="J12" i="1"/>
  <c r="J11" i="1"/>
  <c r="I11" i="1"/>
  <c r="J7" i="1"/>
  <c r="I7" i="1"/>
  <c r="J6" i="1"/>
  <c r="J9" i="1" s="1"/>
  <c r="J10" i="1" s="1"/>
  <c r="I6" i="1"/>
  <c r="J5" i="1"/>
  <c r="I5" i="1"/>
  <c r="J4" i="1"/>
  <c r="I4" i="1"/>
  <c r="J3" i="1"/>
  <c r="I3" i="1"/>
  <c r="H12" i="1"/>
  <c r="H11" i="1"/>
  <c r="G11" i="1"/>
  <c r="H7" i="1"/>
  <c r="G7" i="1"/>
  <c r="H6" i="1"/>
  <c r="G6" i="1"/>
  <c r="H5" i="1"/>
  <c r="H9" i="1" s="1"/>
  <c r="H10" i="1" s="1"/>
  <c r="G5" i="1"/>
  <c r="H4" i="1"/>
  <c r="G4" i="1"/>
  <c r="H3" i="1"/>
  <c r="G3" i="1"/>
  <c r="F12" i="1"/>
  <c r="F11" i="1"/>
  <c r="E11" i="1"/>
  <c r="F7" i="1"/>
  <c r="E7" i="1"/>
  <c r="F6" i="1"/>
  <c r="E6" i="1"/>
  <c r="E9" i="1" s="1"/>
  <c r="F5" i="1"/>
  <c r="F9" i="1" s="1"/>
  <c r="F10" i="1" s="1"/>
  <c r="E5" i="1"/>
  <c r="F4" i="1"/>
  <c r="E4" i="1"/>
  <c r="F3" i="1"/>
  <c r="E3" i="1"/>
  <c r="D11" i="1"/>
  <c r="D7" i="1"/>
  <c r="D6" i="1"/>
  <c r="D5" i="1"/>
  <c r="D4" i="1"/>
  <c r="D3" i="1"/>
  <c r="D12" i="1"/>
  <c r="C11" i="1"/>
  <c r="C7" i="1"/>
  <c r="C6" i="1"/>
  <c r="C5" i="1"/>
  <c r="C4" i="1"/>
  <c r="C3" i="1"/>
  <c r="C8" i="1" l="1"/>
  <c r="BR9" i="1"/>
  <c r="BR10" i="1" s="1"/>
  <c r="BS9" i="1"/>
  <c r="BX9" i="1"/>
  <c r="BX10" i="1" s="1"/>
  <c r="BY8" i="1"/>
  <c r="CB8" i="1"/>
  <c r="CF9" i="1"/>
  <c r="CF10" i="1" s="1"/>
  <c r="CG9" i="1"/>
  <c r="CJ9" i="1"/>
  <c r="CJ10" i="1" s="1"/>
  <c r="DP9" i="1"/>
  <c r="DP10" i="1" s="1"/>
  <c r="DQ8" i="1"/>
  <c r="DU8" i="1"/>
  <c r="EC9" i="1"/>
  <c r="EF9" i="1"/>
  <c r="EF10" i="1" s="1"/>
  <c r="EJ9" i="1"/>
  <c r="EJ10" i="1" s="1"/>
  <c r="AB9" i="1"/>
  <c r="AB10" i="1" s="1"/>
  <c r="AG8" i="1"/>
  <c r="AL9" i="1"/>
  <c r="AL10" i="1" s="1"/>
  <c r="AM9" i="1"/>
  <c r="AP9" i="1"/>
  <c r="AP10" i="1" s="1"/>
  <c r="AU9" i="1"/>
  <c r="BC9" i="1"/>
  <c r="BK8" i="1"/>
  <c r="BP8" i="1"/>
  <c r="BT9" i="1"/>
  <c r="BT10" i="1" s="1"/>
  <c r="BV8" i="1"/>
  <c r="DO9" i="1"/>
  <c r="EH8" i="1"/>
  <c r="DQ9" i="1"/>
  <c r="DV9" i="1"/>
  <c r="DV10" i="1" s="1"/>
  <c r="DW9" i="1"/>
  <c r="EE9" i="1"/>
  <c r="EK8" i="1"/>
  <c r="ER9" i="1"/>
  <c r="ER10" i="1" s="1"/>
  <c r="ES9" i="1"/>
  <c r="W8" i="1"/>
  <c r="AC9" i="1"/>
  <c r="AF9" i="1"/>
  <c r="AF10" i="1" s="1"/>
  <c r="AI9" i="1"/>
  <c r="AQ9" i="1"/>
  <c r="AT9" i="1"/>
  <c r="AT10" i="1" s="1"/>
  <c r="AU8" i="1"/>
  <c r="AX9" i="1"/>
  <c r="AX10" i="1" s="1"/>
  <c r="AY9" i="1"/>
  <c r="BB9" i="1"/>
  <c r="BB10" i="1" s="1"/>
  <c r="BF9" i="1"/>
  <c r="BF10" i="1" s="1"/>
  <c r="BG9" i="1"/>
  <c r="BJ9" i="1"/>
  <c r="BJ10" i="1" s="1"/>
  <c r="BO8" i="1"/>
  <c r="BU9" i="1"/>
  <c r="BZ9" i="1"/>
  <c r="BZ10" i="1" s="1"/>
  <c r="CA9" i="1"/>
  <c r="CH9" i="1"/>
  <c r="CH10" i="1" s="1"/>
  <c r="CI9" i="1"/>
  <c r="CP9" i="1"/>
  <c r="CP10" i="1" s="1"/>
  <c r="CQ8" i="1"/>
  <c r="CT9" i="1"/>
  <c r="CT10" i="1" s="1"/>
  <c r="CX9" i="1"/>
  <c r="CX10" i="1" s="1"/>
  <c r="CY8" i="1"/>
  <c r="DB9" i="1"/>
  <c r="DB10" i="1" s="1"/>
  <c r="DE9" i="1"/>
  <c r="DI8" i="1"/>
  <c r="DL9" i="1"/>
  <c r="DL10" i="1" s="1"/>
  <c r="DM8" i="1"/>
  <c r="DR9" i="1"/>
  <c r="DR10" i="1" s="1"/>
  <c r="DT9" i="1"/>
  <c r="DT10" i="1" s="1"/>
  <c r="DX9" i="1"/>
  <c r="DX10" i="1" s="1"/>
  <c r="DY8" i="1"/>
  <c r="EB9" i="1"/>
  <c r="EB10" i="1" s="1"/>
  <c r="EG9" i="1"/>
  <c r="EL9" i="1"/>
  <c r="EL10" i="1" s="1"/>
  <c r="EM8" i="1"/>
  <c r="G9" i="1"/>
  <c r="J8" i="1"/>
  <c r="O9" i="1"/>
  <c r="R8" i="1"/>
  <c r="I9" i="1"/>
  <c r="L9" i="1"/>
  <c r="L10" i="1" s="1"/>
  <c r="Q8" i="1"/>
  <c r="T9" i="1"/>
  <c r="T10" i="1" s="1"/>
  <c r="X9" i="1"/>
  <c r="X10" i="1" s="1"/>
  <c r="Y9" i="1"/>
  <c r="AE9" i="1"/>
  <c r="AK8" i="1"/>
  <c r="AN9" i="1"/>
  <c r="AN10" i="1" s="1"/>
  <c r="AR9" i="1"/>
  <c r="AR10" i="1" s="1"/>
  <c r="AS9" i="1"/>
  <c r="AV9" i="1"/>
  <c r="AV10" i="1" s="1"/>
  <c r="BA9" i="1"/>
  <c r="BD9" i="1"/>
  <c r="BD10" i="1" s="1"/>
  <c r="BI9" i="1"/>
  <c r="BP9" i="1"/>
  <c r="BP10" i="1" s="1"/>
  <c r="BQ9" i="1"/>
  <c r="BW8" i="1"/>
  <c r="CB9" i="1"/>
  <c r="CB10" i="1" s="1"/>
  <c r="CC8" i="1"/>
  <c r="CN8" i="1"/>
  <c r="CR9" i="1"/>
  <c r="CR10" i="1" s="1"/>
  <c r="CS9" i="1"/>
  <c r="CV9" i="1"/>
  <c r="CV10" i="1" s="1"/>
  <c r="CZ9" i="1"/>
  <c r="CZ10" i="1" s="1"/>
  <c r="DA9" i="1"/>
  <c r="DG8" i="1"/>
  <c r="DJ9" i="1"/>
  <c r="DJ10" i="1" s="1"/>
  <c r="DN9" i="1"/>
  <c r="DN10" i="1" s="1"/>
  <c r="DS9" i="1"/>
  <c r="DZ9" i="1"/>
  <c r="DZ10" i="1" s="1"/>
  <c r="EH9" i="1"/>
  <c r="EH10" i="1" s="1"/>
  <c r="EN9" i="1"/>
  <c r="EN10" i="1" s="1"/>
  <c r="ES8" i="1"/>
  <c r="ET8" i="1"/>
  <c r="EQ8" i="1"/>
  <c r="ER8" i="1"/>
  <c r="EO8" i="1"/>
  <c r="EP8" i="1"/>
  <c r="EN8" i="1"/>
  <c r="EM9" i="1"/>
  <c r="EK9" i="1"/>
  <c r="EL8" i="1"/>
  <c r="EI9" i="1"/>
  <c r="EG8" i="1"/>
  <c r="EF8" i="1"/>
  <c r="EE8" i="1"/>
  <c r="ED8" i="1"/>
  <c r="EC8" i="1"/>
  <c r="EA8" i="1"/>
  <c r="EB8" i="1"/>
  <c r="DY9" i="1"/>
  <c r="DZ8" i="1"/>
  <c r="DW8" i="1"/>
  <c r="DX8" i="1"/>
  <c r="DU9" i="1"/>
  <c r="DV8" i="1"/>
  <c r="DS8" i="1"/>
  <c r="DT8" i="1"/>
  <c r="DR8" i="1"/>
  <c r="DP8" i="1"/>
  <c r="DO8" i="1"/>
  <c r="DN8" i="1"/>
  <c r="DM9" i="1"/>
  <c r="DK8" i="1"/>
  <c r="DL8" i="1"/>
  <c r="DJ8" i="1"/>
  <c r="DG9" i="1"/>
  <c r="DH8" i="1"/>
  <c r="DF8" i="1"/>
  <c r="DE8" i="1"/>
  <c r="DC8" i="1"/>
  <c r="DA8" i="1"/>
  <c r="DB8" i="1"/>
  <c r="CY9" i="1"/>
  <c r="CZ8" i="1"/>
  <c r="CW8" i="1"/>
  <c r="CX8" i="1"/>
  <c r="CU8" i="1"/>
  <c r="CV8" i="1"/>
  <c r="CT8" i="1"/>
  <c r="CS8" i="1"/>
  <c r="CQ9" i="1"/>
  <c r="CP8" i="1"/>
  <c r="CO9" i="1"/>
  <c r="CM9" i="1"/>
  <c r="CI8" i="1"/>
  <c r="CJ8" i="1"/>
  <c r="CG8" i="1"/>
  <c r="CH8" i="1"/>
  <c r="CF8" i="1"/>
  <c r="CE9" i="1"/>
  <c r="CC9" i="1"/>
  <c r="CD8" i="1"/>
  <c r="CA8" i="1"/>
  <c r="BY9" i="1"/>
  <c r="BZ8" i="1"/>
  <c r="BW9" i="1"/>
  <c r="BV9" i="1"/>
  <c r="BV10" i="1" s="1"/>
  <c r="BU8" i="1"/>
  <c r="BS8" i="1"/>
  <c r="BQ8" i="1"/>
  <c r="BR8" i="1"/>
  <c r="BO9" i="1"/>
  <c r="BK9" i="1"/>
  <c r="BL8" i="1"/>
  <c r="BI8" i="1"/>
  <c r="BJ8" i="1"/>
  <c r="BH9" i="1"/>
  <c r="BH10" i="1" s="1"/>
  <c r="BG8" i="1"/>
  <c r="BF8" i="1"/>
  <c r="BE9" i="1"/>
  <c r="BC8" i="1"/>
  <c r="BD8" i="1"/>
  <c r="BA8" i="1"/>
  <c r="BB8" i="1"/>
  <c r="AZ8" i="1"/>
  <c r="AY8" i="1"/>
  <c r="AW8" i="1"/>
  <c r="AX8" i="1"/>
  <c r="AV8" i="1"/>
  <c r="AS8" i="1"/>
  <c r="AT8" i="1"/>
  <c r="AQ8" i="1"/>
  <c r="AR8" i="1"/>
  <c r="AP8" i="1"/>
  <c r="AO8" i="1"/>
  <c r="AM8" i="1"/>
  <c r="AN8" i="1"/>
  <c r="AL8" i="1"/>
  <c r="AK9" i="1"/>
  <c r="AI8" i="1"/>
  <c r="AJ8" i="1"/>
  <c r="AG9" i="1"/>
  <c r="AE8" i="1"/>
  <c r="AF8" i="1"/>
  <c r="AD8" i="1"/>
  <c r="AC8" i="1"/>
  <c r="AB8" i="1"/>
  <c r="AA8" i="1"/>
  <c r="Z8" i="1"/>
  <c r="W9" i="1"/>
  <c r="X8" i="1"/>
  <c r="V8" i="1"/>
  <c r="U9" i="1"/>
  <c r="S8" i="1"/>
  <c r="T8" i="1"/>
  <c r="Q9" i="1"/>
  <c r="O8" i="1"/>
  <c r="P8" i="1"/>
  <c r="M8" i="1"/>
  <c r="N8" i="1"/>
  <c r="K8" i="1"/>
  <c r="L8" i="1"/>
  <c r="I8" i="1"/>
  <c r="G8" i="1"/>
  <c r="H8" i="1"/>
  <c r="E8" i="1"/>
  <c r="F8" i="1"/>
  <c r="H13" i="1" l="1"/>
  <c r="CL38" i="1"/>
  <c r="CK38" i="1"/>
  <c r="EL13" i="1"/>
  <c r="CV13" i="1"/>
  <c r="CT13" i="1"/>
  <c r="CR13" i="1"/>
  <c r="EP13" i="1"/>
  <c r="ET13" i="1"/>
  <c r="ED13" i="1"/>
  <c r="EJ13" i="1"/>
  <c r="DN13" i="1"/>
  <c r="BM73" i="1"/>
  <c r="BN73" i="1"/>
  <c r="ER13" i="1"/>
  <c r="EN13" i="1"/>
  <c r="EH13" i="1"/>
  <c r="EF13" i="1"/>
  <c r="CP13" i="1"/>
  <c r="CN13" i="1"/>
  <c r="EB13" i="1"/>
  <c r="AL13" i="1"/>
  <c r="P13" i="1"/>
  <c r="DZ13" i="1"/>
  <c r="DX13" i="1"/>
  <c r="DV13" i="1"/>
  <c r="DT13" i="1"/>
  <c r="DR13" i="1"/>
  <c r="DP13" i="1"/>
  <c r="DL13" i="1"/>
  <c r="DJ13" i="1"/>
  <c r="DH13" i="1"/>
  <c r="DF13" i="1"/>
  <c r="DD13" i="1"/>
  <c r="DB13" i="1"/>
  <c r="CZ13" i="1"/>
  <c r="CX13" i="1"/>
  <c r="CJ13" i="1"/>
  <c r="CH13" i="1"/>
  <c r="CF13" i="1"/>
  <c r="CD13" i="1"/>
  <c r="CB13" i="1"/>
  <c r="BZ13" i="1"/>
  <c r="BX13" i="1"/>
  <c r="BV13" i="1"/>
  <c r="BT13" i="1"/>
  <c r="BR13" i="1"/>
  <c r="BP13" i="1"/>
  <c r="BL13" i="1"/>
  <c r="BJ13" i="1"/>
  <c r="BH13" i="1"/>
  <c r="BF13" i="1"/>
  <c r="BD13" i="1"/>
  <c r="BB13" i="1"/>
  <c r="AZ13" i="1"/>
  <c r="AX13" i="1"/>
  <c r="AV13" i="1"/>
  <c r="AT13" i="1"/>
  <c r="AR13" i="1"/>
  <c r="AP13" i="1"/>
  <c r="AN13" i="1"/>
  <c r="AJ13" i="1"/>
  <c r="AH13" i="1"/>
  <c r="AF13" i="1"/>
  <c r="AD13" i="1"/>
  <c r="AB13" i="1"/>
  <c r="Z13" i="1"/>
  <c r="X13" i="1"/>
  <c r="V13" i="1"/>
  <c r="T13" i="1"/>
  <c r="R13" i="1"/>
  <c r="N13" i="1"/>
  <c r="L13" i="1"/>
  <c r="J13" i="1"/>
  <c r="F13" i="1"/>
  <c r="D13" i="1"/>
  <c r="CK11" i="1" l="1"/>
  <c r="CK6" i="1"/>
  <c r="CK4" i="1"/>
  <c r="CL12" i="1"/>
  <c r="CL13" i="1" s="1"/>
  <c r="CL14" i="1" s="1"/>
  <c r="CL15" i="1" s="1"/>
  <c r="CK7" i="1"/>
  <c r="CK5" i="1"/>
  <c r="CK8" i="1" s="1"/>
  <c r="CK3" i="1"/>
  <c r="BN11" i="1"/>
  <c r="BN6" i="1"/>
  <c r="BN9" i="1" s="1"/>
  <c r="BN10" i="1" s="1"/>
  <c r="BN4" i="1"/>
  <c r="BN5" i="1"/>
  <c r="BN7" i="1"/>
  <c r="BN3" i="1"/>
  <c r="CL7" i="1"/>
  <c r="CL5" i="1"/>
  <c r="CL3" i="1"/>
  <c r="CL11" i="1"/>
  <c r="CL6" i="1"/>
  <c r="CL4" i="1"/>
  <c r="BN12" i="1"/>
  <c r="BN13" i="1" s="1"/>
  <c r="BM7" i="1"/>
  <c r="BM5" i="1"/>
  <c r="BM3" i="1"/>
  <c r="BM11" i="1"/>
  <c r="BM6" i="1"/>
  <c r="BM4" i="1"/>
  <c r="C9" i="1"/>
  <c r="ER14" i="1"/>
  <c r="ER15" i="1" s="1"/>
  <c r="ET14" i="1"/>
  <c r="ET15" i="1" s="1"/>
  <c r="CV14" i="1"/>
  <c r="CV15" i="1" s="1"/>
  <c r="EF14" i="1"/>
  <c r="EF15" i="1" s="1"/>
  <c r="D8" i="1"/>
  <c r="EJ14" i="1"/>
  <c r="EJ15" i="1" s="1"/>
  <c r="DL14" i="1"/>
  <c r="DL15" i="1" s="1"/>
  <c r="DX14" i="1"/>
  <c r="DX15" i="1" s="1"/>
  <c r="DN14" i="1"/>
  <c r="DN15" i="1" s="1"/>
  <c r="CX14" i="1"/>
  <c r="CX15" i="1" s="1"/>
  <c r="DF14" i="1"/>
  <c r="DF15" i="1" s="1"/>
  <c r="CP14" i="1"/>
  <c r="CP15" i="1" s="1"/>
  <c r="DR14" i="1"/>
  <c r="DR15" i="1" s="1"/>
  <c r="CH14" i="1"/>
  <c r="CH15" i="1" s="1"/>
  <c r="AN14" i="1"/>
  <c r="AN15" i="1" s="1"/>
  <c r="EB14" i="1"/>
  <c r="EB15" i="1" s="1"/>
  <c r="CN14" i="1"/>
  <c r="CN15" i="1" s="1"/>
  <c r="EH14" i="1"/>
  <c r="EH15" i="1" s="1"/>
  <c r="EN14" i="1"/>
  <c r="EN15" i="1" s="1"/>
  <c r="DB14" i="1"/>
  <c r="DB15" i="1" s="1"/>
  <c r="DJ14" i="1"/>
  <c r="DJ15" i="1" s="1"/>
  <c r="BV14" i="1"/>
  <c r="BV15" i="1" s="1"/>
  <c r="AX14" i="1"/>
  <c r="AX15" i="1" s="1"/>
  <c r="BD14" i="1"/>
  <c r="BD15" i="1" s="1"/>
  <c r="BF14" i="1"/>
  <c r="BF15" i="1" s="1"/>
  <c r="BJ14" i="1"/>
  <c r="BJ15" i="1" s="1"/>
  <c r="BZ14" i="1"/>
  <c r="BZ15" i="1" s="1"/>
  <c r="D14" i="1"/>
  <c r="D15" i="1" s="1"/>
  <c r="L14" i="1"/>
  <c r="L15" i="1" s="1"/>
  <c r="F14" i="1"/>
  <c r="F15" i="1" s="1"/>
  <c r="AB14" i="1"/>
  <c r="AB15" i="1" s="1"/>
  <c r="T14" i="1"/>
  <c r="T15" i="1" s="1"/>
  <c r="AF14" i="1"/>
  <c r="AF15" i="1" s="1"/>
  <c r="AR14" i="1"/>
  <c r="AR15" i="1" s="1"/>
  <c r="AV14" i="1"/>
  <c r="AV15" i="1" s="1"/>
  <c r="BB14" i="1"/>
  <c r="BB15" i="1" s="1"/>
  <c r="BH14" i="1"/>
  <c r="BH15" i="1" s="1"/>
  <c r="BP14" i="1"/>
  <c r="BP15" i="1" s="1"/>
  <c r="BT14" i="1"/>
  <c r="BT15" i="1" s="1"/>
  <c r="CD14" i="1"/>
  <c r="CD15" i="1" s="1"/>
  <c r="DD14" i="1"/>
  <c r="DD15" i="1" s="1"/>
  <c r="DP14" i="1"/>
  <c r="DP15" i="1" s="1"/>
  <c r="DT14" i="1"/>
  <c r="DT15" i="1" s="1"/>
  <c r="DZ14" i="1"/>
  <c r="DZ15" i="1" s="1"/>
  <c r="R14" i="1"/>
  <c r="R15" i="1" s="1"/>
  <c r="Z14" i="1"/>
  <c r="Z15" i="1" s="1"/>
  <c r="AT14" i="1"/>
  <c r="AT15" i="1" s="1"/>
  <c r="P14" i="1"/>
  <c r="P15" i="1" s="1"/>
  <c r="BR14" i="1"/>
  <c r="BR15" i="1" s="1"/>
  <c r="J14" i="1"/>
  <c r="J15" i="1" s="1"/>
  <c r="AP14" i="1"/>
  <c r="AP15" i="1" s="1"/>
  <c r="N14" i="1"/>
  <c r="N15" i="1" s="1"/>
  <c r="BL14" i="1"/>
  <c r="BL15" i="1" s="1"/>
  <c r="BX14" i="1"/>
  <c r="BX15" i="1" s="1"/>
  <c r="CB14" i="1"/>
  <c r="CB15" i="1" s="1"/>
  <c r="CJ14" i="1"/>
  <c r="CJ15" i="1" s="1"/>
  <c r="CZ14" i="1"/>
  <c r="CZ15" i="1" s="1"/>
  <c r="DH14" i="1"/>
  <c r="DH15" i="1" s="1"/>
  <c r="DV14" i="1"/>
  <c r="DV15" i="1" s="1"/>
  <c r="CR14" i="1"/>
  <c r="CR15" i="1" s="1"/>
  <c r="H14" i="1"/>
  <c r="H15" i="1" s="1"/>
  <c r="ED14" i="1"/>
  <c r="ED15" i="1" s="1"/>
  <c r="CT14" i="1"/>
  <c r="CT15" i="1" s="1"/>
  <c r="V14" i="1"/>
  <c r="V15" i="1" s="1"/>
  <c r="D9" i="1"/>
  <c r="D10" i="1" s="1"/>
  <c r="AH14" i="1"/>
  <c r="AH15" i="1" s="1"/>
  <c r="AZ14" i="1"/>
  <c r="AZ15" i="1" s="1"/>
  <c r="AL14" i="1"/>
  <c r="AL15" i="1" s="1"/>
  <c r="AD14" i="1"/>
  <c r="AD15" i="1" s="1"/>
  <c r="CF14" i="1"/>
  <c r="CF15" i="1" s="1"/>
  <c r="EP14" i="1"/>
  <c r="EP15" i="1" s="1"/>
  <c r="EL14" i="1"/>
  <c r="EL15" i="1" s="1"/>
  <c r="X14" i="1"/>
  <c r="X15" i="1" s="1"/>
  <c r="AJ14" i="1"/>
  <c r="AJ15" i="1" s="1"/>
  <c r="CL9" i="1" l="1"/>
  <c r="CL10" i="1" s="1"/>
  <c r="CL8" i="1"/>
  <c r="BN8" i="1"/>
  <c r="CK9" i="1"/>
  <c r="BM8" i="1"/>
  <c r="BM9" i="1"/>
  <c r="BN14" i="1"/>
  <c r="BN15" i="1" s="1"/>
</calcChain>
</file>

<file path=xl/comments1.xml><?xml version="1.0" encoding="utf-8"?>
<comments xmlns="http://schemas.openxmlformats.org/spreadsheetml/2006/main">
  <authors>
    <author>egrossman</author>
  </authors>
  <commentList>
    <comment ref="CA2" authorId="0" shapeId="0">
      <text>
        <r>
          <rPr>
            <b/>
            <sz val="9"/>
            <color indexed="81"/>
            <rFont val="Tahoma"/>
            <family val="2"/>
          </rPr>
          <t>egrossman:</t>
        </r>
        <r>
          <rPr>
            <sz val="9"/>
            <color indexed="81"/>
            <rFont val="Tahoma"/>
            <family val="2"/>
          </rPr>
          <t xml:space="preserve">
Outlier not included in Δ18Omedian-baseline evaluation because very low δ18O value my bias results.</t>
        </r>
      </text>
    </comment>
  </commentList>
</comments>
</file>

<file path=xl/sharedStrings.xml><?xml version="1.0" encoding="utf-8"?>
<sst xmlns="http://schemas.openxmlformats.org/spreadsheetml/2006/main" count="767" uniqueCount="185">
  <si>
    <t>d13C</t>
  </si>
  <si>
    <t>d18O</t>
  </si>
  <si>
    <t>STDEV</t>
  </si>
  <si>
    <t>MIN</t>
  </si>
  <si>
    <t>MAX</t>
  </si>
  <si>
    <t>RANGE</t>
  </si>
  <si>
    <t>TEMP RANGE</t>
  </si>
  <si>
    <t>n</t>
  </si>
  <si>
    <t>CORREL</t>
  </si>
  <si>
    <t>Faunule</t>
  </si>
  <si>
    <t>Punta Norte East</t>
  </si>
  <si>
    <t>Isla Popa</t>
  </si>
  <si>
    <t>Isla Solarte</t>
  </si>
  <si>
    <t>Wild Cane Cay</t>
  </si>
  <si>
    <t>Lower Lomas del Mar</t>
  </si>
  <si>
    <t>Rio Limoncito</t>
  </si>
  <si>
    <t>Pueblo Nuevo Cemetery</t>
  </si>
  <si>
    <t>Punta Tiburon to Punta Piedra</t>
  </si>
  <si>
    <t>NE Escudo de Veraguas</t>
  </si>
  <si>
    <t>JL06-15-1</t>
  </si>
  <si>
    <t>H19691</t>
  </si>
  <si>
    <t>H19692</t>
  </si>
  <si>
    <t>EJ11-SOL-1</t>
  </si>
  <si>
    <t>EJ11-SOL-2</t>
  </si>
  <si>
    <t>H19674</t>
  </si>
  <si>
    <t>H19675</t>
  </si>
  <si>
    <t>JL06-6-1</t>
  </si>
  <si>
    <t>EJ11-CANE-1</t>
  </si>
  <si>
    <t>H19684</t>
  </si>
  <si>
    <t>H19685</t>
  </si>
  <si>
    <t>H19680</t>
  </si>
  <si>
    <t>H19687</t>
  </si>
  <si>
    <t>H19698</t>
  </si>
  <si>
    <t>H19701</t>
  </si>
  <si>
    <t>Depth</t>
  </si>
  <si>
    <t>Age</t>
  </si>
  <si>
    <t>JL06-33-1C</t>
  </si>
  <si>
    <t>JL06-33-1F</t>
  </si>
  <si>
    <t>JL06-29-1A</t>
  </si>
  <si>
    <t>JL06-29-1B</t>
  </si>
  <si>
    <t>AT06-5-1A</t>
  </si>
  <si>
    <t>AT06-5-1B</t>
  </si>
  <si>
    <t>AT06-19-1</t>
  </si>
  <si>
    <t>AT06-22-1A</t>
  </si>
  <si>
    <t>Region</t>
  </si>
  <si>
    <t>Bocas</t>
  </si>
  <si>
    <t>Limon</t>
  </si>
  <si>
    <t>SE Escudo de Veraguas</t>
  </si>
  <si>
    <t>Shark Hole Point</t>
  </si>
  <si>
    <t>Quitaria</t>
  </si>
  <si>
    <t>1.5-1.7</t>
  </si>
  <si>
    <t>2.9-3.2</t>
  </si>
  <si>
    <t>3.5-3.6</t>
  </si>
  <si>
    <t>3.5-5.0</t>
  </si>
  <si>
    <t>5.6-5.7</t>
  </si>
  <si>
    <t>Swan Cay</t>
  </si>
  <si>
    <t>Empalme</t>
  </si>
  <si>
    <t>Fish Hole</t>
  </si>
  <si>
    <t>Bruno Bluff</t>
  </si>
  <si>
    <t>Santa Rita</t>
  </si>
  <si>
    <t>Old Bank</t>
  </si>
  <si>
    <t>Ground Creek</t>
  </si>
  <si>
    <t>Punta Tiburon</t>
  </si>
  <si>
    <t>NC Escudo de Veraguas</t>
  </si>
  <si>
    <t>Upper Lomas del Mar</t>
  </si>
  <si>
    <t>Moin</t>
  </si>
  <si>
    <t>Escudo de Veraguas</t>
  </si>
  <si>
    <t>Formation</t>
  </si>
  <si>
    <t>Rio Banano</t>
  </si>
  <si>
    <t>Cayo Agua</t>
  </si>
  <si>
    <t>50-100</t>
  </si>
  <si>
    <t>100-150</t>
  </si>
  <si>
    <t>75-100</t>
  </si>
  <si>
    <t>20-40</t>
  </si>
  <si>
    <t>150-200</t>
  </si>
  <si>
    <t>40-80</t>
  </si>
  <si>
    <t>10-75</t>
  </si>
  <si>
    <t>H19672</t>
  </si>
  <si>
    <t>H19673</t>
  </si>
  <si>
    <t>H19676</t>
  </si>
  <si>
    <t>H19677</t>
  </si>
  <si>
    <t>H19678</t>
  </si>
  <si>
    <t>H19679</t>
  </si>
  <si>
    <t>H19682</t>
  </si>
  <si>
    <t>H19688</t>
  </si>
  <si>
    <t>H19690</t>
  </si>
  <si>
    <t>H19693</t>
  </si>
  <si>
    <t>H19694</t>
  </si>
  <si>
    <t>H19695</t>
  </si>
  <si>
    <t>H19696</t>
  </si>
  <si>
    <t>H19697</t>
  </si>
  <si>
    <t>H19699</t>
  </si>
  <si>
    <t>H19700</t>
  </si>
  <si>
    <t>H19702</t>
  </si>
  <si>
    <t>H19703</t>
  </si>
  <si>
    <t>H19704</t>
  </si>
  <si>
    <t>H19705</t>
  </si>
  <si>
    <t>H19706</t>
  </si>
  <si>
    <t>H19707</t>
  </si>
  <si>
    <t>H19708</t>
  </si>
  <si>
    <t>EJ11-CANE-3</t>
  </si>
  <si>
    <t>H19709</t>
  </si>
  <si>
    <t>H19710</t>
  </si>
  <si>
    <t>H19711</t>
  </si>
  <si>
    <t>H19712</t>
  </si>
  <si>
    <t>H19713</t>
  </si>
  <si>
    <t>H19714</t>
  </si>
  <si>
    <t>H19715</t>
  </si>
  <si>
    <t>H19716</t>
  </si>
  <si>
    <t>AT11-01-2A3</t>
  </si>
  <si>
    <t>p (0.05)</t>
  </si>
  <si>
    <t>Agua</t>
  </si>
  <si>
    <t>Punta Nispero</t>
  </si>
  <si>
    <t xml:space="preserve">Punta Tiburon to Punta Piedra </t>
  </si>
  <si>
    <t>t-dist</t>
  </si>
  <si>
    <t>Burica</t>
  </si>
  <si>
    <t>AT11-07-SH6</t>
  </si>
  <si>
    <t>Escudo de Veraguas</t>
    <phoneticPr fontId="1" type="noConversion"/>
  </si>
  <si>
    <t>Armuelles</t>
  </si>
  <si>
    <t>Conus sp.</t>
  </si>
  <si>
    <t>Conus cf. recognitus</t>
  </si>
  <si>
    <t>Conus imitator</t>
  </si>
  <si>
    <t>Conus aff. imitator</t>
  </si>
  <si>
    <t>Strombus sp.</t>
  </si>
  <si>
    <t>Strombus gatunensis</t>
  </si>
  <si>
    <t>Conus cf. consobrinus</t>
  </si>
  <si>
    <t xml:space="preserve">Conus cf. daucus </t>
  </si>
  <si>
    <t>H19683</t>
  </si>
  <si>
    <t>Upper Lomas</t>
  </si>
  <si>
    <t>S. cf. pugiloides</t>
  </si>
  <si>
    <t>C. cf. vacuanus</t>
  </si>
  <si>
    <t>La Bomba</t>
  </si>
  <si>
    <t>C. costaricensis</t>
  </si>
  <si>
    <t>S. gatunensis</t>
  </si>
  <si>
    <t>La Peña</t>
  </si>
  <si>
    <t>Punta la Peñita</t>
  </si>
  <si>
    <t>&lt;50</t>
  </si>
  <si>
    <t>Conus planiliratus</t>
  </si>
  <si>
    <t>Conus jaspideus?</t>
  </si>
  <si>
    <t xml:space="preserve">Conus sp. </t>
  </si>
  <si>
    <t>EJ11-BBL-A</t>
  </si>
  <si>
    <t>EJ11-NWEV-A</t>
  </si>
  <si>
    <t>EJ11-NWEV-B</t>
  </si>
  <si>
    <t>EJ11-SCS-B</t>
  </si>
  <si>
    <t>EJ11-NIS2-A</t>
  </si>
  <si>
    <t>EJ11-NIS2-B</t>
  </si>
  <si>
    <t>Northwest Escudo de Veraguas</t>
  </si>
  <si>
    <t>EJ11-PTI-A</t>
  </si>
  <si>
    <t>EJ11-NWEV-C</t>
  </si>
  <si>
    <t>EJ11-BBL-B</t>
  </si>
  <si>
    <t>EJ12-AGU2-A</t>
  </si>
  <si>
    <t>EJ11-WPN-A</t>
  </si>
  <si>
    <t>EJ11-WPN-B</t>
  </si>
  <si>
    <t>EJ11-SCS-A</t>
  </si>
  <si>
    <t>EJ11-SCS-C</t>
  </si>
  <si>
    <t>Swan Cay Shallow</t>
  </si>
  <si>
    <t>EJ11-WPN-C</t>
  </si>
  <si>
    <t>West Side Punta Norte</t>
  </si>
  <si>
    <t>Specimen</t>
  </si>
  <si>
    <t>Taxon</t>
  </si>
  <si>
    <t>AVERAGE</t>
  </si>
  <si>
    <r>
      <t>R</t>
    </r>
    <r>
      <rPr>
        <b/>
        <vertAlign val="superscript"/>
        <sz val="9"/>
        <rFont val="Calibri"/>
        <family val="2"/>
        <scheme val="minor"/>
      </rPr>
      <t>2</t>
    </r>
  </si>
  <si>
    <t>EJ12-AGU1-</t>
  </si>
  <si>
    <t>Mid-point</t>
  </si>
  <si>
    <t>1.9-2.9</t>
  </si>
  <si>
    <t>1.5-1.9</t>
  </si>
  <si>
    <t>1.9-2.2</t>
  </si>
  <si>
    <t>1.6-3.5</t>
  </si>
  <si>
    <t>2.2-3.0</t>
  </si>
  <si>
    <t>2.4-3.6</t>
  </si>
  <si>
    <t>2.9-3.6</t>
  </si>
  <si>
    <t>3.3-3.6</t>
  </si>
  <si>
    <t>3.4-3.6</t>
  </si>
  <si>
    <t>0-50</t>
  </si>
  <si>
    <t>40-60</t>
  </si>
  <si>
    <t>N</t>
  </si>
  <si>
    <t>Count</t>
  </si>
  <si>
    <t xml:space="preserve"> 1-80</t>
  </si>
  <si>
    <t>0-120</t>
  </si>
  <si>
    <t>1.2-1.6</t>
  </si>
  <si>
    <t xml:space="preserve"> 10-30</t>
  </si>
  <si>
    <t>1.9-3.6</t>
  </si>
  <si>
    <t>Median</t>
  </si>
  <si>
    <t>Samples 0 to -23 represent earliest whorls (juvenile).</t>
  </si>
  <si>
    <r>
      <t>Conus</t>
    </r>
    <r>
      <rPr>
        <sz val="9"/>
        <rFont val="Calibri"/>
        <family val="2"/>
        <scheme val="minor"/>
      </rPr>
      <t xml:space="preserve"> sp.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</si>
</sst>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indexed="8"/>
      <name val="Calibri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9"/>
      <name val="Calibri"/>
      <family val="2"/>
      <scheme val="minor"/>
    </font>
    <font>
      <b/>
      <vertAlign val="superscript"/>
      <sz val="9"/>
      <name val="Calibri"/>
      <family val="2"/>
      <scheme val="minor"/>
    </font>
    <font>
      <b/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>
      <alignment vertical="center"/>
    </xf>
    <xf numFmtId="0" fontId="2" fillId="0" borderId="0"/>
    <xf numFmtId="0" fontId="3" fillId="0" borderId="0"/>
    <xf numFmtId="0" fontId="6" fillId="0" borderId="0"/>
    <xf numFmtId="0" fontId="7" fillId="0" borderId="0"/>
  </cellStyleXfs>
  <cellXfs count="98">
    <xf numFmtId="0" fontId="0" fillId="0" borderId="0" xfId="0"/>
    <xf numFmtId="1" fontId="5" fillId="0" borderId="0" xfId="0" applyNumberFormat="1" applyFont="1" applyFill="1" applyBorder="1" applyAlignment="1">
      <alignment horizontal="right" vertical="top"/>
    </xf>
    <xf numFmtId="1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right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2" fontId="4" fillId="0" borderId="0" xfId="1" applyNumberFormat="1" applyFont="1" applyFill="1" applyBorder="1" applyAlignment="1">
      <alignment horizontal="right" vertical="top"/>
    </xf>
    <xf numFmtId="1" fontId="4" fillId="0" borderId="0" xfId="0" applyNumberFormat="1" applyFont="1" applyFill="1" applyBorder="1" applyAlignment="1">
      <alignment horizontal="right" vertical="top" wrapText="1"/>
    </xf>
    <xf numFmtId="1" fontId="4" fillId="0" borderId="0" xfId="1" applyNumberFormat="1" applyFont="1" applyFill="1" applyBorder="1" applyAlignment="1">
      <alignment horizontal="right" vertical="top"/>
    </xf>
    <xf numFmtId="2" fontId="5" fillId="0" borderId="0" xfId="1" applyNumberFormat="1" applyFont="1" applyFill="1" applyBorder="1" applyAlignment="1">
      <alignment horizontal="right" vertical="top"/>
    </xf>
    <xf numFmtId="2" fontId="5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horizontal="right" vertical="top"/>
    </xf>
    <xf numFmtId="1" fontId="5" fillId="0" borderId="5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 wrapText="1"/>
    </xf>
    <xf numFmtId="2" fontId="5" fillId="0" borderId="1" xfId="1" applyNumberFormat="1" applyFont="1" applyFill="1" applyBorder="1" applyAlignment="1">
      <alignment horizontal="right" vertical="top"/>
    </xf>
    <xf numFmtId="2" fontId="4" fillId="0" borderId="1" xfId="1" applyNumberFormat="1" applyFont="1" applyFill="1" applyBorder="1" applyAlignment="1">
      <alignment horizontal="right" vertical="top"/>
    </xf>
    <xf numFmtId="1" fontId="4" fillId="0" borderId="1" xfId="1" applyNumberFormat="1" applyFont="1" applyFill="1" applyBorder="1" applyAlignment="1">
      <alignment horizontal="right" vertical="top"/>
    </xf>
    <xf numFmtId="2" fontId="5" fillId="0" borderId="1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vertical="top"/>
    </xf>
    <xf numFmtId="2" fontId="4" fillId="0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center" vertical="top"/>
    </xf>
    <xf numFmtId="1" fontId="5" fillId="0" borderId="2" xfId="0" applyNumberFormat="1" applyFont="1" applyFill="1" applyBorder="1" applyAlignment="1">
      <alignment horizontal="right" vertical="center" wrapText="1"/>
    </xf>
    <xf numFmtId="1" fontId="10" fillId="0" borderId="0" xfId="0" applyNumberFormat="1" applyFont="1" applyFill="1" applyBorder="1" applyAlignment="1">
      <alignment horizontal="right" vertical="top" wrapText="1"/>
    </xf>
    <xf numFmtId="1" fontId="4" fillId="0" borderId="0" xfId="0" applyNumberFormat="1" applyFont="1" applyFill="1" applyBorder="1" applyAlignment="1">
      <alignment horizontal="right" vertical="top"/>
    </xf>
    <xf numFmtId="1" fontId="4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right" vertical="top" wrapText="1"/>
    </xf>
    <xf numFmtId="1" fontId="5" fillId="0" borderId="1" xfId="0" applyNumberFormat="1" applyFont="1" applyFill="1" applyBorder="1" applyAlignment="1">
      <alignment horizontal="right" vertical="top" wrapText="1"/>
    </xf>
    <xf numFmtId="1" fontId="10" fillId="0" borderId="1" xfId="0" applyNumberFormat="1" applyFont="1" applyFill="1" applyBorder="1" applyAlignment="1">
      <alignment horizontal="right" vertical="top" wrapText="1"/>
    </xf>
    <xf numFmtId="1" fontId="12" fillId="0" borderId="0" xfId="0" applyNumberFormat="1" applyFont="1" applyFill="1" applyBorder="1" applyAlignment="1">
      <alignment horizontal="right" vertical="top" wrapText="1"/>
    </xf>
    <xf numFmtId="1" fontId="12" fillId="0" borderId="1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/>
    </xf>
    <xf numFmtId="1" fontId="5" fillId="0" borderId="0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/>
    </xf>
    <xf numFmtId="2" fontId="4" fillId="0" borderId="1" xfId="0" quotePrefix="1" applyNumberFormat="1" applyFont="1" applyFill="1" applyBorder="1" applyAlignment="1">
      <alignment horizontal="right" vertical="top"/>
    </xf>
    <xf numFmtId="2" fontId="4" fillId="0" borderId="0" xfId="0" quotePrefix="1" applyNumberFormat="1" applyFont="1" applyFill="1" applyBorder="1" applyAlignment="1">
      <alignment horizontal="right" vertical="top"/>
    </xf>
    <xf numFmtId="2" fontId="4" fillId="0" borderId="1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4" fillId="0" borderId="1" xfId="2" quotePrefix="1" applyNumberFormat="1" applyFont="1" applyFill="1" applyBorder="1" applyAlignment="1">
      <alignment horizontal="right" vertical="top"/>
    </xf>
    <xf numFmtId="2" fontId="4" fillId="0" borderId="0" xfId="2" quotePrefix="1" applyNumberFormat="1" applyFont="1" applyFill="1" applyBorder="1" applyAlignment="1">
      <alignment horizontal="right" vertical="top"/>
    </xf>
    <xf numFmtId="2" fontId="4" fillId="0" borderId="0" xfId="0" applyNumberFormat="1" applyFont="1" applyFill="1" applyBorder="1" applyAlignment="1">
      <alignment horizontal="center" vertical="top"/>
    </xf>
    <xf numFmtId="1" fontId="4" fillId="0" borderId="0" xfId="0" applyNumberFormat="1" applyFont="1" applyFill="1" applyBorder="1" applyAlignment="1">
      <alignment horizontal="left" vertical="top"/>
    </xf>
    <xf numFmtId="0" fontId="5" fillId="0" borderId="0" xfId="0" quotePrefix="1" applyNumberFormat="1" applyFont="1" applyFill="1" applyBorder="1" applyAlignment="1">
      <alignment horizontal="right" vertical="top"/>
    </xf>
    <xf numFmtId="0" fontId="5" fillId="0" borderId="4" xfId="0" quotePrefix="1" applyNumberFormat="1" applyFont="1" applyFill="1" applyBorder="1" applyAlignment="1">
      <alignment horizontal="right" vertical="top"/>
    </xf>
    <xf numFmtId="0" fontId="5" fillId="0" borderId="2" xfId="0" applyFont="1" applyFill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horizontal="right" vertical="top" wrapText="1"/>
    </xf>
    <xf numFmtId="2" fontId="4" fillId="0" borderId="1" xfId="4" applyNumberFormat="1" applyFont="1" applyFill="1" applyBorder="1" applyAlignment="1">
      <alignment horizontal="right" vertical="top"/>
    </xf>
    <xf numFmtId="2" fontId="4" fillId="0" borderId="0" xfId="4" applyNumberFormat="1" applyFont="1" applyFill="1" applyBorder="1" applyAlignment="1">
      <alignment horizontal="right" vertical="top"/>
    </xf>
    <xf numFmtId="1" fontId="4" fillId="0" borderId="1" xfId="0" quotePrefix="1" applyNumberFormat="1" applyFont="1" applyFill="1" applyBorder="1" applyAlignment="1">
      <alignment horizontal="right" vertical="top"/>
    </xf>
    <xf numFmtId="1" fontId="4" fillId="0" borderId="0" xfId="0" quotePrefix="1" applyNumberFormat="1" applyFont="1" applyFill="1" applyBorder="1" applyAlignment="1">
      <alignment horizontal="right" vertical="top"/>
    </xf>
    <xf numFmtId="1" fontId="4" fillId="0" borderId="1" xfId="0" applyNumberFormat="1" applyFont="1" applyFill="1" applyBorder="1" applyAlignment="1">
      <alignment horizontal="right" vertical="top"/>
    </xf>
    <xf numFmtId="1" fontId="4" fillId="0" borderId="1" xfId="4" applyNumberFormat="1" applyFont="1" applyFill="1" applyBorder="1" applyAlignment="1">
      <alignment horizontal="right" vertical="top"/>
    </xf>
    <xf numFmtId="1" fontId="4" fillId="0" borderId="0" xfId="4" applyNumberFormat="1" applyFont="1" applyFill="1" applyBorder="1" applyAlignment="1">
      <alignment horizontal="right" vertical="top"/>
    </xf>
    <xf numFmtId="2" fontId="5" fillId="0" borderId="1" xfId="0" quotePrefix="1" applyNumberFormat="1" applyFont="1" applyFill="1" applyBorder="1" applyAlignment="1">
      <alignment horizontal="right" vertical="top"/>
    </xf>
    <xf numFmtId="2" fontId="5" fillId="0" borderId="0" xfId="0" quotePrefix="1" applyNumberFormat="1" applyFont="1" applyFill="1" applyBorder="1" applyAlignment="1">
      <alignment horizontal="right" vertical="top"/>
    </xf>
    <xf numFmtId="2" fontId="5" fillId="0" borderId="1" xfId="0" applyNumberFormat="1" applyFont="1" applyFill="1" applyBorder="1" applyAlignment="1">
      <alignment horizontal="right" vertical="top"/>
    </xf>
    <xf numFmtId="2" fontId="5" fillId="0" borderId="0" xfId="0" applyNumberFormat="1" applyFont="1" applyFill="1" applyBorder="1" applyAlignment="1">
      <alignment horizontal="right" vertical="top"/>
    </xf>
    <xf numFmtId="2" fontId="5" fillId="0" borderId="0" xfId="0" applyNumberFormat="1" applyFont="1" applyFill="1" applyBorder="1" applyAlignment="1">
      <alignment horizontal="right" vertical="top" wrapText="1"/>
    </xf>
    <xf numFmtId="2" fontId="5" fillId="0" borderId="1" xfId="4" applyNumberFormat="1" applyFont="1" applyFill="1" applyBorder="1" applyAlignment="1">
      <alignment horizontal="right" vertical="top"/>
    </xf>
    <xf numFmtId="2" fontId="5" fillId="0" borderId="0" xfId="4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2" fontId="5" fillId="0" borderId="1" xfId="0" applyNumberFormat="1" applyFont="1" applyFill="1" applyBorder="1" applyAlignment="1">
      <alignment horizontal="right" vertical="top" wrapText="1"/>
    </xf>
    <xf numFmtId="0" fontId="5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7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right" vertical="top"/>
    </xf>
    <xf numFmtId="2" fontId="10" fillId="0" borderId="0" xfId="1" applyNumberFormat="1" applyFont="1" applyFill="1" applyBorder="1" applyAlignment="1">
      <alignment horizontal="right" vertical="top"/>
    </xf>
  </cellXfs>
  <cellStyles count="6">
    <cellStyle name="Excel Built-in Normal" xfId="3"/>
    <cellStyle name="Normal" xfId="0" builtinId="0"/>
    <cellStyle name="Normal 2" xfId="4"/>
    <cellStyle name="Normal 3" xfId="5"/>
    <cellStyle name="Normal 4" xfId="1"/>
    <cellStyle name="Normal 5" xfId="2"/>
  </cellStyles>
  <dxfs count="1">
    <dxf>
      <font>
        <color auto="1"/>
      </font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FFCC"/>
      <color rgb="FFFDE9D9"/>
      <color rgb="FF3333FF"/>
      <color rgb="FFFFFF99"/>
      <color rgb="FFFCD5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H19693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'Gastropod Isotopes'!#REF!</c:f>
            </c:numRef>
          </c:xVal>
          <c:yVal>
            <c:numRef>
              <c:f>'Gastropod Isotopes'!$CD$26:$CD$156</c:f>
              <c:numCache>
                <c:formatCode>0.00</c:formatCode>
                <c:ptCount val="131"/>
                <c:pt idx="23">
                  <c:v>-1.224</c:v>
                </c:pt>
                <c:pt idx="24">
                  <c:v>-0.879</c:v>
                </c:pt>
                <c:pt idx="25">
                  <c:v>-1.0860000000000001</c:v>
                </c:pt>
                <c:pt idx="26">
                  <c:v>-0.23100000000000001</c:v>
                </c:pt>
                <c:pt idx="27">
                  <c:v>-1.1739999999999999</c:v>
                </c:pt>
                <c:pt idx="28">
                  <c:v>-1.18</c:v>
                </c:pt>
                <c:pt idx="29">
                  <c:v>-1.226</c:v>
                </c:pt>
                <c:pt idx="30">
                  <c:v>-1.0369999999999999</c:v>
                </c:pt>
                <c:pt idx="31">
                  <c:v>-1.2070000000000001</c:v>
                </c:pt>
                <c:pt idx="32">
                  <c:v>-1.327</c:v>
                </c:pt>
                <c:pt idx="33">
                  <c:v>-1.3540000000000001</c:v>
                </c:pt>
                <c:pt idx="34">
                  <c:v>-1.492</c:v>
                </c:pt>
                <c:pt idx="35">
                  <c:v>-1.4990000000000001</c:v>
                </c:pt>
                <c:pt idx="36">
                  <c:v>-1.4470000000000001</c:v>
                </c:pt>
                <c:pt idx="37">
                  <c:v>-1.635</c:v>
                </c:pt>
                <c:pt idx="39">
                  <c:v>-1.4570000000000001</c:v>
                </c:pt>
                <c:pt idx="40">
                  <c:v>-1.484</c:v>
                </c:pt>
                <c:pt idx="41">
                  <c:v>-0.91200000000000003</c:v>
                </c:pt>
                <c:pt idx="42">
                  <c:v>-1.0289999999999999</c:v>
                </c:pt>
                <c:pt idx="43">
                  <c:v>-0.89300000000000002</c:v>
                </c:pt>
                <c:pt idx="44">
                  <c:v>-0.94899999999999995</c:v>
                </c:pt>
                <c:pt idx="45">
                  <c:v>-0.78800000000000003</c:v>
                </c:pt>
                <c:pt idx="46">
                  <c:v>-0.70099999999999996</c:v>
                </c:pt>
                <c:pt idx="47">
                  <c:v>-0.74299999999999999</c:v>
                </c:pt>
                <c:pt idx="48">
                  <c:v>-0.61399999999999999</c:v>
                </c:pt>
                <c:pt idx="49">
                  <c:v>-0.67100000000000004</c:v>
                </c:pt>
                <c:pt idx="50">
                  <c:v>-0.81399999999999995</c:v>
                </c:pt>
                <c:pt idx="51">
                  <c:v>-0.61799999999999999</c:v>
                </c:pt>
                <c:pt idx="52">
                  <c:v>-0.78800000000000003</c:v>
                </c:pt>
                <c:pt idx="53">
                  <c:v>-0.84099999999999997</c:v>
                </c:pt>
                <c:pt idx="54">
                  <c:v>-0.73699999999999999</c:v>
                </c:pt>
                <c:pt idx="55">
                  <c:v>-0.64700000000000002</c:v>
                </c:pt>
                <c:pt idx="56">
                  <c:v>-0.59299999999999997</c:v>
                </c:pt>
                <c:pt idx="57">
                  <c:v>-0.68700000000000006</c:v>
                </c:pt>
                <c:pt idx="58">
                  <c:v>-0.97099999999999997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21-4A39-A7C0-CF05A4BE8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722304"/>
        <c:axId val="164717600"/>
      </c:scatterChart>
      <c:scatterChart>
        <c:scatterStyle val="lineMarker"/>
        <c:varyColors val="0"/>
        <c:ser>
          <c:idx val="1"/>
          <c:order val="1"/>
          <c:spPr>
            <a:ln w="6350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'Gastropod Isotopes'!#REF!</c:f>
            </c:numRef>
          </c:xVal>
          <c:yVal>
            <c:numRef>
              <c:f>'Gastropod Isotopes'!$CC$26:$CC$156</c:f>
              <c:numCache>
                <c:formatCode>0.00</c:formatCode>
                <c:ptCount val="131"/>
                <c:pt idx="23">
                  <c:v>-0.436</c:v>
                </c:pt>
                <c:pt idx="24">
                  <c:v>-0.442</c:v>
                </c:pt>
                <c:pt idx="25">
                  <c:v>-0.50700000000000001</c:v>
                </c:pt>
                <c:pt idx="26">
                  <c:v>-0.89100000000000001</c:v>
                </c:pt>
                <c:pt idx="27">
                  <c:v>-0.53200000000000003</c:v>
                </c:pt>
                <c:pt idx="28">
                  <c:v>-0.48199999999999998</c:v>
                </c:pt>
                <c:pt idx="29">
                  <c:v>-0.49099999999999999</c:v>
                </c:pt>
                <c:pt idx="30">
                  <c:v>-0.34799999999999998</c:v>
                </c:pt>
                <c:pt idx="31">
                  <c:v>-0.36299999999999999</c:v>
                </c:pt>
                <c:pt idx="32">
                  <c:v>-0.32400000000000001</c:v>
                </c:pt>
                <c:pt idx="33">
                  <c:v>-0.22500000000000001</c:v>
                </c:pt>
                <c:pt idx="34">
                  <c:v>-0.39100000000000001</c:v>
                </c:pt>
                <c:pt idx="35">
                  <c:v>-0.33900000000000002</c:v>
                </c:pt>
                <c:pt idx="36">
                  <c:v>-0.46200000000000002</c:v>
                </c:pt>
                <c:pt idx="37">
                  <c:v>-0.45</c:v>
                </c:pt>
                <c:pt idx="39">
                  <c:v>-0.69899999999999995</c:v>
                </c:pt>
                <c:pt idx="40">
                  <c:v>-0.74</c:v>
                </c:pt>
                <c:pt idx="41">
                  <c:v>-1.4999999999999999E-2</c:v>
                </c:pt>
                <c:pt idx="42">
                  <c:v>-0.128</c:v>
                </c:pt>
                <c:pt idx="43">
                  <c:v>-0.20300000000000001</c:v>
                </c:pt>
                <c:pt idx="44">
                  <c:v>-0.33100000000000002</c:v>
                </c:pt>
                <c:pt idx="45">
                  <c:v>-0.65</c:v>
                </c:pt>
                <c:pt idx="46">
                  <c:v>-7.1999999999999995E-2</c:v>
                </c:pt>
                <c:pt idx="47">
                  <c:v>8.9999999999999993E-3</c:v>
                </c:pt>
                <c:pt idx="48">
                  <c:v>6.2E-2</c:v>
                </c:pt>
                <c:pt idx="49">
                  <c:v>-3.6999999999999998E-2</c:v>
                </c:pt>
                <c:pt idx="50">
                  <c:v>-0.23499999999999999</c:v>
                </c:pt>
                <c:pt idx="51">
                  <c:v>-0.98</c:v>
                </c:pt>
                <c:pt idx="52">
                  <c:v>-5.2999999999999999E-2</c:v>
                </c:pt>
                <c:pt idx="53">
                  <c:v>-1.4E-2</c:v>
                </c:pt>
                <c:pt idx="54">
                  <c:v>-4.9000000000000002E-2</c:v>
                </c:pt>
                <c:pt idx="55">
                  <c:v>-0.151</c:v>
                </c:pt>
                <c:pt idx="56">
                  <c:v>-0.40600000000000003</c:v>
                </c:pt>
                <c:pt idx="57">
                  <c:v>-0.34300000000000003</c:v>
                </c:pt>
                <c:pt idx="58">
                  <c:v>-0.13600000000000001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21-4A39-A7C0-CF05A4BE8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718776"/>
        <c:axId val="164722696"/>
      </c:scatterChart>
      <c:valAx>
        <c:axId val="164722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Distance from spire top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17600"/>
        <c:crosses val="max"/>
        <c:crossBetween val="midCat"/>
      </c:valAx>
      <c:valAx>
        <c:axId val="164717600"/>
        <c:scaling>
          <c:orientation val="maxMin"/>
          <c:max val="2"/>
          <c:min val="-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6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solidFill>
                      <a:schemeClr val="accent6">
                        <a:lumMod val="50000"/>
                      </a:schemeClr>
                    </a:solidFill>
                    <a:effectLst/>
                    <a:latin typeface="Symbol" panose="05050102010706020507" pitchFamily="18" charset="2"/>
                  </a:rPr>
                  <a:t>d</a:t>
                </a:r>
                <a:r>
                  <a:rPr lang="en-US" sz="1000" b="0" i="0" baseline="30000">
                    <a:solidFill>
                      <a:schemeClr val="accent6">
                        <a:lumMod val="50000"/>
                      </a:schemeClr>
                    </a:solidFill>
                    <a:effectLst/>
                  </a:rPr>
                  <a:t>18</a:t>
                </a:r>
                <a:r>
                  <a:rPr lang="en-US" sz="1000" b="0" i="0" baseline="0">
                    <a:solidFill>
                      <a:schemeClr val="accent6">
                        <a:lumMod val="50000"/>
                      </a:schemeClr>
                    </a:solidFill>
                    <a:effectLst/>
                  </a:rPr>
                  <a:t>O (‰)</a:t>
                </a:r>
                <a:endParaRPr lang="en-US" sz="1000">
                  <a:solidFill>
                    <a:schemeClr val="accent6">
                      <a:lumMod val="50000"/>
                    </a:schemeClr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accent6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22304"/>
        <c:crosses val="autoZero"/>
        <c:crossBetween val="midCat"/>
      </c:valAx>
      <c:valAx>
        <c:axId val="164722696"/>
        <c:scaling>
          <c:orientation val="minMax"/>
          <c:min val="-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accent6">
                        <a:lumMod val="75000"/>
                      </a:schemeClr>
                    </a:solidFill>
                    <a:latin typeface="Symbol" panose="05050102010706020507" pitchFamily="18" charset="2"/>
                  </a:rPr>
                  <a:t>d</a:t>
                </a:r>
                <a:r>
                  <a:rPr lang="en-US" baseline="30000">
                    <a:solidFill>
                      <a:schemeClr val="accent6">
                        <a:lumMod val="75000"/>
                      </a:schemeClr>
                    </a:solidFill>
                  </a:rPr>
                  <a:t>13</a:t>
                </a:r>
                <a:r>
                  <a:rPr lang="en-US">
                    <a:solidFill>
                      <a:schemeClr val="accent6">
                        <a:lumMod val="75000"/>
                      </a:schemeClr>
                    </a:solidFill>
                  </a:rPr>
                  <a:t>C (‰)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accent6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18776"/>
        <c:crosses val="max"/>
        <c:crossBetween val="midCat"/>
      </c:valAx>
      <c:valAx>
        <c:axId val="164718776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164722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79</xdr:col>
      <xdr:colOff>749296</xdr:colOff>
      <xdr:row>109</xdr:row>
      <xdr:rowOff>188380</xdr:rowOff>
    </xdr:from>
    <xdr:to>
      <xdr:col>80</xdr:col>
      <xdr:colOff>0</xdr:colOff>
      <xdr:row>120</xdr:row>
      <xdr:rowOff>157689</xdr:rowOff>
    </xdr:to>
    <xdr:graphicFrame macro="">
      <xdr:nvGraphicFramePr>
        <xdr:cNvPr id="120" name="Chart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0000"/>
  </sheetPr>
  <dimension ref="A1:EU197"/>
  <sheetViews>
    <sheetView tabSelected="1" zoomScaleNormal="100" workbookViewId="0">
      <pane xSplit="10830" ySplit="1155" activePane="bottomRight"/>
      <selection activeCell="C1" sqref="A1:C1048576"/>
      <selection pane="topRight" activeCell="EU1" sqref="EU1:EU1048576"/>
      <selection pane="bottomLeft" activeCell="C17" sqref="C17"/>
      <selection pane="bottomRight" activeCell="L29" sqref="L29"/>
    </sheetView>
  </sheetViews>
  <sheetFormatPr defaultColWidth="7.85546875" defaultRowHeight="12" x14ac:dyDescent="0.2"/>
  <cols>
    <col min="1" max="1" width="4.5703125" style="25" customWidth="1"/>
    <col min="2" max="2" width="11.28515625" style="26" customWidth="1"/>
    <col min="3" max="3" width="9" style="34" customWidth="1"/>
    <col min="4" max="4" width="9" style="35" customWidth="1"/>
    <col min="5" max="5" width="9" style="34" customWidth="1"/>
    <col min="6" max="6" width="9" style="35" customWidth="1"/>
    <col min="7" max="7" width="9" style="34" customWidth="1"/>
    <col min="8" max="8" width="9" style="35" customWidth="1"/>
    <col min="9" max="9" width="9" style="34" customWidth="1"/>
    <col min="10" max="10" width="9" style="35" customWidth="1"/>
    <col min="11" max="11" width="9" style="34" customWidth="1"/>
    <col min="12" max="12" width="9" style="35" customWidth="1"/>
    <col min="13" max="13" width="9" style="34" customWidth="1"/>
    <col min="14" max="14" width="9" style="35" customWidth="1"/>
    <col min="15" max="15" width="9" style="34" customWidth="1"/>
    <col min="16" max="16" width="9" style="35" customWidth="1"/>
    <col min="17" max="17" width="9" style="34" customWidth="1"/>
    <col min="18" max="18" width="9" style="35" customWidth="1"/>
    <col min="19" max="19" width="9" style="34" customWidth="1"/>
    <col min="20" max="20" width="9" style="35" customWidth="1"/>
    <col min="21" max="21" width="9" style="34" customWidth="1"/>
    <col min="22" max="22" width="9" style="35" customWidth="1"/>
    <col min="23" max="23" width="9" style="34" customWidth="1"/>
    <col min="24" max="24" width="9" style="35" customWidth="1"/>
    <col min="25" max="25" width="9" style="34" customWidth="1"/>
    <col min="26" max="26" width="9" style="35" customWidth="1"/>
    <col min="27" max="27" width="9" style="34" customWidth="1"/>
    <col min="28" max="28" width="9" style="35" customWidth="1"/>
    <col min="29" max="29" width="9" style="34" customWidth="1"/>
    <col min="30" max="30" width="9" style="35" customWidth="1"/>
    <col min="31" max="31" width="9" style="34" customWidth="1"/>
    <col min="32" max="32" width="9" style="35" customWidth="1"/>
    <col min="33" max="33" width="9" style="34" customWidth="1"/>
    <col min="34" max="34" width="9" style="35" customWidth="1"/>
    <col min="35" max="35" width="9" style="34" customWidth="1"/>
    <col min="36" max="36" width="9" style="35" customWidth="1"/>
    <col min="37" max="37" width="9" style="34" customWidth="1"/>
    <col min="38" max="38" width="9" style="35" customWidth="1"/>
    <col min="39" max="39" width="9" style="34" customWidth="1"/>
    <col min="40" max="40" width="9" style="35" customWidth="1"/>
    <col min="41" max="41" width="9" style="34" customWidth="1"/>
    <col min="42" max="42" width="9" style="35" customWidth="1"/>
    <col min="43" max="43" width="9" style="34" customWidth="1"/>
    <col min="44" max="44" width="9" style="35" customWidth="1"/>
    <col min="45" max="45" width="9" style="34" customWidth="1"/>
    <col min="46" max="46" width="9" style="35" customWidth="1"/>
    <col min="47" max="47" width="9" style="34" customWidth="1"/>
    <col min="48" max="48" width="9" style="35" customWidth="1"/>
    <col min="49" max="49" width="9" style="34" customWidth="1"/>
    <col min="50" max="50" width="9" style="35" customWidth="1"/>
    <col min="51" max="51" width="9" style="34" customWidth="1"/>
    <col min="52" max="52" width="9" style="35" customWidth="1"/>
    <col min="53" max="53" width="9" style="34" customWidth="1"/>
    <col min="54" max="54" width="9" style="35" customWidth="1"/>
    <col min="55" max="55" width="9" style="34" customWidth="1"/>
    <col min="56" max="56" width="9" style="35" customWidth="1"/>
    <col min="57" max="57" width="9" style="34" customWidth="1"/>
    <col min="58" max="58" width="9" style="35" customWidth="1"/>
    <col min="59" max="59" width="9" style="34" customWidth="1"/>
    <col min="60" max="60" width="9" style="35" customWidth="1"/>
    <col min="61" max="61" width="9" style="34" customWidth="1"/>
    <col min="62" max="62" width="9" style="35" customWidth="1"/>
    <col min="63" max="63" width="9" style="34" customWidth="1"/>
    <col min="64" max="64" width="9" style="35" customWidth="1"/>
    <col min="65" max="65" width="9" style="34" customWidth="1"/>
    <col min="66" max="66" width="9" style="35" customWidth="1"/>
    <col min="67" max="67" width="9" style="34" customWidth="1"/>
    <col min="68" max="68" width="9" style="35" customWidth="1"/>
    <col min="69" max="69" width="9" style="34" customWidth="1"/>
    <col min="70" max="70" width="9" style="35" customWidth="1"/>
    <col min="71" max="71" width="9" style="34" customWidth="1"/>
    <col min="72" max="72" width="9" style="35" customWidth="1"/>
    <col min="73" max="73" width="9" style="34" customWidth="1"/>
    <col min="74" max="74" width="9" style="35" customWidth="1"/>
    <col min="75" max="75" width="9" style="34" customWidth="1"/>
    <col min="76" max="76" width="9" style="35" customWidth="1"/>
    <col min="77" max="77" width="9" style="34" customWidth="1"/>
    <col min="78" max="78" width="9" style="35" customWidth="1"/>
    <col min="79" max="79" width="9" style="34" customWidth="1"/>
    <col min="80" max="80" width="9" style="35" customWidth="1"/>
    <col min="81" max="81" width="9" style="34" customWidth="1"/>
    <col min="82" max="82" width="9" style="35" customWidth="1"/>
    <col min="83" max="83" width="9" style="34" customWidth="1"/>
    <col min="84" max="84" width="9" style="35" customWidth="1"/>
    <col min="85" max="85" width="9" style="34" customWidth="1"/>
    <col min="86" max="86" width="9" style="35" customWidth="1"/>
    <col min="87" max="87" width="9" style="34" customWidth="1"/>
    <col min="88" max="88" width="9" style="35" customWidth="1"/>
    <col min="89" max="89" width="9" style="34" customWidth="1"/>
    <col min="90" max="90" width="9" style="35" customWidth="1"/>
    <col min="91" max="91" width="9" style="34" customWidth="1"/>
    <col min="92" max="92" width="9" style="35" customWidth="1"/>
    <col min="93" max="93" width="9" style="34" customWidth="1"/>
    <col min="94" max="94" width="9" style="35" customWidth="1"/>
    <col min="95" max="95" width="9" style="34" customWidth="1"/>
    <col min="96" max="96" width="9" style="35" customWidth="1"/>
    <col min="97" max="97" width="9" style="34" customWidth="1"/>
    <col min="98" max="98" width="9" style="35" customWidth="1"/>
    <col min="99" max="99" width="9" style="34" customWidth="1"/>
    <col min="100" max="100" width="9" style="35" customWidth="1"/>
    <col min="101" max="101" width="9" style="34" customWidth="1"/>
    <col min="102" max="102" width="9" style="35" customWidth="1"/>
    <col min="103" max="103" width="9" style="34" customWidth="1"/>
    <col min="104" max="104" width="9" style="35" customWidth="1"/>
    <col min="105" max="105" width="9" style="34" customWidth="1"/>
    <col min="106" max="106" width="9" style="35" customWidth="1"/>
    <col min="107" max="107" width="9" style="34" customWidth="1"/>
    <col min="108" max="108" width="9" style="35" customWidth="1"/>
    <col min="109" max="109" width="9" style="34" customWidth="1"/>
    <col min="110" max="110" width="9" style="35" customWidth="1"/>
    <col min="111" max="111" width="9" style="34" customWidth="1"/>
    <col min="112" max="112" width="9" style="35" customWidth="1"/>
    <col min="113" max="113" width="9" style="34" customWidth="1"/>
    <col min="114" max="114" width="9" style="35" customWidth="1"/>
    <col min="115" max="115" width="9" style="34" customWidth="1"/>
    <col min="116" max="116" width="9" style="35" customWidth="1"/>
    <col min="117" max="117" width="9" style="34" customWidth="1"/>
    <col min="118" max="118" width="9" style="35" customWidth="1"/>
    <col min="119" max="119" width="9" style="34" customWidth="1"/>
    <col min="120" max="120" width="9" style="35" customWidth="1"/>
    <col min="121" max="121" width="9" style="34" customWidth="1"/>
    <col min="122" max="122" width="9" style="35" customWidth="1"/>
    <col min="123" max="123" width="9" style="34" customWidth="1"/>
    <col min="124" max="124" width="9" style="35" customWidth="1"/>
    <col min="125" max="125" width="9" style="34" customWidth="1"/>
    <col min="126" max="126" width="9" style="35" customWidth="1"/>
    <col min="127" max="127" width="9" style="34" customWidth="1"/>
    <col min="128" max="128" width="9" style="35" customWidth="1"/>
    <col min="129" max="129" width="9" style="34" customWidth="1"/>
    <col min="130" max="130" width="9" style="35" customWidth="1"/>
    <col min="131" max="131" width="9" style="34" customWidth="1"/>
    <col min="132" max="132" width="9" style="35" customWidth="1"/>
    <col min="133" max="133" width="9" style="34" customWidth="1"/>
    <col min="134" max="134" width="9" style="35" customWidth="1"/>
    <col min="135" max="135" width="9" style="34" customWidth="1"/>
    <col min="136" max="136" width="9" style="35" customWidth="1"/>
    <col min="137" max="137" width="9" style="34" customWidth="1"/>
    <col min="138" max="138" width="9" style="35" customWidth="1"/>
    <col min="139" max="139" width="9" style="34" customWidth="1"/>
    <col min="140" max="140" width="9" style="35" customWidth="1"/>
    <col min="141" max="141" width="9" style="34" customWidth="1"/>
    <col min="142" max="142" width="9" style="35" customWidth="1"/>
    <col min="143" max="143" width="9" style="34" customWidth="1"/>
    <col min="144" max="144" width="9" style="35" customWidth="1"/>
    <col min="145" max="145" width="9" style="34" customWidth="1"/>
    <col min="146" max="146" width="9" style="35" customWidth="1"/>
    <col min="147" max="147" width="9" style="34" customWidth="1"/>
    <col min="148" max="148" width="9" style="35" customWidth="1"/>
    <col min="149" max="149" width="9" style="34" customWidth="1"/>
    <col min="150" max="150" width="9" style="35" customWidth="1"/>
    <col min="151" max="151" width="7.85546875" style="34"/>
    <col min="152" max="16384" width="7.85546875" style="35"/>
  </cols>
  <sheetData>
    <row r="1" spans="1:151" s="3" customFormat="1" ht="14.45" customHeight="1" x14ac:dyDescent="0.25">
      <c r="A1" s="1"/>
      <c r="B1" s="1"/>
      <c r="C1" s="14" t="s">
        <v>0</v>
      </c>
      <c r="D1" s="47" t="s">
        <v>1</v>
      </c>
      <c r="E1" s="48" t="s">
        <v>0</v>
      </c>
      <c r="F1" s="47" t="s">
        <v>1</v>
      </c>
      <c r="G1" s="14" t="s">
        <v>0</v>
      </c>
      <c r="H1" s="3" t="s">
        <v>1</v>
      </c>
      <c r="I1" s="14" t="s">
        <v>0</v>
      </c>
      <c r="J1" s="3" t="s">
        <v>1</v>
      </c>
      <c r="K1" s="14" t="s">
        <v>0</v>
      </c>
      <c r="L1" s="3" t="s">
        <v>1</v>
      </c>
      <c r="M1" s="14" t="s">
        <v>0</v>
      </c>
      <c r="N1" s="3" t="s">
        <v>1</v>
      </c>
      <c r="O1" s="14" t="s">
        <v>0</v>
      </c>
      <c r="P1" s="3" t="s">
        <v>1</v>
      </c>
      <c r="Q1" s="14" t="s">
        <v>0</v>
      </c>
      <c r="R1" s="3" t="s">
        <v>1</v>
      </c>
      <c r="S1" s="14" t="s">
        <v>0</v>
      </c>
      <c r="T1" s="3" t="s">
        <v>1</v>
      </c>
      <c r="U1" s="14" t="s">
        <v>0</v>
      </c>
      <c r="V1" s="3" t="s">
        <v>1</v>
      </c>
      <c r="W1" s="14" t="s">
        <v>0</v>
      </c>
      <c r="X1" s="3" t="s">
        <v>1</v>
      </c>
      <c r="Y1" s="14" t="s">
        <v>0</v>
      </c>
      <c r="Z1" s="3" t="s">
        <v>1</v>
      </c>
      <c r="AA1" s="14" t="s">
        <v>0</v>
      </c>
      <c r="AB1" s="3" t="s">
        <v>1</v>
      </c>
      <c r="AC1" s="14" t="s">
        <v>0</v>
      </c>
      <c r="AD1" s="3" t="s">
        <v>1</v>
      </c>
      <c r="AE1" s="14" t="s">
        <v>0</v>
      </c>
      <c r="AF1" s="3" t="s">
        <v>1</v>
      </c>
      <c r="AG1" s="14" t="s">
        <v>0</v>
      </c>
      <c r="AH1" s="3" t="s">
        <v>1</v>
      </c>
      <c r="AI1" s="14" t="s">
        <v>0</v>
      </c>
      <c r="AJ1" s="3" t="s">
        <v>1</v>
      </c>
      <c r="AK1" s="14" t="s">
        <v>0</v>
      </c>
      <c r="AL1" s="3" t="s">
        <v>1</v>
      </c>
      <c r="AM1" s="14" t="s">
        <v>0</v>
      </c>
      <c r="AN1" s="3" t="s">
        <v>1</v>
      </c>
      <c r="AO1" s="14" t="s">
        <v>0</v>
      </c>
      <c r="AP1" s="3" t="s">
        <v>1</v>
      </c>
      <c r="AQ1" s="14" t="s">
        <v>0</v>
      </c>
      <c r="AR1" s="3" t="s">
        <v>1</v>
      </c>
      <c r="AS1" s="14" t="s">
        <v>0</v>
      </c>
      <c r="AT1" s="3" t="s">
        <v>1</v>
      </c>
      <c r="AU1" s="14" t="s">
        <v>0</v>
      </c>
      <c r="AV1" s="3" t="s">
        <v>1</v>
      </c>
      <c r="AW1" s="14" t="s">
        <v>0</v>
      </c>
      <c r="AX1" s="3" t="s">
        <v>1</v>
      </c>
      <c r="AY1" s="14" t="s">
        <v>0</v>
      </c>
      <c r="AZ1" s="3" t="s">
        <v>1</v>
      </c>
      <c r="BA1" s="14" t="s">
        <v>0</v>
      </c>
      <c r="BB1" s="3" t="s">
        <v>1</v>
      </c>
      <c r="BC1" s="14" t="s">
        <v>0</v>
      </c>
      <c r="BD1" s="3" t="s">
        <v>1</v>
      </c>
      <c r="BE1" s="14" t="s">
        <v>0</v>
      </c>
      <c r="BF1" s="3" t="s">
        <v>1</v>
      </c>
      <c r="BG1" s="14" t="s">
        <v>0</v>
      </c>
      <c r="BH1" s="3" t="s">
        <v>1</v>
      </c>
      <c r="BI1" s="14" t="s">
        <v>0</v>
      </c>
      <c r="BJ1" s="3" t="s">
        <v>1</v>
      </c>
      <c r="BK1" s="14" t="s">
        <v>0</v>
      </c>
      <c r="BL1" s="3" t="s">
        <v>1</v>
      </c>
      <c r="BM1" s="14" t="s">
        <v>0</v>
      </c>
      <c r="BN1" s="3" t="s">
        <v>1</v>
      </c>
      <c r="BO1" s="14" t="s">
        <v>0</v>
      </c>
      <c r="BP1" s="3" t="s">
        <v>1</v>
      </c>
      <c r="BQ1" s="14" t="s">
        <v>0</v>
      </c>
      <c r="BR1" s="3" t="s">
        <v>1</v>
      </c>
      <c r="BS1" s="14" t="s">
        <v>0</v>
      </c>
      <c r="BT1" s="3" t="s">
        <v>1</v>
      </c>
      <c r="BU1" s="14" t="s">
        <v>0</v>
      </c>
      <c r="BV1" s="3" t="s">
        <v>1</v>
      </c>
      <c r="BW1" s="14" t="s">
        <v>0</v>
      </c>
      <c r="BX1" s="3" t="s">
        <v>1</v>
      </c>
      <c r="BY1" s="14" t="s">
        <v>0</v>
      </c>
      <c r="BZ1" s="3" t="s">
        <v>1</v>
      </c>
      <c r="CA1" s="14" t="s">
        <v>0</v>
      </c>
      <c r="CB1" s="3" t="s">
        <v>1</v>
      </c>
      <c r="CC1" s="14" t="s">
        <v>0</v>
      </c>
      <c r="CD1" s="3" t="s">
        <v>1</v>
      </c>
      <c r="CE1" s="14" t="s">
        <v>0</v>
      </c>
      <c r="CF1" s="3" t="s">
        <v>1</v>
      </c>
      <c r="CG1" s="14" t="s">
        <v>0</v>
      </c>
      <c r="CH1" s="3" t="s">
        <v>1</v>
      </c>
      <c r="CI1" s="14" t="s">
        <v>0</v>
      </c>
      <c r="CJ1" s="3" t="s">
        <v>1</v>
      </c>
      <c r="CK1" s="14" t="s">
        <v>0</v>
      </c>
      <c r="CL1" s="3" t="s">
        <v>1</v>
      </c>
      <c r="CM1" s="14" t="s">
        <v>0</v>
      </c>
      <c r="CN1" s="3" t="s">
        <v>1</v>
      </c>
      <c r="CO1" s="14" t="s">
        <v>0</v>
      </c>
      <c r="CP1" s="3" t="s">
        <v>1</v>
      </c>
      <c r="CQ1" s="14" t="s">
        <v>0</v>
      </c>
      <c r="CR1" s="3" t="s">
        <v>1</v>
      </c>
      <c r="CS1" s="14" t="s">
        <v>0</v>
      </c>
      <c r="CT1" s="3" t="s">
        <v>1</v>
      </c>
      <c r="CU1" s="14" t="s">
        <v>0</v>
      </c>
      <c r="CV1" s="3" t="s">
        <v>1</v>
      </c>
      <c r="CW1" s="14" t="s">
        <v>0</v>
      </c>
      <c r="CX1" s="3" t="s">
        <v>1</v>
      </c>
      <c r="CY1" s="14" t="s">
        <v>0</v>
      </c>
      <c r="CZ1" s="3" t="s">
        <v>1</v>
      </c>
      <c r="DA1" s="14" t="s">
        <v>0</v>
      </c>
      <c r="DB1" s="3" t="s">
        <v>1</v>
      </c>
      <c r="DC1" s="14" t="s">
        <v>0</v>
      </c>
      <c r="DD1" s="3" t="s">
        <v>1</v>
      </c>
      <c r="DE1" s="14" t="s">
        <v>0</v>
      </c>
      <c r="DF1" s="3" t="s">
        <v>1</v>
      </c>
      <c r="DG1" s="14" t="s">
        <v>0</v>
      </c>
      <c r="DH1" s="3" t="s">
        <v>1</v>
      </c>
      <c r="DI1" s="14" t="s">
        <v>0</v>
      </c>
      <c r="DJ1" s="3" t="s">
        <v>1</v>
      </c>
      <c r="DK1" s="14" t="s">
        <v>0</v>
      </c>
      <c r="DL1" s="3" t="s">
        <v>1</v>
      </c>
      <c r="DM1" s="14" t="s">
        <v>0</v>
      </c>
      <c r="DN1" s="3" t="s">
        <v>1</v>
      </c>
      <c r="DO1" s="14" t="s">
        <v>0</v>
      </c>
      <c r="DP1" s="3" t="s">
        <v>1</v>
      </c>
      <c r="DQ1" s="14" t="s">
        <v>0</v>
      </c>
      <c r="DR1" s="3" t="s">
        <v>1</v>
      </c>
      <c r="DS1" s="14" t="s">
        <v>0</v>
      </c>
      <c r="DT1" s="3" t="s">
        <v>1</v>
      </c>
      <c r="DU1" s="14" t="s">
        <v>0</v>
      </c>
      <c r="DV1" s="3" t="s">
        <v>1</v>
      </c>
      <c r="DW1" s="14" t="s">
        <v>0</v>
      </c>
      <c r="DX1" s="3" t="s">
        <v>1</v>
      </c>
      <c r="DY1" s="14" t="s">
        <v>0</v>
      </c>
      <c r="DZ1" s="3" t="s">
        <v>1</v>
      </c>
      <c r="EA1" s="14" t="s">
        <v>0</v>
      </c>
      <c r="EB1" s="3" t="s">
        <v>1</v>
      </c>
      <c r="EC1" s="14" t="s">
        <v>0</v>
      </c>
      <c r="ED1" s="3" t="s">
        <v>1</v>
      </c>
      <c r="EE1" s="14" t="s">
        <v>0</v>
      </c>
      <c r="EF1" s="3" t="s">
        <v>1</v>
      </c>
      <c r="EG1" s="14" t="s">
        <v>0</v>
      </c>
      <c r="EH1" s="3" t="s">
        <v>1</v>
      </c>
      <c r="EI1" s="14" t="s">
        <v>0</v>
      </c>
      <c r="EJ1" s="3" t="s">
        <v>1</v>
      </c>
      <c r="EK1" s="14" t="s">
        <v>0</v>
      </c>
      <c r="EL1" s="3" t="s">
        <v>1</v>
      </c>
      <c r="EM1" s="14" t="s">
        <v>0</v>
      </c>
      <c r="EN1" s="3" t="s">
        <v>1</v>
      </c>
      <c r="EO1" s="14" t="s">
        <v>0</v>
      </c>
      <c r="EP1" s="3" t="s">
        <v>1</v>
      </c>
      <c r="EQ1" s="14" t="s">
        <v>0</v>
      </c>
      <c r="ER1" s="3" t="s">
        <v>1</v>
      </c>
      <c r="ES1" s="14" t="s">
        <v>0</v>
      </c>
      <c r="ET1" s="3" t="s">
        <v>1</v>
      </c>
      <c r="EU1" s="14" t="s">
        <v>176</v>
      </c>
    </row>
    <row r="2" spans="1:151" s="49" customFormat="1" ht="28.5" customHeight="1" x14ac:dyDescent="0.25">
      <c r="A2" s="23"/>
      <c r="B2" s="13" t="s">
        <v>158</v>
      </c>
      <c r="C2" s="94" t="s">
        <v>109</v>
      </c>
      <c r="D2" s="95"/>
      <c r="E2" s="94" t="s">
        <v>116</v>
      </c>
      <c r="F2" s="94"/>
      <c r="G2" s="90" t="s">
        <v>103</v>
      </c>
      <c r="H2" s="90"/>
      <c r="I2" s="90" t="s">
        <v>104</v>
      </c>
      <c r="J2" s="90"/>
      <c r="K2" s="90" t="s">
        <v>84</v>
      </c>
      <c r="L2" s="90"/>
      <c r="M2" s="90" t="s">
        <v>83</v>
      </c>
      <c r="N2" s="90"/>
      <c r="O2" s="90" t="s">
        <v>127</v>
      </c>
      <c r="P2" s="90"/>
      <c r="Q2" s="90" t="s">
        <v>31</v>
      </c>
      <c r="R2" s="90"/>
      <c r="S2" s="90" t="s">
        <v>36</v>
      </c>
      <c r="T2" s="90"/>
      <c r="U2" s="90" t="s">
        <v>37</v>
      </c>
      <c r="V2" s="90"/>
      <c r="W2" s="90" t="s">
        <v>28</v>
      </c>
      <c r="X2" s="90"/>
      <c r="Y2" s="90" t="s">
        <v>29</v>
      </c>
      <c r="Z2" s="90"/>
      <c r="AA2" s="90" t="s">
        <v>27</v>
      </c>
      <c r="AB2" s="90"/>
      <c r="AC2" s="90" t="s">
        <v>100</v>
      </c>
      <c r="AD2" s="90"/>
      <c r="AE2" s="90" t="s">
        <v>26</v>
      </c>
      <c r="AF2" s="90"/>
      <c r="AG2" s="90" t="s">
        <v>101</v>
      </c>
      <c r="AH2" s="90"/>
      <c r="AI2" s="90" t="s">
        <v>102</v>
      </c>
      <c r="AJ2" s="90"/>
      <c r="AK2" s="90" t="s">
        <v>85</v>
      </c>
      <c r="AL2" s="90"/>
      <c r="AM2" s="90" t="s">
        <v>99</v>
      </c>
      <c r="AN2" s="90"/>
      <c r="AO2" s="93" t="s">
        <v>22</v>
      </c>
      <c r="AP2" s="90"/>
      <c r="AQ2" s="90" t="s">
        <v>23</v>
      </c>
      <c r="AR2" s="90"/>
      <c r="AS2" s="90" t="s">
        <v>91</v>
      </c>
      <c r="AT2" s="90"/>
      <c r="AU2" s="90" t="s">
        <v>94</v>
      </c>
      <c r="AV2" s="90"/>
      <c r="AW2" s="90" t="s">
        <v>95</v>
      </c>
      <c r="AX2" s="90"/>
      <c r="AY2" s="90" t="s">
        <v>82</v>
      </c>
      <c r="AZ2" s="90"/>
      <c r="BA2" s="90" t="s">
        <v>30</v>
      </c>
      <c r="BB2" s="90"/>
      <c r="BC2" s="90" t="s">
        <v>24</v>
      </c>
      <c r="BD2" s="90"/>
      <c r="BE2" s="90" t="s">
        <v>25</v>
      </c>
      <c r="BF2" s="90"/>
      <c r="BG2" s="90" t="s">
        <v>38</v>
      </c>
      <c r="BH2" s="90"/>
      <c r="BI2" s="90" t="s">
        <v>39</v>
      </c>
      <c r="BJ2" s="90"/>
      <c r="BK2" s="90" t="s">
        <v>77</v>
      </c>
      <c r="BL2" s="90"/>
      <c r="BM2" s="90" t="s">
        <v>78</v>
      </c>
      <c r="BN2" s="90"/>
      <c r="BO2" s="90" t="s">
        <v>93</v>
      </c>
      <c r="BP2" s="90"/>
      <c r="BQ2" s="90" t="s">
        <v>79</v>
      </c>
      <c r="BR2" s="90"/>
      <c r="BS2" s="90" t="s">
        <v>80</v>
      </c>
      <c r="BT2" s="90"/>
      <c r="BU2" s="90" t="s">
        <v>40</v>
      </c>
      <c r="BV2" s="90"/>
      <c r="BW2" s="88" t="s">
        <v>41</v>
      </c>
      <c r="BX2" s="89"/>
      <c r="BY2" s="88" t="s">
        <v>81</v>
      </c>
      <c r="BZ2" s="89"/>
      <c r="CA2" s="91" t="s">
        <v>87</v>
      </c>
      <c r="CB2" s="92"/>
      <c r="CC2" s="88" t="s">
        <v>86</v>
      </c>
      <c r="CD2" s="89"/>
      <c r="CE2" s="88" t="s">
        <v>88</v>
      </c>
      <c r="CF2" s="89"/>
      <c r="CG2" s="88" t="s">
        <v>89</v>
      </c>
      <c r="CH2" s="89"/>
      <c r="CI2" s="88" t="s">
        <v>98</v>
      </c>
      <c r="CJ2" s="89"/>
      <c r="CK2" s="88" t="s">
        <v>107</v>
      </c>
      <c r="CL2" s="89"/>
      <c r="CM2" s="86" t="s">
        <v>144</v>
      </c>
      <c r="CN2" s="87"/>
      <c r="CO2" s="86" t="s">
        <v>145</v>
      </c>
      <c r="CP2" s="87"/>
      <c r="CQ2" s="86" t="s">
        <v>151</v>
      </c>
      <c r="CR2" s="87"/>
      <c r="CS2" s="86" t="s">
        <v>152</v>
      </c>
      <c r="CT2" s="87"/>
      <c r="CU2" s="86" t="s">
        <v>156</v>
      </c>
      <c r="CV2" s="87"/>
      <c r="CW2" s="88" t="s">
        <v>92</v>
      </c>
      <c r="CX2" s="89"/>
      <c r="CY2" s="88" t="s">
        <v>33</v>
      </c>
      <c r="CZ2" s="89"/>
      <c r="DA2" s="88" t="s">
        <v>105</v>
      </c>
      <c r="DB2" s="89"/>
      <c r="DC2" s="88" t="s">
        <v>106</v>
      </c>
      <c r="DD2" s="89"/>
      <c r="DE2" s="88" t="s">
        <v>42</v>
      </c>
      <c r="DF2" s="89"/>
      <c r="DG2" s="88" t="s">
        <v>20</v>
      </c>
      <c r="DH2" s="89"/>
      <c r="DI2" s="88" t="s">
        <v>21</v>
      </c>
      <c r="DJ2" s="89"/>
      <c r="DK2" s="88" t="s">
        <v>90</v>
      </c>
      <c r="DL2" s="89"/>
      <c r="DM2" s="86" t="s">
        <v>147</v>
      </c>
      <c r="DN2" s="87"/>
      <c r="DO2" s="88" t="s">
        <v>96</v>
      </c>
      <c r="DP2" s="89"/>
      <c r="DQ2" s="88" t="s">
        <v>97</v>
      </c>
      <c r="DR2" s="89"/>
      <c r="DS2" s="88" t="s">
        <v>108</v>
      </c>
      <c r="DT2" s="89"/>
      <c r="DU2" s="88" t="s">
        <v>19</v>
      </c>
      <c r="DV2" s="89"/>
      <c r="DW2" s="88" t="s">
        <v>32</v>
      </c>
      <c r="DX2" s="89"/>
      <c r="DY2" s="88" t="s">
        <v>43</v>
      </c>
      <c r="DZ2" s="89"/>
      <c r="EA2" s="88" t="s">
        <v>140</v>
      </c>
      <c r="EB2" s="89"/>
      <c r="EC2" s="88" t="s">
        <v>149</v>
      </c>
      <c r="ED2" s="89"/>
      <c r="EE2" s="86" t="s">
        <v>141</v>
      </c>
      <c r="EF2" s="87"/>
      <c r="EG2" s="86" t="s">
        <v>142</v>
      </c>
      <c r="EH2" s="87"/>
      <c r="EI2" s="86" t="s">
        <v>148</v>
      </c>
      <c r="EJ2" s="87"/>
      <c r="EK2" s="86" t="s">
        <v>153</v>
      </c>
      <c r="EL2" s="87"/>
      <c r="EM2" s="86" t="s">
        <v>143</v>
      </c>
      <c r="EN2" s="87"/>
      <c r="EO2" s="86" t="s">
        <v>154</v>
      </c>
      <c r="EP2" s="87"/>
      <c r="EQ2" s="86" t="s">
        <v>162</v>
      </c>
      <c r="ER2" s="87"/>
      <c r="ES2" s="86" t="s">
        <v>150</v>
      </c>
      <c r="ET2" s="87"/>
      <c r="EU2" s="49">
        <f>COUNTA(C2:ET2)</f>
        <v>74</v>
      </c>
    </row>
    <row r="3" spans="1:151" s="61" customFormat="1" x14ac:dyDescent="0.2">
      <c r="A3" s="1"/>
      <c r="B3" s="27" t="s">
        <v>160</v>
      </c>
      <c r="C3" s="58">
        <f t="shared" ref="C3:AH3" si="0">+AVERAGE(C24:C188)</f>
        <v>-0.90196363636363641</v>
      </c>
      <c r="D3" s="59">
        <f t="shared" si="0"/>
        <v>-0.66263636363636369</v>
      </c>
      <c r="E3" s="58">
        <f t="shared" si="0"/>
        <v>1.0447735849056605</v>
      </c>
      <c r="F3" s="59">
        <f t="shared" si="0"/>
        <v>1.1485660377358493</v>
      </c>
      <c r="G3" s="16">
        <f t="shared" si="0"/>
        <v>2.4972733462793961</v>
      </c>
      <c r="H3" s="9">
        <f t="shared" si="0"/>
        <v>0.67472201360284689</v>
      </c>
      <c r="I3" s="60">
        <f t="shared" si="0"/>
        <v>2.6835446887600649</v>
      </c>
      <c r="J3" s="61">
        <f t="shared" si="0"/>
        <v>0.4208939331352235</v>
      </c>
      <c r="K3" s="60">
        <f t="shared" si="0"/>
        <v>2.2316027984361968</v>
      </c>
      <c r="L3" s="61">
        <f t="shared" si="0"/>
        <v>-0.77066426426728019</v>
      </c>
      <c r="M3" s="58">
        <f t="shared" si="0"/>
        <v>1.6213000000000004</v>
      </c>
      <c r="N3" s="59">
        <f t="shared" si="0"/>
        <v>-0.23369999999999996</v>
      </c>
      <c r="O3" s="58">
        <f t="shared" si="0"/>
        <v>1.7452064590732006</v>
      </c>
      <c r="P3" s="59">
        <f t="shared" si="0"/>
        <v>1.6776863496936117E-2</v>
      </c>
      <c r="Q3" s="60">
        <f t="shared" si="0"/>
        <v>1.1918421052631578</v>
      </c>
      <c r="R3" s="61">
        <f t="shared" si="0"/>
        <v>0.35763157894736852</v>
      </c>
      <c r="S3" s="60">
        <f t="shared" si="0"/>
        <v>2.0864211072237739</v>
      </c>
      <c r="T3" s="61">
        <f t="shared" si="0"/>
        <v>2.7813377854529753E-2</v>
      </c>
      <c r="U3" s="58">
        <f t="shared" si="0"/>
        <v>1.6890291330277591</v>
      </c>
      <c r="V3" s="59">
        <f t="shared" si="0"/>
        <v>4.085796229239836E-2</v>
      </c>
      <c r="W3" s="60">
        <f t="shared" si="0"/>
        <v>1.9893333333333334</v>
      </c>
      <c r="X3" s="61">
        <f t="shared" si="0"/>
        <v>0.25633333333333341</v>
      </c>
      <c r="Y3" s="60">
        <f t="shared" si="0"/>
        <v>0.63428571428571434</v>
      </c>
      <c r="Z3" s="61">
        <f t="shared" si="0"/>
        <v>0.36346938775510207</v>
      </c>
      <c r="AA3" s="60">
        <f t="shared" si="0"/>
        <v>2.2641666666666667</v>
      </c>
      <c r="AB3" s="61">
        <f t="shared" si="0"/>
        <v>0.82833333333333348</v>
      </c>
      <c r="AC3" s="60">
        <f t="shared" si="0"/>
        <v>2.5223</v>
      </c>
      <c r="AD3" s="61">
        <f t="shared" si="0"/>
        <v>0.63919999999999999</v>
      </c>
      <c r="AE3" s="60">
        <f t="shared" si="0"/>
        <v>1.1474499365285531</v>
      </c>
      <c r="AF3" s="61">
        <f t="shared" si="0"/>
        <v>-0.12853925857426707</v>
      </c>
      <c r="AG3" s="58">
        <f t="shared" si="0"/>
        <v>2.0432894736842107</v>
      </c>
      <c r="AH3" s="59">
        <f t="shared" si="0"/>
        <v>-0.92863157894736847</v>
      </c>
      <c r="AI3" s="60">
        <f t="shared" ref="AI3:BN3" si="1">+AVERAGE(AI24:AI188)</f>
        <v>2.1977826086956518</v>
      </c>
      <c r="AJ3" s="61">
        <f t="shared" si="1"/>
        <v>-0.66526086956521746</v>
      </c>
      <c r="AK3" s="60">
        <f t="shared" si="1"/>
        <v>2.4012048192771074</v>
      </c>
      <c r="AL3" s="61">
        <f t="shared" si="1"/>
        <v>-0.17240963855421684</v>
      </c>
      <c r="AM3" s="58">
        <f t="shared" si="1"/>
        <v>1.4153521292081799</v>
      </c>
      <c r="AN3" s="59">
        <f t="shared" si="1"/>
        <v>0.93610441324488214</v>
      </c>
      <c r="AO3" s="58">
        <f t="shared" si="1"/>
        <v>1.629722222222223</v>
      </c>
      <c r="AP3" s="59">
        <f t="shared" si="1"/>
        <v>-0.36055555555555557</v>
      </c>
      <c r="AQ3" s="58">
        <f t="shared" si="1"/>
        <v>1.787333333333333</v>
      </c>
      <c r="AR3" s="59">
        <f t="shared" si="1"/>
        <v>1.1500000000000003E-2</v>
      </c>
      <c r="AS3" s="60">
        <f t="shared" si="1"/>
        <v>2.0023124999999995</v>
      </c>
      <c r="AT3" s="62">
        <f t="shared" si="1"/>
        <v>0.44156250000000008</v>
      </c>
      <c r="AU3" s="58">
        <f t="shared" si="1"/>
        <v>1.5520444444444441</v>
      </c>
      <c r="AV3" s="59">
        <f t="shared" si="1"/>
        <v>0.23051111111111117</v>
      </c>
      <c r="AW3" s="58">
        <f t="shared" si="1"/>
        <v>2.1386812577076522</v>
      </c>
      <c r="AX3" s="59">
        <f t="shared" si="1"/>
        <v>0.69276560583229796</v>
      </c>
      <c r="AY3" s="60">
        <f t="shared" si="1"/>
        <v>1.7647272727272727</v>
      </c>
      <c r="AZ3" s="61">
        <f t="shared" si="1"/>
        <v>-0.84972727272727255</v>
      </c>
      <c r="BA3" s="60">
        <f t="shared" si="1"/>
        <v>-0.8224999999999999</v>
      </c>
      <c r="BB3" s="61">
        <f t="shared" si="1"/>
        <v>-0.50062500000000021</v>
      </c>
      <c r="BC3" s="60">
        <f t="shared" si="1"/>
        <v>1.5770833333333336</v>
      </c>
      <c r="BD3" s="61">
        <f t="shared" si="1"/>
        <v>-1.2408333333333335</v>
      </c>
      <c r="BE3" s="60">
        <f t="shared" si="1"/>
        <v>1.8979411764705882</v>
      </c>
      <c r="BF3" s="61">
        <f t="shared" si="1"/>
        <v>-1.1217647058823526</v>
      </c>
      <c r="BG3" s="60">
        <f t="shared" si="1"/>
        <v>1.5341860465116282</v>
      </c>
      <c r="BH3" s="61">
        <f t="shared" si="1"/>
        <v>-0.87395348837209319</v>
      </c>
      <c r="BI3" s="16">
        <f t="shared" si="1"/>
        <v>1.3007280893606712</v>
      </c>
      <c r="BJ3" s="9">
        <f t="shared" si="1"/>
        <v>-0.84971031569281352</v>
      </c>
      <c r="BK3" s="58">
        <f t="shared" si="1"/>
        <v>0.12962008573261605</v>
      </c>
      <c r="BL3" s="59">
        <f t="shared" si="1"/>
        <v>-1.0930738167600105</v>
      </c>
      <c r="BM3" s="58">
        <f t="shared" si="1"/>
        <v>-0.14873113106444272</v>
      </c>
      <c r="BN3" s="59">
        <f t="shared" si="1"/>
        <v>-1.1825341905397477</v>
      </c>
      <c r="BO3" s="60">
        <f t="shared" ref="BO3:CT3" si="2">+AVERAGE(BO24:BO188)</f>
        <v>1.4046500845488412</v>
      </c>
      <c r="BP3" s="61">
        <f t="shared" si="2"/>
        <v>1.8222534582390877</v>
      </c>
      <c r="BQ3" s="58">
        <f t="shared" si="2"/>
        <v>2.012846775950865</v>
      </c>
      <c r="BR3" s="59">
        <f t="shared" si="2"/>
        <v>-1.2782458541598083</v>
      </c>
      <c r="BS3" s="58">
        <f t="shared" si="2"/>
        <v>1.5595782152319724</v>
      </c>
      <c r="BT3" s="59">
        <f t="shared" si="2"/>
        <v>-1.2130162157057176</v>
      </c>
      <c r="BU3" s="60">
        <f t="shared" si="2"/>
        <v>2.3174157303370797</v>
      </c>
      <c r="BV3" s="61">
        <f t="shared" si="2"/>
        <v>-0.81775280898876401</v>
      </c>
      <c r="BW3" s="60">
        <f t="shared" si="2"/>
        <v>2.7017500000000005</v>
      </c>
      <c r="BX3" s="61">
        <f t="shared" si="2"/>
        <v>-0.42049999999999998</v>
      </c>
      <c r="BY3" s="63">
        <f t="shared" si="2"/>
        <v>1.2251506237392347</v>
      </c>
      <c r="BZ3" s="64">
        <f t="shared" si="2"/>
        <v>-0.61317880715846029</v>
      </c>
      <c r="CA3" s="63">
        <f t="shared" si="2"/>
        <v>-5.604077926305906</v>
      </c>
      <c r="CB3" s="64">
        <f t="shared" si="2"/>
        <v>-2.211899949074319</v>
      </c>
      <c r="CC3" s="60">
        <f t="shared" si="2"/>
        <v>-0.33868571428571426</v>
      </c>
      <c r="CD3" s="61">
        <f t="shared" si="2"/>
        <v>-0.998142857142857</v>
      </c>
      <c r="CE3" s="60">
        <f t="shared" si="2"/>
        <v>-1.2503797683415727</v>
      </c>
      <c r="CF3" s="61">
        <f t="shared" si="2"/>
        <v>-1.1023196506380195</v>
      </c>
      <c r="CG3" s="58">
        <f t="shared" si="2"/>
        <v>-1.2598275862068964</v>
      </c>
      <c r="CH3" s="59">
        <f t="shared" si="2"/>
        <v>-1.0908620689655171</v>
      </c>
      <c r="CI3" s="60">
        <f t="shared" si="2"/>
        <v>-15.801981918540982</v>
      </c>
      <c r="CJ3" s="61">
        <f t="shared" si="2"/>
        <v>-0.60907934029671129</v>
      </c>
      <c r="CK3" s="60">
        <f t="shared" si="2"/>
        <v>-3.6303778287005981</v>
      </c>
      <c r="CL3" s="61">
        <f t="shared" si="2"/>
        <v>-1.0155082138428932</v>
      </c>
      <c r="CM3" s="16">
        <f t="shared" si="2"/>
        <v>1.6013034751413469</v>
      </c>
      <c r="CN3" s="9">
        <f t="shared" si="2"/>
        <v>-0.15527999371522</v>
      </c>
      <c r="CO3" s="16">
        <f t="shared" si="2"/>
        <v>1.5210379959420872</v>
      </c>
      <c r="CP3" s="9">
        <f t="shared" si="2"/>
        <v>-0.76353187815412027</v>
      </c>
      <c r="CQ3" s="16">
        <f t="shared" si="2"/>
        <v>0.81133735740340385</v>
      </c>
      <c r="CR3" s="9">
        <f t="shared" si="2"/>
        <v>-1.0633170605352273</v>
      </c>
      <c r="CS3" s="16">
        <f t="shared" si="2"/>
        <v>-2.5531200657261417</v>
      </c>
      <c r="CT3" s="9">
        <f t="shared" si="2"/>
        <v>-0.39137562142702553</v>
      </c>
      <c r="CU3" s="16">
        <f t="shared" ref="CU3:DZ3" si="3">+AVERAGE(CU24:CU188)</f>
        <v>-0.27805190042602035</v>
      </c>
      <c r="CV3" s="9">
        <f t="shared" si="3"/>
        <v>-0.76699747917456285</v>
      </c>
      <c r="CW3" s="58">
        <f t="shared" si="3"/>
        <v>1.9669830508474577</v>
      </c>
      <c r="CX3" s="59">
        <f t="shared" si="3"/>
        <v>-7.3932203389830517E-2</v>
      </c>
      <c r="CY3" s="58">
        <f t="shared" si="3"/>
        <v>-0.47387096774193549</v>
      </c>
      <c r="CZ3" s="61">
        <f t="shared" si="3"/>
        <v>0.44354838709677419</v>
      </c>
      <c r="DA3" s="60">
        <f t="shared" si="3"/>
        <v>1.7529820785424444</v>
      </c>
      <c r="DB3" s="61">
        <f t="shared" si="3"/>
        <v>-2.2104581243678032E-3</v>
      </c>
      <c r="DC3" s="63">
        <f t="shared" si="3"/>
        <v>1.9175743056235111</v>
      </c>
      <c r="DD3" s="64">
        <f t="shared" si="3"/>
        <v>0.11259169403455274</v>
      </c>
      <c r="DE3" s="60">
        <f t="shared" si="3"/>
        <v>2.1988888888888889</v>
      </c>
      <c r="DF3" s="61">
        <f t="shared" si="3"/>
        <v>0.70277777777777761</v>
      </c>
      <c r="DG3" s="60">
        <f t="shared" si="3"/>
        <v>1.8794642857142854</v>
      </c>
      <c r="DH3" s="61">
        <f t="shared" si="3"/>
        <v>-0.84767857142857106</v>
      </c>
      <c r="DI3" s="60">
        <f t="shared" si="3"/>
        <v>1.7172340425531913</v>
      </c>
      <c r="DJ3" s="61">
        <f t="shared" si="3"/>
        <v>-0.85297872340425507</v>
      </c>
      <c r="DK3" s="60">
        <f t="shared" si="3"/>
        <v>1.7654214993546562</v>
      </c>
      <c r="DL3" s="61">
        <f t="shared" si="3"/>
        <v>-0.80365230572878044</v>
      </c>
      <c r="DM3" s="16">
        <f t="shared" si="3"/>
        <v>1.6061578790169306</v>
      </c>
      <c r="DN3" s="9">
        <f t="shared" si="3"/>
        <v>-0.66744263849099927</v>
      </c>
      <c r="DO3" s="60">
        <f t="shared" si="3"/>
        <v>-0.90755513301009505</v>
      </c>
      <c r="DP3" s="61">
        <f t="shared" si="3"/>
        <v>-0.92335375956722976</v>
      </c>
      <c r="DQ3" s="58">
        <f t="shared" si="3"/>
        <v>-1.0380476190476191</v>
      </c>
      <c r="DR3" s="59">
        <f t="shared" si="3"/>
        <v>-1.2892380952380955</v>
      </c>
      <c r="DS3" s="60">
        <f t="shared" si="3"/>
        <v>-5.4967617808558472E-3</v>
      </c>
      <c r="DT3" s="61">
        <f t="shared" si="3"/>
        <v>-0.85372320035859994</v>
      </c>
      <c r="DU3" s="60">
        <f t="shared" si="3"/>
        <v>0.24256605181388088</v>
      </c>
      <c r="DV3" s="61">
        <f t="shared" si="3"/>
        <v>-0.66644597250090576</v>
      </c>
      <c r="DW3" s="60">
        <f t="shared" si="3"/>
        <v>-0.55347826086956531</v>
      </c>
      <c r="DX3" s="61">
        <f t="shared" si="3"/>
        <v>-0.55101449275362324</v>
      </c>
      <c r="DY3" s="60">
        <f t="shared" si="3"/>
        <v>2.0681818181818183</v>
      </c>
      <c r="DZ3" s="61">
        <f t="shared" si="3"/>
        <v>8.1818181818181832E-2</v>
      </c>
      <c r="EA3" s="60">
        <f t="shared" ref="EA3:ET3" si="4">+AVERAGE(EA24:EA188)</f>
        <v>1.7775387553612101</v>
      </c>
      <c r="EB3" s="61">
        <f t="shared" si="4"/>
        <v>0.91082716795728769</v>
      </c>
      <c r="EC3" s="60">
        <f t="shared" si="4"/>
        <v>1.6283677578301763</v>
      </c>
      <c r="ED3" s="61">
        <f t="shared" si="4"/>
        <v>0.91346006754671782</v>
      </c>
      <c r="EE3" s="16">
        <f t="shared" si="4"/>
        <v>1.5951098457901076</v>
      </c>
      <c r="EF3" s="9">
        <f t="shared" si="4"/>
        <v>0.62780116933021746</v>
      </c>
      <c r="EG3" s="16">
        <f t="shared" si="4"/>
        <v>1.8655571426681437</v>
      </c>
      <c r="EH3" s="9">
        <f t="shared" si="4"/>
        <v>0.10557111247101064</v>
      </c>
      <c r="EI3" s="16">
        <f t="shared" si="4"/>
        <v>1.2467723230894239</v>
      </c>
      <c r="EJ3" s="9">
        <f t="shared" si="4"/>
        <v>7.7956157357510478E-2</v>
      </c>
      <c r="EK3" s="16">
        <f t="shared" si="4"/>
        <v>2.3852496226126449</v>
      </c>
      <c r="EL3" s="9">
        <f t="shared" si="4"/>
        <v>1.1693196952995051</v>
      </c>
      <c r="EM3" s="16">
        <f t="shared" si="4"/>
        <v>1.8824710471778008</v>
      </c>
      <c r="EN3" s="9">
        <f t="shared" si="4"/>
        <v>0.12689435106506947</v>
      </c>
      <c r="EO3" s="16">
        <f t="shared" si="4"/>
        <v>2.5067859214782886</v>
      </c>
      <c r="EP3" s="9">
        <f t="shared" si="4"/>
        <v>0.73098533118336362</v>
      </c>
      <c r="EQ3" s="16">
        <f t="shared" si="4"/>
        <v>1.5587748465642823</v>
      </c>
      <c r="ER3" s="9">
        <f t="shared" si="4"/>
        <v>-1.0702765167519765</v>
      </c>
      <c r="ES3" s="16">
        <f t="shared" si="4"/>
        <v>1.3585146770588503</v>
      </c>
      <c r="ET3" s="9">
        <f t="shared" si="4"/>
        <v>-1.2472186561663812</v>
      </c>
      <c r="EU3" s="60"/>
    </row>
    <row r="4" spans="1:151" s="12" customFormat="1" x14ac:dyDescent="0.2">
      <c r="A4" s="25"/>
      <c r="B4" s="27" t="s">
        <v>2</v>
      </c>
      <c r="C4" s="39">
        <f t="shared" ref="C4:AH4" si="5">+STDEV(C24:C188)</f>
        <v>0.66048049186533897</v>
      </c>
      <c r="D4" s="40">
        <f t="shared" si="5"/>
        <v>0.46941789656569494</v>
      </c>
      <c r="E4" s="39">
        <f t="shared" si="5"/>
        <v>0.45066662766264831</v>
      </c>
      <c r="F4" s="40">
        <f t="shared" si="5"/>
        <v>0.36933477150109589</v>
      </c>
      <c r="G4" s="17">
        <f t="shared" si="5"/>
        <v>0.17752182539624278</v>
      </c>
      <c r="H4" s="6">
        <f t="shared" si="5"/>
        <v>0.23911845526283695</v>
      </c>
      <c r="I4" s="38">
        <f t="shared" si="5"/>
        <v>0.19027008424643022</v>
      </c>
      <c r="J4" s="12">
        <f t="shared" si="5"/>
        <v>0.21397542589972468</v>
      </c>
      <c r="K4" s="38">
        <f t="shared" si="5"/>
        <v>0.34277789270731684</v>
      </c>
      <c r="L4" s="12">
        <f t="shared" si="5"/>
        <v>0.32111980227381109</v>
      </c>
      <c r="M4" s="39">
        <f t="shared" si="5"/>
        <v>0.22357937960163207</v>
      </c>
      <c r="N4" s="40">
        <f t="shared" si="5"/>
        <v>0.12072328633866286</v>
      </c>
      <c r="O4" s="39">
        <f t="shared" si="5"/>
        <v>0.21176432015017427</v>
      </c>
      <c r="P4" s="40">
        <f t="shared" si="5"/>
        <v>0.15534201140322471</v>
      </c>
      <c r="Q4" s="38">
        <f t="shared" si="5"/>
        <v>0.38415126006778155</v>
      </c>
      <c r="R4" s="12">
        <f t="shared" si="5"/>
        <v>0.24185582270397754</v>
      </c>
      <c r="S4" s="38">
        <f t="shared" si="5"/>
        <v>0.1702951906257586</v>
      </c>
      <c r="T4" s="12">
        <f t="shared" si="5"/>
        <v>0.23397720094690416</v>
      </c>
      <c r="U4" s="39">
        <f t="shared" si="5"/>
        <v>0.15293838456212436</v>
      </c>
      <c r="V4" s="40">
        <f t="shared" si="5"/>
        <v>0.25882837257640107</v>
      </c>
      <c r="W4" s="38">
        <f t="shared" si="5"/>
        <v>0.18307048440392296</v>
      </c>
      <c r="X4" s="12">
        <f t="shared" si="5"/>
        <v>0.2910994161046998</v>
      </c>
      <c r="Y4" s="38">
        <f t="shared" si="5"/>
        <v>0.49966655548141958</v>
      </c>
      <c r="Z4" s="12">
        <f t="shared" si="5"/>
        <v>0.14011232131769838</v>
      </c>
      <c r="AA4" s="38">
        <f t="shared" si="5"/>
        <v>0.11633387910910314</v>
      </c>
      <c r="AB4" s="12">
        <f t="shared" si="5"/>
        <v>0.21155884017724855</v>
      </c>
      <c r="AC4" s="38">
        <f t="shared" si="5"/>
        <v>0.14486549316904657</v>
      </c>
      <c r="AD4" s="12">
        <f t="shared" si="5"/>
        <v>0.27333934952728617</v>
      </c>
      <c r="AE4" s="38">
        <f t="shared" si="5"/>
        <v>0.17120757775770912</v>
      </c>
      <c r="AF4" s="12">
        <f t="shared" si="5"/>
        <v>0.1730675879800869</v>
      </c>
      <c r="AG4" s="39">
        <f t="shared" si="5"/>
        <v>0.341863645007908</v>
      </c>
      <c r="AH4" s="40">
        <f t="shared" si="5"/>
        <v>0.23122101525323491</v>
      </c>
      <c r="AI4" s="38">
        <f t="shared" ref="AI4:BN4" si="6">+STDEV(AI24:AI188)</f>
        <v>0.22807992150315742</v>
      </c>
      <c r="AJ4" s="12">
        <f t="shared" si="6"/>
        <v>0.24346947118521722</v>
      </c>
      <c r="AK4" s="38">
        <f t="shared" si="6"/>
        <v>0.24909787277372941</v>
      </c>
      <c r="AL4" s="12">
        <f t="shared" si="6"/>
        <v>0.18672132856241053</v>
      </c>
      <c r="AM4" s="39">
        <f t="shared" si="6"/>
        <v>0.52175267640588663</v>
      </c>
      <c r="AN4" s="40">
        <f t="shared" si="6"/>
        <v>0.17650651643760584</v>
      </c>
      <c r="AO4" s="39">
        <f t="shared" si="6"/>
        <v>0.14674537931126264</v>
      </c>
      <c r="AP4" s="40">
        <f t="shared" si="6"/>
        <v>0.20721203004851185</v>
      </c>
      <c r="AQ4" s="39">
        <f t="shared" si="6"/>
        <v>0.33583120592056159</v>
      </c>
      <c r="AR4" s="40">
        <f t="shared" si="6"/>
        <v>0.23834048426710464</v>
      </c>
      <c r="AS4" s="38">
        <f t="shared" si="6"/>
        <v>0.34561011386597562</v>
      </c>
      <c r="AT4" s="50">
        <f t="shared" si="6"/>
        <v>0.17795014479414736</v>
      </c>
      <c r="AU4" s="39">
        <f t="shared" si="6"/>
        <v>0.16805545020449608</v>
      </c>
      <c r="AV4" s="40">
        <f t="shared" si="6"/>
        <v>0.19874270966871868</v>
      </c>
      <c r="AW4" s="39">
        <f t="shared" si="6"/>
        <v>0.2705037380339122</v>
      </c>
      <c r="AX4" s="40">
        <f t="shared" si="6"/>
        <v>0.27147090077860442</v>
      </c>
      <c r="AY4" s="38">
        <f t="shared" si="6"/>
        <v>0.2305054863138406</v>
      </c>
      <c r="AZ4" s="12">
        <f t="shared" si="6"/>
        <v>0.15132311119813918</v>
      </c>
      <c r="BA4" s="38">
        <f t="shared" si="6"/>
        <v>0.20971612018113847</v>
      </c>
      <c r="BB4" s="12">
        <f t="shared" si="6"/>
        <v>0.52804902355424876</v>
      </c>
      <c r="BC4" s="38">
        <f t="shared" si="6"/>
        <v>0.25208879162955045</v>
      </c>
      <c r="BD4" s="12">
        <f t="shared" si="6"/>
        <v>0.24947462526774608</v>
      </c>
      <c r="BE4" s="38">
        <f t="shared" si="6"/>
        <v>0.21237159274402684</v>
      </c>
      <c r="BF4" s="12">
        <f t="shared" si="6"/>
        <v>0.20014344232189396</v>
      </c>
      <c r="BG4" s="38">
        <f t="shared" si="6"/>
        <v>0.45756203096587456</v>
      </c>
      <c r="BH4" s="12">
        <f t="shared" si="6"/>
        <v>0.23507992090719246</v>
      </c>
      <c r="BI4" s="17">
        <f t="shared" si="6"/>
        <v>0.38634961138052282</v>
      </c>
      <c r="BJ4" s="6">
        <f t="shared" si="6"/>
        <v>0.21286282494956932</v>
      </c>
      <c r="BK4" s="39">
        <f t="shared" si="6"/>
        <v>0.89984393857982337</v>
      </c>
      <c r="BL4" s="40">
        <f t="shared" si="6"/>
        <v>0.25928873410154857</v>
      </c>
      <c r="BM4" s="39">
        <f t="shared" si="6"/>
        <v>1.3792670542512848</v>
      </c>
      <c r="BN4" s="40">
        <f t="shared" si="6"/>
        <v>0.26595410985147144</v>
      </c>
      <c r="BO4" s="38">
        <f t="shared" ref="BO4:CT4" si="7">+STDEV(BO24:BO188)</f>
        <v>0.15176541339346461</v>
      </c>
      <c r="BP4" s="12">
        <f t="shared" si="7"/>
        <v>0.11766987021281963</v>
      </c>
      <c r="BQ4" s="39">
        <f t="shared" si="7"/>
        <v>0.31806669837848839</v>
      </c>
      <c r="BR4" s="40">
        <f t="shared" si="7"/>
        <v>0.22052282522208072</v>
      </c>
      <c r="BS4" s="39">
        <f t="shared" si="7"/>
        <v>0.22605502397035437</v>
      </c>
      <c r="BT4" s="40">
        <f t="shared" si="7"/>
        <v>0.18105653335100749</v>
      </c>
      <c r="BU4" s="38">
        <f t="shared" si="7"/>
        <v>0.40943844051080813</v>
      </c>
      <c r="BV4" s="12">
        <f t="shared" si="7"/>
        <v>0.42223634271736715</v>
      </c>
      <c r="BW4" s="38">
        <f t="shared" si="7"/>
        <v>0.20775833470892482</v>
      </c>
      <c r="BX4" s="12">
        <f t="shared" si="7"/>
        <v>0.39044320641534741</v>
      </c>
      <c r="BY4" s="51">
        <f t="shared" si="7"/>
        <v>0.33656535201946647</v>
      </c>
      <c r="BZ4" s="52">
        <f t="shared" si="7"/>
        <v>0.21785623354931741</v>
      </c>
      <c r="CA4" s="51">
        <f t="shared" si="7"/>
        <v>2.0541333090637188</v>
      </c>
      <c r="CB4" s="52">
        <f t="shared" si="7"/>
        <v>0.64093586987004203</v>
      </c>
      <c r="CC4" s="38">
        <f t="shared" si="7"/>
        <v>0.25734101561804673</v>
      </c>
      <c r="CD4" s="12">
        <f t="shared" si="7"/>
        <v>0.33343666325609977</v>
      </c>
      <c r="CE4" s="38">
        <f t="shared" si="7"/>
        <v>0.36782254345830157</v>
      </c>
      <c r="CF4" s="12">
        <f t="shared" si="7"/>
        <v>0.17835217243692419</v>
      </c>
      <c r="CG4" s="39">
        <f t="shared" si="7"/>
        <v>0.35431131075102384</v>
      </c>
      <c r="CH4" s="40">
        <f t="shared" si="7"/>
        <v>0.12723508167896255</v>
      </c>
      <c r="CI4" s="38">
        <f t="shared" si="7"/>
        <v>2.2398943183771372</v>
      </c>
      <c r="CJ4" s="12">
        <f t="shared" si="7"/>
        <v>7.9675175641896204E-2</v>
      </c>
      <c r="CK4" s="38">
        <f t="shared" si="7"/>
        <v>2.6499622021148106</v>
      </c>
      <c r="CL4" s="12">
        <f t="shared" si="7"/>
        <v>0.32783138051522276</v>
      </c>
      <c r="CM4" s="17">
        <f t="shared" si="7"/>
        <v>0.36122354755594022</v>
      </c>
      <c r="CN4" s="6">
        <f t="shared" si="7"/>
        <v>0.32038938093893171</v>
      </c>
      <c r="CO4" s="17">
        <f t="shared" si="7"/>
        <v>0.35489125530365617</v>
      </c>
      <c r="CP4" s="6">
        <f t="shared" si="7"/>
        <v>0.25870458494579335</v>
      </c>
      <c r="CQ4" s="17">
        <f t="shared" si="7"/>
        <v>0.61266155832050651</v>
      </c>
      <c r="CR4" s="6">
        <f t="shared" si="7"/>
        <v>0.26206303311076629</v>
      </c>
      <c r="CS4" s="17">
        <f t="shared" si="7"/>
        <v>3.7611478393096509</v>
      </c>
      <c r="CT4" s="6">
        <f t="shared" si="7"/>
        <v>0.29636717441649219</v>
      </c>
      <c r="CU4" s="17">
        <f t="shared" ref="CU4:DZ4" si="8">+STDEV(CU24:CU188)</f>
        <v>0.54496065714987474</v>
      </c>
      <c r="CV4" s="6">
        <f t="shared" si="8"/>
        <v>0.40176871944330539</v>
      </c>
      <c r="CW4" s="39">
        <f t="shared" si="8"/>
        <v>0.16460825926458875</v>
      </c>
      <c r="CX4" s="40">
        <f t="shared" si="8"/>
        <v>0.20964912102143754</v>
      </c>
      <c r="CY4" s="39">
        <f t="shared" si="8"/>
        <v>0.26373822146660036</v>
      </c>
      <c r="CZ4" s="12">
        <f t="shared" si="8"/>
        <v>0.18652164105176963</v>
      </c>
      <c r="DA4" s="38">
        <f t="shared" si="8"/>
        <v>0.20605798774259756</v>
      </c>
      <c r="DB4" s="12">
        <f t="shared" si="8"/>
        <v>0.21311516590175697</v>
      </c>
      <c r="DC4" s="51">
        <f t="shared" si="8"/>
        <v>0.12782619114734928</v>
      </c>
      <c r="DD4" s="52">
        <f t="shared" si="8"/>
        <v>0.23314028213850782</v>
      </c>
      <c r="DE4" s="38">
        <f t="shared" si="8"/>
        <v>0.16780563208286592</v>
      </c>
      <c r="DF4" s="12">
        <f t="shared" si="8"/>
        <v>0.3215108184015068</v>
      </c>
      <c r="DG4" s="38">
        <f t="shared" si="8"/>
        <v>0.21282019421318038</v>
      </c>
      <c r="DH4" s="12">
        <f t="shared" si="8"/>
        <v>0.49382363827006714</v>
      </c>
      <c r="DI4" s="38">
        <f t="shared" si="8"/>
        <v>0.21759258027291478</v>
      </c>
      <c r="DJ4" s="12">
        <f t="shared" si="8"/>
        <v>0.19882169085604598</v>
      </c>
      <c r="DK4" s="38">
        <f t="shared" si="8"/>
        <v>0.21355363579979128</v>
      </c>
      <c r="DL4" s="12">
        <f t="shared" si="8"/>
        <v>0.25762968063312558</v>
      </c>
      <c r="DM4" s="17">
        <f t="shared" si="8"/>
        <v>0.40043411465665224</v>
      </c>
      <c r="DN4" s="6">
        <f t="shared" si="8"/>
        <v>0.23502902269328638</v>
      </c>
      <c r="DO4" s="38">
        <f t="shared" si="8"/>
        <v>0.11492654387662575</v>
      </c>
      <c r="DP4" s="12">
        <f t="shared" si="8"/>
        <v>0.12775982004901923</v>
      </c>
      <c r="DQ4" s="39">
        <f t="shared" si="8"/>
        <v>0.68988632949134954</v>
      </c>
      <c r="DR4" s="40">
        <f t="shared" si="8"/>
        <v>0.17996885974020621</v>
      </c>
      <c r="DS4" s="38">
        <f t="shared" si="8"/>
        <v>0.36398650276112321</v>
      </c>
      <c r="DT4" s="12">
        <f t="shared" si="8"/>
        <v>0.17818572812775302</v>
      </c>
      <c r="DU4" s="38">
        <f t="shared" si="8"/>
        <v>0.72575336353496156</v>
      </c>
      <c r="DV4" s="12">
        <f t="shared" si="8"/>
        <v>0.21561421280745721</v>
      </c>
      <c r="DW4" s="38">
        <f t="shared" si="8"/>
        <v>0.35426322087893786</v>
      </c>
      <c r="DX4" s="12">
        <f t="shared" si="8"/>
        <v>0.15149398092815242</v>
      </c>
      <c r="DY4" s="38">
        <f t="shared" si="8"/>
        <v>0.3187203536766649</v>
      </c>
      <c r="DZ4" s="12">
        <f t="shared" si="8"/>
        <v>0.13643761206982116</v>
      </c>
      <c r="EA4" s="38">
        <f t="shared" ref="EA4:ET4" si="9">+STDEV(EA24:EA188)</f>
        <v>0.10056686714409874</v>
      </c>
      <c r="EB4" s="12">
        <f t="shared" si="9"/>
        <v>0.26750579616380143</v>
      </c>
      <c r="EC4" s="38">
        <f t="shared" si="9"/>
        <v>0.23621094939659343</v>
      </c>
      <c r="ED4" s="12">
        <f t="shared" si="9"/>
        <v>0.13684991102671948</v>
      </c>
      <c r="EE4" s="17">
        <f t="shared" si="9"/>
        <v>0.26675437208417913</v>
      </c>
      <c r="EF4" s="6">
        <f t="shared" si="9"/>
        <v>0.20969911765446486</v>
      </c>
      <c r="EG4" s="17">
        <f t="shared" si="9"/>
        <v>0.26184546693379585</v>
      </c>
      <c r="EH4" s="6">
        <f t="shared" si="9"/>
        <v>0.24137148293942173</v>
      </c>
      <c r="EI4" s="17">
        <f t="shared" si="9"/>
        <v>0.204149427408754</v>
      </c>
      <c r="EJ4" s="6">
        <f t="shared" si="9"/>
        <v>0.3224532522306941</v>
      </c>
      <c r="EK4" s="17">
        <f t="shared" si="9"/>
        <v>0.20694765635252382</v>
      </c>
      <c r="EL4" s="6">
        <f t="shared" si="9"/>
        <v>0.21826932466185672</v>
      </c>
      <c r="EM4" s="17">
        <f t="shared" si="9"/>
        <v>0.20601818568149299</v>
      </c>
      <c r="EN4" s="6">
        <f t="shared" si="9"/>
        <v>0.14620554999397078</v>
      </c>
      <c r="EO4" s="17">
        <f t="shared" si="9"/>
        <v>0.21265476706433428</v>
      </c>
      <c r="EP4" s="6">
        <f t="shared" si="9"/>
        <v>0.28527833423754601</v>
      </c>
      <c r="EQ4" s="17">
        <f t="shared" si="9"/>
        <v>0.30820228620594553</v>
      </c>
      <c r="ER4" s="6">
        <f t="shared" si="9"/>
        <v>0.1393726943878246</v>
      </c>
      <c r="ES4" s="17">
        <f t="shared" si="9"/>
        <v>0.30178414450529095</v>
      </c>
      <c r="ET4" s="6">
        <f t="shared" si="9"/>
        <v>0.2729074640757112</v>
      </c>
      <c r="EU4" s="38"/>
    </row>
    <row r="5" spans="1:151" s="12" customFormat="1" x14ac:dyDescent="0.2">
      <c r="A5" s="25"/>
      <c r="B5" s="27" t="s">
        <v>3</v>
      </c>
      <c r="C5" s="39">
        <f t="shared" ref="C5:AH5" si="10">+MIN(C24:C188)</f>
        <v>-2.57</v>
      </c>
      <c r="D5" s="40">
        <f t="shared" si="10"/>
        <v>-1.625</v>
      </c>
      <c r="E5" s="39">
        <f t="shared" si="10"/>
        <v>0.36899999999999999</v>
      </c>
      <c r="F5" s="40">
        <f t="shared" si="10"/>
        <v>0.26100000000000001</v>
      </c>
      <c r="G5" s="17">
        <f t="shared" si="10"/>
        <v>1.9199440300014401</v>
      </c>
      <c r="H5" s="6">
        <f t="shared" si="10"/>
        <v>0.12385905561339258</v>
      </c>
      <c r="I5" s="38">
        <f t="shared" si="10"/>
        <v>2.2490913846991072</v>
      </c>
      <c r="J5" s="12">
        <f t="shared" si="10"/>
        <v>4.0690750397325365E-2</v>
      </c>
      <c r="K5" s="38">
        <f t="shared" si="10"/>
        <v>0.80829008482708864</v>
      </c>
      <c r="L5" s="12">
        <f t="shared" si="10"/>
        <v>-1.4628293781539399</v>
      </c>
      <c r="M5" s="39">
        <f t="shared" si="10"/>
        <v>1.08</v>
      </c>
      <c r="N5" s="40">
        <f t="shared" si="10"/>
        <v>-0.52400000000000002</v>
      </c>
      <c r="O5" s="39">
        <f t="shared" si="10"/>
        <v>1.2613910210386836</v>
      </c>
      <c r="P5" s="40">
        <f t="shared" si="10"/>
        <v>-0.31438912870022384</v>
      </c>
      <c r="Q5" s="38">
        <f t="shared" si="10"/>
        <v>0.41</v>
      </c>
      <c r="R5" s="12">
        <f t="shared" si="10"/>
        <v>-0.1</v>
      </c>
      <c r="S5" s="38">
        <f t="shared" si="10"/>
        <v>1.7474267997661386</v>
      </c>
      <c r="T5" s="12">
        <f t="shared" si="10"/>
        <v>-0.44261091276576181</v>
      </c>
      <c r="U5" s="39">
        <f t="shared" si="10"/>
        <v>1.2658634389819099</v>
      </c>
      <c r="V5" s="40">
        <f t="shared" si="10"/>
        <v>-0.53780009622323632</v>
      </c>
      <c r="W5" s="38">
        <f t="shared" si="10"/>
        <v>1.64</v>
      </c>
      <c r="X5" s="12">
        <f t="shared" si="10"/>
        <v>-0.22</v>
      </c>
      <c r="Y5" s="38">
        <f t="shared" si="10"/>
        <v>-0.84</v>
      </c>
      <c r="Z5" s="12">
        <f t="shared" si="10"/>
        <v>0.05</v>
      </c>
      <c r="AA5" s="38">
        <f t="shared" si="10"/>
        <v>2.04</v>
      </c>
      <c r="AB5" s="12">
        <f t="shared" si="10"/>
        <v>0.33</v>
      </c>
      <c r="AC5" s="38">
        <f t="shared" si="10"/>
        <v>2.2890000000000001</v>
      </c>
      <c r="AD5" s="12">
        <f t="shared" si="10"/>
        <v>0.217</v>
      </c>
      <c r="AE5" s="38">
        <f t="shared" si="10"/>
        <v>0.85505464071866299</v>
      </c>
      <c r="AF5" s="12">
        <f t="shared" si="10"/>
        <v>-0.52800000000002001</v>
      </c>
      <c r="AG5" s="39">
        <f t="shared" si="10"/>
        <v>1.165</v>
      </c>
      <c r="AH5" s="40">
        <f t="shared" si="10"/>
        <v>-1.6</v>
      </c>
      <c r="AI5" s="38">
        <f t="shared" ref="AI5:BN5" si="11">+MIN(AI24:AI188)</f>
        <v>1.72</v>
      </c>
      <c r="AJ5" s="12">
        <f t="shared" si="11"/>
        <v>-1.1839999999999999</v>
      </c>
      <c r="AK5" s="38">
        <f t="shared" si="11"/>
        <v>1.77</v>
      </c>
      <c r="AL5" s="12">
        <f t="shared" si="11"/>
        <v>-0.56999999999999995</v>
      </c>
      <c r="AM5" s="39">
        <f t="shared" si="11"/>
        <v>-1.0898216774178571</v>
      </c>
      <c r="AN5" s="40">
        <f t="shared" si="11"/>
        <v>0.47963334708993138</v>
      </c>
      <c r="AO5" s="39">
        <f t="shared" si="11"/>
        <v>1.1399999999999999</v>
      </c>
      <c r="AP5" s="40">
        <f t="shared" si="11"/>
        <v>-0.73</v>
      </c>
      <c r="AQ5" s="39">
        <f t="shared" si="11"/>
        <v>1.01</v>
      </c>
      <c r="AR5" s="40">
        <f t="shared" si="11"/>
        <v>-0.6</v>
      </c>
      <c r="AS5" s="38">
        <f t="shared" si="11"/>
        <v>0.97099999999999997</v>
      </c>
      <c r="AT5" s="50">
        <f t="shared" si="11"/>
        <v>8.0000000000000002E-3</v>
      </c>
      <c r="AU5" s="39">
        <f t="shared" si="11"/>
        <v>1.181</v>
      </c>
      <c r="AV5" s="40">
        <f t="shared" si="11"/>
        <v>-0.19600000000000001</v>
      </c>
      <c r="AW5" s="39">
        <f t="shared" si="11"/>
        <v>1.574226651906746</v>
      </c>
      <c r="AX5" s="40">
        <f t="shared" si="11"/>
        <v>-0.104</v>
      </c>
      <c r="AY5" s="38">
        <f t="shared" si="11"/>
        <v>1.365</v>
      </c>
      <c r="AZ5" s="12">
        <f t="shared" si="11"/>
        <v>-1.1659999999999999</v>
      </c>
      <c r="BA5" s="38">
        <f t="shared" si="11"/>
        <v>-1.52</v>
      </c>
      <c r="BB5" s="12">
        <f t="shared" si="11"/>
        <v>-1.1499999999999999</v>
      </c>
      <c r="BC5" s="38">
        <f t="shared" si="11"/>
        <v>1.1399999999999999</v>
      </c>
      <c r="BD5" s="12">
        <f t="shared" si="11"/>
        <v>-1.7</v>
      </c>
      <c r="BE5" s="38">
        <f t="shared" si="11"/>
        <v>1.51</v>
      </c>
      <c r="BF5" s="12">
        <f t="shared" si="11"/>
        <v>-1.52</v>
      </c>
      <c r="BG5" s="38">
        <f t="shared" si="11"/>
        <v>0.54</v>
      </c>
      <c r="BH5" s="12">
        <f t="shared" si="11"/>
        <v>-1.38</v>
      </c>
      <c r="BI5" s="17">
        <f t="shared" si="11"/>
        <v>0.50698260211046176</v>
      </c>
      <c r="BJ5" s="6">
        <f t="shared" si="11"/>
        <v>-1.1945542531183184</v>
      </c>
      <c r="BK5" s="39">
        <f t="shared" si="11"/>
        <v>-1.472801973541281</v>
      </c>
      <c r="BL5" s="40">
        <f t="shared" si="11"/>
        <v>-1.6651487114128314</v>
      </c>
      <c r="BM5" s="39">
        <f t="shared" si="11"/>
        <v>-4.6303447730462368</v>
      </c>
      <c r="BN5" s="40">
        <f t="shared" si="11"/>
        <v>-1.6319999999999999</v>
      </c>
      <c r="BO5" s="38">
        <f t="shared" ref="BO5:CT5" si="12">+MIN(BO24:BO188)</f>
        <v>1.1940231863345927</v>
      </c>
      <c r="BP5" s="12">
        <f t="shared" si="12"/>
        <v>1.6051165738015443</v>
      </c>
      <c r="BQ5" s="39">
        <f t="shared" si="12"/>
        <v>1.1318663707989327</v>
      </c>
      <c r="BR5" s="40">
        <f t="shared" si="12"/>
        <v>-1.7910121494094882</v>
      </c>
      <c r="BS5" s="39">
        <f t="shared" si="12"/>
        <v>1.045366723604348</v>
      </c>
      <c r="BT5" s="40">
        <f t="shared" si="12"/>
        <v>-1.579</v>
      </c>
      <c r="BU5" s="38">
        <f t="shared" si="12"/>
        <v>1.2</v>
      </c>
      <c r="BV5" s="12">
        <f t="shared" si="12"/>
        <v>-1.9</v>
      </c>
      <c r="BW5" s="38">
        <f t="shared" si="12"/>
        <v>2.2400000000000002</v>
      </c>
      <c r="BX5" s="12">
        <f t="shared" si="12"/>
        <v>-1.3</v>
      </c>
      <c r="BY5" s="51">
        <f t="shared" si="12"/>
        <v>0.44562233510342902</v>
      </c>
      <c r="BZ5" s="52">
        <f t="shared" si="12"/>
        <v>-1.145616699044345</v>
      </c>
      <c r="CA5" s="51">
        <f t="shared" si="12"/>
        <v>-9.4868714749227596</v>
      </c>
      <c r="CB5" s="52">
        <f t="shared" si="12"/>
        <v>-3.4945820779932424</v>
      </c>
      <c r="CC5" s="38">
        <f t="shared" si="12"/>
        <v>-0.98</v>
      </c>
      <c r="CD5" s="12">
        <f t="shared" si="12"/>
        <v>-1.635</v>
      </c>
      <c r="CE5" s="38">
        <f t="shared" si="12"/>
        <v>-2.3186765930299971</v>
      </c>
      <c r="CF5" s="12">
        <f t="shared" si="12"/>
        <v>-1.4593507233470375</v>
      </c>
      <c r="CG5" s="39">
        <f t="shared" si="12"/>
        <v>-2.0659999999999998</v>
      </c>
      <c r="CH5" s="40">
        <f t="shared" si="12"/>
        <v>-1.5169999999999999</v>
      </c>
      <c r="CI5" s="38">
        <f t="shared" si="12"/>
        <v>-19.099945875553015</v>
      </c>
      <c r="CJ5" s="12">
        <f t="shared" si="12"/>
        <v>-0.82503839555588809</v>
      </c>
      <c r="CK5" s="38">
        <f t="shared" si="12"/>
        <v>-8.5431096468865775</v>
      </c>
      <c r="CL5" s="12">
        <f t="shared" si="12"/>
        <v>-1.6927895212062221</v>
      </c>
      <c r="CM5" s="17">
        <f t="shared" si="12"/>
        <v>0.87910311723963996</v>
      </c>
      <c r="CN5" s="6">
        <f t="shared" si="12"/>
        <v>-0.82589449479436472</v>
      </c>
      <c r="CO5" s="17">
        <f t="shared" si="12"/>
        <v>0.54483010426963752</v>
      </c>
      <c r="CP5" s="6">
        <f t="shared" si="12"/>
        <v>-1.4678381978335342</v>
      </c>
      <c r="CQ5" s="17">
        <f t="shared" si="12"/>
        <v>-1.9256687010083324</v>
      </c>
      <c r="CR5" s="6">
        <f t="shared" si="12"/>
        <v>-2.2081880131610627</v>
      </c>
      <c r="CS5" s="17">
        <f t="shared" si="12"/>
        <v>-12.923778870116818</v>
      </c>
      <c r="CT5" s="6">
        <f t="shared" si="12"/>
        <v>-1.1427709419699104</v>
      </c>
      <c r="CU5" s="17">
        <f t="shared" ref="CU5:DZ5" si="13">+MIN(CU24:CU188)</f>
        <v>-1.5378915748997932</v>
      </c>
      <c r="CV5" s="6">
        <f t="shared" si="13"/>
        <v>-1.7467082192346648</v>
      </c>
      <c r="CW5" s="39">
        <f t="shared" si="13"/>
        <v>1.5269999999999999</v>
      </c>
      <c r="CX5" s="40">
        <f t="shared" si="13"/>
        <v>-0.85599999999999998</v>
      </c>
      <c r="CY5" s="39">
        <f t="shared" si="13"/>
        <v>-1.03</v>
      </c>
      <c r="CZ5" s="12">
        <f t="shared" si="13"/>
        <v>0.14000000000000001</v>
      </c>
      <c r="DA5" s="38">
        <f t="shared" si="13"/>
        <v>1.1678736125479547</v>
      </c>
      <c r="DB5" s="12">
        <f t="shared" si="13"/>
        <v>-0.51834188064640574</v>
      </c>
      <c r="DC5" s="51">
        <f t="shared" si="13"/>
        <v>1.6207474397083363</v>
      </c>
      <c r="DD5" s="52">
        <f t="shared" si="13"/>
        <v>-0.47147486849505948</v>
      </c>
      <c r="DE5" s="38">
        <f t="shared" si="13"/>
        <v>1.85</v>
      </c>
      <c r="DF5" s="12">
        <f t="shared" si="13"/>
        <v>0.04</v>
      </c>
      <c r="DG5" s="38">
        <f t="shared" si="13"/>
        <v>1.5</v>
      </c>
      <c r="DH5" s="12">
        <f t="shared" si="13"/>
        <v>-2.36</v>
      </c>
      <c r="DI5" s="38">
        <f t="shared" si="13"/>
        <v>0.88</v>
      </c>
      <c r="DJ5" s="12">
        <f t="shared" si="13"/>
        <v>-1.6</v>
      </c>
      <c r="DK5" s="38">
        <f t="shared" si="13"/>
        <v>1.3707959842322224</v>
      </c>
      <c r="DL5" s="12">
        <f t="shared" si="13"/>
        <v>-1.4273529966435956</v>
      </c>
      <c r="DM5" s="17">
        <f t="shared" si="13"/>
        <v>0.6014968693208802</v>
      </c>
      <c r="DN5" s="6">
        <f t="shared" si="13"/>
        <v>-1.2274601042911137</v>
      </c>
      <c r="DO5" s="38">
        <f t="shared" si="13"/>
        <v>-1.1136077035939316</v>
      </c>
      <c r="DP5" s="12">
        <f t="shared" si="13"/>
        <v>-1.2165700964649022</v>
      </c>
      <c r="DQ5" s="39">
        <f t="shared" si="13"/>
        <v>-3.0289999999999999</v>
      </c>
      <c r="DR5" s="40">
        <f t="shared" si="13"/>
        <v>-1.724</v>
      </c>
      <c r="DS5" s="38">
        <f t="shared" si="13"/>
        <v>-0.61339224856905561</v>
      </c>
      <c r="DT5" s="12">
        <f t="shared" si="13"/>
        <v>-1.3356481949745134</v>
      </c>
      <c r="DU5" s="38">
        <f t="shared" si="13"/>
        <v>-1.3379761842914339</v>
      </c>
      <c r="DV5" s="12">
        <f t="shared" si="13"/>
        <v>-1.3220191760799915</v>
      </c>
      <c r="DW5" s="38">
        <f t="shared" si="13"/>
        <v>-1.49</v>
      </c>
      <c r="DX5" s="12">
        <f t="shared" si="13"/>
        <v>-0.86</v>
      </c>
      <c r="DY5" s="38">
        <f t="shared" si="13"/>
        <v>1.3</v>
      </c>
      <c r="DZ5" s="12">
        <f t="shared" si="13"/>
        <v>-0.22</v>
      </c>
      <c r="EA5" s="38">
        <f t="shared" ref="EA5:ET5" si="14">+MIN(EA24:EA188)</f>
        <v>1.6099699368286171</v>
      </c>
      <c r="EB5" s="12">
        <f t="shared" si="14"/>
        <v>0.1359070782461495</v>
      </c>
      <c r="EC5" s="38">
        <f t="shared" si="14"/>
        <v>0.96681493225983006</v>
      </c>
      <c r="ED5" s="12">
        <f t="shared" si="14"/>
        <v>0.66316681297199365</v>
      </c>
      <c r="EE5" s="17">
        <f t="shared" si="14"/>
        <v>0.93474296207013896</v>
      </c>
      <c r="EF5" s="6">
        <f t="shared" si="14"/>
        <v>0.2258976555498288</v>
      </c>
      <c r="EG5" s="17">
        <f t="shared" si="14"/>
        <v>1.0965023736704567</v>
      </c>
      <c r="EH5" s="6">
        <f t="shared" si="14"/>
        <v>-0.48789865024061346</v>
      </c>
      <c r="EI5" s="17">
        <f t="shared" si="14"/>
        <v>1.0328908615635553</v>
      </c>
      <c r="EJ5" s="6">
        <f t="shared" si="14"/>
        <v>-0.32273378349728665</v>
      </c>
      <c r="EK5" s="17">
        <f t="shared" si="14"/>
        <v>1.9170637525157044</v>
      </c>
      <c r="EL5" s="6">
        <f t="shared" si="14"/>
        <v>0.69442033592840813</v>
      </c>
      <c r="EM5" s="17">
        <f t="shared" si="14"/>
        <v>1.3827675141995037</v>
      </c>
      <c r="EN5" s="6">
        <f t="shared" si="14"/>
        <v>-9.9465316935295658E-2</v>
      </c>
      <c r="EO5" s="17">
        <f t="shared" si="14"/>
        <v>2.0643370056815709</v>
      </c>
      <c r="EP5" s="6">
        <f t="shared" si="14"/>
        <v>-1.3475029698032728E-2</v>
      </c>
      <c r="EQ5" s="17">
        <f t="shared" si="14"/>
        <v>0.86404577431306329</v>
      </c>
      <c r="ER5" s="6">
        <f t="shared" si="14"/>
        <v>-1.2975266031496728</v>
      </c>
      <c r="ES5" s="17">
        <f t="shared" si="14"/>
        <v>0.60773654594624771</v>
      </c>
      <c r="ET5" s="6">
        <f t="shared" si="14"/>
        <v>-1.7644871791075207</v>
      </c>
      <c r="EU5" s="38"/>
    </row>
    <row r="6" spans="1:151" s="12" customFormat="1" x14ac:dyDescent="0.2">
      <c r="A6" s="25"/>
      <c r="B6" s="27" t="s">
        <v>4</v>
      </c>
      <c r="C6" s="39">
        <f t="shared" ref="C6:AH6" si="15">+MAX(C24:C188)</f>
        <v>0.255</v>
      </c>
      <c r="D6" s="40">
        <f t="shared" si="15"/>
        <v>0.51500000000000001</v>
      </c>
      <c r="E6" s="39">
        <f t="shared" si="15"/>
        <v>1.9710000000000001</v>
      </c>
      <c r="F6" s="40">
        <f t="shared" si="15"/>
        <v>1.8959999999999999</v>
      </c>
      <c r="G6" s="17">
        <f t="shared" si="15"/>
        <v>2.7092097243430362</v>
      </c>
      <c r="H6" s="6">
        <f t="shared" si="15"/>
        <v>1.0547996994172788</v>
      </c>
      <c r="I6" s="38">
        <f t="shared" si="15"/>
        <v>3.1031704843489276</v>
      </c>
      <c r="J6" s="12">
        <f t="shared" si="15"/>
        <v>0.93079698390968146</v>
      </c>
      <c r="K6" s="38">
        <f t="shared" si="15"/>
        <v>3.2812649600601786</v>
      </c>
      <c r="L6" s="12">
        <f t="shared" si="15"/>
        <v>-1.8065898887488982E-3</v>
      </c>
      <c r="M6" s="39">
        <f t="shared" si="15"/>
        <v>1.877</v>
      </c>
      <c r="N6" s="40">
        <f t="shared" si="15"/>
        <v>4.1000000000000002E-2</v>
      </c>
      <c r="O6" s="39">
        <f t="shared" si="15"/>
        <v>2.055051044839689</v>
      </c>
      <c r="P6" s="40">
        <f t="shared" si="15"/>
        <v>0.44712829365915324</v>
      </c>
      <c r="Q6" s="38">
        <f t="shared" si="15"/>
        <v>1.86</v>
      </c>
      <c r="R6" s="12">
        <f t="shared" si="15"/>
        <v>0.72</v>
      </c>
      <c r="S6" s="38">
        <f t="shared" si="15"/>
        <v>2.3863996585977709</v>
      </c>
      <c r="T6" s="12">
        <f t="shared" si="15"/>
        <v>0.45189048213800653</v>
      </c>
      <c r="U6" s="39">
        <f t="shared" si="15"/>
        <v>1.9990097828800799</v>
      </c>
      <c r="V6" s="40">
        <f t="shared" si="15"/>
        <v>0.57268810354793587</v>
      </c>
      <c r="W6" s="38">
        <f t="shared" si="15"/>
        <v>2.37</v>
      </c>
      <c r="X6" s="12">
        <f t="shared" si="15"/>
        <v>1</v>
      </c>
      <c r="Y6" s="38">
        <f t="shared" si="15"/>
        <v>1.39</v>
      </c>
      <c r="Z6" s="12">
        <f t="shared" si="15"/>
        <v>0.65</v>
      </c>
      <c r="AA6" s="38">
        <f t="shared" si="15"/>
        <v>2.48</v>
      </c>
      <c r="AB6" s="12">
        <f t="shared" si="15"/>
        <v>1.21</v>
      </c>
      <c r="AC6" s="38">
        <f t="shared" si="15"/>
        <v>2.6819999999999999</v>
      </c>
      <c r="AD6" s="12">
        <f t="shared" si="15"/>
        <v>1.1040000000000001</v>
      </c>
      <c r="AE6" s="38">
        <f t="shared" si="15"/>
        <v>1.5999999999999999</v>
      </c>
      <c r="AF6" s="12">
        <f t="shared" si="15"/>
        <v>0.24793482861173999</v>
      </c>
      <c r="AG6" s="39">
        <f t="shared" si="15"/>
        <v>2.6040000000000001</v>
      </c>
      <c r="AH6" s="40">
        <f t="shared" si="15"/>
        <v>-0.55900000000000005</v>
      </c>
      <c r="AI6" s="38">
        <f t="shared" ref="AI6:BN6" si="16">+MAX(AI24:AI188)</f>
        <v>2.5950000000000002</v>
      </c>
      <c r="AJ6" s="12">
        <f t="shared" si="16"/>
        <v>-0.14099999999999999</v>
      </c>
      <c r="AK6" s="38">
        <f t="shared" si="16"/>
        <v>2.99</v>
      </c>
      <c r="AL6" s="12">
        <f t="shared" si="16"/>
        <v>0.41</v>
      </c>
      <c r="AM6" s="39">
        <f t="shared" si="16"/>
        <v>2.0194800027368931</v>
      </c>
      <c r="AN6" s="40">
        <f t="shared" si="16"/>
        <v>1.276592829430484</v>
      </c>
      <c r="AO6" s="39">
        <f t="shared" si="16"/>
        <v>1.89</v>
      </c>
      <c r="AP6" s="40">
        <f t="shared" si="16"/>
        <v>-0.01</v>
      </c>
      <c r="AQ6" s="39">
        <f t="shared" si="16"/>
        <v>2.4700000000000002</v>
      </c>
      <c r="AR6" s="40">
        <f t="shared" si="16"/>
        <v>0.55000000000000004</v>
      </c>
      <c r="AS6" s="38">
        <f t="shared" si="16"/>
        <v>2.5219999999999998</v>
      </c>
      <c r="AT6" s="50">
        <f t="shared" si="16"/>
        <v>0.81499999999999995</v>
      </c>
      <c r="AU6" s="39">
        <f t="shared" si="16"/>
        <v>1.855</v>
      </c>
      <c r="AV6" s="40">
        <f t="shared" si="16"/>
        <v>0.60299999999999998</v>
      </c>
      <c r="AW6" s="39">
        <f t="shared" si="16"/>
        <v>2.5649999999999999</v>
      </c>
      <c r="AX6" s="40">
        <f t="shared" si="16"/>
        <v>1.139</v>
      </c>
      <c r="AY6" s="38">
        <f t="shared" si="16"/>
        <v>2.1190000000000002</v>
      </c>
      <c r="AZ6" s="12">
        <f t="shared" si="16"/>
        <v>-0.63900000000000001</v>
      </c>
      <c r="BA6" s="38">
        <f t="shared" si="16"/>
        <v>-0.27</v>
      </c>
      <c r="BB6" s="12">
        <f t="shared" si="16"/>
        <v>0.41</v>
      </c>
      <c r="BC6" s="38">
        <f t="shared" si="16"/>
        <v>2.0699999999999998</v>
      </c>
      <c r="BD6" s="12">
        <f t="shared" si="16"/>
        <v>-0.68</v>
      </c>
      <c r="BE6" s="38">
        <f t="shared" si="16"/>
        <v>2.2999999999999998</v>
      </c>
      <c r="BF6" s="12">
        <f t="shared" si="16"/>
        <v>-0.74</v>
      </c>
      <c r="BG6" s="38">
        <f t="shared" si="16"/>
        <v>2.29</v>
      </c>
      <c r="BH6" s="12">
        <f t="shared" si="16"/>
        <v>-0.28000000000000003</v>
      </c>
      <c r="BI6" s="17">
        <f t="shared" si="16"/>
        <v>2.1780022158321977</v>
      </c>
      <c r="BJ6" s="6">
        <f t="shared" si="16"/>
        <v>-0.39815702164169853</v>
      </c>
      <c r="BK6" s="39">
        <f t="shared" si="16"/>
        <v>1.7766931917729549</v>
      </c>
      <c r="BL6" s="40">
        <f t="shared" si="16"/>
        <v>-0.55210146928399084</v>
      </c>
      <c r="BM6" s="39">
        <f t="shared" si="16"/>
        <v>1.8077075374970049</v>
      </c>
      <c r="BN6" s="40">
        <f t="shared" si="16"/>
        <v>-0.63702707481640686</v>
      </c>
      <c r="BO6" s="38">
        <f t="shared" ref="BO6:CT6" si="17">+MAX(BO24:BO188)</f>
        <v>1.7504496055400534</v>
      </c>
      <c r="BP6" s="12">
        <f t="shared" si="17"/>
        <v>2.080814225359306</v>
      </c>
      <c r="BQ6" s="39">
        <f t="shared" si="17"/>
        <v>2.585</v>
      </c>
      <c r="BR6" s="40">
        <f t="shared" si="17"/>
        <v>-0.81399999999999995</v>
      </c>
      <c r="BS6" s="39">
        <f t="shared" si="17"/>
        <v>2.0209999999999999</v>
      </c>
      <c r="BT6" s="40">
        <f t="shared" si="17"/>
        <v>-0.75900000000000001</v>
      </c>
      <c r="BU6" s="38">
        <f t="shared" si="17"/>
        <v>3.04</v>
      </c>
      <c r="BV6" s="12">
        <f t="shared" si="17"/>
        <v>0.11</v>
      </c>
      <c r="BW6" s="38">
        <f t="shared" si="17"/>
        <v>3.08</v>
      </c>
      <c r="BX6" s="12">
        <f t="shared" si="17"/>
        <v>0.19</v>
      </c>
      <c r="BY6" s="51">
        <f t="shared" si="17"/>
        <v>1.6798999762667466</v>
      </c>
      <c r="BZ6" s="52">
        <f t="shared" si="17"/>
        <v>-0.10183859594436889</v>
      </c>
      <c r="CA6" s="51">
        <f t="shared" si="17"/>
        <v>-0.51427328209318157</v>
      </c>
      <c r="CB6" s="52">
        <f t="shared" si="17"/>
        <v>-0.21412592314764034</v>
      </c>
      <c r="CC6" s="38">
        <f t="shared" si="17"/>
        <v>6.2E-2</v>
      </c>
      <c r="CD6" s="12">
        <f t="shared" si="17"/>
        <v>-0.23100000000000001</v>
      </c>
      <c r="CE6" s="38">
        <f t="shared" si="17"/>
        <v>-0.58751367058099957</v>
      </c>
      <c r="CF6" s="12">
        <f t="shared" si="17"/>
        <v>-0.63029414141868378</v>
      </c>
      <c r="CG6" s="39">
        <f t="shared" si="17"/>
        <v>-0.53200000000000003</v>
      </c>
      <c r="CH6" s="40">
        <f t="shared" si="17"/>
        <v>-0.91</v>
      </c>
      <c r="CI6" s="38">
        <f t="shared" si="17"/>
        <v>-9.1487715359535002</v>
      </c>
      <c r="CJ6" s="12">
        <f t="shared" si="17"/>
        <v>-0.42044190569496576</v>
      </c>
      <c r="CK6" s="38">
        <f t="shared" si="17"/>
        <v>0.6577264009056748</v>
      </c>
      <c r="CL6" s="12">
        <f t="shared" si="17"/>
        <v>-0.54855793070848358</v>
      </c>
      <c r="CM6" s="17">
        <f t="shared" si="17"/>
        <v>2.1981263576077579</v>
      </c>
      <c r="CN6" s="6">
        <f t="shared" si="17"/>
        <v>0.58900183027155939</v>
      </c>
      <c r="CO6" s="17">
        <f t="shared" si="17"/>
        <v>2.1890919518518119</v>
      </c>
      <c r="CP6" s="6">
        <f t="shared" si="17"/>
        <v>-0.23232331568907322</v>
      </c>
      <c r="CQ6" s="17">
        <f t="shared" si="17"/>
        <v>1.8866729016918091</v>
      </c>
      <c r="CR6" s="6">
        <f t="shared" si="17"/>
        <v>-0.31065089344960761</v>
      </c>
      <c r="CS6" s="17">
        <f t="shared" si="17"/>
        <v>1.4637008798036708</v>
      </c>
      <c r="CT6" s="6">
        <f t="shared" si="17"/>
        <v>0.1954091308105437</v>
      </c>
      <c r="CU6" s="17">
        <f t="shared" ref="CU6:DZ6" si="18">+MAX(CU24:CU188)</f>
        <v>0.88436601413081362</v>
      </c>
      <c r="CV6" s="6">
        <f t="shared" si="18"/>
        <v>0.22582358104893893</v>
      </c>
      <c r="CW6" s="39">
        <f t="shared" si="18"/>
        <v>2.2949999999999999</v>
      </c>
      <c r="CX6" s="40">
        <f t="shared" si="18"/>
        <v>0.28599999999999998</v>
      </c>
      <c r="CY6" s="39">
        <f t="shared" si="18"/>
        <v>-0.03</v>
      </c>
      <c r="CZ6" s="12">
        <f t="shared" si="18"/>
        <v>0.82</v>
      </c>
      <c r="DA6" s="38">
        <f t="shared" si="18"/>
        <v>2.0876794344524106</v>
      </c>
      <c r="DB6" s="12">
        <f t="shared" si="18"/>
        <v>0.49051010459171129</v>
      </c>
      <c r="DC6" s="51">
        <f t="shared" si="18"/>
        <v>2.1499370337516202</v>
      </c>
      <c r="DD6" s="52">
        <f t="shared" si="18"/>
        <v>0.58338166333617392</v>
      </c>
      <c r="DE6" s="38">
        <f t="shared" si="18"/>
        <v>2.48</v>
      </c>
      <c r="DF6" s="12">
        <f t="shared" si="18"/>
        <v>1.38</v>
      </c>
      <c r="DG6" s="38">
        <f t="shared" si="18"/>
        <v>2.36</v>
      </c>
      <c r="DH6" s="12">
        <f t="shared" si="18"/>
        <v>-0.03</v>
      </c>
      <c r="DI6" s="38">
        <f t="shared" si="18"/>
        <v>2.2799999999999998</v>
      </c>
      <c r="DJ6" s="12">
        <f t="shared" si="18"/>
        <v>-0.57999999999999996</v>
      </c>
      <c r="DK6" s="38">
        <f t="shared" si="18"/>
        <v>2.0676794344524105</v>
      </c>
      <c r="DL6" s="12">
        <f t="shared" si="18"/>
        <v>-0.25968173848185422</v>
      </c>
      <c r="DM6" s="17">
        <f t="shared" si="18"/>
        <v>2.3138660537977893</v>
      </c>
      <c r="DN6" s="6">
        <f t="shared" si="18"/>
        <v>0.49938626502301597</v>
      </c>
      <c r="DO6" s="38">
        <f t="shared" si="18"/>
        <v>-0.67278373436242944</v>
      </c>
      <c r="DP6" s="12">
        <f t="shared" si="18"/>
        <v>-0.65221230274258912</v>
      </c>
      <c r="DQ6" s="39">
        <f t="shared" si="18"/>
        <v>-0.53200000000000003</v>
      </c>
      <c r="DR6" s="40">
        <f t="shared" si="18"/>
        <v>-1.0620000000000001</v>
      </c>
      <c r="DS6" s="38">
        <f t="shared" si="18"/>
        <v>0.75953237525172101</v>
      </c>
      <c r="DT6" s="12">
        <f t="shared" si="18"/>
        <v>-0.55756646059464443</v>
      </c>
      <c r="DU6" s="38">
        <f t="shared" si="18"/>
        <v>1.443305377619275</v>
      </c>
      <c r="DV6" s="12">
        <f t="shared" si="18"/>
        <v>-0.22192268038911944</v>
      </c>
      <c r="DW6" s="38">
        <f t="shared" si="18"/>
        <v>0.05</v>
      </c>
      <c r="DX6" s="12">
        <f t="shared" si="18"/>
        <v>-0.24</v>
      </c>
      <c r="DY6" s="38">
        <f t="shared" si="18"/>
        <v>2.6</v>
      </c>
      <c r="DZ6" s="12">
        <f t="shared" si="18"/>
        <v>0.34</v>
      </c>
      <c r="EA6" s="38">
        <f t="shared" ref="EA6:ET6" si="19">+MAX(EA24:EA188)</f>
        <v>1.9774916601720127</v>
      </c>
      <c r="EB6" s="12">
        <f t="shared" si="19"/>
        <v>1.1527228069821911</v>
      </c>
      <c r="EC6" s="38">
        <f t="shared" si="19"/>
        <v>1.898127764177922</v>
      </c>
      <c r="ED6" s="12">
        <f t="shared" si="19"/>
        <v>1.1624547848632623</v>
      </c>
      <c r="EE6" s="17">
        <f t="shared" si="19"/>
        <v>2.0989682175397562</v>
      </c>
      <c r="EF6" s="6">
        <f t="shared" si="19"/>
        <v>1.1539329647612453</v>
      </c>
      <c r="EG6" s="17">
        <f t="shared" si="19"/>
        <v>2.2562683368412189</v>
      </c>
      <c r="EH6" s="6">
        <f t="shared" si="19"/>
        <v>0.72445384108088107</v>
      </c>
      <c r="EI6" s="17">
        <f t="shared" si="19"/>
        <v>1.7495927717046074</v>
      </c>
      <c r="EJ6" s="6">
        <f t="shared" si="19"/>
        <v>0.74701643596070388</v>
      </c>
      <c r="EK6" s="17">
        <f t="shared" si="19"/>
        <v>2.8395825786726676</v>
      </c>
      <c r="EL6" s="6">
        <f t="shared" si="19"/>
        <v>1.7315773805271433</v>
      </c>
      <c r="EM6" s="17">
        <f t="shared" si="19"/>
        <v>2.2082306933962763</v>
      </c>
      <c r="EN6" s="6">
        <f t="shared" si="19"/>
        <v>0.51021483765990683</v>
      </c>
      <c r="EO6" s="17">
        <f t="shared" si="19"/>
        <v>3.1272278672451259</v>
      </c>
      <c r="EP6" s="6">
        <f t="shared" si="19"/>
        <v>1.1915860274387542</v>
      </c>
      <c r="EQ6" s="17">
        <f t="shared" si="19"/>
        <v>2.2011378261930732</v>
      </c>
      <c r="ER6" s="6">
        <f t="shared" si="19"/>
        <v>-0.72612616418074194</v>
      </c>
      <c r="ES6" s="17">
        <f t="shared" si="19"/>
        <v>1.9892754221018953</v>
      </c>
      <c r="ET6" s="6">
        <f t="shared" si="19"/>
        <v>-0.72435172750314969</v>
      </c>
      <c r="EU6" s="38"/>
    </row>
    <row r="7" spans="1:151" s="61" customFormat="1" x14ac:dyDescent="0.2">
      <c r="A7" s="1"/>
      <c r="B7" s="27" t="s">
        <v>182</v>
      </c>
      <c r="C7" s="58">
        <f t="shared" ref="C7:AH7" si="20">MEDIAN(C24:C188)</f>
        <v>-0.77100000000000002</v>
      </c>
      <c r="D7" s="59">
        <f t="shared" si="20"/>
        <v>-0.70599999999999996</v>
      </c>
      <c r="E7" s="58">
        <f t="shared" si="20"/>
        <v>0.94599999999999995</v>
      </c>
      <c r="F7" s="59">
        <f t="shared" si="20"/>
        <v>1.1850000000000001</v>
      </c>
      <c r="G7" s="16">
        <f t="shared" si="20"/>
        <v>2.5515781905772315</v>
      </c>
      <c r="H7" s="9">
        <f t="shared" si="20"/>
        <v>0.68720661950119366</v>
      </c>
      <c r="I7" s="60">
        <f t="shared" si="20"/>
        <v>2.7032263436526631</v>
      </c>
      <c r="J7" s="61">
        <f t="shared" si="20"/>
        <v>0.42734323192305473</v>
      </c>
      <c r="K7" s="60">
        <f t="shared" si="20"/>
        <v>2.3115504478686963</v>
      </c>
      <c r="L7" s="61">
        <f t="shared" si="20"/>
        <v>-0.74389742031703676</v>
      </c>
      <c r="M7" s="58">
        <f t="shared" si="20"/>
        <v>1.6895</v>
      </c>
      <c r="N7" s="59">
        <f t="shared" si="20"/>
        <v>-0.23649999999999999</v>
      </c>
      <c r="O7" s="58">
        <f t="shared" si="20"/>
        <v>1.7960984592408553</v>
      </c>
      <c r="P7" s="59">
        <f t="shared" si="20"/>
        <v>4.063611559152025E-3</v>
      </c>
      <c r="Q7" s="60">
        <f t="shared" si="20"/>
        <v>1.25</v>
      </c>
      <c r="R7" s="61">
        <f t="shared" si="20"/>
        <v>0.37</v>
      </c>
      <c r="S7" s="60">
        <f t="shared" si="20"/>
        <v>2.1036762208671567</v>
      </c>
      <c r="T7" s="61">
        <f t="shared" si="20"/>
        <v>4.2020338514414668E-2</v>
      </c>
      <c r="U7" s="58">
        <f t="shared" si="20"/>
        <v>1.6909482904917468</v>
      </c>
      <c r="V7" s="59">
        <f t="shared" si="20"/>
        <v>2.3267380322408826E-2</v>
      </c>
      <c r="W7" s="60">
        <f t="shared" si="20"/>
        <v>1.9950000000000001</v>
      </c>
      <c r="X7" s="61">
        <f t="shared" si="20"/>
        <v>0.15</v>
      </c>
      <c r="Y7" s="60">
        <f t="shared" si="20"/>
        <v>0.69</v>
      </c>
      <c r="Z7" s="61">
        <f t="shared" si="20"/>
        <v>0.36</v>
      </c>
      <c r="AA7" s="60">
        <f t="shared" si="20"/>
        <v>2.27</v>
      </c>
      <c r="AB7" s="61">
        <f t="shared" si="20"/>
        <v>0.83</v>
      </c>
      <c r="AC7" s="60">
        <f t="shared" si="20"/>
        <v>2.5594999999999999</v>
      </c>
      <c r="AD7" s="61">
        <f t="shared" si="20"/>
        <v>0.67100000000000004</v>
      </c>
      <c r="AE7" s="60">
        <f t="shared" si="20"/>
        <v>1.1330407684631041</v>
      </c>
      <c r="AF7" s="61">
        <f t="shared" si="20"/>
        <v>-0.11728018273995877</v>
      </c>
      <c r="AG7" s="58">
        <f t="shared" si="20"/>
        <v>2.1070000000000002</v>
      </c>
      <c r="AH7" s="59">
        <f t="shared" si="20"/>
        <v>-0.90650000000000008</v>
      </c>
      <c r="AI7" s="60">
        <f t="shared" ref="AI7:BN7" si="21">MEDIAN(AI24:AI188)</f>
        <v>2.2229999999999999</v>
      </c>
      <c r="AJ7" s="61">
        <f t="shared" si="21"/>
        <v>-0.68200000000000005</v>
      </c>
      <c r="AK7" s="60">
        <f t="shared" si="21"/>
        <v>2.39</v>
      </c>
      <c r="AL7" s="61">
        <f t="shared" si="21"/>
        <v>-0.17</v>
      </c>
      <c r="AM7" s="58">
        <f t="shared" si="21"/>
        <v>1.5113776600691478</v>
      </c>
      <c r="AN7" s="59">
        <f t="shared" si="21"/>
        <v>0.95865317536384209</v>
      </c>
      <c r="AO7" s="58">
        <f t="shared" si="21"/>
        <v>1.65</v>
      </c>
      <c r="AP7" s="59">
        <f t="shared" si="21"/>
        <v>-0.38500000000000001</v>
      </c>
      <c r="AQ7" s="58">
        <f t="shared" si="21"/>
        <v>1.83</v>
      </c>
      <c r="AR7" s="59">
        <f t="shared" si="21"/>
        <v>0.01</v>
      </c>
      <c r="AS7" s="60">
        <f t="shared" si="21"/>
        <v>2.0739999999999998</v>
      </c>
      <c r="AT7" s="62">
        <f t="shared" si="21"/>
        <v>0.45350000000000001</v>
      </c>
      <c r="AU7" s="58">
        <f t="shared" si="21"/>
        <v>1.52</v>
      </c>
      <c r="AV7" s="59">
        <f t="shared" si="21"/>
        <v>0.24199999999999999</v>
      </c>
      <c r="AW7" s="58">
        <f t="shared" si="21"/>
        <v>2.2349999999999999</v>
      </c>
      <c r="AX7" s="59">
        <f t="shared" si="21"/>
        <v>0.68700000000000006</v>
      </c>
      <c r="AY7" s="60">
        <f t="shared" si="21"/>
        <v>1.7885</v>
      </c>
      <c r="AZ7" s="61">
        <f t="shared" si="21"/>
        <v>-0.83250000000000002</v>
      </c>
      <c r="BA7" s="60">
        <f t="shared" si="21"/>
        <v>-0.85499999999999998</v>
      </c>
      <c r="BB7" s="61">
        <f t="shared" si="21"/>
        <v>-0.68500000000000005</v>
      </c>
      <c r="BC7" s="60">
        <f t="shared" si="21"/>
        <v>1.57</v>
      </c>
      <c r="BD7" s="61">
        <f t="shared" si="21"/>
        <v>-1.24</v>
      </c>
      <c r="BE7" s="60">
        <f t="shared" si="21"/>
        <v>1.88</v>
      </c>
      <c r="BF7" s="61">
        <f t="shared" si="21"/>
        <v>-1.0550000000000002</v>
      </c>
      <c r="BG7" s="60">
        <f t="shared" si="21"/>
        <v>1.63</v>
      </c>
      <c r="BH7" s="61">
        <f t="shared" si="21"/>
        <v>-0.9</v>
      </c>
      <c r="BI7" s="16">
        <f t="shared" si="21"/>
        <v>1.2769693891523382</v>
      </c>
      <c r="BJ7" s="9">
        <f t="shared" si="21"/>
        <v>-0.83117621055828206</v>
      </c>
      <c r="BK7" s="58">
        <f t="shared" si="21"/>
        <v>5.4334152336619111E-2</v>
      </c>
      <c r="BL7" s="59">
        <f t="shared" si="21"/>
        <v>-1.1089213189812002</v>
      </c>
      <c r="BM7" s="58">
        <f t="shared" si="21"/>
        <v>8.2000000000000003E-2</v>
      </c>
      <c r="BN7" s="59">
        <f t="shared" si="21"/>
        <v>-1.1867985719858034</v>
      </c>
      <c r="BO7" s="60">
        <f t="shared" ref="BO7:CT7" si="22">MEDIAN(BO24:BO188)</f>
        <v>1.3546879587196505</v>
      </c>
      <c r="BP7" s="61">
        <f t="shared" si="22"/>
        <v>1.8233682161525626</v>
      </c>
      <c r="BQ7" s="58">
        <f t="shared" si="22"/>
        <v>2.0110000000000001</v>
      </c>
      <c r="BR7" s="59">
        <f t="shared" si="22"/>
        <v>-1.2825</v>
      </c>
      <c r="BS7" s="58">
        <f t="shared" si="22"/>
        <v>1.5635106145461595</v>
      </c>
      <c r="BT7" s="59">
        <f t="shared" si="22"/>
        <v>-1.2050000000000001</v>
      </c>
      <c r="BU7" s="60">
        <f t="shared" si="22"/>
        <v>2.4500000000000002</v>
      </c>
      <c r="BV7" s="61">
        <f t="shared" si="22"/>
        <v>-0.76</v>
      </c>
      <c r="BW7" s="60">
        <f t="shared" si="22"/>
        <v>2.71</v>
      </c>
      <c r="BX7" s="61">
        <f t="shared" si="22"/>
        <v>-0.29499999999999998</v>
      </c>
      <c r="BY7" s="63">
        <f t="shared" si="22"/>
        <v>1.2772047238190283</v>
      </c>
      <c r="BZ7" s="64">
        <f t="shared" si="22"/>
        <v>-0.60127027180482284</v>
      </c>
      <c r="CA7" s="63">
        <f t="shared" si="22"/>
        <v>-5.768492050859475</v>
      </c>
      <c r="CB7" s="64">
        <f t="shared" si="22"/>
        <v>-2.2718193948039542</v>
      </c>
      <c r="CC7" s="60">
        <f t="shared" si="22"/>
        <v>-0.34300000000000003</v>
      </c>
      <c r="CD7" s="61">
        <f t="shared" si="22"/>
        <v>-0.94899999999999995</v>
      </c>
      <c r="CE7" s="60">
        <f t="shared" si="22"/>
        <v>-1.2460314959894061</v>
      </c>
      <c r="CF7" s="61">
        <f t="shared" si="22"/>
        <v>-1.1127451402998825</v>
      </c>
      <c r="CG7" s="58">
        <f t="shared" si="22"/>
        <v>-1.1919999999999999</v>
      </c>
      <c r="CH7" s="59">
        <f t="shared" si="22"/>
        <v>-1.075</v>
      </c>
      <c r="CI7" s="60">
        <f t="shared" si="22"/>
        <v>-16.024219639206564</v>
      </c>
      <c r="CJ7" s="61">
        <f t="shared" si="22"/>
        <v>-0.6172748183979393</v>
      </c>
      <c r="CK7" s="60">
        <f t="shared" si="22"/>
        <v>-3.4213245427903325</v>
      </c>
      <c r="CL7" s="61">
        <f t="shared" si="22"/>
        <v>-0.98282149632391225</v>
      </c>
      <c r="CM7" s="16">
        <f t="shared" si="22"/>
        <v>1.7268315240059076</v>
      </c>
      <c r="CN7" s="9">
        <f t="shared" si="22"/>
        <v>-0.15019080109300992</v>
      </c>
      <c r="CO7" s="16">
        <f t="shared" si="22"/>
        <v>1.6018555777153209</v>
      </c>
      <c r="CP7" s="9">
        <f t="shared" si="22"/>
        <v>-0.7825607754369327</v>
      </c>
      <c r="CQ7" s="16">
        <f t="shared" si="22"/>
        <v>0.8890689546092474</v>
      </c>
      <c r="CR7" s="9">
        <f t="shared" si="22"/>
        <v>-1.0280924185044098</v>
      </c>
      <c r="CS7" s="16">
        <f t="shared" si="22"/>
        <v>-0.97608750101677377</v>
      </c>
      <c r="CT7" s="9">
        <f t="shared" si="22"/>
        <v>-0.3809763401744114</v>
      </c>
      <c r="CU7" s="16">
        <f t="shared" ref="CU7:DZ7" si="23">MEDIAN(CU24:CU188)</f>
        <v>-0.19345311881249319</v>
      </c>
      <c r="CV7" s="9">
        <f t="shared" si="23"/>
        <v>-0.76073854772565208</v>
      </c>
      <c r="CW7" s="58">
        <f t="shared" si="23"/>
        <v>2.0019999999999998</v>
      </c>
      <c r="CX7" s="59">
        <f t="shared" si="23"/>
        <v>-6.3E-2</v>
      </c>
      <c r="CY7" s="58">
        <f t="shared" si="23"/>
        <v>-0.38</v>
      </c>
      <c r="CZ7" s="61">
        <f t="shared" si="23"/>
        <v>0.48</v>
      </c>
      <c r="DA7" s="60">
        <f t="shared" si="23"/>
        <v>1.7743831283015477</v>
      </c>
      <c r="DB7" s="61">
        <f t="shared" si="23"/>
        <v>-1.4300961308358374E-3</v>
      </c>
      <c r="DC7" s="63">
        <f t="shared" si="23"/>
        <v>1.9095250491358691</v>
      </c>
      <c r="DD7" s="64">
        <f t="shared" si="23"/>
        <v>0.12085109907543892</v>
      </c>
      <c r="DE7" s="60">
        <f t="shared" si="23"/>
        <v>2.2050000000000001</v>
      </c>
      <c r="DF7" s="61">
        <f t="shared" si="23"/>
        <v>0.72</v>
      </c>
      <c r="DG7" s="60">
        <f t="shared" si="23"/>
        <v>1.8650000000000002</v>
      </c>
      <c r="DH7" s="61">
        <f t="shared" si="23"/>
        <v>-0.745</v>
      </c>
      <c r="DI7" s="60">
        <f t="shared" si="23"/>
        <v>1.71</v>
      </c>
      <c r="DJ7" s="61">
        <f t="shared" si="23"/>
        <v>-0.8</v>
      </c>
      <c r="DK7" s="60">
        <f t="shared" si="23"/>
        <v>1.8357196693214832</v>
      </c>
      <c r="DL7" s="61">
        <f t="shared" si="23"/>
        <v>-0.81005544528007445</v>
      </c>
      <c r="DM7" s="16">
        <f t="shared" si="23"/>
        <v>1.5758936752415316</v>
      </c>
      <c r="DN7" s="9">
        <f t="shared" si="23"/>
        <v>-0.68867558615183178</v>
      </c>
      <c r="DO7" s="60">
        <f t="shared" si="23"/>
        <v>-0.897212338287807</v>
      </c>
      <c r="DP7" s="61">
        <f t="shared" si="23"/>
        <v>-0.91341506921760651</v>
      </c>
      <c r="DQ7" s="58">
        <f t="shared" si="23"/>
        <v>-0.78900000000000003</v>
      </c>
      <c r="DR7" s="59">
        <f t="shared" si="23"/>
        <v>-1.234</v>
      </c>
      <c r="DS7" s="60">
        <f t="shared" si="23"/>
        <v>-0.10726692845124508</v>
      </c>
      <c r="DT7" s="61">
        <f t="shared" si="23"/>
        <v>-0.88096411918102935</v>
      </c>
      <c r="DU7" s="60">
        <f t="shared" si="23"/>
        <v>0.35284899352405752</v>
      </c>
      <c r="DV7" s="61">
        <f t="shared" si="23"/>
        <v>-0.65374728422140649</v>
      </c>
      <c r="DW7" s="60">
        <f t="shared" si="23"/>
        <v>-0.45</v>
      </c>
      <c r="DX7" s="61">
        <f t="shared" si="23"/>
        <v>-0.54</v>
      </c>
      <c r="DY7" s="60">
        <f t="shared" si="23"/>
        <v>2.04</v>
      </c>
      <c r="DZ7" s="61">
        <f t="shared" si="23"/>
        <v>6.5000000000000002E-2</v>
      </c>
      <c r="EA7" s="60">
        <f t="shared" ref="EA7:ET7" si="24">MEDIAN(EA24:EA188)</f>
        <v>1.7671206190779105</v>
      </c>
      <c r="EB7" s="61">
        <f t="shared" si="24"/>
        <v>0.99246380625748876</v>
      </c>
      <c r="EC7" s="60">
        <f t="shared" si="24"/>
        <v>1.6998231751262116</v>
      </c>
      <c r="ED7" s="61">
        <f t="shared" si="24"/>
        <v>0.91072790886994892</v>
      </c>
      <c r="EE7" s="16">
        <f t="shared" si="24"/>
        <v>1.6303404930288095</v>
      </c>
      <c r="EF7" s="9">
        <f t="shared" si="24"/>
        <v>0.59986979030114373</v>
      </c>
      <c r="EG7" s="16">
        <f t="shared" si="24"/>
        <v>1.9033387115314353</v>
      </c>
      <c r="EH7" s="9">
        <f t="shared" si="24"/>
        <v>9.7754700232610556E-2</v>
      </c>
      <c r="EI7" s="16">
        <f t="shared" si="24"/>
        <v>1.180478164412782</v>
      </c>
      <c r="EJ7" s="9">
        <f t="shared" si="24"/>
        <v>7.0284240539538884E-3</v>
      </c>
      <c r="EK7" s="16">
        <f t="shared" si="24"/>
        <v>2.4008714472112</v>
      </c>
      <c r="EL7" s="9">
        <f t="shared" si="24"/>
        <v>1.1609407826301557</v>
      </c>
      <c r="EM7" s="16">
        <f t="shared" si="24"/>
        <v>1.8994172712502153</v>
      </c>
      <c r="EN7" s="9">
        <f t="shared" si="24"/>
        <v>0.1117703359704313</v>
      </c>
      <c r="EO7" s="16">
        <f t="shared" si="24"/>
        <v>2.5140558770571015</v>
      </c>
      <c r="EP7" s="9">
        <f t="shared" si="24"/>
        <v>0.76828503457759978</v>
      </c>
      <c r="EQ7" s="16">
        <f t="shared" si="24"/>
        <v>1.6123957177639245</v>
      </c>
      <c r="ER7" s="9">
        <f t="shared" si="24"/>
        <v>-1.03752428700508</v>
      </c>
      <c r="ES7" s="16">
        <f t="shared" si="24"/>
        <v>1.3319793929177104</v>
      </c>
      <c r="ET7" s="9">
        <f t="shared" si="24"/>
        <v>-1.2066604219063384</v>
      </c>
      <c r="EU7" s="60"/>
    </row>
    <row r="8" spans="1:151" s="12" customFormat="1" x14ac:dyDescent="0.2">
      <c r="A8" s="25"/>
      <c r="B8" s="27" t="s">
        <v>163</v>
      </c>
      <c r="C8" s="39">
        <f>AVERAGE(C5:C6)</f>
        <v>-1.1575</v>
      </c>
      <c r="D8" s="40">
        <f t="shared" ref="D8" si="25">AVERAGE(D5:D6)</f>
        <v>-0.55499999999999994</v>
      </c>
      <c r="E8" s="39">
        <f>AVERAGE(E5:E6)</f>
        <v>1.17</v>
      </c>
      <c r="F8" s="40">
        <f t="shared" ref="F8" si="26">AVERAGE(F5:F6)</f>
        <v>1.0785</v>
      </c>
      <c r="G8" s="17">
        <f>AVERAGE(G5:G6)</f>
        <v>2.3145768771722381</v>
      </c>
      <c r="H8" s="6">
        <f t="shared" ref="H8" si="27">AVERAGE(H5:H6)</f>
        <v>0.58932937751533565</v>
      </c>
      <c r="I8" s="38">
        <f>AVERAGE(I5:I6)</f>
        <v>2.6761309345240174</v>
      </c>
      <c r="J8" s="12">
        <f t="shared" ref="J8" si="28">AVERAGE(J5:J6)</f>
        <v>0.48574386715350343</v>
      </c>
      <c r="K8" s="38">
        <f>AVERAGE(K5:K6)</f>
        <v>2.0447775224436335</v>
      </c>
      <c r="L8" s="12">
        <f t="shared" ref="L8" si="29">AVERAGE(L5:L6)</f>
        <v>-0.7323179840213444</v>
      </c>
      <c r="M8" s="39">
        <f>AVERAGE(M5:M6)</f>
        <v>1.4784999999999999</v>
      </c>
      <c r="N8" s="40">
        <f t="shared" ref="N8" si="30">AVERAGE(N5:N6)</f>
        <v>-0.24150000000000002</v>
      </c>
      <c r="O8" s="39">
        <f>AVERAGE(O5:O6)</f>
        <v>1.6582210329391862</v>
      </c>
      <c r="P8" s="40">
        <f t="shared" ref="P8" si="31">AVERAGE(P5:P6)</f>
        <v>6.63695824794647E-2</v>
      </c>
      <c r="Q8" s="38">
        <f>AVERAGE(Q5:Q6)</f>
        <v>1.135</v>
      </c>
      <c r="R8" s="12">
        <f t="shared" ref="R8" si="32">AVERAGE(R5:R6)</f>
        <v>0.31</v>
      </c>
      <c r="S8" s="38">
        <f>AVERAGE(S5:S6)</f>
        <v>2.0669132291819547</v>
      </c>
      <c r="T8" s="12">
        <f t="shared" ref="T8" si="33">AVERAGE(T5:T6)</f>
        <v>4.6397846861223613E-3</v>
      </c>
      <c r="U8" s="39">
        <f>AVERAGE(U5:U6)</f>
        <v>1.6324366109309949</v>
      </c>
      <c r="V8" s="40">
        <f t="shared" ref="V8" si="34">AVERAGE(V5:V6)</f>
        <v>1.7444003662349772E-2</v>
      </c>
      <c r="W8" s="38">
        <f>AVERAGE(W5:W6)</f>
        <v>2.0049999999999999</v>
      </c>
      <c r="X8" s="12">
        <f t="shared" ref="X8" si="35">AVERAGE(X5:X6)</f>
        <v>0.39</v>
      </c>
      <c r="Y8" s="38">
        <f>AVERAGE(Y5:Y6)</f>
        <v>0.27499999999999997</v>
      </c>
      <c r="Z8" s="12">
        <f t="shared" ref="Z8" si="36">AVERAGE(Z5:Z6)</f>
        <v>0.35000000000000003</v>
      </c>
      <c r="AA8" s="38">
        <f>AVERAGE(AA5:AA6)</f>
        <v>2.2599999999999998</v>
      </c>
      <c r="AB8" s="12">
        <f t="shared" ref="AB8" si="37">AVERAGE(AB5:AB6)</f>
        <v>0.77</v>
      </c>
      <c r="AC8" s="38">
        <f>AVERAGE(AC5:AC6)</f>
        <v>2.4855</v>
      </c>
      <c r="AD8" s="12">
        <f t="shared" ref="AD8" si="38">AVERAGE(AD5:AD6)</f>
        <v>0.66050000000000009</v>
      </c>
      <c r="AE8" s="38">
        <f>AVERAGE(AE5:AE6)</f>
        <v>1.2275273203593313</v>
      </c>
      <c r="AF8" s="12">
        <f t="shared" ref="AF8" si="39">AVERAGE(AF5:AF6)</f>
        <v>-0.14003258569414001</v>
      </c>
      <c r="AG8" s="39">
        <f>AVERAGE(AG5:AG6)</f>
        <v>1.8845000000000001</v>
      </c>
      <c r="AH8" s="40">
        <f t="shared" ref="AH8" si="40">AVERAGE(AH5:AH6)</f>
        <v>-1.0795000000000001</v>
      </c>
      <c r="AI8" s="38">
        <f>AVERAGE(AI5:AI6)</f>
        <v>2.1575000000000002</v>
      </c>
      <c r="AJ8" s="12">
        <f t="shared" ref="AJ8" si="41">AVERAGE(AJ5:AJ6)</f>
        <v>-0.66249999999999998</v>
      </c>
      <c r="AK8" s="38">
        <f>AVERAGE(AK5:AK6)</f>
        <v>2.38</v>
      </c>
      <c r="AL8" s="12">
        <f t="shared" ref="AL8" si="42">AVERAGE(AL5:AL6)</f>
        <v>-7.9999999999999988E-2</v>
      </c>
      <c r="AM8" s="39">
        <f>AVERAGE(AM5:AM6)</f>
        <v>0.46482916265951801</v>
      </c>
      <c r="AN8" s="40">
        <f t="shared" ref="AN8" si="43">AVERAGE(AN5:AN6)</f>
        <v>0.87811308826020773</v>
      </c>
      <c r="AO8" s="39">
        <f>AVERAGE(AO5:AO6)</f>
        <v>1.5149999999999999</v>
      </c>
      <c r="AP8" s="40">
        <f t="shared" ref="AP8" si="44">AVERAGE(AP5:AP6)</f>
        <v>-0.37</v>
      </c>
      <c r="AQ8" s="39">
        <f>AVERAGE(AQ5:AQ6)</f>
        <v>1.7400000000000002</v>
      </c>
      <c r="AR8" s="40">
        <f t="shared" ref="AR8" si="45">AVERAGE(AR5:AR6)</f>
        <v>-2.4999999999999967E-2</v>
      </c>
      <c r="AS8" s="38">
        <f>AVERAGE(AS5:AS6)</f>
        <v>1.7464999999999999</v>
      </c>
      <c r="AT8" s="50">
        <f t="shared" ref="AT8" si="46">AVERAGE(AT5:AT6)</f>
        <v>0.41149999999999998</v>
      </c>
      <c r="AU8" s="39">
        <f>AVERAGE(AU5:AU6)</f>
        <v>1.518</v>
      </c>
      <c r="AV8" s="40">
        <f t="shared" ref="AV8" si="47">AVERAGE(AV5:AV6)</f>
        <v>0.20349999999999999</v>
      </c>
      <c r="AW8" s="39">
        <f>AVERAGE(AW5:AW6)</f>
        <v>2.0696133259533731</v>
      </c>
      <c r="AX8" s="40">
        <f t="shared" ref="AX8" si="48">AVERAGE(AX5:AX6)</f>
        <v>0.51749999999999996</v>
      </c>
      <c r="AY8" s="38">
        <f>AVERAGE(AY5:AY6)</f>
        <v>1.742</v>
      </c>
      <c r="AZ8" s="12">
        <f t="shared" ref="AZ8" si="49">AVERAGE(AZ5:AZ6)</f>
        <v>-0.90249999999999997</v>
      </c>
      <c r="BA8" s="38">
        <f>AVERAGE(BA5:BA6)</f>
        <v>-0.89500000000000002</v>
      </c>
      <c r="BB8" s="12">
        <f t="shared" ref="BB8" si="50">AVERAGE(BB5:BB6)</f>
        <v>-0.37</v>
      </c>
      <c r="BC8" s="38">
        <f>AVERAGE(BC5:BC6)</f>
        <v>1.605</v>
      </c>
      <c r="BD8" s="12">
        <f t="shared" ref="BD8" si="51">AVERAGE(BD5:BD6)</f>
        <v>-1.19</v>
      </c>
      <c r="BE8" s="38">
        <f>AVERAGE(BE5:BE6)</f>
        <v>1.9049999999999998</v>
      </c>
      <c r="BF8" s="12">
        <f t="shared" ref="BF8" si="52">AVERAGE(BF5:BF6)</f>
        <v>-1.1299999999999999</v>
      </c>
      <c r="BG8" s="38">
        <f>AVERAGE(BG5:BG6)</f>
        <v>1.415</v>
      </c>
      <c r="BH8" s="12">
        <f t="shared" ref="BH8" si="53">AVERAGE(BH5:BH6)</f>
        <v>-0.83</v>
      </c>
      <c r="BI8" s="17">
        <f>AVERAGE(BI5:BI6)</f>
        <v>1.3424924089713297</v>
      </c>
      <c r="BJ8" s="6">
        <f t="shared" ref="BJ8" si="54">AVERAGE(BJ5:BJ6)</f>
        <v>-0.79635563738000847</v>
      </c>
      <c r="BK8" s="39">
        <f>AVERAGE(BK5:BK6)</f>
        <v>0.15194560911583699</v>
      </c>
      <c r="BL8" s="40">
        <f t="shared" ref="BL8" si="55">AVERAGE(BL5:BL6)</f>
        <v>-1.1086250903484112</v>
      </c>
      <c r="BM8" s="39">
        <f>AVERAGE(BM5:BM6)</f>
        <v>-1.411318617774616</v>
      </c>
      <c r="BN8" s="40">
        <f t="shared" ref="BN8" si="56">AVERAGE(BN5:BN6)</f>
        <v>-1.1345135374082034</v>
      </c>
      <c r="BO8" s="38">
        <f>AVERAGE(BO5:BO6)</f>
        <v>1.472236395937323</v>
      </c>
      <c r="BP8" s="12">
        <f t="shared" ref="BP8" si="57">AVERAGE(BP5:BP6)</f>
        <v>1.8429653995804252</v>
      </c>
      <c r="BQ8" s="39">
        <f>AVERAGE(BQ5:BQ6)</f>
        <v>1.8584331853994662</v>
      </c>
      <c r="BR8" s="40">
        <f t="shared" ref="BR8" si="58">AVERAGE(BR5:BR6)</f>
        <v>-1.3025060747047441</v>
      </c>
      <c r="BS8" s="39">
        <f>AVERAGE(BS5:BS6)</f>
        <v>1.533183361802174</v>
      </c>
      <c r="BT8" s="40">
        <f t="shared" ref="BT8" si="59">AVERAGE(BT5:BT6)</f>
        <v>-1.169</v>
      </c>
      <c r="BU8" s="38">
        <f>AVERAGE(BU5:BU6)</f>
        <v>2.12</v>
      </c>
      <c r="BV8" s="12">
        <f t="shared" ref="BV8" si="60">AVERAGE(BV5:BV6)</f>
        <v>-0.89499999999999991</v>
      </c>
      <c r="BW8" s="38">
        <f>AVERAGE(BW5:BW6)</f>
        <v>2.66</v>
      </c>
      <c r="BX8" s="12">
        <f t="shared" ref="BX8" si="61">AVERAGE(BX5:BX6)</f>
        <v>-0.55500000000000005</v>
      </c>
      <c r="BY8" s="51">
        <f>AVERAGE(BY5:BY6)</f>
        <v>1.0627611556850878</v>
      </c>
      <c r="BZ8" s="52">
        <f t="shared" ref="BZ8" si="62">AVERAGE(BZ5:BZ6)</f>
        <v>-0.62372764749435694</v>
      </c>
      <c r="CA8" s="51">
        <f>AVERAGE(CA5:CA6)</f>
        <v>-5.0005723785079708</v>
      </c>
      <c r="CB8" s="52">
        <f t="shared" ref="CB8" si="63">AVERAGE(CB5:CB6)</f>
        <v>-1.8543540005704413</v>
      </c>
      <c r="CC8" s="38">
        <f>AVERAGE(CC5:CC6)</f>
        <v>-0.45899999999999996</v>
      </c>
      <c r="CD8" s="12">
        <f t="shared" ref="CD8" si="64">AVERAGE(CD5:CD6)</f>
        <v>-0.93300000000000005</v>
      </c>
      <c r="CE8" s="38">
        <f>AVERAGE(CE5:CE6)</f>
        <v>-1.4530951318054983</v>
      </c>
      <c r="CF8" s="12">
        <f t="shared" ref="CF8" si="65">AVERAGE(CF5:CF6)</f>
        <v>-1.0448224323828605</v>
      </c>
      <c r="CG8" s="39">
        <f>AVERAGE(CG5:CG6)</f>
        <v>-1.2989999999999999</v>
      </c>
      <c r="CH8" s="40">
        <f t="shared" ref="CH8" si="66">AVERAGE(CH5:CH6)</f>
        <v>-1.2135</v>
      </c>
      <c r="CI8" s="38">
        <f>AVERAGE(CI5:CI6)</f>
        <v>-14.124358705753258</v>
      </c>
      <c r="CJ8" s="12">
        <f t="shared" ref="CJ8" si="67">AVERAGE(CJ5:CJ6)</f>
        <v>-0.62274015062542687</v>
      </c>
      <c r="CK8" s="38">
        <f>AVERAGE(CK5:CK6)</f>
        <v>-3.9426916229904512</v>
      </c>
      <c r="CL8" s="12">
        <f t="shared" ref="CL8" si="68">AVERAGE(CL5:CL6)</f>
        <v>-1.1206737259573529</v>
      </c>
      <c r="CM8" s="17">
        <f>AVERAGE(CM5:CM6)</f>
        <v>1.5386147374236989</v>
      </c>
      <c r="CN8" s="6">
        <f t="shared" ref="CN8" si="69">AVERAGE(CN5:CN6)</f>
        <v>-0.11844633226140266</v>
      </c>
      <c r="CO8" s="17">
        <f>AVERAGE(CO5:CO6)</f>
        <v>1.3669610280607247</v>
      </c>
      <c r="CP8" s="6">
        <f t="shared" ref="CP8" si="70">AVERAGE(CP5:CP6)</f>
        <v>-0.85008075676130368</v>
      </c>
      <c r="CQ8" s="17">
        <f>AVERAGE(CQ5:CQ6)</f>
        <v>-1.9497899658261653E-2</v>
      </c>
      <c r="CR8" s="6">
        <f t="shared" ref="CR8" si="71">AVERAGE(CR5:CR6)</f>
        <v>-1.2594194533053351</v>
      </c>
      <c r="CS8" s="17">
        <f>AVERAGE(CS5:CS6)</f>
        <v>-5.7300389951565736</v>
      </c>
      <c r="CT8" s="6">
        <f t="shared" ref="CT8" si="72">AVERAGE(CT5:CT6)</f>
        <v>-0.47368090557968334</v>
      </c>
      <c r="CU8" s="17">
        <f>AVERAGE(CU5:CU6)</f>
        <v>-0.3267627803844898</v>
      </c>
      <c r="CV8" s="6">
        <f t="shared" ref="CV8" si="73">AVERAGE(CV5:CV6)</f>
        <v>-0.76044231909286297</v>
      </c>
      <c r="CW8" s="39">
        <f>AVERAGE(CW5:CW6)</f>
        <v>1.911</v>
      </c>
      <c r="CX8" s="40">
        <f t="shared" ref="CX8" si="74">AVERAGE(CX5:CX6)</f>
        <v>-0.28500000000000003</v>
      </c>
      <c r="CY8" s="39">
        <f>AVERAGE(CY5:CY6)</f>
        <v>-0.53</v>
      </c>
      <c r="CZ8" s="12">
        <f t="shared" ref="CZ8" si="75">AVERAGE(CZ5:CZ6)</f>
        <v>0.48</v>
      </c>
      <c r="DA8" s="38">
        <f>AVERAGE(DA5:DA6)</f>
        <v>1.6277765235001826</v>
      </c>
      <c r="DB8" s="12">
        <f t="shared" ref="DB8" si="76">AVERAGE(DB5:DB6)</f>
        <v>-1.3915888027347223E-2</v>
      </c>
      <c r="DC8" s="51">
        <f>AVERAGE(DC5:DC6)</f>
        <v>1.8853422367299784</v>
      </c>
      <c r="DD8" s="52">
        <f t="shared" ref="DD8" si="77">AVERAGE(DD5:DD6)</f>
        <v>5.5953397420557216E-2</v>
      </c>
      <c r="DE8" s="38">
        <f>AVERAGE(DE5:DE6)</f>
        <v>2.165</v>
      </c>
      <c r="DF8" s="12">
        <f t="shared" ref="DF8" si="78">AVERAGE(DF5:DF6)</f>
        <v>0.71</v>
      </c>
      <c r="DG8" s="38">
        <f>AVERAGE(DG5:DG6)</f>
        <v>1.93</v>
      </c>
      <c r="DH8" s="12">
        <f t="shared" ref="DH8" si="79">AVERAGE(DH5:DH6)</f>
        <v>-1.1949999999999998</v>
      </c>
      <c r="DI8" s="38">
        <f>AVERAGE(DI5:DI6)</f>
        <v>1.5799999999999998</v>
      </c>
      <c r="DJ8" s="12">
        <f t="shared" ref="DJ8" si="80">AVERAGE(DJ5:DJ6)</f>
        <v>-1.0900000000000001</v>
      </c>
      <c r="DK8" s="38">
        <f>AVERAGE(DK5:DK6)</f>
        <v>1.7192377093423166</v>
      </c>
      <c r="DL8" s="12">
        <f t="shared" ref="DL8" si="81">AVERAGE(DL5:DL6)</f>
        <v>-0.84351736756272488</v>
      </c>
      <c r="DM8" s="17">
        <f>AVERAGE(DM5:DM6)</f>
        <v>1.4576814615593348</v>
      </c>
      <c r="DN8" s="6">
        <f t="shared" ref="DN8" si="82">AVERAGE(DN5:DN6)</f>
        <v>-0.36403691963404888</v>
      </c>
      <c r="DO8" s="38">
        <f>AVERAGE(DO5:DO6)</f>
        <v>-0.89319571897818051</v>
      </c>
      <c r="DP8" s="12">
        <f t="shared" ref="DP8" si="83">AVERAGE(DP5:DP6)</f>
        <v>-0.93439119960374573</v>
      </c>
      <c r="DQ8" s="39">
        <f>AVERAGE(DQ5:DQ6)</f>
        <v>-1.7805</v>
      </c>
      <c r="DR8" s="40">
        <f t="shared" ref="DR8" si="84">AVERAGE(DR5:DR6)</f>
        <v>-1.393</v>
      </c>
      <c r="DS8" s="38">
        <f>AVERAGE(DS5:DS6)</f>
        <v>7.3070063341332703E-2</v>
      </c>
      <c r="DT8" s="12">
        <f t="shared" ref="DT8" si="85">AVERAGE(DT5:DT6)</f>
        <v>-0.9466073277845789</v>
      </c>
      <c r="DU8" s="38">
        <f>AVERAGE(DU5:DU6)</f>
        <v>5.2664596663920538E-2</v>
      </c>
      <c r="DV8" s="12">
        <f t="shared" ref="DV8" si="86">AVERAGE(DV5:DV6)</f>
        <v>-0.77197092823455549</v>
      </c>
      <c r="DW8" s="38">
        <f>AVERAGE(DW5:DW6)</f>
        <v>-0.72</v>
      </c>
      <c r="DX8" s="12">
        <f t="shared" ref="DX8" si="87">AVERAGE(DX5:DX6)</f>
        <v>-0.55000000000000004</v>
      </c>
      <c r="DY8" s="38">
        <f>AVERAGE(DY5:DY6)</f>
        <v>1.9500000000000002</v>
      </c>
      <c r="DZ8" s="12">
        <f t="shared" ref="DZ8" si="88">AVERAGE(DZ5:DZ6)</f>
        <v>6.0000000000000012E-2</v>
      </c>
      <c r="EA8" s="38">
        <f>AVERAGE(EA5:EA6)</f>
        <v>1.7937307985003148</v>
      </c>
      <c r="EB8" s="12">
        <f t="shared" ref="EB8" si="89">AVERAGE(EB5:EB6)</f>
        <v>0.64431494261417033</v>
      </c>
      <c r="EC8" s="38">
        <f>AVERAGE(EC5:EC6)</f>
        <v>1.432471348218876</v>
      </c>
      <c r="ED8" s="12">
        <f t="shared" ref="ED8" si="90">AVERAGE(ED5:ED6)</f>
        <v>0.91281079891762795</v>
      </c>
      <c r="EE8" s="17">
        <f>AVERAGE(EE5:EE6)</f>
        <v>1.5168555898049476</v>
      </c>
      <c r="EF8" s="6">
        <f t="shared" ref="EF8" si="91">AVERAGE(EF5:EF6)</f>
        <v>0.68991531015553709</v>
      </c>
      <c r="EG8" s="17">
        <f>AVERAGE(EG5:EG6)</f>
        <v>1.6763853552558379</v>
      </c>
      <c r="EH8" s="6">
        <f t="shared" ref="EH8" si="92">AVERAGE(EH5:EH6)</f>
        <v>0.1182775954201338</v>
      </c>
      <c r="EI8" s="17">
        <f>AVERAGE(EI5:EI6)</f>
        <v>1.3912418166340812</v>
      </c>
      <c r="EJ8" s="6">
        <f t="shared" ref="EJ8" si="93">AVERAGE(EJ5:EJ6)</f>
        <v>0.21214132623170862</v>
      </c>
      <c r="EK8" s="17">
        <f>AVERAGE(EK5:EK6)</f>
        <v>2.3783231655941859</v>
      </c>
      <c r="EL8" s="6">
        <f t="shared" ref="EL8" si="94">AVERAGE(EL5:EL6)</f>
        <v>1.2129988582277758</v>
      </c>
      <c r="EM8" s="17">
        <f>AVERAGE(EM5:EM6)</f>
        <v>1.79549910379789</v>
      </c>
      <c r="EN8" s="6">
        <f t="shared" ref="EN8" si="95">AVERAGE(EN5:EN6)</f>
        <v>0.20537476036230559</v>
      </c>
      <c r="EO8" s="17">
        <f>AVERAGE(EO5:EO6)</f>
        <v>2.5957824364633484</v>
      </c>
      <c r="EP8" s="6">
        <f t="shared" ref="EP8" si="96">AVERAGE(EP5:EP6)</f>
        <v>0.58905549887036068</v>
      </c>
      <c r="EQ8" s="17">
        <f>AVERAGE(EQ5:EQ6)</f>
        <v>1.5325918002530683</v>
      </c>
      <c r="ER8" s="6">
        <f t="shared" ref="ER8" si="97">AVERAGE(ER5:ER6)</f>
        <v>-1.0118263836652073</v>
      </c>
      <c r="ES8" s="17">
        <f>AVERAGE(ES5:ES6)</f>
        <v>1.2985059840240716</v>
      </c>
      <c r="ET8" s="6">
        <f t="shared" ref="ET8" si="98">AVERAGE(ET5:ET6)</f>
        <v>-1.2444194533053352</v>
      </c>
      <c r="EU8" s="38"/>
    </row>
    <row r="9" spans="1:151" s="12" customFormat="1" x14ac:dyDescent="0.2">
      <c r="A9" s="25"/>
      <c r="B9" s="27" t="s">
        <v>5</v>
      </c>
      <c r="C9" s="39">
        <f t="shared" ref="C9:AH9" si="99">+C6-C5</f>
        <v>2.8249999999999997</v>
      </c>
      <c r="D9" s="40">
        <f t="shared" si="99"/>
        <v>2.14</v>
      </c>
      <c r="E9" s="39">
        <f t="shared" si="99"/>
        <v>1.6020000000000001</v>
      </c>
      <c r="F9" s="40">
        <f t="shared" si="99"/>
        <v>1.6349999999999998</v>
      </c>
      <c r="G9" s="17">
        <f t="shared" si="99"/>
        <v>0.7892656943415961</v>
      </c>
      <c r="H9" s="6">
        <f t="shared" si="99"/>
        <v>0.93094064380388619</v>
      </c>
      <c r="I9" s="38">
        <f t="shared" si="99"/>
        <v>0.85407909964982043</v>
      </c>
      <c r="J9" s="12">
        <f t="shared" si="99"/>
        <v>0.89010623351235607</v>
      </c>
      <c r="K9" s="38">
        <f t="shared" si="99"/>
        <v>2.4729748752330902</v>
      </c>
      <c r="L9" s="12">
        <f t="shared" si="99"/>
        <v>1.4610227882651909</v>
      </c>
      <c r="M9" s="39">
        <f t="shared" si="99"/>
        <v>0.79699999999999993</v>
      </c>
      <c r="N9" s="40">
        <f t="shared" si="99"/>
        <v>0.56500000000000006</v>
      </c>
      <c r="O9" s="39">
        <f t="shared" si="99"/>
        <v>0.79366002380100542</v>
      </c>
      <c r="P9" s="40">
        <f t="shared" si="99"/>
        <v>0.76151742235937703</v>
      </c>
      <c r="Q9" s="38">
        <f t="shared" si="99"/>
        <v>1.4500000000000002</v>
      </c>
      <c r="R9" s="12">
        <f t="shared" si="99"/>
        <v>0.82</v>
      </c>
      <c r="S9" s="38">
        <f t="shared" si="99"/>
        <v>0.63897285883163235</v>
      </c>
      <c r="T9" s="12">
        <f t="shared" si="99"/>
        <v>0.89450139490376834</v>
      </c>
      <c r="U9" s="39">
        <f t="shared" si="99"/>
        <v>0.73314634389817002</v>
      </c>
      <c r="V9" s="40">
        <f t="shared" si="99"/>
        <v>1.1104881997711722</v>
      </c>
      <c r="W9" s="38">
        <f t="shared" si="99"/>
        <v>0.7300000000000002</v>
      </c>
      <c r="X9" s="12">
        <f t="shared" si="99"/>
        <v>1.22</v>
      </c>
      <c r="Y9" s="38">
        <f t="shared" si="99"/>
        <v>2.23</v>
      </c>
      <c r="Z9" s="12">
        <f t="shared" si="99"/>
        <v>0.6</v>
      </c>
      <c r="AA9" s="38">
        <f t="shared" si="99"/>
        <v>0.43999999999999995</v>
      </c>
      <c r="AB9" s="12">
        <f t="shared" si="99"/>
        <v>0.87999999999999989</v>
      </c>
      <c r="AC9" s="38">
        <f t="shared" si="99"/>
        <v>0.39299999999999979</v>
      </c>
      <c r="AD9" s="12">
        <f t="shared" si="99"/>
        <v>0.88700000000000012</v>
      </c>
      <c r="AE9" s="38">
        <f t="shared" si="99"/>
        <v>0.74494535928133687</v>
      </c>
      <c r="AF9" s="12">
        <f t="shared" si="99"/>
        <v>0.77593482861176</v>
      </c>
      <c r="AG9" s="39">
        <f t="shared" si="99"/>
        <v>1.4390000000000001</v>
      </c>
      <c r="AH9" s="40">
        <f t="shared" si="99"/>
        <v>1.0409999999999999</v>
      </c>
      <c r="AI9" s="38">
        <f t="shared" ref="AI9:BN9" si="100">+AI6-AI5</f>
        <v>0.87500000000000022</v>
      </c>
      <c r="AJ9" s="12">
        <f t="shared" si="100"/>
        <v>1.0429999999999999</v>
      </c>
      <c r="AK9" s="38">
        <f t="shared" si="100"/>
        <v>1.2200000000000002</v>
      </c>
      <c r="AL9" s="12">
        <f t="shared" si="100"/>
        <v>0.98</v>
      </c>
      <c r="AM9" s="39">
        <f t="shared" si="100"/>
        <v>3.1093016801547502</v>
      </c>
      <c r="AN9" s="40">
        <f t="shared" si="100"/>
        <v>0.79695948234055258</v>
      </c>
      <c r="AO9" s="39">
        <f t="shared" si="100"/>
        <v>0.75</v>
      </c>
      <c r="AP9" s="40">
        <f t="shared" si="100"/>
        <v>0.72</v>
      </c>
      <c r="AQ9" s="39">
        <f t="shared" si="100"/>
        <v>1.4600000000000002</v>
      </c>
      <c r="AR9" s="40">
        <f t="shared" si="100"/>
        <v>1.1499999999999999</v>
      </c>
      <c r="AS9" s="38">
        <f t="shared" si="100"/>
        <v>1.5509999999999997</v>
      </c>
      <c r="AT9" s="50">
        <f t="shared" si="100"/>
        <v>0.80699999999999994</v>
      </c>
      <c r="AU9" s="39">
        <f t="shared" si="100"/>
        <v>0.67399999999999993</v>
      </c>
      <c r="AV9" s="40">
        <f t="shared" si="100"/>
        <v>0.79899999999999993</v>
      </c>
      <c r="AW9" s="39">
        <f t="shared" si="100"/>
        <v>0.9907733480932539</v>
      </c>
      <c r="AX9" s="40">
        <f t="shared" si="100"/>
        <v>1.2430000000000001</v>
      </c>
      <c r="AY9" s="38">
        <f t="shared" si="100"/>
        <v>0.75400000000000023</v>
      </c>
      <c r="AZ9" s="12">
        <f t="shared" si="100"/>
        <v>0.52699999999999991</v>
      </c>
      <c r="BA9" s="38">
        <f t="shared" si="100"/>
        <v>1.25</v>
      </c>
      <c r="BB9" s="12">
        <f t="shared" si="100"/>
        <v>1.5599999999999998</v>
      </c>
      <c r="BC9" s="38">
        <f t="shared" si="100"/>
        <v>0.92999999999999994</v>
      </c>
      <c r="BD9" s="12">
        <f t="shared" si="100"/>
        <v>1.02</v>
      </c>
      <c r="BE9" s="38">
        <f t="shared" si="100"/>
        <v>0.78999999999999981</v>
      </c>
      <c r="BF9" s="12">
        <f t="shared" si="100"/>
        <v>0.78</v>
      </c>
      <c r="BG9" s="38">
        <f t="shared" si="100"/>
        <v>1.75</v>
      </c>
      <c r="BH9" s="12">
        <f t="shared" si="100"/>
        <v>1.0999999999999999</v>
      </c>
      <c r="BI9" s="17">
        <f t="shared" si="100"/>
        <v>1.6710196137217359</v>
      </c>
      <c r="BJ9" s="6">
        <f t="shared" si="100"/>
        <v>0.79639723147661989</v>
      </c>
      <c r="BK9" s="39">
        <f t="shared" si="100"/>
        <v>3.2494951653142357</v>
      </c>
      <c r="BL9" s="40">
        <f t="shared" si="100"/>
        <v>1.1130472421288404</v>
      </c>
      <c r="BM9" s="39">
        <f t="shared" si="100"/>
        <v>6.4380523105432417</v>
      </c>
      <c r="BN9" s="40">
        <f t="shared" si="100"/>
        <v>0.99497292518359304</v>
      </c>
      <c r="BO9" s="38">
        <f t="shared" ref="BO9:CT9" si="101">+BO6-BO5</f>
        <v>0.55642641920546065</v>
      </c>
      <c r="BP9" s="12">
        <f t="shared" si="101"/>
        <v>0.47569765155776178</v>
      </c>
      <c r="BQ9" s="39">
        <f t="shared" si="101"/>
        <v>1.4531336292010673</v>
      </c>
      <c r="BR9" s="40">
        <f t="shared" si="101"/>
        <v>0.97701214940948822</v>
      </c>
      <c r="BS9" s="39">
        <f t="shared" si="101"/>
        <v>0.97563327639565189</v>
      </c>
      <c r="BT9" s="40">
        <f t="shared" si="101"/>
        <v>0.82</v>
      </c>
      <c r="BU9" s="38">
        <f t="shared" si="101"/>
        <v>1.84</v>
      </c>
      <c r="BV9" s="12">
        <f t="shared" si="101"/>
        <v>2.0099999999999998</v>
      </c>
      <c r="BW9" s="38">
        <f t="shared" si="101"/>
        <v>0.83999999999999986</v>
      </c>
      <c r="BX9" s="12">
        <f t="shared" si="101"/>
        <v>1.49</v>
      </c>
      <c r="BY9" s="51">
        <f t="shared" si="101"/>
        <v>1.2342776411633176</v>
      </c>
      <c r="BZ9" s="52">
        <f t="shared" si="101"/>
        <v>1.0437781030999762</v>
      </c>
      <c r="CA9" s="51">
        <f t="shared" si="101"/>
        <v>8.9725981928295777</v>
      </c>
      <c r="CB9" s="52">
        <f t="shared" si="101"/>
        <v>3.2804561548456022</v>
      </c>
      <c r="CC9" s="38">
        <f t="shared" si="101"/>
        <v>1.042</v>
      </c>
      <c r="CD9" s="12">
        <f t="shared" si="101"/>
        <v>1.4039999999999999</v>
      </c>
      <c r="CE9" s="38">
        <f t="shared" si="101"/>
        <v>1.7311629224489975</v>
      </c>
      <c r="CF9" s="12">
        <f t="shared" si="101"/>
        <v>0.82905658192835374</v>
      </c>
      <c r="CG9" s="39">
        <f t="shared" si="101"/>
        <v>1.5339999999999998</v>
      </c>
      <c r="CH9" s="40">
        <f t="shared" si="101"/>
        <v>0.60699999999999987</v>
      </c>
      <c r="CI9" s="38">
        <f t="shared" si="101"/>
        <v>9.9511743395995147</v>
      </c>
      <c r="CJ9" s="12">
        <f t="shared" si="101"/>
        <v>0.40459648986092234</v>
      </c>
      <c r="CK9" s="38">
        <f t="shared" si="101"/>
        <v>9.2008360477922526</v>
      </c>
      <c r="CL9" s="12">
        <f t="shared" si="101"/>
        <v>1.1442315904977385</v>
      </c>
      <c r="CM9" s="17">
        <f t="shared" si="101"/>
        <v>1.3190232403681179</v>
      </c>
      <c r="CN9" s="6">
        <f t="shared" si="101"/>
        <v>1.4148963250659241</v>
      </c>
      <c r="CO9" s="17">
        <f t="shared" si="101"/>
        <v>1.6442618475821744</v>
      </c>
      <c r="CP9" s="6">
        <f t="shared" si="101"/>
        <v>1.235514882144461</v>
      </c>
      <c r="CQ9" s="17">
        <f t="shared" si="101"/>
        <v>3.8123416027001413</v>
      </c>
      <c r="CR9" s="6">
        <f t="shared" si="101"/>
        <v>1.8975371197114552</v>
      </c>
      <c r="CS9" s="17">
        <f t="shared" si="101"/>
        <v>14.387479749920489</v>
      </c>
      <c r="CT9" s="6">
        <f t="shared" si="101"/>
        <v>1.338180072780454</v>
      </c>
      <c r="CU9" s="17">
        <f t="shared" ref="CU9:DZ9" si="102">+CU6-CU5</f>
        <v>2.4222575890306066</v>
      </c>
      <c r="CV9" s="6">
        <f t="shared" si="102"/>
        <v>1.9725318002836036</v>
      </c>
      <c r="CW9" s="39">
        <f t="shared" si="102"/>
        <v>0.76800000000000002</v>
      </c>
      <c r="CX9" s="40">
        <f t="shared" si="102"/>
        <v>1.1419999999999999</v>
      </c>
      <c r="CY9" s="39">
        <f t="shared" si="102"/>
        <v>1</v>
      </c>
      <c r="CZ9" s="12">
        <f t="shared" si="102"/>
        <v>0.67999999999999994</v>
      </c>
      <c r="DA9" s="38">
        <f t="shared" si="102"/>
        <v>0.91980582190445581</v>
      </c>
      <c r="DB9" s="12">
        <f t="shared" si="102"/>
        <v>1.008851985238117</v>
      </c>
      <c r="DC9" s="51">
        <f t="shared" si="102"/>
        <v>0.52918959404328381</v>
      </c>
      <c r="DD9" s="52">
        <f t="shared" si="102"/>
        <v>1.0548565318312333</v>
      </c>
      <c r="DE9" s="38">
        <f t="shared" si="102"/>
        <v>0.62999999999999989</v>
      </c>
      <c r="DF9" s="12">
        <f t="shared" si="102"/>
        <v>1.3399999999999999</v>
      </c>
      <c r="DG9" s="38">
        <f t="shared" si="102"/>
        <v>0.85999999999999988</v>
      </c>
      <c r="DH9" s="12">
        <f t="shared" si="102"/>
        <v>2.33</v>
      </c>
      <c r="DI9" s="38">
        <f t="shared" si="102"/>
        <v>1.4</v>
      </c>
      <c r="DJ9" s="12">
        <f t="shared" si="102"/>
        <v>1.02</v>
      </c>
      <c r="DK9" s="38">
        <f t="shared" si="102"/>
        <v>0.69688345022018816</v>
      </c>
      <c r="DL9" s="12">
        <f t="shared" si="102"/>
        <v>1.1676712581617414</v>
      </c>
      <c r="DM9" s="17">
        <f t="shared" si="102"/>
        <v>1.7123691844769091</v>
      </c>
      <c r="DN9" s="6">
        <f t="shared" si="102"/>
        <v>1.7268463693141296</v>
      </c>
      <c r="DO9" s="38">
        <f t="shared" si="102"/>
        <v>0.44082396923150213</v>
      </c>
      <c r="DP9" s="12">
        <f t="shared" si="102"/>
        <v>0.56435779372231309</v>
      </c>
      <c r="DQ9" s="39">
        <f t="shared" si="102"/>
        <v>2.4969999999999999</v>
      </c>
      <c r="DR9" s="40">
        <f t="shared" si="102"/>
        <v>0.66199999999999992</v>
      </c>
      <c r="DS9" s="38">
        <f t="shared" si="102"/>
        <v>1.3729246238207766</v>
      </c>
      <c r="DT9" s="12">
        <f t="shared" si="102"/>
        <v>0.77808173437986894</v>
      </c>
      <c r="DU9" s="38">
        <f t="shared" si="102"/>
        <v>2.781281561910709</v>
      </c>
      <c r="DV9" s="12">
        <f t="shared" si="102"/>
        <v>1.1000964956908721</v>
      </c>
      <c r="DW9" s="38">
        <f t="shared" si="102"/>
        <v>1.54</v>
      </c>
      <c r="DX9" s="12">
        <f t="shared" si="102"/>
        <v>0.62</v>
      </c>
      <c r="DY9" s="38">
        <f t="shared" si="102"/>
        <v>1.3</v>
      </c>
      <c r="DZ9" s="12">
        <f t="shared" si="102"/>
        <v>0.56000000000000005</v>
      </c>
      <c r="EA9" s="38">
        <f t="shared" ref="EA9:ET9" si="103">+EA6-EA5</f>
        <v>0.36752172334339561</v>
      </c>
      <c r="EB9" s="12">
        <f t="shared" si="103"/>
        <v>1.0168157287360415</v>
      </c>
      <c r="EC9" s="38">
        <f t="shared" si="103"/>
        <v>0.93131283191809189</v>
      </c>
      <c r="ED9" s="12">
        <f t="shared" si="103"/>
        <v>0.49928797189126861</v>
      </c>
      <c r="EE9" s="17">
        <f t="shared" si="103"/>
        <v>1.1642252554696171</v>
      </c>
      <c r="EF9" s="6">
        <f t="shared" si="103"/>
        <v>0.92803530921141653</v>
      </c>
      <c r="EG9" s="17">
        <f t="shared" si="103"/>
        <v>1.1597659631707622</v>
      </c>
      <c r="EH9" s="6">
        <f t="shared" si="103"/>
        <v>1.2123524913214945</v>
      </c>
      <c r="EI9" s="17">
        <f t="shared" si="103"/>
        <v>0.71670191014105211</v>
      </c>
      <c r="EJ9" s="6">
        <f t="shared" si="103"/>
        <v>1.0697502194579904</v>
      </c>
      <c r="EK9" s="17">
        <f t="shared" si="103"/>
        <v>0.92251882615696323</v>
      </c>
      <c r="EL9" s="6">
        <f t="shared" si="103"/>
        <v>1.037157044598735</v>
      </c>
      <c r="EM9" s="17">
        <f t="shared" si="103"/>
        <v>0.82546317919677259</v>
      </c>
      <c r="EN9" s="6">
        <f t="shared" si="103"/>
        <v>0.60968015459520253</v>
      </c>
      <c r="EO9" s="17">
        <f t="shared" si="103"/>
        <v>1.0628908615635551</v>
      </c>
      <c r="EP9" s="6">
        <f t="shared" si="103"/>
        <v>1.205061057136787</v>
      </c>
      <c r="EQ9" s="17">
        <f t="shared" si="103"/>
        <v>1.3370920518800098</v>
      </c>
      <c r="ER9" s="6">
        <f t="shared" si="103"/>
        <v>0.57140043896893089</v>
      </c>
      <c r="ES9" s="17">
        <f t="shared" si="103"/>
        <v>1.3815388761556475</v>
      </c>
      <c r="ET9" s="6">
        <f t="shared" si="103"/>
        <v>1.040135451604371</v>
      </c>
      <c r="EU9" s="38"/>
    </row>
    <row r="10" spans="1:151" s="12" customFormat="1" x14ac:dyDescent="0.2">
      <c r="A10" s="25"/>
      <c r="B10" s="27" t="s">
        <v>6</v>
      </c>
      <c r="C10" s="39"/>
      <c r="D10" s="40">
        <f>4.34*(D9)</f>
        <v>9.2875999999999994</v>
      </c>
      <c r="E10" s="39"/>
      <c r="F10" s="40">
        <f>4.34*(F9)</f>
        <v>7.0958999999999985</v>
      </c>
      <c r="G10" s="17"/>
      <c r="H10" s="6">
        <f>4.34*(H9)</f>
        <v>4.0402823941088659</v>
      </c>
      <c r="I10" s="38"/>
      <c r="J10" s="12">
        <f>4.34*(J9)</f>
        <v>3.8630610534436252</v>
      </c>
      <c r="K10" s="38"/>
      <c r="L10" s="12">
        <f>4.34*(L9)</f>
        <v>6.3408389010709287</v>
      </c>
      <c r="M10" s="39"/>
      <c r="N10" s="40">
        <f>4.34*(N9)</f>
        <v>2.4521000000000002</v>
      </c>
      <c r="O10" s="39"/>
      <c r="P10" s="40">
        <f>4.34*(P9)</f>
        <v>3.3049856130396962</v>
      </c>
      <c r="Q10" s="38"/>
      <c r="R10" s="12">
        <f>4.34*(R9)</f>
        <v>3.5587999999999997</v>
      </c>
      <c r="S10" s="38"/>
      <c r="T10" s="12">
        <f>4.34*(T9)</f>
        <v>3.8821360538823546</v>
      </c>
      <c r="U10" s="39"/>
      <c r="V10" s="40">
        <f>4.34*(V9)</f>
        <v>4.8195187870068867</v>
      </c>
      <c r="W10" s="38"/>
      <c r="X10" s="12">
        <f>4.34*(X9)</f>
        <v>5.2947999999999995</v>
      </c>
      <c r="Y10" s="38"/>
      <c r="Z10" s="12">
        <f>4.34*(Z9)</f>
        <v>2.6039999999999996</v>
      </c>
      <c r="AA10" s="38"/>
      <c r="AB10" s="12">
        <f>4.34*(AB9)</f>
        <v>3.8191999999999995</v>
      </c>
      <c r="AC10" s="38"/>
      <c r="AD10" s="12">
        <f>4.34*(AD9)</f>
        <v>3.8495800000000004</v>
      </c>
      <c r="AE10" s="38"/>
      <c r="AF10" s="12">
        <f>4.34*(AF9)</f>
        <v>3.3675571561750384</v>
      </c>
      <c r="AG10" s="39"/>
      <c r="AH10" s="40">
        <f>4.34*(AH9)</f>
        <v>4.5179399999999994</v>
      </c>
      <c r="AI10" s="38"/>
      <c r="AJ10" s="12">
        <f>4.34*(AJ9)</f>
        <v>4.5266199999999994</v>
      </c>
      <c r="AK10" s="38"/>
      <c r="AL10" s="12">
        <f>4.34*(AL9)</f>
        <v>4.2531999999999996</v>
      </c>
      <c r="AM10" s="39"/>
      <c r="AN10" s="40">
        <f>4.34*(AN9)</f>
        <v>3.4588041533579981</v>
      </c>
      <c r="AO10" s="39"/>
      <c r="AP10" s="40">
        <f>4.34*(AP9)</f>
        <v>3.1247999999999996</v>
      </c>
      <c r="AQ10" s="39"/>
      <c r="AR10" s="40">
        <f>4.34*(AR9)</f>
        <v>4.9909999999999997</v>
      </c>
      <c r="AS10" s="38"/>
      <c r="AT10" s="50">
        <f>4.34*(AT9)</f>
        <v>3.5023799999999996</v>
      </c>
      <c r="AU10" s="39"/>
      <c r="AV10" s="40">
        <f>4.34*(AV9)</f>
        <v>3.4676599999999995</v>
      </c>
      <c r="AW10" s="39"/>
      <c r="AX10" s="40">
        <f>4.34*(AX9)</f>
        <v>5.3946200000000006</v>
      </c>
      <c r="AY10" s="38"/>
      <c r="AZ10" s="12">
        <f>4.34*(AZ9)</f>
        <v>2.2871799999999998</v>
      </c>
      <c r="BA10" s="38"/>
      <c r="BB10" s="12">
        <f>4.34*(BB9)</f>
        <v>6.7703999999999986</v>
      </c>
      <c r="BC10" s="38"/>
      <c r="BD10" s="12">
        <f>4.34*(BD9)</f>
        <v>4.4268000000000001</v>
      </c>
      <c r="BE10" s="38"/>
      <c r="BF10" s="12">
        <f>4.34*(BF9)</f>
        <v>3.3852000000000002</v>
      </c>
      <c r="BG10" s="38"/>
      <c r="BH10" s="12">
        <f>4.34*(BH9)</f>
        <v>4.7739999999999991</v>
      </c>
      <c r="BI10" s="17"/>
      <c r="BJ10" s="6">
        <f>4.34*(BJ9)</f>
        <v>3.4563639846085303</v>
      </c>
      <c r="BK10" s="39"/>
      <c r="BL10" s="40">
        <f>4.34*(BL9)</f>
        <v>4.8306250308391672</v>
      </c>
      <c r="BM10" s="39"/>
      <c r="BN10" s="40">
        <f>4.34*(BN9)</f>
        <v>4.318182495296794</v>
      </c>
      <c r="BO10" s="38"/>
      <c r="BP10" s="12">
        <f>4.34*(BP9)</f>
        <v>2.0645278077606859</v>
      </c>
      <c r="BQ10" s="39"/>
      <c r="BR10" s="40">
        <f>4.34*(BR9)</f>
        <v>4.2402327284371788</v>
      </c>
      <c r="BS10" s="39"/>
      <c r="BT10" s="40">
        <f>4.34*(BT9)</f>
        <v>3.5587999999999997</v>
      </c>
      <c r="BU10" s="38"/>
      <c r="BV10" s="12">
        <f>4.34*(BV9)</f>
        <v>8.723399999999998</v>
      </c>
      <c r="BW10" s="38"/>
      <c r="BX10" s="12">
        <f>4.34*(BX9)</f>
        <v>6.4665999999999997</v>
      </c>
      <c r="BY10" s="51"/>
      <c r="BZ10" s="52">
        <f>4.34*(BZ9)</f>
        <v>4.5299969674538962</v>
      </c>
      <c r="CA10" s="51"/>
      <c r="CB10" s="52">
        <f>4.34*(CB9)</f>
        <v>14.237179712029914</v>
      </c>
      <c r="CC10" s="38"/>
      <c r="CD10" s="12">
        <f>4.34*(CD9)</f>
        <v>6.0933599999999997</v>
      </c>
      <c r="CE10" s="38"/>
      <c r="CF10" s="12">
        <f>4.34*(CF9)</f>
        <v>3.598105565569055</v>
      </c>
      <c r="CG10" s="39"/>
      <c r="CH10" s="40">
        <f>4.34*(CH9)</f>
        <v>2.6343799999999993</v>
      </c>
      <c r="CI10" s="38"/>
      <c r="CJ10" s="12">
        <f>4.34*(CJ9)</f>
        <v>1.7559487659964028</v>
      </c>
      <c r="CK10" s="38"/>
      <c r="CL10" s="12">
        <f>4.34*(CL9)</f>
        <v>4.965965102760185</v>
      </c>
      <c r="CM10" s="17"/>
      <c r="CN10" s="6">
        <f>4.34*(CN9)</f>
        <v>6.1406500507861104</v>
      </c>
      <c r="CO10" s="17"/>
      <c r="CP10" s="6">
        <f>4.34*(CP9)</f>
        <v>5.3621345885069607</v>
      </c>
      <c r="CQ10" s="17"/>
      <c r="CR10" s="6">
        <f>4.34*(CR9)</f>
        <v>8.2353110995477152</v>
      </c>
      <c r="CS10" s="17"/>
      <c r="CT10" s="6">
        <f>4.34*(CT9)</f>
        <v>5.8077015158671701</v>
      </c>
      <c r="CU10" s="17"/>
      <c r="CV10" s="6">
        <f>4.34*(CV9)</f>
        <v>8.5607880132308392</v>
      </c>
      <c r="CW10" s="39"/>
      <c r="CX10" s="40">
        <f>4.34*(CX9)</f>
        <v>4.9562799999999996</v>
      </c>
      <c r="CY10" s="39"/>
      <c r="CZ10" s="12">
        <f>4.34*(CZ9)</f>
        <v>2.9511999999999996</v>
      </c>
      <c r="DA10" s="38"/>
      <c r="DB10" s="12">
        <f>4.34*(DB9)</f>
        <v>4.3784176159334276</v>
      </c>
      <c r="DC10" s="51"/>
      <c r="DD10" s="52">
        <f>4.34*(DD9)</f>
        <v>4.5780773481475521</v>
      </c>
      <c r="DE10" s="38"/>
      <c r="DF10" s="12">
        <f>4.34*(DF9)</f>
        <v>5.815599999999999</v>
      </c>
      <c r="DG10" s="38"/>
      <c r="DH10" s="12">
        <f>4.34*(DH9)</f>
        <v>10.1122</v>
      </c>
      <c r="DI10" s="38"/>
      <c r="DJ10" s="12">
        <f>4.34*(DJ9)</f>
        <v>4.4268000000000001</v>
      </c>
      <c r="DK10" s="38"/>
      <c r="DL10" s="12">
        <f>4.34*(DL9)</f>
        <v>5.067693260421958</v>
      </c>
      <c r="DM10" s="17"/>
      <c r="DN10" s="6">
        <f>4.34*(DN9)</f>
        <v>7.4945132428233219</v>
      </c>
      <c r="DO10" s="38"/>
      <c r="DP10" s="12">
        <f>4.34*(DP9)</f>
        <v>2.4493128247548386</v>
      </c>
      <c r="DQ10" s="39"/>
      <c r="DR10" s="40">
        <f>4.34*(DR9)</f>
        <v>2.8730799999999994</v>
      </c>
      <c r="DS10" s="38"/>
      <c r="DT10" s="12">
        <f>4.34*(DT9)</f>
        <v>3.376874727208631</v>
      </c>
      <c r="DU10" s="38"/>
      <c r="DV10" s="12">
        <f>4.34*(DV9)</f>
        <v>4.7744187912983849</v>
      </c>
      <c r="DW10" s="38"/>
      <c r="DX10" s="12">
        <f>4.34*(DX9)</f>
        <v>2.6907999999999999</v>
      </c>
      <c r="DY10" s="38"/>
      <c r="DZ10" s="12">
        <f>4.34*(DZ9)</f>
        <v>2.4304000000000001</v>
      </c>
      <c r="EA10" s="38"/>
      <c r="EB10" s="12">
        <f>4.34*(EB9)</f>
        <v>4.4129802627144201</v>
      </c>
      <c r="EC10" s="38"/>
      <c r="ED10" s="12">
        <f>4.34*(ED9)</f>
        <v>2.1669097980081058</v>
      </c>
      <c r="EE10" s="17"/>
      <c r="EF10" s="6">
        <f>4.34*(EF9)</f>
        <v>4.0276732419775474</v>
      </c>
      <c r="EG10" s="17"/>
      <c r="EH10" s="6">
        <f>4.34*(EH9)</f>
        <v>5.2616098123352861</v>
      </c>
      <c r="EI10" s="17"/>
      <c r="EJ10" s="6">
        <f>4.34*(EJ9)</f>
        <v>4.642715952447678</v>
      </c>
      <c r="EK10" s="17"/>
      <c r="EL10" s="6">
        <f>4.34*(EL9)</f>
        <v>4.5012615735585095</v>
      </c>
      <c r="EM10" s="17"/>
      <c r="EN10" s="6">
        <f>4.34*(EN9)</f>
        <v>2.646011870943179</v>
      </c>
      <c r="EO10" s="17"/>
      <c r="EP10" s="6">
        <f>4.34*(EP9)</f>
        <v>5.2299649879736556</v>
      </c>
      <c r="EQ10" s="17"/>
      <c r="ER10" s="6">
        <f>4.34*(ER9)</f>
        <v>2.4798779051251598</v>
      </c>
      <c r="ES10" s="17"/>
      <c r="ET10" s="6">
        <f>4.34*(ET9)</f>
        <v>4.5141878599629699</v>
      </c>
      <c r="EU10" s="38" t="s">
        <v>175</v>
      </c>
    </row>
    <row r="11" spans="1:151" s="25" customFormat="1" x14ac:dyDescent="0.2">
      <c r="B11" s="27" t="s">
        <v>7</v>
      </c>
      <c r="C11" s="53">
        <f t="shared" ref="C11:AH11" si="104">+COUNT(C24:C188)</f>
        <v>55</v>
      </c>
      <c r="D11" s="54">
        <f t="shared" si="104"/>
        <v>55</v>
      </c>
      <c r="E11" s="53">
        <f t="shared" si="104"/>
        <v>53</v>
      </c>
      <c r="F11" s="54">
        <f t="shared" si="104"/>
        <v>53</v>
      </c>
      <c r="G11" s="18">
        <f t="shared" si="104"/>
        <v>46</v>
      </c>
      <c r="H11" s="8">
        <f t="shared" si="104"/>
        <v>46</v>
      </c>
      <c r="I11" s="55">
        <f t="shared" si="104"/>
        <v>43</v>
      </c>
      <c r="J11" s="25">
        <f t="shared" si="104"/>
        <v>43</v>
      </c>
      <c r="K11" s="55">
        <f t="shared" si="104"/>
        <v>67</v>
      </c>
      <c r="L11" s="25">
        <f t="shared" si="104"/>
        <v>67</v>
      </c>
      <c r="M11" s="53">
        <f t="shared" si="104"/>
        <v>60</v>
      </c>
      <c r="N11" s="54">
        <f t="shared" si="104"/>
        <v>60</v>
      </c>
      <c r="O11" s="53">
        <f t="shared" si="104"/>
        <v>55</v>
      </c>
      <c r="P11" s="54">
        <f t="shared" si="104"/>
        <v>55</v>
      </c>
      <c r="Q11" s="55">
        <f t="shared" si="104"/>
        <v>38</v>
      </c>
      <c r="R11" s="25">
        <f t="shared" si="104"/>
        <v>38</v>
      </c>
      <c r="S11" s="55">
        <f t="shared" si="104"/>
        <v>40</v>
      </c>
      <c r="T11" s="25">
        <f t="shared" si="104"/>
        <v>40</v>
      </c>
      <c r="U11" s="53">
        <f t="shared" si="104"/>
        <v>33</v>
      </c>
      <c r="V11" s="54">
        <f t="shared" si="104"/>
        <v>33</v>
      </c>
      <c r="W11" s="55">
        <f t="shared" si="104"/>
        <v>60</v>
      </c>
      <c r="X11" s="25">
        <f t="shared" si="104"/>
        <v>60</v>
      </c>
      <c r="Y11" s="55">
        <f t="shared" si="104"/>
        <v>49</v>
      </c>
      <c r="Z11" s="25">
        <f t="shared" si="104"/>
        <v>49</v>
      </c>
      <c r="AA11" s="55">
        <f t="shared" si="104"/>
        <v>36</v>
      </c>
      <c r="AB11" s="25">
        <f t="shared" si="104"/>
        <v>36</v>
      </c>
      <c r="AC11" s="55">
        <f t="shared" si="104"/>
        <v>10</v>
      </c>
      <c r="AD11" s="25">
        <f t="shared" si="104"/>
        <v>10</v>
      </c>
      <c r="AE11" s="55">
        <f t="shared" si="104"/>
        <v>46</v>
      </c>
      <c r="AF11" s="25">
        <f t="shared" si="104"/>
        <v>46</v>
      </c>
      <c r="AG11" s="53">
        <f t="shared" si="104"/>
        <v>38</v>
      </c>
      <c r="AH11" s="54">
        <f t="shared" si="104"/>
        <v>38</v>
      </c>
      <c r="AI11" s="55">
        <f t="shared" ref="AI11:BN11" si="105">+COUNT(AI24:AI188)</f>
        <v>23</v>
      </c>
      <c r="AJ11" s="25">
        <f t="shared" si="105"/>
        <v>23</v>
      </c>
      <c r="AK11" s="55">
        <f t="shared" si="105"/>
        <v>83</v>
      </c>
      <c r="AL11" s="25">
        <f t="shared" si="105"/>
        <v>83</v>
      </c>
      <c r="AM11" s="53">
        <f t="shared" si="105"/>
        <v>53</v>
      </c>
      <c r="AN11" s="54">
        <f t="shared" si="105"/>
        <v>53</v>
      </c>
      <c r="AO11" s="53">
        <f t="shared" si="105"/>
        <v>36</v>
      </c>
      <c r="AP11" s="54">
        <f t="shared" si="105"/>
        <v>36</v>
      </c>
      <c r="AQ11" s="53">
        <f t="shared" si="105"/>
        <v>60</v>
      </c>
      <c r="AR11" s="54">
        <f t="shared" si="105"/>
        <v>60</v>
      </c>
      <c r="AS11" s="55">
        <f t="shared" si="105"/>
        <v>32</v>
      </c>
      <c r="AT11" s="7">
        <f t="shared" si="105"/>
        <v>32</v>
      </c>
      <c r="AU11" s="53">
        <f t="shared" si="105"/>
        <v>45</v>
      </c>
      <c r="AV11" s="54">
        <f t="shared" si="105"/>
        <v>45</v>
      </c>
      <c r="AW11" s="53">
        <f t="shared" si="105"/>
        <v>43</v>
      </c>
      <c r="AX11" s="54">
        <f t="shared" si="105"/>
        <v>43</v>
      </c>
      <c r="AY11" s="55">
        <f t="shared" si="105"/>
        <v>22</v>
      </c>
      <c r="AZ11" s="25">
        <f t="shared" si="105"/>
        <v>22</v>
      </c>
      <c r="BA11" s="55">
        <f t="shared" si="105"/>
        <v>48</v>
      </c>
      <c r="BB11" s="25">
        <f t="shared" si="105"/>
        <v>48</v>
      </c>
      <c r="BC11" s="55">
        <f t="shared" si="105"/>
        <v>48</v>
      </c>
      <c r="BD11" s="25">
        <f t="shared" si="105"/>
        <v>48</v>
      </c>
      <c r="BE11" s="55">
        <f t="shared" si="105"/>
        <v>34</v>
      </c>
      <c r="BF11" s="25">
        <f t="shared" si="105"/>
        <v>34</v>
      </c>
      <c r="BG11" s="55">
        <f t="shared" si="105"/>
        <v>43</v>
      </c>
      <c r="BH11" s="25">
        <f t="shared" si="105"/>
        <v>43</v>
      </c>
      <c r="BI11" s="18">
        <f t="shared" si="105"/>
        <v>35</v>
      </c>
      <c r="BJ11" s="8">
        <f t="shared" si="105"/>
        <v>35</v>
      </c>
      <c r="BK11" s="53">
        <f t="shared" si="105"/>
        <v>37</v>
      </c>
      <c r="BL11" s="54">
        <f t="shared" si="105"/>
        <v>37</v>
      </c>
      <c r="BM11" s="53">
        <f t="shared" si="105"/>
        <v>27</v>
      </c>
      <c r="BN11" s="54">
        <f t="shared" si="105"/>
        <v>27</v>
      </c>
      <c r="BO11" s="55">
        <f t="shared" ref="BO11:CT11" si="106">+COUNT(BO24:BO188)</f>
        <v>45</v>
      </c>
      <c r="BP11" s="25">
        <f t="shared" si="106"/>
        <v>46</v>
      </c>
      <c r="BQ11" s="53">
        <f t="shared" si="106"/>
        <v>68</v>
      </c>
      <c r="BR11" s="54">
        <f t="shared" si="106"/>
        <v>68</v>
      </c>
      <c r="BS11" s="53">
        <f t="shared" si="106"/>
        <v>31</v>
      </c>
      <c r="BT11" s="54">
        <f t="shared" si="106"/>
        <v>31</v>
      </c>
      <c r="BU11" s="55">
        <f t="shared" si="106"/>
        <v>89</v>
      </c>
      <c r="BV11" s="25">
        <f t="shared" si="106"/>
        <v>89</v>
      </c>
      <c r="BW11" s="55">
        <f t="shared" si="106"/>
        <v>40</v>
      </c>
      <c r="BX11" s="25">
        <f t="shared" si="106"/>
        <v>40</v>
      </c>
      <c r="BY11" s="56">
        <f t="shared" si="106"/>
        <v>51</v>
      </c>
      <c r="BZ11" s="57">
        <f t="shared" si="106"/>
        <v>51</v>
      </c>
      <c r="CA11" s="56">
        <f t="shared" si="106"/>
        <v>68</v>
      </c>
      <c r="CB11" s="57">
        <f t="shared" si="106"/>
        <v>68</v>
      </c>
      <c r="CC11" s="55">
        <f t="shared" si="106"/>
        <v>35</v>
      </c>
      <c r="CD11" s="25">
        <f t="shared" si="106"/>
        <v>35</v>
      </c>
      <c r="CE11" s="55">
        <f t="shared" si="106"/>
        <v>37</v>
      </c>
      <c r="CF11" s="25">
        <f t="shared" si="106"/>
        <v>37</v>
      </c>
      <c r="CG11" s="53">
        <f t="shared" si="106"/>
        <v>29</v>
      </c>
      <c r="CH11" s="54">
        <f t="shared" si="106"/>
        <v>29</v>
      </c>
      <c r="CI11" s="55">
        <f t="shared" si="106"/>
        <v>44</v>
      </c>
      <c r="CJ11" s="25">
        <f t="shared" si="106"/>
        <v>44</v>
      </c>
      <c r="CK11" s="55">
        <f t="shared" si="106"/>
        <v>40</v>
      </c>
      <c r="CL11" s="25">
        <f t="shared" si="106"/>
        <v>40</v>
      </c>
      <c r="CM11" s="18">
        <f t="shared" si="106"/>
        <v>40</v>
      </c>
      <c r="CN11" s="8">
        <f t="shared" si="106"/>
        <v>40</v>
      </c>
      <c r="CO11" s="18">
        <f t="shared" si="106"/>
        <v>51</v>
      </c>
      <c r="CP11" s="8">
        <f t="shared" si="106"/>
        <v>51</v>
      </c>
      <c r="CQ11" s="18">
        <f t="shared" si="106"/>
        <v>124</v>
      </c>
      <c r="CR11" s="8">
        <f t="shared" si="106"/>
        <v>125</v>
      </c>
      <c r="CS11" s="18">
        <f t="shared" si="106"/>
        <v>76</v>
      </c>
      <c r="CT11" s="8">
        <f t="shared" si="106"/>
        <v>76</v>
      </c>
      <c r="CU11" s="18">
        <f t="shared" ref="CU11:DZ11" si="107">+COUNT(CU24:CU188)</f>
        <v>29</v>
      </c>
      <c r="CV11" s="8">
        <f t="shared" si="107"/>
        <v>29</v>
      </c>
      <c r="CW11" s="53">
        <f t="shared" si="107"/>
        <v>59</v>
      </c>
      <c r="CX11" s="54">
        <f t="shared" si="107"/>
        <v>59</v>
      </c>
      <c r="CY11" s="53">
        <f t="shared" si="107"/>
        <v>31</v>
      </c>
      <c r="CZ11" s="25">
        <f t="shared" si="107"/>
        <v>31</v>
      </c>
      <c r="DA11" s="55">
        <f t="shared" si="107"/>
        <v>32</v>
      </c>
      <c r="DB11" s="25">
        <f t="shared" si="107"/>
        <v>32</v>
      </c>
      <c r="DC11" s="56">
        <f t="shared" si="107"/>
        <v>32</v>
      </c>
      <c r="DD11" s="57">
        <f t="shared" si="107"/>
        <v>32</v>
      </c>
      <c r="DE11" s="55">
        <f t="shared" si="107"/>
        <v>36</v>
      </c>
      <c r="DF11" s="25">
        <f t="shared" si="107"/>
        <v>36</v>
      </c>
      <c r="DG11" s="55">
        <f t="shared" si="107"/>
        <v>56</v>
      </c>
      <c r="DH11" s="25">
        <f t="shared" si="107"/>
        <v>56</v>
      </c>
      <c r="DI11" s="55">
        <f t="shared" si="107"/>
        <v>47</v>
      </c>
      <c r="DJ11" s="25">
        <f t="shared" si="107"/>
        <v>47</v>
      </c>
      <c r="DK11" s="55">
        <f t="shared" si="107"/>
        <v>17</v>
      </c>
      <c r="DL11" s="25">
        <f t="shared" si="107"/>
        <v>17</v>
      </c>
      <c r="DM11" s="18">
        <f t="shared" si="107"/>
        <v>122</v>
      </c>
      <c r="DN11" s="8">
        <f t="shared" si="107"/>
        <v>122</v>
      </c>
      <c r="DO11" s="55">
        <f t="shared" si="107"/>
        <v>40</v>
      </c>
      <c r="DP11" s="25">
        <f t="shared" si="107"/>
        <v>40</v>
      </c>
      <c r="DQ11" s="53">
        <f t="shared" si="107"/>
        <v>21</v>
      </c>
      <c r="DR11" s="54">
        <f t="shared" si="107"/>
        <v>21</v>
      </c>
      <c r="DS11" s="55">
        <f t="shared" si="107"/>
        <v>61</v>
      </c>
      <c r="DT11" s="25">
        <f t="shared" si="107"/>
        <v>61</v>
      </c>
      <c r="DU11" s="55">
        <f t="shared" si="107"/>
        <v>80</v>
      </c>
      <c r="DV11" s="25">
        <f t="shared" si="107"/>
        <v>80</v>
      </c>
      <c r="DW11" s="55">
        <f t="shared" si="107"/>
        <v>69</v>
      </c>
      <c r="DX11" s="25">
        <f t="shared" si="107"/>
        <v>69</v>
      </c>
      <c r="DY11" s="55">
        <f t="shared" si="107"/>
        <v>44</v>
      </c>
      <c r="DZ11" s="25">
        <f t="shared" si="107"/>
        <v>44</v>
      </c>
      <c r="EA11" s="55">
        <f t="shared" ref="EA11:ET11" si="108">+COUNT(EA24:EA188)</f>
        <v>16</v>
      </c>
      <c r="EB11" s="25">
        <f t="shared" si="108"/>
        <v>16</v>
      </c>
      <c r="EC11" s="55">
        <f t="shared" si="108"/>
        <v>26</v>
      </c>
      <c r="ED11" s="25">
        <f t="shared" si="108"/>
        <v>26</v>
      </c>
      <c r="EE11" s="18">
        <f t="shared" si="108"/>
        <v>61</v>
      </c>
      <c r="EF11" s="8">
        <f t="shared" si="108"/>
        <v>61</v>
      </c>
      <c r="EG11" s="18">
        <f t="shared" si="108"/>
        <v>52</v>
      </c>
      <c r="EH11" s="8">
        <f t="shared" si="108"/>
        <v>52</v>
      </c>
      <c r="EI11" s="18">
        <f t="shared" si="108"/>
        <v>10</v>
      </c>
      <c r="EJ11" s="8">
        <f t="shared" si="108"/>
        <v>10</v>
      </c>
      <c r="EK11" s="18">
        <f t="shared" si="108"/>
        <v>46</v>
      </c>
      <c r="EL11" s="8">
        <f t="shared" si="108"/>
        <v>46</v>
      </c>
      <c r="EM11" s="18">
        <f t="shared" si="108"/>
        <v>28</v>
      </c>
      <c r="EN11" s="8">
        <f t="shared" si="108"/>
        <v>28</v>
      </c>
      <c r="EO11" s="18">
        <f t="shared" si="108"/>
        <v>28</v>
      </c>
      <c r="EP11" s="8">
        <f t="shared" si="108"/>
        <v>28</v>
      </c>
      <c r="EQ11" s="18">
        <f t="shared" si="108"/>
        <v>36</v>
      </c>
      <c r="ER11" s="8">
        <f t="shared" si="108"/>
        <v>36</v>
      </c>
      <c r="ES11" s="18">
        <f t="shared" si="108"/>
        <v>25</v>
      </c>
      <c r="ET11" s="8">
        <f t="shared" si="108"/>
        <v>25</v>
      </c>
      <c r="EU11" s="55">
        <f>SUM(C11:ET11)/2</f>
        <v>3371</v>
      </c>
    </row>
    <row r="12" spans="1:151" s="12" customFormat="1" x14ac:dyDescent="0.2">
      <c r="A12" s="25"/>
      <c r="B12" s="27" t="s">
        <v>8</v>
      </c>
      <c r="C12" s="39"/>
      <c r="D12" s="40">
        <f>+CORREL(C24:C188,D24:D188)</f>
        <v>0.5044803738663477</v>
      </c>
      <c r="E12" s="39"/>
      <c r="F12" s="40">
        <f>+CORREL(E24:E188,F24:F188)</f>
        <v>-0.23930763824718151</v>
      </c>
      <c r="G12" s="17"/>
      <c r="H12" s="6">
        <f>+CORREL(G24:G188,H24:H188)</f>
        <v>0.3521584023141916</v>
      </c>
      <c r="I12" s="38"/>
      <c r="J12" s="12">
        <f>+CORREL(I24:I188,J24:J188)</f>
        <v>-0.1397247651716669</v>
      </c>
      <c r="K12" s="38"/>
      <c r="L12" s="12">
        <f>+CORREL(K24:K188,L24:L188)</f>
        <v>0.32775189053265974</v>
      </c>
      <c r="M12" s="39"/>
      <c r="N12" s="40">
        <f>+CORREL(M24:M188,N24:N188)</f>
        <v>9.4317238568040113E-2</v>
      </c>
      <c r="O12" s="39"/>
      <c r="P12" s="40">
        <f>+CORREL(O24:O188,P24:P188)</f>
        <v>0.19194212493455157</v>
      </c>
      <c r="Q12" s="38"/>
      <c r="R12" s="12">
        <f>+CORREL(Q24:Q188,R24:R188)</f>
        <v>0.82971598912933231</v>
      </c>
      <c r="S12" s="38"/>
      <c r="T12" s="12">
        <f>+CORREL(S24:S188,T24:T188)</f>
        <v>0.21437552743583904</v>
      </c>
      <c r="U12" s="39"/>
      <c r="V12" s="40">
        <f>+CORREL(U24:U188,V24:V188)</f>
        <v>0.61134920813052052</v>
      </c>
      <c r="W12" s="38"/>
      <c r="X12" s="12">
        <f>+CORREL(W24:W188,X24:X188)</f>
        <v>0.32130583714679745</v>
      </c>
      <c r="Y12" s="38"/>
      <c r="Z12" s="12">
        <f>+CORREL(Y24:Y188,Z24:Z188)</f>
        <v>0.44591349863515672</v>
      </c>
      <c r="AA12" s="38"/>
      <c r="AB12" s="12">
        <f>+CORREL(AA24:AA188,AB24:AB188)</f>
        <v>-0.16467357297460966</v>
      </c>
      <c r="AC12" s="38"/>
      <c r="AD12" s="12">
        <f>+CORREL(AC24:AC188,AD24:AD188)</f>
        <v>0.25181313837981639</v>
      </c>
      <c r="AE12" s="38"/>
      <c r="AF12" s="12">
        <f>+CORREL(AE24:AE188,AF24:AF188)</f>
        <v>-3.8841491553924447E-2</v>
      </c>
      <c r="AG12" s="39"/>
      <c r="AH12" s="40">
        <f>+CORREL(AG24:AG188,AH24:AH188)</f>
        <v>0.50679140630423192</v>
      </c>
      <c r="AI12" s="38"/>
      <c r="AJ12" s="12">
        <f>+CORREL(AI24:AI188,AJ24:AJ188)</f>
        <v>0.5898705324193203</v>
      </c>
      <c r="AK12" s="38"/>
      <c r="AL12" s="12">
        <f>+CORREL(AK24:AK188,AL24:AL188)</f>
        <v>0.32893269755694937</v>
      </c>
      <c r="AM12" s="39"/>
      <c r="AN12" s="40">
        <f>+CORREL(AM24:AM188,AN24:AN188)</f>
        <v>0.24585604212546747</v>
      </c>
      <c r="AO12" s="39"/>
      <c r="AP12" s="40">
        <f>+CORREL(AO24:AO188,AP24:AP188)</f>
        <v>0.27530363179167683</v>
      </c>
      <c r="AQ12" s="39"/>
      <c r="AR12" s="40">
        <f>+CORREL(AQ24:AQ188,AR24:AR188)</f>
        <v>0.70912618190733467</v>
      </c>
      <c r="AS12" s="38"/>
      <c r="AT12" s="50">
        <f>+CORREL(AS24:AS188,AT24:AT188)</f>
        <v>-0.14446236063878323</v>
      </c>
      <c r="AU12" s="39"/>
      <c r="AV12" s="40">
        <f>+CORREL(AU24:AU188,AV24:AV188)</f>
        <v>0.38397824714145179</v>
      </c>
      <c r="AW12" s="39"/>
      <c r="AX12" s="40">
        <f>+CORREL(AW24:AW188,AX24:AX188)</f>
        <v>0.35013142324826962</v>
      </c>
      <c r="AY12" s="38"/>
      <c r="AZ12" s="12">
        <f>+CORREL(AY24:AY188,AZ24:AZ188)</f>
        <v>3.9617415747476251E-2</v>
      </c>
      <c r="BA12" s="38"/>
      <c r="BB12" s="12">
        <f>+CORREL(BA24:BA188,BB24:BB188)</f>
        <v>-0.17468015510915971</v>
      </c>
      <c r="BC12" s="38"/>
      <c r="BD12" s="12">
        <f>+CORREL(BC24:BC188,BD24:BD188)</f>
        <v>-0.56621089101613209</v>
      </c>
      <c r="BE12" s="38"/>
      <c r="BF12" s="12">
        <f>+CORREL(BE24:BE188,BF24:BF188)</f>
        <v>-0.46370792105948511</v>
      </c>
      <c r="BG12" s="38"/>
      <c r="BH12" s="12">
        <f>+CORREL(BG24:BG188,BH24:BH188)</f>
        <v>-7.7890478236572426E-3</v>
      </c>
      <c r="BI12" s="17"/>
      <c r="BJ12" s="6">
        <f>+CORREL(BI24:BI188,BJ24:BJ188)</f>
        <v>0.15656976025801922</v>
      </c>
      <c r="BK12" s="39"/>
      <c r="BL12" s="40">
        <f>+CORREL(BK24:BK188,BL24:BL188)</f>
        <v>0.46031590181046356</v>
      </c>
      <c r="BM12" s="39"/>
      <c r="BN12" s="40">
        <f>+CORREL(BM24:BM188,BN24:BN188)</f>
        <v>2.8958769323026383E-4</v>
      </c>
      <c r="BO12" s="38"/>
      <c r="BP12" s="12">
        <f>+CORREL(BO24:BO188,BP24:BP188)</f>
        <v>0.60245935284783803</v>
      </c>
      <c r="BQ12" s="39"/>
      <c r="BR12" s="40">
        <f>+CORREL(BQ24:BQ188,BR24:BR188)</f>
        <v>0.40076314936004132</v>
      </c>
      <c r="BS12" s="39"/>
      <c r="BT12" s="40">
        <f>+CORREL(BS24:BS188,BT24:BT188)</f>
        <v>0.65293823792742234</v>
      </c>
      <c r="BU12" s="38"/>
      <c r="BV12" s="12">
        <f>+CORREL(BU24:BU188,BV24:BV188)</f>
        <v>-0.25783043925804866</v>
      </c>
      <c r="BW12" s="38"/>
      <c r="BX12" s="12">
        <f>+CORREL(BW24:BW188,BX24:BX188)</f>
        <v>0.32331410177133185</v>
      </c>
      <c r="BY12" s="51"/>
      <c r="BZ12" s="52">
        <f>+CORREL(BY24:BY188,BZ24:BZ188)</f>
        <v>0.54077357841183171</v>
      </c>
      <c r="CA12" s="51"/>
      <c r="CB12" s="52">
        <f>+CORREL(CA24:CA188,CB24:CB188)</f>
        <v>0.96064549217959883</v>
      </c>
      <c r="CC12" s="38"/>
      <c r="CD12" s="12">
        <f>+CORREL(CC24:CC188,CD24:CD188)</f>
        <v>0.19338749770873745</v>
      </c>
      <c r="CE12" s="38"/>
      <c r="CF12" s="12">
        <f>+CORREL(CE24:CE188,CF24:CF188)</f>
        <v>0.1489788735522003</v>
      </c>
      <c r="CG12" s="39"/>
      <c r="CH12" s="40">
        <f>+CORREL(CG24:CG188,CH24:CH188)</f>
        <v>0.32422422710227911</v>
      </c>
      <c r="CI12" s="38"/>
      <c r="CJ12" s="12">
        <f>+CORREL(CI24:CI188,CJ24:CJ188)</f>
        <v>-0.37749973726355651</v>
      </c>
      <c r="CK12" s="38"/>
      <c r="CL12" s="12">
        <f>+CORREL(CK24:CK188,CL24:CL188)</f>
        <v>-0.58048458276521142</v>
      </c>
      <c r="CM12" s="17"/>
      <c r="CN12" s="6">
        <f>+CORREL(CM24:CM188,CN24:CN188)</f>
        <v>-3.7728807674893707E-2</v>
      </c>
      <c r="CO12" s="17"/>
      <c r="CP12" s="6">
        <f>+CORREL(CO24:CO188,CP24:CP188)</f>
        <v>-0.31572254638067587</v>
      </c>
      <c r="CQ12" s="17"/>
      <c r="CR12" s="6">
        <f>+CORREL(CQ24:CQ188,CR24:CR188)</f>
        <v>0.40080404869157676</v>
      </c>
      <c r="CS12" s="17"/>
      <c r="CT12" s="6">
        <f>+CORREL(CS24:CS188,CT24:CT188)</f>
        <v>5.7108766479645849E-2</v>
      </c>
      <c r="CU12" s="17"/>
      <c r="CV12" s="6">
        <f>+CORREL(CU24:CU188,CV24:CV188)</f>
        <v>-6.4822731117899546E-2</v>
      </c>
      <c r="CW12" s="39"/>
      <c r="CX12" s="40">
        <f>+CORREL(CW24:CW188,CX24:CX188)</f>
        <v>-2.9982300197774887E-2</v>
      </c>
      <c r="CY12" s="39"/>
      <c r="CZ12" s="12">
        <f>+CORREL(CY24:CY188,CZ24:CZ188)</f>
        <v>-0.41548974858796522</v>
      </c>
      <c r="DA12" s="38"/>
      <c r="DB12" s="12">
        <f>+CORREL(DA24:DA188,DB24:DB188)</f>
        <v>0.10254819797166322</v>
      </c>
      <c r="DC12" s="51"/>
      <c r="DD12" s="52">
        <f>+CORREL(DC24:DC188,DD24:DD188)</f>
        <v>0.29387826403532263</v>
      </c>
      <c r="DE12" s="38"/>
      <c r="DF12" s="12">
        <f>+CORREL(DE24:DE188,DF24:DF188)</f>
        <v>0.31801739747036156</v>
      </c>
      <c r="DG12" s="38"/>
      <c r="DH12" s="12">
        <f>+CORREL(DG24:DG188,DH24:DH188)</f>
        <v>0.18316988855045549</v>
      </c>
      <c r="DI12" s="38"/>
      <c r="DJ12" s="12">
        <f>+CORREL(DI24:DI188,DJ24:DJ188)</f>
        <v>9.8596519218070403E-2</v>
      </c>
      <c r="DK12" s="38"/>
      <c r="DL12" s="12">
        <f>+CORREL(DK24:DK188,DL24:DL188)</f>
        <v>0.27625509489131966</v>
      </c>
      <c r="DM12" s="17"/>
      <c r="DN12" s="6">
        <f>+CORREL(DM24:DM188,DN24:DN188)</f>
        <v>0.15356276866699198</v>
      </c>
      <c r="DO12" s="38"/>
      <c r="DP12" s="12">
        <f>+CORREL(DO24:DO188,DP24:DP188)</f>
        <v>0.52820452002892437</v>
      </c>
      <c r="DQ12" s="39"/>
      <c r="DR12" s="40">
        <f>+CORREL(DQ24:DQ188,DR24:DR188)</f>
        <v>0.83556630459528736</v>
      </c>
      <c r="DS12" s="38"/>
      <c r="DT12" s="12">
        <f>+CORREL(DS24:DS188,DT24:DT188)</f>
        <v>-0.78214917078899882</v>
      </c>
      <c r="DU12" s="38"/>
      <c r="DV12" s="12">
        <f>+CORREL(DU24:DU188,DV24:DV188)</f>
        <v>0.24870364056917135</v>
      </c>
      <c r="DW12" s="38"/>
      <c r="DX12" s="12">
        <f>+CORREL(DW24:DW188,DX24:DX188)</f>
        <v>0.58185264859908181</v>
      </c>
      <c r="DY12" s="38"/>
      <c r="DZ12" s="12">
        <f>+CORREL(DY24:DY188,DZ24:DZ188)</f>
        <v>0.60209693264552533</v>
      </c>
      <c r="EA12" s="38"/>
      <c r="EB12" s="12">
        <f>+CORREL(EA24:EA188,EB24:EB188)</f>
        <v>-0.12710671084543312</v>
      </c>
      <c r="EC12" s="38"/>
      <c r="ED12" s="12">
        <f>+CORREL(EC24:EC188,ED24:ED188)</f>
        <v>0.41992797622617917</v>
      </c>
      <c r="EE12" s="17"/>
      <c r="EF12" s="6">
        <f>+CORREL(EE24:EE188,EF24:EF188)</f>
        <v>-0.11572498590074137</v>
      </c>
      <c r="EG12" s="17"/>
      <c r="EH12" s="6">
        <f>+CORREL(EG24:EG188,EH24:EH188)</f>
        <v>0.20566583094279142</v>
      </c>
      <c r="EI12" s="17"/>
      <c r="EJ12" s="6">
        <f>+CORREL(EI24:EI188,EJ24:EJ188)</f>
        <v>0.46445537107060314</v>
      </c>
      <c r="EK12" s="17"/>
      <c r="EL12" s="6">
        <f>+CORREL(EK24:EK188,EL24:EL188)</f>
        <v>0.11848902629916368</v>
      </c>
      <c r="EM12" s="17"/>
      <c r="EN12" s="6">
        <f>+CORREL(EM24:EM188,EN24:EN188)</f>
        <v>0.17242454462491624</v>
      </c>
      <c r="EO12" s="17"/>
      <c r="EP12" s="6">
        <f>+CORREL(EO24:EO188,EP24:EP188)</f>
        <v>0.34316705179791479</v>
      </c>
      <c r="EQ12" s="17"/>
      <c r="ER12" s="6">
        <f>+CORREL(EQ24:EQ188,ER24:ER188)</f>
        <v>0.52464803494771795</v>
      </c>
      <c r="ES12" s="17"/>
      <c r="ET12" s="6">
        <f>+CORREL(ES24:ES188,ET24:ET188)</f>
        <v>0.25453367977108704</v>
      </c>
      <c r="EU12" s="38"/>
    </row>
    <row r="13" spans="1:151" s="12" customFormat="1" ht="14.25" x14ac:dyDescent="0.2">
      <c r="A13" s="25"/>
      <c r="B13" s="27" t="s">
        <v>161</v>
      </c>
      <c r="C13" s="39"/>
      <c r="D13" s="40">
        <f>+D12*D12</f>
        <v>0.25450044761632995</v>
      </c>
      <c r="E13" s="39"/>
      <c r="F13" s="40">
        <f>+F12*F12</f>
        <v>5.7268145723443895E-2</v>
      </c>
      <c r="G13" s="17"/>
      <c r="H13" s="6">
        <f>+H12*H12</f>
        <v>0.12401554032048402</v>
      </c>
      <c r="I13" s="38"/>
      <c r="J13" s="12">
        <f>+J12*J12</f>
        <v>1.952301000227746E-2</v>
      </c>
      <c r="K13" s="38"/>
      <c r="L13" s="12">
        <f>+L12*L12</f>
        <v>0.10742130174773257</v>
      </c>
      <c r="M13" s="39"/>
      <c r="N13" s="40">
        <f>+N12*N12</f>
        <v>8.8957414911005929E-3</v>
      </c>
      <c r="O13" s="39"/>
      <c r="P13" s="40">
        <f>+P12*P12</f>
        <v>3.6841779324391005E-2</v>
      </c>
      <c r="Q13" s="38"/>
      <c r="R13" s="12">
        <f>+R12*R12</f>
        <v>0.68842862261686633</v>
      </c>
      <c r="S13" s="38"/>
      <c r="T13" s="12">
        <f>+T12*T12</f>
        <v>4.595686676339418E-2</v>
      </c>
      <c r="U13" s="39"/>
      <c r="V13" s="40">
        <f>+V12*V12</f>
        <v>0.37374785428181451</v>
      </c>
      <c r="W13" s="38"/>
      <c r="X13" s="12">
        <f>+X12*X12</f>
        <v>0.10323744098460433</v>
      </c>
      <c r="Y13" s="38"/>
      <c r="Z13" s="12">
        <f>+Z12*Z12</f>
        <v>0.19883884826504591</v>
      </c>
      <c r="AA13" s="38"/>
      <c r="AB13" s="12">
        <f>+AB12*AB12</f>
        <v>2.7117385636224095E-2</v>
      </c>
      <c r="AC13" s="38"/>
      <c r="AD13" s="12">
        <f>+AD12*AD12</f>
        <v>6.3409856660692557E-2</v>
      </c>
      <c r="AE13" s="38"/>
      <c r="AF13" s="12">
        <f>+AF12*AF12</f>
        <v>1.5086614661335841E-3</v>
      </c>
      <c r="AG13" s="39"/>
      <c r="AH13" s="40">
        <f>+AH12*AH12</f>
        <v>0.2568375295038211</v>
      </c>
      <c r="AI13" s="38"/>
      <c r="AJ13" s="12">
        <f>+AJ12*AJ12</f>
        <v>0.34794724501665242</v>
      </c>
      <c r="AK13" s="38"/>
      <c r="AL13" s="12">
        <f>+AL12*AL12</f>
        <v>0.10819671952209153</v>
      </c>
      <c r="AM13" s="39"/>
      <c r="AN13" s="40">
        <f>+AN12*AN12</f>
        <v>6.0445193449599637E-2</v>
      </c>
      <c r="AO13" s="39"/>
      <c r="AP13" s="40">
        <f>+AP12*AP12</f>
        <v>7.5792089677687177E-2</v>
      </c>
      <c r="AQ13" s="39"/>
      <c r="AR13" s="40">
        <f>+AR12*AR12</f>
        <v>0.50285994186647431</v>
      </c>
      <c r="AS13" s="38"/>
      <c r="AT13" s="50">
        <f>+AT12*AT12</f>
        <v>2.0869373641329868E-2</v>
      </c>
      <c r="AU13" s="39"/>
      <c r="AV13" s="40">
        <f>+AV12*AV12</f>
        <v>0.14743929427782182</v>
      </c>
      <c r="AW13" s="39"/>
      <c r="AX13" s="40">
        <f>+AX12*AX12</f>
        <v>0.12259201354585893</v>
      </c>
      <c r="AY13" s="38"/>
      <c r="AZ13" s="12">
        <f>+AZ12*AZ12</f>
        <v>1.5695396305083792E-3</v>
      </c>
      <c r="BA13" s="38"/>
      <c r="BB13" s="12">
        <f>+BB12*BB12</f>
        <v>3.0513156588960096E-2</v>
      </c>
      <c r="BC13" s="38"/>
      <c r="BD13" s="12">
        <f>+BD12*BD12</f>
        <v>0.32059477310528223</v>
      </c>
      <c r="BE13" s="38"/>
      <c r="BF13" s="12">
        <f>+BF12*BF12</f>
        <v>0.21502503605330966</v>
      </c>
      <c r="BG13" s="38"/>
      <c r="BH13" s="12">
        <f>+BH12*BH12</f>
        <v>6.0669265999219624E-5</v>
      </c>
      <c r="BI13" s="17"/>
      <c r="BJ13" s="6">
        <f>+BJ12*BJ12</f>
        <v>2.4514089827253616E-2</v>
      </c>
      <c r="BK13" s="39"/>
      <c r="BL13" s="40">
        <f>+BL12*BL12</f>
        <v>0.21189072945958032</v>
      </c>
      <c r="BM13" s="39"/>
      <c r="BN13" s="40">
        <f>+BN12*BN12</f>
        <v>8.3861032070425399E-8</v>
      </c>
      <c r="BO13" s="38"/>
      <c r="BP13" s="12">
        <f>+BP12*BP12</f>
        <v>0.3629572718338358</v>
      </c>
      <c r="BQ13" s="39"/>
      <c r="BR13" s="40">
        <f>+BR12*BR12</f>
        <v>0.16061110188497879</v>
      </c>
      <c r="BS13" s="39"/>
      <c r="BT13" s="40">
        <f>+BT12*BT12</f>
        <v>0.42632834254776719</v>
      </c>
      <c r="BU13" s="38"/>
      <c r="BV13" s="12">
        <f>+BV12*BV12</f>
        <v>6.6476535407998319E-2</v>
      </c>
      <c r="BW13" s="38"/>
      <c r="BX13" s="12">
        <f>+BX12*BX12</f>
        <v>0.10453200840420313</v>
      </c>
      <c r="BY13" s="51"/>
      <c r="BZ13" s="52">
        <f>+BZ12*BZ12</f>
        <v>0.29243606310833747</v>
      </c>
      <c r="CA13" s="51"/>
      <c r="CB13" s="52">
        <f>+CB12*CB12</f>
        <v>0.92283976164498371</v>
      </c>
      <c r="CC13" s="38"/>
      <c r="CD13" s="12">
        <f>+CD12*CD12</f>
        <v>3.7398724270046931E-2</v>
      </c>
      <c r="CE13" s="38"/>
      <c r="CF13" s="12">
        <f>+CF12*CF12</f>
        <v>2.2194704764882486E-2</v>
      </c>
      <c r="CG13" s="39"/>
      <c r="CH13" s="40">
        <f>+CH12*CH12</f>
        <v>0.10512134944007026</v>
      </c>
      <c r="CI13" s="38"/>
      <c r="CJ13" s="12">
        <f>+CJ12*CJ12</f>
        <v>0.14250605163405419</v>
      </c>
      <c r="CK13" s="38"/>
      <c r="CL13" s="12">
        <f>+CL12*CL12</f>
        <v>0.33696235082810161</v>
      </c>
      <c r="CM13" s="17"/>
      <c r="CN13" s="6">
        <f>+CN12*CN12</f>
        <v>1.4234629285691182E-3</v>
      </c>
      <c r="CO13" s="17"/>
      <c r="CP13" s="6">
        <f>+CP12*CP12</f>
        <v>9.9680726293098029E-2</v>
      </c>
      <c r="CQ13" s="17"/>
      <c r="CR13" s="6">
        <f>+CR12*CR12</f>
        <v>0.16064388544755984</v>
      </c>
      <c r="CS13" s="17"/>
      <c r="CT13" s="6">
        <f>+CT12*CT12</f>
        <v>3.2614112088267212E-3</v>
      </c>
      <c r="CU13" s="17"/>
      <c r="CV13" s="6">
        <f>+CV12*CV12</f>
        <v>4.2019864695835019E-3</v>
      </c>
      <c r="CW13" s="39"/>
      <c r="CX13" s="40">
        <f>+CX12*CX12</f>
        <v>8.9893832514949203E-4</v>
      </c>
      <c r="CY13" s="39"/>
      <c r="CZ13" s="12">
        <f>+CZ12*CZ12</f>
        <v>0.17263173118169056</v>
      </c>
      <c r="DA13" s="38"/>
      <c r="DB13" s="12">
        <f>+DB12*DB12</f>
        <v>1.0516132907235432E-2</v>
      </c>
      <c r="DC13" s="51"/>
      <c r="DD13" s="52">
        <f>+DD12*DD12</f>
        <v>8.63644340724148E-2</v>
      </c>
      <c r="DE13" s="38"/>
      <c r="DF13" s="12">
        <f>+DF12*DF12</f>
        <v>0.10113506509382193</v>
      </c>
      <c r="DG13" s="38"/>
      <c r="DH13" s="12">
        <f>+DH12*DH12</f>
        <v>3.3551208071586285E-2</v>
      </c>
      <c r="DI13" s="38"/>
      <c r="DJ13" s="12">
        <f>+DJ12*DJ12</f>
        <v>9.7212736019193259E-3</v>
      </c>
      <c r="DK13" s="38"/>
      <c r="DL13" s="12">
        <f>+DL12*DL12</f>
        <v>7.6316877453412035E-2</v>
      </c>
      <c r="DM13" s="17"/>
      <c r="DN13" s="6">
        <f>+DN12*DN12</f>
        <v>2.3581523920672094E-2</v>
      </c>
      <c r="DO13" s="38"/>
      <c r="DP13" s="12">
        <f>+DP12*DP12</f>
        <v>0.27900001497898635</v>
      </c>
      <c r="DQ13" s="39"/>
      <c r="DR13" s="40">
        <f>+DR12*DR12</f>
        <v>0.6981710493750245</v>
      </c>
      <c r="DS13" s="38"/>
      <c r="DT13" s="12">
        <f>+DT12*DT12</f>
        <v>0.61175732536591843</v>
      </c>
      <c r="DU13" s="38"/>
      <c r="DV13" s="12">
        <f>+DV12*DV12</f>
        <v>6.1853500832359576E-2</v>
      </c>
      <c r="DW13" s="38"/>
      <c r="DX13" s="12">
        <f>+DX12*DX12</f>
        <v>0.33855250468176656</v>
      </c>
      <c r="DY13" s="38"/>
      <c r="DZ13" s="12">
        <f>+DZ12*DZ12</f>
        <v>0.36252071630115029</v>
      </c>
      <c r="EA13" s="38"/>
      <c r="EB13" s="12">
        <f>+EB12*EB12</f>
        <v>1.6156115941944545E-2</v>
      </c>
      <c r="EC13" s="38"/>
      <c r="ED13" s="12">
        <f>+ED12*ED12</f>
        <v>0.17633950521741448</v>
      </c>
      <c r="EE13" s="17"/>
      <c r="EF13" s="6">
        <f>+EF12*EF12</f>
        <v>1.3392272361726789E-2</v>
      </c>
      <c r="EG13" s="17"/>
      <c r="EH13" s="6">
        <f>+EH12*EH12</f>
        <v>4.2298434017388864E-2</v>
      </c>
      <c r="EI13" s="17"/>
      <c r="EJ13" s="6">
        <f>+EJ12*EJ12</f>
        <v>0.21571879171633165</v>
      </c>
      <c r="EK13" s="17"/>
      <c r="EL13" s="6">
        <f>+EL12*EL12</f>
        <v>1.4039649353323901E-2</v>
      </c>
      <c r="EM13" s="17"/>
      <c r="EN13" s="6">
        <f>+EN12*EN12</f>
        <v>2.9730223589109733E-2</v>
      </c>
      <c r="EO13" s="17"/>
      <c r="EP13" s="6">
        <f>+EP12*EP12</f>
        <v>0.11776362543967274</v>
      </c>
      <c r="EQ13" s="17"/>
      <c r="ER13" s="6">
        <f>+ER12*ER12</f>
        <v>0.27525556057450185</v>
      </c>
      <c r="ES13" s="17"/>
      <c r="ET13" s="6">
        <f>+ET12*ET12</f>
        <v>6.4787394137810289E-2</v>
      </c>
      <c r="EU13" s="38"/>
    </row>
    <row r="14" spans="1:151" s="12" customFormat="1" x14ac:dyDescent="0.2">
      <c r="A14" s="25"/>
      <c r="B14" s="27" t="s">
        <v>114</v>
      </c>
      <c r="C14" s="39"/>
      <c r="D14" s="40">
        <f>D13^0.5*(D11-2)^0.5/(1-D13)^0.5</f>
        <v>4.2536183078563772</v>
      </c>
      <c r="E14" s="39"/>
      <c r="F14" s="40">
        <f>F13^0.5*(F11-2)^0.5/(1-F13)^0.5</f>
        <v>1.7601413991560719</v>
      </c>
      <c r="G14" s="17"/>
      <c r="H14" s="6">
        <f>H13^0.5*(H11-2)^0.5/(1-H13)^0.5</f>
        <v>2.4958368482202329</v>
      </c>
      <c r="I14" s="38"/>
      <c r="J14" s="12">
        <f>J13^0.5*(J11-2)^0.5/(1-J13)^0.5</f>
        <v>0.90353839816433379</v>
      </c>
      <c r="K14" s="38"/>
      <c r="L14" s="12">
        <f>L13^0.5*(L11-2)^0.5/(1-L13)^0.5</f>
        <v>2.7969108569462668</v>
      </c>
      <c r="M14" s="39"/>
      <c r="N14" s="40">
        <f>N13^0.5*(N11-2)^0.5/(1-N13)^0.5</f>
        <v>0.72151506363838369</v>
      </c>
      <c r="O14" s="39"/>
      <c r="P14" s="40">
        <f>P13^0.5*(P11-2)^0.5/(1-P13)^0.5</f>
        <v>1.4238341837382122</v>
      </c>
      <c r="Q14" s="38"/>
      <c r="R14" s="12">
        <f>R13^0.5*(R11-2)^0.5/(1-R13)^0.5</f>
        <v>8.9187077388476279</v>
      </c>
      <c r="S14" s="38"/>
      <c r="T14" s="12">
        <f>T13^0.5*(T11-2)^0.5/(1-T13)^0.5</f>
        <v>1.3529539009790355</v>
      </c>
      <c r="U14" s="39"/>
      <c r="V14" s="40">
        <f>V13^0.5*(V11-2)^0.5/(1-V13)^0.5</f>
        <v>4.3012589319264114</v>
      </c>
      <c r="W14" s="38"/>
      <c r="X14" s="12">
        <f>X13^0.5*(X11-2)^0.5/(1-X13)^0.5</f>
        <v>2.584008145873717</v>
      </c>
      <c r="Y14" s="38"/>
      <c r="Z14" s="12">
        <f>Z13^0.5*(Z11-2)^0.5/(1-Z13)^0.5</f>
        <v>3.4153845328695049</v>
      </c>
      <c r="AA14" s="38"/>
      <c r="AB14" s="12">
        <f>AB13^0.5*(AB11-2)^0.5/(1-AB13)^0.5</f>
        <v>0.97349370129343338</v>
      </c>
      <c r="AC14" s="38"/>
      <c r="AD14" s="12">
        <f>AD13^0.5*(AD11-2)^0.5/(1-AD13)^0.5</f>
        <v>0.7359504712807301</v>
      </c>
      <c r="AE14" s="38"/>
      <c r="AF14" s="12">
        <f>AF13^0.5*(AF11-2)^0.5/(1-AF13)^0.5</f>
        <v>0.25783987752082377</v>
      </c>
      <c r="AG14" s="39"/>
      <c r="AH14" s="40">
        <f>AH13^0.5*(AH11-2)^0.5/(1-AH13)^0.5</f>
        <v>3.5272692102571859</v>
      </c>
      <c r="AI14" s="38"/>
      <c r="AJ14" s="12">
        <f>AJ13^0.5*(AJ11-2)^0.5/(1-AJ13)^0.5</f>
        <v>3.3475338816509854</v>
      </c>
      <c r="AK14" s="38"/>
      <c r="AL14" s="12">
        <f>AL13^0.5*(AL11-2)^0.5/(1-AL13)^0.5</f>
        <v>3.1348374280192153</v>
      </c>
      <c r="AM14" s="39"/>
      <c r="AN14" s="40">
        <f>AN13^0.5*(AN11-2)^0.5/(1-AN13)^0.5</f>
        <v>1.8113605905747654</v>
      </c>
      <c r="AO14" s="39"/>
      <c r="AP14" s="40">
        <f>AP13^0.5*(AP11-2)^0.5/(1-AP13)^0.5</f>
        <v>1.669808080972697</v>
      </c>
      <c r="AQ14" s="39"/>
      <c r="AR14" s="40">
        <f>AR13^0.5*(AR11-2)^0.5/(1-AR13)^0.5</f>
        <v>7.6594597411307701</v>
      </c>
      <c r="AS14" s="38"/>
      <c r="AT14" s="50">
        <f>AT13^0.5*(AT11-2)^0.5/(1-AT13)^0.5</f>
        <v>0.79964093282533422</v>
      </c>
      <c r="AU14" s="39"/>
      <c r="AV14" s="40">
        <f>AV13^0.5*(AV11-2)^0.5/(1-AV13)^0.5</f>
        <v>2.7269563944349531</v>
      </c>
      <c r="AW14" s="39"/>
      <c r="AX14" s="40">
        <f>AX13^0.5*(AX11-2)^0.5/(1-AX13)^0.5</f>
        <v>2.3934382424135587</v>
      </c>
      <c r="AY14" s="38"/>
      <c r="AZ14" s="12">
        <f>AZ13^0.5*(AZ11-2)^0.5/(1-AZ13)^0.5</f>
        <v>0.17731367447142751</v>
      </c>
      <c r="BA14" s="38"/>
      <c r="BB14" s="12">
        <f>BB13^0.5*(BB11-2)^0.5/(1-BB13)^0.5</f>
        <v>1.2032379604372851</v>
      </c>
      <c r="BC14" s="38"/>
      <c r="BD14" s="12">
        <f>BD13^0.5*(BD11-2)^0.5/(1-BD13)^0.5</f>
        <v>4.6589998096572343</v>
      </c>
      <c r="BE14" s="38"/>
      <c r="BF14" s="12">
        <f>BF13^0.5*(BF11-2)^0.5/(1-BF13)^0.5</f>
        <v>2.9606808931359891</v>
      </c>
      <c r="BG14" s="38"/>
      <c r="BH14" s="12">
        <f>BH13^0.5*(BH11-2)^0.5/(1-BH13)^0.5</f>
        <v>4.9875753891821438E-2</v>
      </c>
      <c r="BI14" s="17"/>
      <c r="BJ14" s="6">
        <f>BJ13^0.5*(BJ11-2)^0.5/(1-BJ13)^0.5</f>
        <v>0.91065600571899841</v>
      </c>
      <c r="BK14" s="39"/>
      <c r="BL14" s="40">
        <f>BL13^0.5*(BL11-2)^0.5/(1-BL13)^0.5</f>
        <v>3.0675862478969056</v>
      </c>
      <c r="BM14" s="39"/>
      <c r="BN14" s="40">
        <f>BN13^0.5*(BN11-2)^0.5/(1-BN13)^0.5</f>
        <v>1.44793852686413E-3</v>
      </c>
      <c r="BO14" s="38"/>
      <c r="BP14" s="12">
        <f>BP13^0.5*(BP11-2)^0.5/(1-BP13)^0.5</f>
        <v>5.0069102643639019</v>
      </c>
      <c r="BQ14" s="39"/>
      <c r="BR14" s="40">
        <f>BR13^0.5*(BR11-2)^0.5/(1-BR13)^0.5</f>
        <v>3.5536785275234846</v>
      </c>
      <c r="BS14" s="39"/>
      <c r="BT14" s="40">
        <f>BT13^0.5*(BT11-2)^0.5/(1-BT13)^0.5</f>
        <v>4.6423662996288693</v>
      </c>
      <c r="BU14" s="38"/>
      <c r="BV14" s="12">
        <f>BV13^0.5*(BV11-2)^0.5/(1-BV13)^0.5</f>
        <v>2.4890361000455306</v>
      </c>
      <c r="BW14" s="38"/>
      <c r="BX14" s="12">
        <f>BX13^0.5*(BX11-2)^0.5/(1-BX13)^0.5</f>
        <v>2.106160251716326</v>
      </c>
      <c r="BY14" s="51"/>
      <c r="BZ14" s="52">
        <f>BZ13^0.5*(BZ11-2)^0.5/(1-BZ13)^0.5</f>
        <v>4.5001880230928277</v>
      </c>
      <c r="CA14" s="51"/>
      <c r="CB14" s="52">
        <f>CB13^0.5*(CB11-2)^0.5/(1-CB13)^0.5</f>
        <v>28.095601649315913</v>
      </c>
      <c r="CC14" s="38"/>
      <c r="CD14" s="12">
        <f>CD13^0.5*(CD11-2)^0.5/(1-CD13)^0.5</f>
        <v>1.1323016690333805</v>
      </c>
      <c r="CE14" s="38"/>
      <c r="CF14" s="12">
        <f>CF13^0.5*(CF11-2)^0.5/(1-CF13)^0.5</f>
        <v>0.8913176692682846</v>
      </c>
      <c r="CG14" s="39"/>
      <c r="CH14" s="40">
        <f>CH13^0.5*(CH11-2)^0.5/(1-CH13)^0.5</f>
        <v>1.7809235309040599</v>
      </c>
      <c r="CI14" s="38"/>
      <c r="CJ14" s="12">
        <f>CJ13^0.5*(CJ11-2)^0.5/(1-CJ13)^0.5</f>
        <v>2.6419571349300668</v>
      </c>
      <c r="CK14" s="38"/>
      <c r="CL14" s="12">
        <f>CL13^0.5*(CL11-2)^0.5/(1-CL13)^0.5</f>
        <v>4.3945397100388597</v>
      </c>
      <c r="CM14" s="17"/>
      <c r="CN14" s="6">
        <f>CN13^0.5*(CN11-2)^0.5/(1-CN13)^0.5</f>
        <v>0.23274169892762189</v>
      </c>
      <c r="CO14" s="17"/>
      <c r="CP14" s="6">
        <f>CP13^0.5*(CP11-2)^0.5/(1-CP13)^0.5</f>
        <v>2.3291923933452989</v>
      </c>
      <c r="CQ14" s="17"/>
      <c r="CR14" s="6">
        <f>CR13^0.5*(CR11-2)^0.5/(1-CR13)^0.5</f>
        <v>4.8518964815242978</v>
      </c>
      <c r="CS14" s="17"/>
      <c r="CT14" s="6">
        <f>CT13^0.5*(CT11-2)^0.5/(1-CT13)^0.5</f>
        <v>0.49207126355196262</v>
      </c>
      <c r="CU14" s="17"/>
      <c r="CV14" s="6">
        <f>CV13^0.5*(CV11-2)^0.5/(1-CV13)^0.5</f>
        <v>0.33753870442557288</v>
      </c>
      <c r="CW14" s="39"/>
      <c r="CX14" s="40">
        <f>CX13^0.5*(CX11-2)^0.5/(1-CX13)^0.5</f>
        <v>0.22646321359837893</v>
      </c>
      <c r="CY14" s="39"/>
      <c r="CZ14" s="12">
        <f>CZ13^0.5*(CZ11-2)^0.5/(1-CZ13)^0.5</f>
        <v>2.4598571166928824</v>
      </c>
      <c r="DA14" s="38"/>
      <c r="DB14" s="12">
        <f>DB13^0.5*(DB11-2)^0.5/(1-DB13)^0.5</f>
        <v>0.56465646071669096</v>
      </c>
      <c r="DC14" s="51"/>
      <c r="DD14" s="52">
        <f>DD13^0.5*(DD11-2)^0.5/(1-DD13)^0.5</f>
        <v>1.6839980893591193</v>
      </c>
      <c r="DE14" s="38"/>
      <c r="DF14" s="12">
        <f>DF13^0.5*(DF11-2)^0.5/(1-DF13)^0.5</f>
        <v>1.9558841095561985</v>
      </c>
      <c r="DG14" s="38"/>
      <c r="DH14" s="12">
        <f>DH13^0.5*(DH11-2)^0.5/(1-DH13)^0.5</f>
        <v>1.3691831232341098</v>
      </c>
      <c r="DI14" s="38"/>
      <c r="DJ14" s="12">
        <f>DJ13^0.5*(DJ11-2)^0.5/(1-DJ13)^0.5</f>
        <v>0.66464404100106078</v>
      </c>
      <c r="DK14" s="38"/>
      <c r="DL14" s="12">
        <f>DL13^0.5*(DL11-2)^0.5/(1-DL13)^0.5</f>
        <v>1.1132544036017962</v>
      </c>
      <c r="DM14" s="17"/>
      <c r="DN14" s="6">
        <f>DN13^0.5*(DN11-2)^0.5/(1-DN13)^0.5</f>
        <v>1.7023880510307687</v>
      </c>
      <c r="DO14" s="38"/>
      <c r="DP14" s="12">
        <f>DP13^0.5*(DP11-2)^0.5/(1-DP13)^0.5</f>
        <v>3.8346548829555309</v>
      </c>
      <c r="DQ14" s="39"/>
      <c r="DR14" s="40">
        <f>DR13^0.5*(DR11-2)^0.5/(1-DR13)^0.5</f>
        <v>6.6294465230759343</v>
      </c>
      <c r="DS14" s="38"/>
      <c r="DT14" s="12">
        <f>DT13^0.5*(DT11-2)^0.5/(1-DT13)^0.5</f>
        <v>9.641929683247044</v>
      </c>
      <c r="DU14" s="38"/>
      <c r="DV14" s="12">
        <f>DV13^0.5*(DV11-2)^0.5/(1-DV13)^0.5</f>
        <v>2.2677444503533977</v>
      </c>
      <c r="DW14" s="38"/>
      <c r="DX14" s="12">
        <f>DX13^0.5*(DX11-2)^0.5/(1-DX13)^0.5</f>
        <v>5.8560223933625606</v>
      </c>
      <c r="DY14" s="38"/>
      <c r="DZ14" s="12">
        <f>DZ13^0.5*(DZ11-2)^0.5/(1-DZ13)^0.5</f>
        <v>4.8871764787190832</v>
      </c>
      <c r="EA14" s="38"/>
      <c r="EB14" s="12">
        <f>EB13^0.5*(EB11-2)^0.5/(1-EB13)^0.5</f>
        <v>0.47947879289287959</v>
      </c>
      <c r="EC14" s="38"/>
      <c r="ED14" s="12">
        <f>ED13^0.5*(ED11-2)^0.5/(1-ED13)^0.5</f>
        <v>2.2667640255135719</v>
      </c>
      <c r="EE14" s="17"/>
      <c r="EF14" s="6">
        <f>EF13^0.5*(EF11-2)^0.5/(1-EF13)^0.5</f>
        <v>0.89491314229030039</v>
      </c>
      <c r="EG14" s="17"/>
      <c r="EH14" s="6">
        <f>EH13^0.5*(EH11-2)^0.5/(1-EH13)^0.5</f>
        <v>1.4860452981778458</v>
      </c>
      <c r="EI14" s="17"/>
      <c r="EJ14" s="6">
        <f>EJ13^0.5*(EJ11-2)^0.5/(1-EJ13)^0.5</f>
        <v>1.4833822514120385</v>
      </c>
      <c r="EK14" s="17"/>
      <c r="EL14" s="6">
        <f>EL13^0.5*(EL11-2)^0.5/(1-EL13)^0.5</f>
        <v>0.79154342099067454</v>
      </c>
      <c r="EM14" s="17"/>
      <c r="EN14" s="6">
        <f>EN13^0.5*(EN11-2)^0.5/(1-EN13)^0.5</f>
        <v>0.89256429510429469</v>
      </c>
      <c r="EO14" s="17"/>
      <c r="EP14" s="6">
        <f>EP13^0.5*(EP11-2)^0.5/(1-EP13)^0.5</f>
        <v>1.8629439035875783</v>
      </c>
      <c r="EQ14" s="17"/>
      <c r="ER14" s="6">
        <f>ER13^0.5*(ER11-2)^0.5/(1-ER13)^0.5</f>
        <v>3.5934786020271012</v>
      </c>
      <c r="ES14" s="17"/>
      <c r="ET14" s="6">
        <f>ET13^0.5*(ET11-2)^0.5/(1-ET13)^0.5</f>
        <v>1.2622750499466837</v>
      </c>
      <c r="EU14" s="38"/>
    </row>
    <row r="15" spans="1:151" s="12" customFormat="1" x14ac:dyDescent="0.2">
      <c r="A15" s="25"/>
      <c r="B15" s="26" t="s">
        <v>110</v>
      </c>
      <c r="C15" s="39"/>
      <c r="D15" s="40">
        <f>TDIST(D14,(D11-2),2)</f>
        <v>8.5909674651548176E-5</v>
      </c>
      <c r="E15" s="39"/>
      <c r="F15" s="40">
        <f>TDIST(F14,(F11-2),2)</f>
        <v>8.4380198358243313E-2</v>
      </c>
      <c r="G15" s="17"/>
      <c r="H15" s="6">
        <f>TDIST(H14,(H11-2),2)</f>
        <v>1.6387498461198424E-2</v>
      </c>
      <c r="I15" s="38"/>
      <c r="J15" s="12">
        <f>TDIST(J14,(J11-2),2)</f>
        <v>0.37151852798725704</v>
      </c>
      <c r="K15" s="38"/>
      <c r="L15" s="12">
        <f>TDIST(L14,(L11-2),2)</f>
        <v>6.7791314450602594E-3</v>
      </c>
      <c r="M15" s="39"/>
      <c r="N15" s="40">
        <f>TDIST(N14,(N11-2),2)</f>
        <v>0.47349134067987875</v>
      </c>
      <c r="O15" s="39"/>
      <c r="P15" s="40">
        <f>TDIST(P14,(P11-2),2)</f>
        <v>0.16035543488176648</v>
      </c>
      <c r="Q15" s="38"/>
      <c r="R15" s="12">
        <f>TDIST(R14,(R11-2),2)</f>
        <v>1.2046058366595884E-10</v>
      </c>
      <c r="S15" s="38"/>
      <c r="T15" s="12">
        <f>TDIST(T14,(T11-2),2)</f>
        <v>0.1840656095738159</v>
      </c>
      <c r="U15" s="39"/>
      <c r="V15" s="40">
        <f>TDIST(V14,(V11-2),2)</f>
        <v>1.5710512068879646E-4</v>
      </c>
      <c r="W15" s="38"/>
      <c r="X15" s="12">
        <f>TDIST(X14,(X11-2),2)</f>
        <v>1.230648440183825E-2</v>
      </c>
      <c r="Y15" s="38"/>
      <c r="Z15" s="12">
        <f>TDIST(Z14,(Z11-2),2)</f>
        <v>1.3221281541072004E-3</v>
      </c>
      <c r="AA15" s="38"/>
      <c r="AB15" s="12">
        <f>TDIST(AB14,(AB11-2),2)</f>
        <v>0.33718345914643955</v>
      </c>
      <c r="AC15" s="38"/>
      <c r="AD15" s="12">
        <f>TDIST(AD14,(AD11-2),2)</f>
        <v>0.48277869025564979</v>
      </c>
      <c r="AE15" s="38"/>
      <c r="AF15" s="12">
        <f>TDIST(AF14,(AF11-2),2)</f>
        <v>0.79773264841656311</v>
      </c>
      <c r="AG15" s="39"/>
      <c r="AH15" s="40">
        <f>TDIST(AH14,(AH11-2),2)</f>
        <v>1.1665727016611017E-3</v>
      </c>
      <c r="AI15" s="38"/>
      <c r="AJ15" s="12">
        <f>TDIST(AJ14,(AJ11-2),2)</f>
        <v>3.051183972972877E-3</v>
      </c>
      <c r="AK15" s="38"/>
      <c r="AL15" s="12">
        <f>TDIST(AL14,(AL11-2),2)</f>
        <v>2.3954832025903285E-3</v>
      </c>
      <c r="AM15" s="39"/>
      <c r="AN15" s="40">
        <f>TDIST(AN14,(AN11-2),2)</f>
        <v>7.5975972896185531E-2</v>
      </c>
      <c r="AO15" s="39"/>
      <c r="AP15" s="40">
        <f>TDIST(AP14,(AP11-2),2)</f>
        <v>0.10414039705111094</v>
      </c>
      <c r="AQ15" s="39"/>
      <c r="AR15" s="40">
        <f>TDIST(AR14,(AR11-2),2)</f>
        <v>2.2836140673469843E-10</v>
      </c>
      <c r="AS15" s="38"/>
      <c r="AT15" s="50">
        <f>TDIST(AT14,(AT11-2),2)</f>
        <v>0.43020527303956879</v>
      </c>
      <c r="AU15" s="39"/>
      <c r="AV15" s="40">
        <f>TDIST(AV14,(AV11-2),2)</f>
        <v>9.2146673096407759E-3</v>
      </c>
      <c r="AW15" s="39"/>
      <c r="AX15" s="40">
        <f>TDIST(AX14,(AX11-2),2)</f>
        <v>2.1351949290626022E-2</v>
      </c>
      <c r="AY15" s="38"/>
      <c r="AZ15" s="12">
        <f>TDIST(AZ14,(AZ11-2),2)</f>
        <v>0.86104546061167087</v>
      </c>
      <c r="BA15" s="38"/>
      <c r="BB15" s="12">
        <f>TDIST(BB14,(BB11-2),2)</f>
        <v>0.23504042944034664</v>
      </c>
      <c r="BC15" s="38"/>
      <c r="BD15" s="12">
        <f>TDIST(BD14,(BD11-2),2)</f>
        <v>2.7334441904552799E-5</v>
      </c>
      <c r="BE15" s="38"/>
      <c r="BF15" s="12">
        <f>TDIST(BF14,(BF11-2),2)</f>
        <v>5.7416191850067997E-3</v>
      </c>
      <c r="BG15" s="38"/>
      <c r="BH15" s="12">
        <f>TDIST(BH14,(BH11-2),2)</f>
        <v>0.96046358877505766</v>
      </c>
      <c r="BI15" s="17"/>
      <c r="BJ15" s="6">
        <f>TDIST(BJ14,(BJ11-2),2)</f>
        <v>0.36908082863464398</v>
      </c>
      <c r="BK15" s="39"/>
      <c r="BL15" s="40">
        <f>TDIST(BL14,(BL11-2),2)</f>
        <v>4.1469774562477059E-3</v>
      </c>
      <c r="BM15" s="39"/>
      <c r="BN15" s="40">
        <f>TDIST(BN14,(BN11-2),2)</f>
        <v>0.99885620488142035</v>
      </c>
      <c r="BO15" s="38"/>
      <c r="BP15" s="12">
        <f>TDIST(BP14,(BP11-2),2)</f>
        <v>9.4242811475145675E-6</v>
      </c>
      <c r="BQ15" s="39"/>
      <c r="BR15" s="40">
        <f>TDIST(BR14,(BR11-2),2)</f>
        <v>7.075052004486776E-4</v>
      </c>
      <c r="BS15" s="39"/>
      <c r="BT15" s="40">
        <f>TDIST(BT14,(BT11-2),2)</f>
        <v>6.8470835748968241E-5</v>
      </c>
      <c r="BU15" s="38"/>
      <c r="BV15" s="12">
        <f>TDIST(BV14,(BV11-2),2)</f>
        <v>1.4712606365004582E-2</v>
      </c>
      <c r="BW15" s="38"/>
      <c r="BX15" s="12">
        <f>TDIST(BX14,(BX11-2),2)</f>
        <v>4.1851353289789651E-2</v>
      </c>
      <c r="BY15" s="51"/>
      <c r="BZ15" s="52">
        <f>TDIST(BZ14,(BZ11-2),2)</f>
        <v>4.189949044022672E-5</v>
      </c>
      <c r="CA15" s="51"/>
      <c r="CB15" s="52">
        <f>TDIST(CB14,(CB11-2),2)</f>
        <v>1.9562079758260481E-38</v>
      </c>
      <c r="CC15" s="38"/>
      <c r="CD15" s="12">
        <f>TDIST(CD14,(CD11-2),2)</f>
        <v>0.26566831677407438</v>
      </c>
      <c r="CE15" s="38"/>
      <c r="CF15" s="12">
        <f>TDIST(CF14,(CF11-2),2)</f>
        <v>0.37884549683509594</v>
      </c>
      <c r="CG15" s="39"/>
      <c r="CH15" s="40">
        <f>TDIST(CH14,(CH11-2),2)</f>
        <v>8.6180143861102121E-2</v>
      </c>
      <c r="CI15" s="38"/>
      <c r="CJ15" s="12">
        <f>TDIST(CJ14,(CJ11-2),2)</f>
        <v>1.1530260421575202E-2</v>
      </c>
      <c r="CK15" s="38"/>
      <c r="CL15" s="96">
        <f>TDIST(CL14,(CL11-2),2)</f>
        <v>8.6162728239252233E-5</v>
      </c>
      <c r="CM15" s="17"/>
      <c r="CN15" s="6">
        <f>TDIST(CN14,(CN11-2),2)</f>
        <v>0.81721104990778126</v>
      </c>
      <c r="CO15" s="17"/>
      <c r="CP15" s="6">
        <f>TDIST(CP14,(CP11-2),2)</f>
        <v>2.4015501656780246E-2</v>
      </c>
      <c r="CQ15" s="17"/>
      <c r="CR15" s="6">
        <f>TDIST(CR14,(CR11-2),2)</f>
        <v>3.6247932738471211E-6</v>
      </c>
      <c r="CS15" s="17"/>
      <c r="CT15" s="6">
        <f>TDIST(CT14,(CT11-2),2)</f>
        <v>0.62412561101681741</v>
      </c>
      <c r="CU15" s="17"/>
      <c r="CV15" s="6">
        <f>TDIST(CV14,(CV11-2),2)</f>
        <v>0.73832101145833351</v>
      </c>
      <c r="CW15" s="39"/>
      <c r="CX15" s="40">
        <f>TDIST(CX14,(CX11-2),2)</f>
        <v>0.82165133915961963</v>
      </c>
      <c r="CY15" s="39"/>
      <c r="CZ15" s="12">
        <f>TDIST(CZ14,(CZ11-2),2)</f>
        <v>2.0099539773827498E-2</v>
      </c>
      <c r="DA15" s="38"/>
      <c r="DB15" s="12">
        <f>TDIST(DB14,(DB11-2),2)</f>
        <v>0.57650556685978915</v>
      </c>
      <c r="DC15" s="51"/>
      <c r="DD15" s="52">
        <f>TDIST(DD14,(DD11-2),2)</f>
        <v>0.10256069374469644</v>
      </c>
      <c r="DE15" s="38"/>
      <c r="DF15" s="12">
        <f>TDIST(DF14,(DF11-2),2)</f>
        <v>5.8735865360891419E-2</v>
      </c>
      <c r="DG15" s="38"/>
      <c r="DH15" s="12">
        <f>TDIST(DH14,(DH11-2),2)</f>
        <v>0.17661011499784204</v>
      </c>
      <c r="DI15" s="38"/>
      <c r="DJ15" s="12">
        <f>TDIST(DJ14,(DJ11-2),2)</f>
        <v>0.50967002736852463</v>
      </c>
      <c r="DK15" s="38"/>
      <c r="DL15" s="12">
        <f>TDIST(DL14,(DL11-2),2)</f>
        <v>0.28312157114158271</v>
      </c>
      <c r="DM15" s="17"/>
      <c r="DN15" s="6">
        <f>TDIST(DN14,(DN11-2),2)</f>
        <v>9.1271761318327621E-2</v>
      </c>
      <c r="DO15" s="38"/>
      <c r="DP15" s="12">
        <f>TDIST(DP14,(DP11-2),2)</f>
        <v>4.5970742521979878E-4</v>
      </c>
      <c r="DQ15" s="39"/>
      <c r="DR15" s="40">
        <f>TDIST(DR14,(DR11-2),2)</f>
        <v>2.4212497611265181E-6</v>
      </c>
      <c r="DS15" s="38"/>
      <c r="DT15" s="12">
        <f>TDIST(DT14,(DT11-2),2)</f>
        <v>9.8973842136014725E-14</v>
      </c>
      <c r="DU15" s="38"/>
      <c r="DV15" s="12">
        <f>TDIST(DV14,(DV11-2),2)</f>
        <v>2.6112066806728548E-2</v>
      </c>
      <c r="DW15" s="38"/>
      <c r="DX15" s="12">
        <f>TDIST(DX14,(DX11-2),2)</f>
        <v>1.5758487827468415E-7</v>
      </c>
      <c r="DY15" s="38"/>
      <c r="DZ15" s="12">
        <f>TDIST(DZ14,(DZ11-2),2)</f>
        <v>1.5342676647760717E-5</v>
      </c>
      <c r="EA15" s="38"/>
      <c r="EB15" s="12">
        <f>TDIST(EB14,(EB11-2),2)</f>
        <v>0.63900179088501796</v>
      </c>
      <c r="EC15" s="38"/>
      <c r="ED15" s="12">
        <f>TDIST(ED14,(ED11-2),2)</f>
        <v>3.2697992066820315E-2</v>
      </c>
      <c r="EE15" s="17"/>
      <c r="EF15" s="6">
        <f>TDIST(EF14,(EF11-2),2)</f>
        <v>0.37446997867625842</v>
      </c>
      <c r="EG15" s="17"/>
      <c r="EH15" s="6">
        <f>TDIST(EH14,(EH11-2),2)</f>
        <v>0.14354579317786398</v>
      </c>
      <c r="EI15" s="17"/>
      <c r="EJ15" s="6">
        <f>TDIST(EJ14,(EJ11-2),2)</f>
        <v>0.17626294453133293</v>
      </c>
      <c r="EK15" s="17"/>
      <c r="EL15" s="6">
        <f>TDIST(EL14,(EL11-2),2)</f>
        <v>0.43287347275857968</v>
      </c>
      <c r="EM15" s="17"/>
      <c r="EN15" s="6">
        <f>TDIST(EN14,(EN11-2),2)</f>
        <v>0.38027755049185807</v>
      </c>
      <c r="EO15" s="17"/>
      <c r="EP15" s="6">
        <f>TDIST(EP14,(EP11-2),2)</f>
        <v>7.3805239736104367E-2</v>
      </c>
      <c r="EQ15" s="17"/>
      <c r="ER15" s="6">
        <f>TDIST(ER14,(ER11-2),2)</f>
        <v>1.020292960840503E-3</v>
      </c>
      <c r="ES15" s="17"/>
      <c r="ET15" s="97">
        <f>TDIST(ET14,(ET11-2),2)</f>
        <v>0.21949959912805037</v>
      </c>
      <c r="EU15" s="38"/>
    </row>
    <row r="16" spans="1:151" s="15" customFormat="1" ht="15.6" customHeight="1" x14ac:dyDescent="0.25">
      <c r="A16" s="2"/>
      <c r="B16" s="2" t="s">
        <v>44</v>
      </c>
      <c r="C16" s="28"/>
      <c r="D16" s="15" t="s">
        <v>115</v>
      </c>
      <c r="E16" s="65"/>
      <c r="F16" s="15" t="s">
        <v>115</v>
      </c>
      <c r="G16" s="66"/>
      <c r="H16" s="50" t="s">
        <v>45</v>
      </c>
      <c r="I16" s="65"/>
      <c r="J16" s="15" t="s">
        <v>45</v>
      </c>
      <c r="K16" s="65"/>
      <c r="L16" s="15" t="s">
        <v>46</v>
      </c>
      <c r="M16" s="65"/>
      <c r="N16" s="15" t="s">
        <v>46</v>
      </c>
      <c r="O16" s="65"/>
      <c r="P16" s="15" t="s">
        <v>46</v>
      </c>
      <c r="Q16" s="66"/>
      <c r="R16" s="50" t="s">
        <v>46</v>
      </c>
      <c r="S16" s="66"/>
      <c r="T16" s="50" t="s">
        <v>46</v>
      </c>
      <c r="U16" s="66"/>
      <c r="V16" s="50" t="s">
        <v>46</v>
      </c>
      <c r="W16" s="66"/>
      <c r="X16" s="50" t="s">
        <v>46</v>
      </c>
      <c r="Y16" s="66"/>
      <c r="Z16" s="50" t="s">
        <v>46</v>
      </c>
      <c r="AA16" s="66"/>
      <c r="AB16" s="50" t="s">
        <v>45</v>
      </c>
      <c r="AC16" s="66"/>
      <c r="AD16" s="15" t="s">
        <v>45</v>
      </c>
      <c r="AE16" s="66"/>
      <c r="AF16" s="50" t="s">
        <v>45</v>
      </c>
      <c r="AG16" s="66"/>
      <c r="AH16" s="15" t="s">
        <v>45</v>
      </c>
      <c r="AI16" s="66"/>
      <c r="AJ16" s="15" t="s">
        <v>45</v>
      </c>
      <c r="AK16" s="65"/>
      <c r="AL16" s="15" t="s">
        <v>45</v>
      </c>
      <c r="AM16" s="65"/>
      <c r="AN16" s="15" t="s">
        <v>45</v>
      </c>
      <c r="AO16" s="65"/>
      <c r="AP16" s="15" t="s">
        <v>45</v>
      </c>
      <c r="AQ16" s="65"/>
      <c r="AR16" s="15" t="s">
        <v>45</v>
      </c>
      <c r="AS16" s="65"/>
      <c r="AT16" s="15" t="s">
        <v>45</v>
      </c>
      <c r="AU16" s="65"/>
      <c r="AV16" s="15" t="s">
        <v>45</v>
      </c>
      <c r="AW16" s="65"/>
      <c r="AX16" s="15" t="s">
        <v>45</v>
      </c>
      <c r="AY16" s="65"/>
      <c r="AZ16" s="15" t="s">
        <v>46</v>
      </c>
      <c r="BA16" s="66"/>
      <c r="BB16" s="50" t="s">
        <v>46</v>
      </c>
      <c r="BC16" s="66"/>
      <c r="BD16" s="50" t="s">
        <v>46</v>
      </c>
      <c r="BE16" s="66"/>
      <c r="BF16" s="50" t="s">
        <v>46</v>
      </c>
      <c r="BG16" s="66"/>
      <c r="BH16" s="50" t="s">
        <v>46</v>
      </c>
      <c r="BI16" s="66"/>
      <c r="BJ16" s="50" t="s">
        <v>46</v>
      </c>
      <c r="BK16" s="66"/>
      <c r="BL16" s="15" t="s">
        <v>46</v>
      </c>
      <c r="BM16" s="66"/>
      <c r="BN16" s="15" t="s">
        <v>46</v>
      </c>
      <c r="BO16" s="65"/>
      <c r="BP16" s="15" t="s">
        <v>45</v>
      </c>
      <c r="BQ16" s="66"/>
      <c r="BR16" s="15" t="s">
        <v>46</v>
      </c>
      <c r="BS16" s="66"/>
      <c r="BT16" s="15" t="s">
        <v>46</v>
      </c>
      <c r="BU16" s="65"/>
      <c r="BV16" s="15" t="s">
        <v>115</v>
      </c>
      <c r="BW16" s="65"/>
      <c r="BX16" s="15" t="s">
        <v>115</v>
      </c>
      <c r="BY16" s="65"/>
      <c r="BZ16" s="15" t="s">
        <v>46</v>
      </c>
      <c r="CA16" s="65"/>
      <c r="CB16" s="15" t="s">
        <v>45</v>
      </c>
      <c r="CC16" s="65"/>
      <c r="CD16" s="15" t="s">
        <v>45</v>
      </c>
      <c r="CE16" s="65"/>
      <c r="CF16" s="15" t="s">
        <v>45</v>
      </c>
      <c r="CG16" s="65"/>
      <c r="CH16" s="15" t="s">
        <v>45</v>
      </c>
      <c r="CI16" s="65"/>
      <c r="CJ16" s="15" t="s">
        <v>45</v>
      </c>
      <c r="CK16" s="65"/>
      <c r="CL16" s="15" t="s">
        <v>45</v>
      </c>
      <c r="CM16" s="65"/>
      <c r="CO16" s="65"/>
      <c r="CQ16" s="65"/>
      <c r="CS16" s="65"/>
      <c r="CU16" s="65"/>
      <c r="CW16" s="65"/>
      <c r="CX16" s="15" t="s">
        <v>45</v>
      </c>
      <c r="CY16" s="65"/>
      <c r="CZ16" s="15" t="s">
        <v>45</v>
      </c>
      <c r="DA16" s="65"/>
      <c r="DB16" s="15" t="s">
        <v>45</v>
      </c>
      <c r="DC16" s="65"/>
      <c r="DD16" s="15" t="s">
        <v>45</v>
      </c>
      <c r="DE16" s="66"/>
      <c r="DF16" s="50" t="s">
        <v>45</v>
      </c>
      <c r="DG16" s="66"/>
      <c r="DH16" s="50" t="s">
        <v>45</v>
      </c>
      <c r="DI16" s="66"/>
      <c r="DJ16" s="50" t="s">
        <v>45</v>
      </c>
      <c r="DK16" s="65"/>
      <c r="DL16" s="15" t="s">
        <v>45</v>
      </c>
      <c r="DM16" s="65"/>
      <c r="DO16" s="65"/>
      <c r="DP16" s="15" t="s">
        <v>45</v>
      </c>
      <c r="DQ16" s="65"/>
      <c r="DR16" s="15" t="s">
        <v>45</v>
      </c>
      <c r="DS16" s="65"/>
      <c r="DT16" s="15" t="s">
        <v>45</v>
      </c>
      <c r="DU16" s="66"/>
      <c r="DV16" s="50" t="s">
        <v>45</v>
      </c>
      <c r="DW16" s="66"/>
      <c r="DX16" s="50" t="s">
        <v>45</v>
      </c>
      <c r="DY16" s="65"/>
      <c r="DZ16" s="15" t="s">
        <v>45</v>
      </c>
      <c r="EA16" s="65"/>
      <c r="EC16" s="65"/>
      <c r="EE16" s="65"/>
      <c r="EG16" s="65"/>
      <c r="EI16" s="65"/>
      <c r="EK16" s="65"/>
      <c r="EM16" s="65"/>
      <c r="EO16" s="65"/>
      <c r="EQ16" s="65"/>
      <c r="ES16" s="65"/>
      <c r="EU16" s="65"/>
    </row>
    <row r="17" spans="1:151" s="15" customFormat="1" ht="29.25" customHeight="1" x14ac:dyDescent="0.25">
      <c r="A17" s="2"/>
      <c r="B17" s="2" t="s">
        <v>67</v>
      </c>
      <c r="C17" s="28"/>
      <c r="D17" s="15" t="s">
        <v>118</v>
      </c>
      <c r="E17" s="65"/>
      <c r="F17" s="15" t="s">
        <v>115</v>
      </c>
      <c r="G17" s="66"/>
      <c r="H17" s="50" t="s">
        <v>55</v>
      </c>
      <c r="I17" s="65"/>
      <c r="J17" s="15" t="s">
        <v>55</v>
      </c>
      <c r="K17" s="65"/>
      <c r="L17" s="15" t="s">
        <v>65</v>
      </c>
      <c r="M17" s="65"/>
      <c r="N17" s="15" t="s">
        <v>65</v>
      </c>
      <c r="O17" s="65"/>
      <c r="P17" s="15" t="s">
        <v>65</v>
      </c>
      <c r="Q17" s="65"/>
      <c r="R17" s="15" t="s">
        <v>65</v>
      </c>
      <c r="S17" s="65"/>
      <c r="T17" s="15" t="s">
        <v>65</v>
      </c>
      <c r="U17" s="65"/>
      <c r="V17" s="15" t="s">
        <v>65</v>
      </c>
      <c r="W17" s="65"/>
      <c r="X17" s="15" t="s">
        <v>65</v>
      </c>
      <c r="Y17" s="65"/>
      <c r="Z17" s="15" t="s">
        <v>65</v>
      </c>
      <c r="AA17" s="66"/>
      <c r="AB17" s="15" t="s">
        <v>61</v>
      </c>
      <c r="AC17" s="66"/>
      <c r="AD17" s="15" t="s">
        <v>61</v>
      </c>
      <c r="AE17" s="66"/>
      <c r="AF17" s="15" t="s">
        <v>61</v>
      </c>
      <c r="AG17" s="66"/>
      <c r="AH17" s="15" t="s">
        <v>61</v>
      </c>
      <c r="AI17" s="66"/>
      <c r="AJ17" s="15" t="s">
        <v>61</v>
      </c>
      <c r="AK17" s="65"/>
      <c r="AL17" s="15" t="s">
        <v>61</v>
      </c>
      <c r="AM17" s="65"/>
      <c r="AN17" s="15" t="s">
        <v>61</v>
      </c>
      <c r="AO17" s="65"/>
      <c r="AP17" s="15" t="s">
        <v>60</v>
      </c>
      <c r="AQ17" s="65"/>
      <c r="AR17" s="15" t="s">
        <v>60</v>
      </c>
      <c r="AS17" s="65"/>
      <c r="AT17" s="15" t="s">
        <v>66</v>
      </c>
      <c r="AU17" s="65"/>
      <c r="AV17" s="15" t="s">
        <v>66</v>
      </c>
      <c r="AW17" s="65"/>
      <c r="AX17" s="15" t="s">
        <v>66</v>
      </c>
      <c r="AY17" s="65"/>
      <c r="AZ17" s="15" t="s">
        <v>68</v>
      </c>
      <c r="BA17" s="65"/>
      <c r="BB17" s="15" t="s">
        <v>68</v>
      </c>
      <c r="BC17" s="65"/>
      <c r="BD17" s="15" t="s">
        <v>68</v>
      </c>
      <c r="BE17" s="65"/>
      <c r="BF17" s="15" t="s">
        <v>68</v>
      </c>
      <c r="BG17" s="65"/>
      <c r="BH17" s="15" t="s">
        <v>68</v>
      </c>
      <c r="BI17" s="65"/>
      <c r="BJ17" s="15" t="s">
        <v>68</v>
      </c>
      <c r="BK17" s="65"/>
      <c r="BL17" s="15" t="s">
        <v>68</v>
      </c>
      <c r="BM17" s="65"/>
      <c r="BN17" s="15" t="s">
        <v>68</v>
      </c>
      <c r="BO17" s="65"/>
      <c r="BP17" s="15" t="s">
        <v>48</v>
      </c>
      <c r="BQ17" s="65"/>
      <c r="BR17" s="15" t="s">
        <v>68</v>
      </c>
      <c r="BS17" s="65"/>
      <c r="BT17" s="15" t="s">
        <v>68</v>
      </c>
      <c r="BU17" s="65"/>
      <c r="BV17" s="15" t="s">
        <v>134</v>
      </c>
      <c r="BW17" s="65"/>
      <c r="BX17" s="15" t="s">
        <v>134</v>
      </c>
      <c r="BY17" s="65"/>
      <c r="BZ17" s="15" t="s">
        <v>68</v>
      </c>
      <c r="CA17" s="65"/>
      <c r="CB17" s="15" t="s">
        <v>69</v>
      </c>
      <c r="CC17" s="65"/>
      <c r="CD17" s="15" t="s">
        <v>69</v>
      </c>
      <c r="CE17" s="65"/>
      <c r="CF17" s="15" t="s">
        <v>69</v>
      </c>
      <c r="CG17" s="65"/>
      <c r="CH17" s="15" t="s">
        <v>69</v>
      </c>
      <c r="CI17" s="65"/>
      <c r="CJ17" s="15" t="s">
        <v>69</v>
      </c>
      <c r="CK17" s="65"/>
      <c r="CL17" s="15" t="s">
        <v>69</v>
      </c>
      <c r="CM17" s="65"/>
      <c r="CN17" s="15" t="s">
        <v>69</v>
      </c>
      <c r="CO17" s="65"/>
      <c r="CP17" s="15" t="s">
        <v>69</v>
      </c>
      <c r="CQ17" s="65"/>
      <c r="CR17" s="15" t="s">
        <v>69</v>
      </c>
      <c r="CS17" s="65"/>
      <c r="CT17" s="15" t="s">
        <v>69</v>
      </c>
      <c r="CU17" s="65"/>
      <c r="CV17" s="15" t="s">
        <v>69</v>
      </c>
      <c r="CW17" s="65"/>
      <c r="CX17" s="15" t="s">
        <v>66</v>
      </c>
      <c r="CY17" s="65"/>
      <c r="CZ17" s="15" t="s">
        <v>66</v>
      </c>
      <c r="DA17" s="65"/>
      <c r="DB17" s="15" t="s">
        <v>66</v>
      </c>
      <c r="DC17" s="65"/>
      <c r="DD17" s="15" t="s">
        <v>66</v>
      </c>
      <c r="DE17" s="65"/>
      <c r="DF17" s="15" t="s">
        <v>117</v>
      </c>
      <c r="DG17" s="65"/>
      <c r="DH17" s="15" t="s">
        <v>69</v>
      </c>
      <c r="DI17" s="65"/>
      <c r="DJ17" s="15" t="s">
        <v>69</v>
      </c>
      <c r="DK17" s="65"/>
      <c r="DL17" s="15" t="s">
        <v>69</v>
      </c>
      <c r="DM17" s="65"/>
      <c r="DN17" s="15" t="s">
        <v>69</v>
      </c>
      <c r="DO17" s="65"/>
      <c r="DP17" s="15" t="s">
        <v>69</v>
      </c>
      <c r="DQ17" s="65"/>
      <c r="DR17" s="15" t="s">
        <v>69</v>
      </c>
      <c r="DS17" s="65"/>
      <c r="DT17" s="15" t="s">
        <v>69</v>
      </c>
      <c r="DU17" s="65"/>
      <c r="DV17" s="15" t="s">
        <v>69</v>
      </c>
      <c r="DW17" s="65"/>
      <c r="DX17" s="15" t="s">
        <v>69</v>
      </c>
      <c r="DY17" s="65"/>
      <c r="DZ17" s="15" t="s">
        <v>48</v>
      </c>
      <c r="EA17" s="65"/>
      <c r="EB17" s="15" t="s">
        <v>48</v>
      </c>
      <c r="EC17" s="65"/>
      <c r="ED17" s="15" t="s">
        <v>48</v>
      </c>
      <c r="EE17" s="65"/>
      <c r="EF17" s="4" t="s">
        <v>66</v>
      </c>
      <c r="EG17" s="65"/>
      <c r="EH17" s="4" t="s">
        <v>66</v>
      </c>
      <c r="EI17" s="65"/>
      <c r="EJ17" s="4" t="s">
        <v>66</v>
      </c>
      <c r="EK17" s="65"/>
      <c r="EL17" s="15" t="s">
        <v>155</v>
      </c>
      <c r="EM17" s="65"/>
      <c r="EN17" s="15" t="s">
        <v>155</v>
      </c>
      <c r="EO17" s="65"/>
      <c r="EP17" s="15" t="s">
        <v>155</v>
      </c>
      <c r="EQ17" s="65"/>
      <c r="ER17" s="5" t="s">
        <v>68</v>
      </c>
      <c r="ES17" s="67"/>
      <c r="ET17" s="5" t="s">
        <v>68</v>
      </c>
      <c r="EU17" s="65"/>
    </row>
    <row r="18" spans="1:151" s="15" customFormat="1" ht="37.5" customHeight="1" x14ac:dyDescent="0.25">
      <c r="A18" s="2"/>
      <c r="B18" s="2" t="s">
        <v>9</v>
      </c>
      <c r="C18" s="28"/>
      <c r="E18" s="65"/>
      <c r="G18" s="28"/>
      <c r="H18" s="7" t="s">
        <v>55</v>
      </c>
      <c r="I18" s="65"/>
      <c r="J18" s="15" t="s">
        <v>55</v>
      </c>
      <c r="K18" s="65"/>
      <c r="L18" s="15" t="s">
        <v>56</v>
      </c>
      <c r="M18" s="65"/>
      <c r="N18" s="15" t="s">
        <v>64</v>
      </c>
      <c r="O18" s="65"/>
      <c r="P18" s="15" t="s">
        <v>64</v>
      </c>
      <c r="Q18" s="65"/>
      <c r="R18" s="15" t="s">
        <v>16</v>
      </c>
      <c r="S18" s="29"/>
      <c r="T18" s="2" t="s">
        <v>128</v>
      </c>
      <c r="U18" s="29"/>
      <c r="V18" s="2" t="s">
        <v>128</v>
      </c>
      <c r="W18" s="65"/>
      <c r="X18" s="15" t="s">
        <v>14</v>
      </c>
      <c r="Y18" s="65"/>
      <c r="Z18" s="15" t="s">
        <v>14</v>
      </c>
      <c r="AA18" s="28"/>
      <c r="AB18" s="15" t="s">
        <v>13</v>
      </c>
      <c r="AC18" s="28"/>
      <c r="AD18" s="15" t="s">
        <v>13</v>
      </c>
      <c r="AE18" s="28"/>
      <c r="AF18" s="15" t="s">
        <v>13</v>
      </c>
      <c r="AG18" s="28"/>
      <c r="AH18" s="15" t="s">
        <v>61</v>
      </c>
      <c r="AI18" s="28"/>
      <c r="AJ18" s="15" t="s">
        <v>61</v>
      </c>
      <c r="AK18" s="65"/>
      <c r="AL18" s="15" t="s">
        <v>57</v>
      </c>
      <c r="AM18" s="65"/>
      <c r="AN18" s="15" t="s">
        <v>57</v>
      </c>
      <c r="AO18" s="65"/>
      <c r="AP18" s="15" t="s">
        <v>12</v>
      </c>
      <c r="AQ18" s="65"/>
      <c r="AR18" s="15" t="s">
        <v>12</v>
      </c>
      <c r="AS18" s="65"/>
      <c r="AT18" s="15" t="s">
        <v>63</v>
      </c>
      <c r="AU18" s="65"/>
      <c r="AV18" s="15" t="s">
        <v>63</v>
      </c>
      <c r="AW18" s="65"/>
      <c r="AX18" s="15" t="s">
        <v>63</v>
      </c>
      <c r="AY18" s="65"/>
      <c r="AZ18" s="15" t="s">
        <v>15</v>
      </c>
      <c r="BA18" s="65"/>
      <c r="BB18" s="15" t="s">
        <v>15</v>
      </c>
      <c r="BC18" s="65"/>
      <c r="BD18" s="15" t="s">
        <v>131</v>
      </c>
      <c r="BE18" s="65"/>
      <c r="BF18" s="15" t="s">
        <v>131</v>
      </c>
      <c r="BG18" s="65"/>
      <c r="BH18" s="15" t="s">
        <v>131</v>
      </c>
      <c r="BI18" s="65"/>
      <c r="BJ18" s="15" t="s">
        <v>131</v>
      </c>
      <c r="BK18" s="65"/>
      <c r="BL18" s="15" t="s">
        <v>111</v>
      </c>
      <c r="BM18" s="65"/>
      <c r="BN18" s="15" t="s">
        <v>111</v>
      </c>
      <c r="BO18" s="65"/>
      <c r="BP18" s="15" t="s">
        <v>58</v>
      </c>
      <c r="BQ18" s="65"/>
      <c r="BR18" s="15" t="s">
        <v>49</v>
      </c>
      <c r="BS18" s="65"/>
      <c r="BT18" s="15" t="s">
        <v>49</v>
      </c>
      <c r="BU18" s="28"/>
      <c r="BV18" s="7" t="s">
        <v>135</v>
      </c>
      <c r="BW18" s="28"/>
      <c r="BX18" s="7" t="s">
        <v>135</v>
      </c>
      <c r="BY18" s="65"/>
      <c r="BZ18" s="15" t="s">
        <v>59</v>
      </c>
      <c r="CA18" s="65"/>
      <c r="CB18" s="15" t="s">
        <v>112</v>
      </c>
      <c r="CC18" s="65"/>
      <c r="CD18" s="15" t="s">
        <v>62</v>
      </c>
      <c r="CE18" s="65"/>
      <c r="CF18" s="15" t="s">
        <v>112</v>
      </c>
      <c r="CG18" s="65"/>
      <c r="CH18" s="15" t="s">
        <v>112</v>
      </c>
      <c r="CI18" s="65"/>
      <c r="CJ18" s="15" t="s">
        <v>112</v>
      </c>
      <c r="CK18" s="65"/>
      <c r="CL18" s="15" t="s">
        <v>112</v>
      </c>
      <c r="CM18" s="29"/>
      <c r="CN18" s="7" t="s">
        <v>112</v>
      </c>
      <c r="CO18" s="29"/>
      <c r="CP18" s="7" t="s">
        <v>112</v>
      </c>
      <c r="CQ18" s="29"/>
      <c r="CR18" s="7" t="s">
        <v>157</v>
      </c>
      <c r="CS18" s="29"/>
      <c r="CT18" s="7" t="s">
        <v>157</v>
      </c>
      <c r="CU18" s="29"/>
      <c r="CV18" s="7" t="s">
        <v>157</v>
      </c>
      <c r="CW18" s="65"/>
      <c r="CX18" s="15" t="s">
        <v>18</v>
      </c>
      <c r="CY18" s="65"/>
      <c r="CZ18" s="15" t="s">
        <v>18</v>
      </c>
      <c r="DA18" s="65"/>
      <c r="DB18" s="15" t="s">
        <v>18</v>
      </c>
      <c r="DC18" s="65"/>
      <c r="DD18" s="15" t="s">
        <v>18</v>
      </c>
      <c r="DE18" s="28"/>
      <c r="DF18" s="7" t="s">
        <v>47</v>
      </c>
      <c r="DG18" s="65"/>
      <c r="DH18" s="15" t="s">
        <v>11</v>
      </c>
      <c r="DI18" s="65"/>
      <c r="DJ18" s="15" t="s">
        <v>11</v>
      </c>
      <c r="DK18" s="65"/>
      <c r="DL18" s="15" t="s">
        <v>113</v>
      </c>
      <c r="DM18" s="29"/>
      <c r="DN18" s="7" t="s">
        <v>62</v>
      </c>
      <c r="DO18" s="65"/>
      <c r="DP18" s="15" t="s">
        <v>113</v>
      </c>
      <c r="DQ18" s="65"/>
      <c r="DR18" s="15" t="s">
        <v>113</v>
      </c>
      <c r="DS18" s="65"/>
      <c r="DT18" s="15" t="s">
        <v>113</v>
      </c>
      <c r="DU18" s="65"/>
      <c r="DV18" s="15" t="s">
        <v>10</v>
      </c>
      <c r="DW18" s="65"/>
      <c r="DX18" s="15" t="s">
        <v>17</v>
      </c>
      <c r="DY18" s="29"/>
      <c r="DZ18" s="2" t="s">
        <v>48</v>
      </c>
      <c r="EA18" s="29"/>
      <c r="EB18" s="7" t="s">
        <v>58</v>
      </c>
      <c r="EC18" s="28"/>
      <c r="ED18" s="7" t="s">
        <v>58</v>
      </c>
      <c r="EE18" s="29"/>
      <c r="EF18" s="68" t="s">
        <v>146</v>
      </c>
      <c r="EG18" s="29"/>
      <c r="EH18" s="68" t="s">
        <v>146</v>
      </c>
      <c r="EI18" s="29"/>
      <c r="EJ18" s="68" t="s">
        <v>146</v>
      </c>
      <c r="EK18" s="29"/>
      <c r="EL18" s="7" t="s">
        <v>55</v>
      </c>
      <c r="EM18" s="29"/>
      <c r="EN18" s="7" t="s">
        <v>55</v>
      </c>
      <c r="EO18" s="29"/>
      <c r="EP18" s="7" t="s">
        <v>55</v>
      </c>
      <c r="EQ18" s="29"/>
      <c r="ER18" s="69" t="s">
        <v>111</v>
      </c>
      <c r="ES18" s="70"/>
      <c r="ET18" s="69" t="s">
        <v>111</v>
      </c>
      <c r="EU18" s="65"/>
    </row>
    <row r="19" spans="1:151" s="15" customFormat="1" ht="37.5" customHeight="1" x14ac:dyDescent="0.25">
      <c r="A19" s="2"/>
      <c r="B19" s="2" t="s">
        <v>159</v>
      </c>
      <c r="C19" s="30"/>
      <c r="D19" s="33" t="s">
        <v>119</v>
      </c>
      <c r="E19" s="71"/>
      <c r="F19" s="33" t="s">
        <v>119</v>
      </c>
      <c r="G19" s="30"/>
      <c r="H19" s="24" t="s">
        <v>138</v>
      </c>
      <c r="I19" s="71"/>
      <c r="J19" s="33" t="s">
        <v>138</v>
      </c>
      <c r="K19" s="71"/>
      <c r="L19" s="33" t="s">
        <v>137</v>
      </c>
      <c r="M19" s="71"/>
      <c r="N19" s="33" t="s">
        <v>126</v>
      </c>
      <c r="O19" s="71"/>
      <c r="P19" s="33" t="s">
        <v>126</v>
      </c>
      <c r="Q19" s="71"/>
      <c r="R19" s="33" t="s">
        <v>129</v>
      </c>
      <c r="S19" s="32"/>
      <c r="T19" s="31" t="s">
        <v>119</v>
      </c>
      <c r="U19" s="32"/>
      <c r="V19" s="31" t="s">
        <v>119</v>
      </c>
      <c r="W19" s="71"/>
      <c r="X19" s="33" t="s">
        <v>130</v>
      </c>
      <c r="Y19" s="71"/>
      <c r="Z19" s="33" t="s">
        <v>130</v>
      </c>
      <c r="AA19" s="30"/>
      <c r="AB19" s="33" t="s">
        <v>184</v>
      </c>
      <c r="AC19" s="30"/>
      <c r="AD19" s="33" t="s">
        <v>184</v>
      </c>
      <c r="AE19" s="30"/>
      <c r="AF19" s="33" t="s">
        <v>184</v>
      </c>
      <c r="AG19" s="30"/>
      <c r="AH19" s="33" t="s">
        <v>119</v>
      </c>
      <c r="AI19" s="30"/>
      <c r="AJ19" s="33" t="s">
        <v>119</v>
      </c>
      <c r="AK19" s="71"/>
      <c r="AL19" s="33" t="s">
        <v>119</v>
      </c>
      <c r="AM19" s="71"/>
      <c r="AN19" s="33" t="s">
        <v>119</v>
      </c>
      <c r="AO19" s="71"/>
      <c r="AP19" s="33" t="s">
        <v>119</v>
      </c>
      <c r="AQ19" s="71"/>
      <c r="AR19" s="33" t="s">
        <v>119</v>
      </c>
      <c r="AS19" s="71"/>
      <c r="AT19" s="33" t="s">
        <v>119</v>
      </c>
      <c r="AU19" s="71"/>
      <c r="AV19" s="33" t="s">
        <v>119</v>
      </c>
      <c r="AW19" s="71"/>
      <c r="AX19" s="33" t="s">
        <v>138</v>
      </c>
      <c r="AY19" s="71"/>
      <c r="AZ19" s="33" t="s">
        <v>119</v>
      </c>
      <c r="BA19" s="71"/>
      <c r="BB19" s="33" t="s">
        <v>123</v>
      </c>
      <c r="BC19" s="71"/>
      <c r="BD19" s="33" t="s">
        <v>132</v>
      </c>
      <c r="BE19" s="71"/>
      <c r="BF19" s="33" t="s">
        <v>132</v>
      </c>
      <c r="BG19" s="71"/>
      <c r="BH19" s="33" t="s">
        <v>119</v>
      </c>
      <c r="BI19" s="71"/>
      <c r="BJ19" s="33" t="s">
        <v>119</v>
      </c>
      <c r="BK19" s="71"/>
      <c r="BL19" s="33" t="s">
        <v>120</v>
      </c>
      <c r="BM19" s="71"/>
      <c r="BN19" s="33" t="s">
        <v>120</v>
      </c>
      <c r="BO19" s="71"/>
      <c r="BP19" s="33" t="s">
        <v>119</v>
      </c>
      <c r="BQ19" s="71"/>
      <c r="BR19" s="33" t="s">
        <v>121</v>
      </c>
      <c r="BS19" s="71"/>
      <c r="BT19" s="33" t="s">
        <v>121</v>
      </c>
      <c r="BU19" s="30"/>
      <c r="BV19" s="24" t="s">
        <v>119</v>
      </c>
      <c r="BW19" s="30"/>
      <c r="BX19" s="24" t="s">
        <v>119</v>
      </c>
      <c r="BY19" s="71"/>
      <c r="BZ19" s="33" t="s">
        <v>122</v>
      </c>
      <c r="CA19" s="71"/>
      <c r="CB19" s="33" t="s">
        <v>119</v>
      </c>
      <c r="CC19" s="71"/>
      <c r="CD19" s="33" t="s">
        <v>123</v>
      </c>
      <c r="CE19" s="71"/>
      <c r="CF19" s="33" t="s">
        <v>124</v>
      </c>
      <c r="CG19" s="71"/>
      <c r="CH19" s="33" t="s">
        <v>124</v>
      </c>
      <c r="CI19" s="71"/>
      <c r="CJ19" s="33" t="s">
        <v>119</v>
      </c>
      <c r="CK19" s="71"/>
      <c r="CL19" s="33" t="s">
        <v>119</v>
      </c>
      <c r="CM19" s="32"/>
      <c r="CN19" s="24"/>
      <c r="CO19" s="32"/>
      <c r="CP19" s="24"/>
      <c r="CQ19" s="32"/>
      <c r="CR19" s="24"/>
      <c r="CS19" s="32"/>
      <c r="CT19" s="24"/>
      <c r="CU19" s="32"/>
      <c r="CV19" s="24"/>
      <c r="CW19" s="71"/>
      <c r="CX19" s="33" t="s">
        <v>139</v>
      </c>
      <c r="CY19" s="71"/>
      <c r="CZ19" s="33" t="s">
        <v>123</v>
      </c>
      <c r="DA19" s="71"/>
      <c r="DB19" s="33" t="s">
        <v>119</v>
      </c>
      <c r="DC19" s="71"/>
      <c r="DD19" s="33" t="s">
        <v>119</v>
      </c>
      <c r="DE19" s="30"/>
      <c r="DF19" s="24" t="s">
        <v>119</v>
      </c>
      <c r="DG19" s="71"/>
      <c r="DH19" s="33" t="s">
        <v>119</v>
      </c>
      <c r="DI19" s="71"/>
      <c r="DJ19" s="33" t="s">
        <v>119</v>
      </c>
      <c r="DK19" s="71"/>
      <c r="DL19" s="33" t="s">
        <v>125</v>
      </c>
      <c r="DM19" s="32"/>
      <c r="DN19" s="24"/>
      <c r="DO19" s="71"/>
      <c r="DP19" s="33" t="s">
        <v>123</v>
      </c>
      <c r="DQ19" s="71"/>
      <c r="DR19" s="33" t="s">
        <v>123</v>
      </c>
      <c r="DS19" s="71"/>
      <c r="DT19" s="33" t="s">
        <v>124</v>
      </c>
      <c r="DU19" s="71"/>
      <c r="DV19" s="33" t="s">
        <v>119</v>
      </c>
      <c r="DW19" s="71"/>
      <c r="DX19" s="33" t="s">
        <v>133</v>
      </c>
      <c r="DY19" s="32"/>
      <c r="DZ19" s="31" t="s">
        <v>119</v>
      </c>
      <c r="EA19" s="32"/>
      <c r="EB19" s="24"/>
      <c r="EC19" s="30"/>
      <c r="ED19" s="24"/>
      <c r="EE19" s="32"/>
      <c r="EF19" s="72"/>
      <c r="EG19" s="32"/>
      <c r="EH19" s="72"/>
      <c r="EI19" s="32"/>
      <c r="EJ19" s="72"/>
      <c r="EK19" s="32"/>
      <c r="EL19" s="24"/>
      <c r="EM19" s="32"/>
      <c r="EN19" s="24"/>
      <c r="EO19" s="32"/>
      <c r="EP19" s="24"/>
      <c r="EQ19" s="32"/>
      <c r="ER19" s="73" t="s">
        <v>120</v>
      </c>
      <c r="ES19" s="74"/>
      <c r="ET19" s="73" t="s">
        <v>120</v>
      </c>
      <c r="EU19" s="65"/>
    </row>
    <row r="20" spans="1:151" x14ac:dyDescent="0.25">
      <c r="A20" s="1"/>
      <c r="B20" s="1" t="s">
        <v>34</v>
      </c>
      <c r="D20" s="35" t="s">
        <v>177</v>
      </c>
      <c r="H20" s="35" t="s">
        <v>178</v>
      </c>
      <c r="J20" s="35" t="s">
        <v>178</v>
      </c>
      <c r="L20" s="35" t="s">
        <v>180</v>
      </c>
      <c r="N20" s="35" t="s">
        <v>70</v>
      </c>
      <c r="P20" s="35" t="s">
        <v>70</v>
      </c>
      <c r="R20" s="35" t="s">
        <v>180</v>
      </c>
      <c r="T20" s="35" t="s">
        <v>70</v>
      </c>
      <c r="V20" s="35" t="s">
        <v>70</v>
      </c>
      <c r="X20" s="35" t="s">
        <v>70</v>
      </c>
      <c r="Z20" s="35" t="s">
        <v>70</v>
      </c>
      <c r="AB20" s="35">
        <v>30</v>
      </c>
      <c r="AD20" s="35">
        <v>30</v>
      </c>
      <c r="AF20" s="35">
        <v>30</v>
      </c>
      <c r="AH20" s="35" t="s">
        <v>173</v>
      </c>
      <c r="AJ20" s="35" t="s">
        <v>173</v>
      </c>
      <c r="AL20" s="35" t="s">
        <v>72</v>
      </c>
      <c r="AN20" s="35" t="s">
        <v>72</v>
      </c>
      <c r="AP20" s="35" t="s">
        <v>70</v>
      </c>
      <c r="AR20" s="35" t="s">
        <v>70</v>
      </c>
      <c r="AT20" s="35" t="s">
        <v>71</v>
      </c>
      <c r="AV20" s="35" t="s">
        <v>71</v>
      </c>
      <c r="AX20" s="35" t="s">
        <v>71</v>
      </c>
      <c r="AZ20" s="35" t="s">
        <v>73</v>
      </c>
      <c r="BB20" s="35" t="s">
        <v>73</v>
      </c>
      <c r="BD20" s="35" t="s">
        <v>73</v>
      </c>
      <c r="BF20" s="35" t="s">
        <v>73</v>
      </c>
      <c r="BH20" s="35" t="s">
        <v>73</v>
      </c>
      <c r="BJ20" s="35" t="s">
        <v>73</v>
      </c>
      <c r="BL20" s="35">
        <v>30</v>
      </c>
      <c r="BN20" s="35">
        <v>30</v>
      </c>
      <c r="BP20" s="35">
        <v>175</v>
      </c>
      <c r="BR20" s="35" t="s">
        <v>73</v>
      </c>
      <c r="BT20" s="35" t="s">
        <v>73</v>
      </c>
      <c r="BV20" s="35" t="s">
        <v>136</v>
      </c>
      <c r="BX20" s="35" t="s">
        <v>136</v>
      </c>
      <c r="BZ20" s="35">
        <v>30</v>
      </c>
      <c r="CB20" s="35" t="s">
        <v>75</v>
      </c>
      <c r="CD20" s="35" t="s">
        <v>75</v>
      </c>
      <c r="CF20" s="35" t="s">
        <v>75</v>
      </c>
      <c r="CH20" s="35" t="s">
        <v>75</v>
      </c>
      <c r="CJ20" s="35" t="s">
        <v>75</v>
      </c>
      <c r="CL20" s="35" t="s">
        <v>75</v>
      </c>
      <c r="CN20" s="35" t="s">
        <v>75</v>
      </c>
      <c r="CP20" s="35" t="s">
        <v>75</v>
      </c>
      <c r="CR20" s="35" t="s">
        <v>73</v>
      </c>
      <c r="CT20" s="35" t="s">
        <v>73</v>
      </c>
      <c r="CV20" s="35" t="s">
        <v>73</v>
      </c>
      <c r="CX20" s="35" t="s">
        <v>71</v>
      </c>
      <c r="CZ20" s="35" t="s">
        <v>71</v>
      </c>
      <c r="DB20" s="35" t="s">
        <v>71</v>
      </c>
      <c r="DD20" s="35" t="s">
        <v>71</v>
      </c>
      <c r="DF20" s="35" t="s">
        <v>71</v>
      </c>
      <c r="DH20" s="35" t="s">
        <v>173</v>
      </c>
      <c r="DJ20" s="35" t="s">
        <v>173</v>
      </c>
      <c r="DL20" s="75" t="s">
        <v>76</v>
      </c>
      <c r="DP20" s="75" t="s">
        <v>76</v>
      </c>
      <c r="DR20" s="75" t="s">
        <v>76</v>
      </c>
      <c r="DT20" s="35" t="s">
        <v>173</v>
      </c>
      <c r="DV20" s="35" t="s">
        <v>174</v>
      </c>
      <c r="DW20" s="14"/>
      <c r="DX20" s="35" t="s">
        <v>174</v>
      </c>
      <c r="DZ20" s="35" t="s">
        <v>74</v>
      </c>
      <c r="ER20" s="35">
        <v>30</v>
      </c>
      <c r="ET20" s="35">
        <v>30</v>
      </c>
    </row>
    <row r="21" spans="1:151" s="3" customFormat="1" x14ac:dyDescent="0.25">
      <c r="A21" s="1"/>
      <c r="B21" s="1" t="s">
        <v>35</v>
      </c>
      <c r="C21" s="14"/>
      <c r="D21" s="3">
        <v>0.36</v>
      </c>
      <c r="E21" s="14"/>
      <c r="F21" s="3">
        <v>1</v>
      </c>
      <c r="G21" s="14"/>
      <c r="H21" s="3" t="s">
        <v>179</v>
      </c>
      <c r="I21" s="14"/>
      <c r="J21" s="3" t="s">
        <v>179</v>
      </c>
      <c r="K21" s="14"/>
      <c r="L21" s="3" t="s">
        <v>164</v>
      </c>
      <c r="M21" s="14"/>
      <c r="N21" s="3" t="s">
        <v>50</v>
      </c>
      <c r="O21" s="14"/>
      <c r="P21" s="3" t="s">
        <v>50</v>
      </c>
      <c r="Q21" s="14"/>
      <c r="R21" s="3" t="s">
        <v>164</v>
      </c>
      <c r="S21" s="14"/>
      <c r="T21" s="3" t="s">
        <v>50</v>
      </c>
      <c r="U21" s="14"/>
      <c r="V21" s="3" t="s">
        <v>50</v>
      </c>
      <c r="W21" s="14"/>
      <c r="X21" s="3" t="s">
        <v>165</v>
      </c>
      <c r="Y21" s="14"/>
      <c r="Z21" s="3" t="s">
        <v>165</v>
      </c>
      <c r="AA21" s="14"/>
      <c r="AB21" s="3" t="s">
        <v>166</v>
      </c>
      <c r="AC21" s="14"/>
      <c r="AD21" s="3" t="s">
        <v>166</v>
      </c>
      <c r="AE21" s="14"/>
      <c r="AF21" s="3" t="s">
        <v>166</v>
      </c>
      <c r="AG21" s="14"/>
      <c r="AH21" s="3" t="s">
        <v>167</v>
      </c>
      <c r="AI21" s="14"/>
      <c r="AJ21" s="3" t="s">
        <v>167</v>
      </c>
      <c r="AK21" s="14"/>
      <c r="AL21" s="3" t="s">
        <v>168</v>
      </c>
      <c r="AM21" s="14"/>
      <c r="AN21" s="3" t="s">
        <v>168</v>
      </c>
      <c r="AO21" s="14"/>
      <c r="AP21" s="3" t="s">
        <v>168</v>
      </c>
      <c r="AQ21" s="14"/>
      <c r="AR21" s="3" t="s">
        <v>168</v>
      </c>
      <c r="AS21" s="14"/>
      <c r="AT21" s="3" t="s">
        <v>181</v>
      </c>
      <c r="AU21" s="14"/>
      <c r="AV21" s="3" t="s">
        <v>181</v>
      </c>
      <c r="AW21" s="14"/>
      <c r="AX21" s="3" t="s">
        <v>181</v>
      </c>
      <c r="AY21" s="14"/>
      <c r="AZ21" s="3">
        <v>3</v>
      </c>
      <c r="BA21" s="14"/>
      <c r="BB21" s="3" t="s">
        <v>169</v>
      </c>
      <c r="BC21" s="14"/>
      <c r="BD21" s="3" t="s">
        <v>51</v>
      </c>
      <c r="BE21" s="14"/>
      <c r="BF21" s="3" t="s">
        <v>51</v>
      </c>
      <c r="BG21" s="14"/>
      <c r="BH21" s="3" t="s">
        <v>51</v>
      </c>
      <c r="BI21" s="14"/>
      <c r="BJ21" s="3" t="s">
        <v>51</v>
      </c>
      <c r="BK21" s="14"/>
      <c r="BL21" s="3" t="s">
        <v>170</v>
      </c>
      <c r="BM21" s="14"/>
      <c r="BN21" s="3">
        <v>3.35</v>
      </c>
      <c r="BO21" s="14"/>
      <c r="BP21" s="3" t="s">
        <v>171</v>
      </c>
      <c r="BQ21" s="14"/>
      <c r="BR21" s="3" t="s">
        <v>172</v>
      </c>
      <c r="BS21" s="14"/>
      <c r="BT21" s="3" t="s">
        <v>172</v>
      </c>
      <c r="BU21" s="14"/>
      <c r="BV21" s="3">
        <v>3.5</v>
      </c>
      <c r="BW21" s="14"/>
      <c r="BX21" s="3">
        <v>3.5</v>
      </c>
      <c r="BY21" s="14"/>
      <c r="BZ21" s="3" t="s">
        <v>52</v>
      </c>
      <c r="CA21" s="14"/>
      <c r="CB21" s="3" t="s">
        <v>52</v>
      </c>
      <c r="CC21" s="14"/>
      <c r="CD21" s="3" t="s">
        <v>52</v>
      </c>
      <c r="CE21" s="14"/>
      <c r="CF21" s="3" t="s">
        <v>52</v>
      </c>
      <c r="CG21" s="14"/>
      <c r="CH21" s="3" t="s">
        <v>52</v>
      </c>
      <c r="CI21" s="14"/>
      <c r="CJ21" s="3" t="s">
        <v>52</v>
      </c>
      <c r="CK21" s="14"/>
      <c r="CL21" s="3" t="s">
        <v>52</v>
      </c>
      <c r="CM21" s="14"/>
      <c r="CN21" s="3" t="s">
        <v>52</v>
      </c>
      <c r="CO21" s="14"/>
      <c r="CP21" s="3" t="s">
        <v>52</v>
      </c>
      <c r="CQ21" s="14"/>
      <c r="CR21" s="3" t="s">
        <v>52</v>
      </c>
      <c r="CS21" s="14"/>
      <c r="CT21" s="3" t="s">
        <v>52</v>
      </c>
      <c r="CU21" s="14"/>
      <c r="CV21" s="3" t="s">
        <v>52</v>
      </c>
      <c r="CW21" s="14"/>
      <c r="CX21" s="3" t="s">
        <v>52</v>
      </c>
      <c r="CY21" s="14"/>
      <c r="CZ21" s="3" t="s">
        <v>52</v>
      </c>
      <c r="DA21" s="14"/>
      <c r="DB21" s="3" t="s">
        <v>52</v>
      </c>
      <c r="DC21" s="14"/>
      <c r="DD21" s="3" t="s">
        <v>52</v>
      </c>
      <c r="DE21" s="14"/>
      <c r="DF21" s="3" t="s">
        <v>52</v>
      </c>
      <c r="DG21" s="14"/>
      <c r="DH21" s="3" t="s">
        <v>53</v>
      </c>
      <c r="DI21" s="14"/>
      <c r="DJ21" s="3" t="s">
        <v>53</v>
      </c>
      <c r="DK21" s="14"/>
      <c r="DL21" s="3" t="s">
        <v>53</v>
      </c>
      <c r="DM21" s="14"/>
      <c r="DO21" s="14"/>
      <c r="DP21" s="3" t="s">
        <v>53</v>
      </c>
      <c r="DQ21" s="14"/>
      <c r="DR21" s="3" t="s">
        <v>53</v>
      </c>
      <c r="DS21" s="14"/>
      <c r="DU21" s="14"/>
      <c r="DV21" s="3" t="s">
        <v>53</v>
      </c>
      <c r="DW21" s="14"/>
      <c r="DX21" s="3" t="s">
        <v>53</v>
      </c>
      <c r="DY21" s="14"/>
      <c r="DZ21" s="3" t="s">
        <v>54</v>
      </c>
      <c r="EA21" s="14"/>
      <c r="EB21" s="76" t="s">
        <v>171</v>
      </c>
      <c r="EC21" s="77"/>
      <c r="ED21" s="76" t="s">
        <v>171</v>
      </c>
      <c r="EE21" s="14"/>
      <c r="EF21" s="78">
        <v>2</v>
      </c>
      <c r="EG21" s="14"/>
      <c r="EH21" s="78">
        <v>2</v>
      </c>
      <c r="EI21" s="14"/>
      <c r="EJ21" s="78">
        <v>2</v>
      </c>
      <c r="EK21" s="14"/>
      <c r="EL21" s="3">
        <v>1.4</v>
      </c>
      <c r="EM21" s="14"/>
      <c r="EN21" s="3">
        <v>1.4</v>
      </c>
      <c r="EO21" s="14"/>
      <c r="EP21" s="3">
        <v>1.4</v>
      </c>
      <c r="EQ21" s="14"/>
      <c r="ER21" s="79">
        <v>3.35</v>
      </c>
      <c r="ES21" s="77"/>
      <c r="ET21" s="79">
        <v>3.35</v>
      </c>
      <c r="EU21" s="14"/>
    </row>
    <row r="22" spans="1:151" ht="30.75" customHeight="1" x14ac:dyDescent="0.2"/>
    <row r="23" spans="1:151" s="82" customFormat="1" ht="18" customHeight="1" x14ac:dyDescent="0.2">
      <c r="A23" s="2"/>
      <c r="B23" s="36"/>
      <c r="C23" s="80" t="s">
        <v>0</v>
      </c>
      <c r="D23" s="81" t="s">
        <v>1</v>
      </c>
      <c r="E23" s="80" t="s">
        <v>0</v>
      </c>
      <c r="F23" s="81" t="s">
        <v>1</v>
      </c>
      <c r="G23" s="37" t="s">
        <v>0</v>
      </c>
      <c r="H23" s="82" t="s">
        <v>1</v>
      </c>
      <c r="I23" s="80" t="s">
        <v>0</v>
      </c>
      <c r="J23" s="81" t="s">
        <v>1</v>
      </c>
      <c r="K23" s="80" t="s">
        <v>0</v>
      </c>
      <c r="L23" s="81" t="s">
        <v>1</v>
      </c>
      <c r="M23" s="80" t="s">
        <v>0</v>
      </c>
      <c r="N23" s="81" t="s">
        <v>1</v>
      </c>
      <c r="O23" s="80" t="s">
        <v>0</v>
      </c>
      <c r="P23" s="81" t="s">
        <v>1</v>
      </c>
      <c r="Q23" s="80" t="s">
        <v>0</v>
      </c>
      <c r="R23" s="82" t="s">
        <v>1</v>
      </c>
      <c r="S23" s="80" t="s">
        <v>0</v>
      </c>
      <c r="T23" s="82" t="s">
        <v>1</v>
      </c>
      <c r="U23" s="80" t="s">
        <v>0</v>
      </c>
      <c r="V23" s="82" t="s">
        <v>1</v>
      </c>
      <c r="W23" s="80" t="s">
        <v>0</v>
      </c>
      <c r="X23" s="82" t="s">
        <v>1</v>
      </c>
      <c r="Y23" s="80" t="s">
        <v>0</v>
      </c>
      <c r="Z23" s="82" t="s">
        <v>1</v>
      </c>
      <c r="AA23" s="80" t="s">
        <v>0</v>
      </c>
      <c r="AB23" s="82" t="s">
        <v>1</v>
      </c>
      <c r="AC23" s="80" t="s">
        <v>0</v>
      </c>
      <c r="AD23" s="81" t="s">
        <v>1</v>
      </c>
      <c r="AE23" s="80" t="s">
        <v>0</v>
      </c>
      <c r="AF23" s="82" t="s">
        <v>1</v>
      </c>
      <c r="AG23" s="80" t="s">
        <v>0</v>
      </c>
      <c r="AH23" s="81" t="s">
        <v>1</v>
      </c>
      <c r="AI23" s="80" t="s">
        <v>0</v>
      </c>
      <c r="AJ23" s="81" t="s">
        <v>1</v>
      </c>
      <c r="AK23" s="80" t="s">
        <v>0</v>
      </c>
      <c r="AL23" s="81" t="s">
        <v>1</v>
      </c>
      <c r="AM23" s="80" t="s">
        <v>0</v>
      </c>
      <c r="AN23" s="81" t="s">
        <v>1</v>
      </c>
      <c r="AO23" s="80" t="s">
        <v>0</v>
      </c>
      <c r="AP23" s="81" t="s">
        <v>1</v>
      </c>
      <c r="AQ23" s="80" t="s">
        <v>0</v>
      </c>
      <c r="AR23" s="81" t="s">
        <v>1</v>
      </c>
      <c r="AS23" s="80" t="s">
        <v>0</v>
      </c>
      <c r="AT23" s="81" t="s">
        <v>1</v>
      </c>
      <c r="AU23" s="80" t="s">
        <v>0</v>
      </c>
      <c r="AV23" s="81" t="s">
        <v>1</v>
      </c>
      <c r="AW23" s="80" t="s">
        <v>0</v>
      </c>
      <c r="AX23" s="81" t="s">
        <v>1</v>
      </c>
      <c r="AY23" s="80" t="s">
        <v>0</v>
      </c>
      <c r="AZ23" s="81" t="s">
        <v>1</v>
      </c>
      <c r="BA23" s="80" t="s">
        <v>0</v>
      </c>
      <c r="BB23" s="82" t="s">
        <v>1</v>
      </c>
      <c r="BC23" s="80" t="s">
        <v>0</v>
      </c>
      <c r="BD23" s="82" t="s">
        <v>1</v>
      </c>
      <c r="BE23" s="80" t="s">
        <v>0</v>
      </c>
      <c r="BF23" s="82" t="s">
        <v>1</v>
      </c>
      <c r="BG23" s="80" t="s">
        <v>0</v>
      </c>
      <c r="BH23" s="82" t="s">
        <v>1</v>
      </c>
      <c r="BI23" s="80" t="s">
        <v>0</v>
      </c>
      <c r="BJ23" s="82" t="s">
        <v>1</v>
      </c>
      <c r="BK23" s="80" t="s">
        <v>0</v>
      </c>
      <c r="BL23" s="81" t="s">
        <v>1</v>
      </c>
      <c r="BM23" s="80" t="s">
        <v>0</v>
      </c>
      <c r="BN23" s="81" t="s">
        <v>1</v>
      </c>
      <c r="BO23" s="80" t="s">
        <v>0</v>
      </c>
      <c r="BP23" s="81" t="s">
        <v>1</v>
      </c>
      <c r="BQ23" s="80" t="s">
        <v>0</v>
      </c>
      <c r="BR23" s="81" t="s">
        <v>1</v>
      </c>
      <c r="BS23" s="80" t="s">
        <v>0</v>
      </c>
      <c r="BT23" s="81" t="s">
        <v>1</v>
      </c>
      <c r="BU23" s="80" t="s">
        <v>0</v>
      </c>
      <c r="BV23" s="82" t="s">
        <v>1</v>
      </c>
      <c r="BW23" s="80" t="s">
        <v>0</v>
      </c>
      <c r="BX23" s="82" t="s">
        <v>1</v>
      </c>
      <c r="BY23" s="80" t="s">
        <v>0</v>
      </c>
      <c r="BZ23" s="81" t="s">
        <v>1</v>
      </c>
      <c r="CA23" s="80" t="s">
        <v>0</v>
      </c>
      <c r="CB23" s="81" t="s">
        <v>1</v>
      </c>
      <c r="CC23" s="80" t="s">
        <v>0</v>
      </c>
      <c r="CD23" s="81" t="s">
        <v>1</v>
      </c>
      <c r="CE23" s="14"/>
      <c r="CF23" s="81" t="s">
        <v>1</v>
      </c>
      <c r="CG23" s="80" t="s">
        <v>0</v>
      </c>
      <c r="CH23" s="81" t="s">
        <v>1</v>
      </c>
      <c r="CI23" s="80" t="s">
        <v>0</v>
      </c>
      <c r="CJ23" s="81" t="s">
        <v>1</v>
      </c>
      <c r="CK23" s="80" t="s">
        <v>0</v>
      </c>
      <c r="CL23" s="81" t="s">
        <v>1</v>
      </c>
      <c r="CM23" s="80" t="s">
        <v>0</v>
      </c>
      <c r="CN23" s="81" t="s">
        <v>1</v>
      </c>
      <c r="CO23" s="80" t="s">
        <v>0</v>
      </c>
      <c r="CP23" s="81" t="s">
        <v>1</v>
      </c>
      <c r="CQ23" s="80" t="s">
        <v>0</v>
      </c>
      <c r="CR23" s="81" t="s">
        <v>1</v>
      </c>
      <c r="CS23" s="80" t="s">
        <v>0</v>
      </c>
      <c r="CT23" s="81" t="s">
        <v>1</v>
      </c>
      <c r="CU23" s="80" t="s">
        <v>0</v>
      </c>
      <c r="CV23" s="81" t="s">
        <v>1</v>
      </c>
      <c r="CW23" s="80" t="s">
        <v>0</v>
      </c>
      <c r="CX23" s="81" t="s">
        <v>1</v>
      </c>
      <c r="CY23" s="80" t="s">
        <v>0</v>
      </c>
      <c r="CZ23" s="81" t="s">
        <v>1</v>
      </c>
      <c r="DA23" s="80" t="s">
        <v>0</v>
      </c>
      <c r="DB23" s="81" t="s">
        <v>1</v>
      </c>
      <c r="DC23" s="80" t="s">
        <v>0</v>
      </c>
      <c r="DD23" s="81" t="s">
        <v>1</v>
      </c>
      <c r="DE23" s="80" t="s">
        <v>0</v>
      </c>
      <c r="DF23" s="82" t="s">
        <v>1</v>
      </c>
      <c r="DG23" s="80" t="s">
        <v>0</v>
      </c>
      <c r="DH23" s="82" t="s">
        <v>1</v>
      </c>
      <c r="DI23" s="80" t="s">
        <v>0</v>
      </c>
      <c r="DJ23" s="82" t="s">
        <v>1</v>
      </c>
      <c r="DK23" s="80" t="s">
        <v>0</v>
      </c>
      <c r="DL23" s="81" t="s">
        <v>1</v>
      </c>
      <c r="DM23" s="80" t="s">
        <v>0</v>
      </c>
      <c r="DN23" s="81" t="s">
        <v>1</v>
      </c>
      <c r="DO23" s="80" t="s">
        <v>0</v>
      </c>
      <c r="DP23" s="81" t="s">
        <v>1</v>
      </c>
      <c r="DQ23" s="80" t="s">
        <v>0</v>
      </c>
      <c r="DR23" s="81" t="s">
        <v>1</v>
      </c>
      <c r="DS23" s="80" t="s">
        <v>0</v>
      </c>
      <c r="DT23" s="81" t="s">
        <v>1</v>
      </c>
      <c r="DU23" s="80" t="s">
        <v>0</v>
      </c>
      <c r="DV23" s="82" t="s">
        <v>1</v>
      </c>
      <c r="DW23" s="80" t="s">
        <v>0</v>
      </c>
      <c r="DX23" s="82" t="s">
        <v>1</v>
      </c>
      <c r="DY23" s="80" t="s">
        <v>0</v>
      </c>
      <c r="DZ23" s="82" t="s">
        <v>1</v>
      </c>
      <c r="EA23" s="80" t="s">
        <v>0</v>
      </c>
      <c r="EB23" s="81" t="s">
        <v>1</v>
      </c>
      <c r="EC23" s="83"/>
      <c r="ED23" s="81"/>
      <c r="EE23" s="80" t="s">
        <v>0</v>
      </c>
      <c r="EF23" s="81" t="s">
        <v>1</v>
      </c>
      <c r="EG23" s="80" t="s">
        <v>0</v>
      </c>
      <c r="EH23" s="81" t="s">
        <v>1</v>
      </c>
      <c r="EI23" s="80" t="s">
        <v>0</v>
      </c>
      <c r="EJ23" s="81" t="s">
        <v>1</v>
      </c>
      <c r="EK23" s="80" t="s">
        <v>0</v>
      </c>
      <c r="EL23" s="81" t="s">
        <v>1</v>
      </c>
      <c r="EM23" s="80" t="s">
        <v>0</v>
      </c>
      <c r="EN23" s="81" t="s">
        <v>1</v>
      </c>
      <c r="EO23" s="80" t="s">
        <v>0</v>
      </c>
      <c r="EP23" s="81" t="s">
        <v>1</v>
      </c>
      <c r="EQ23" s="80" t="s">
        <v>0</v>
      </c>
      <c r="ER23" s="81" t="s">
        <v>1</v>
      </c>
      <c r="ES23" s="80" t="s">
        <v>0</v>
      </c>
      <c r="ET23" s="81" t="s">
        <v>1</v>
      </c>
      <c r="EU23" s="37"/>
    </row>
    <row r="24" spans="1:151" x14ac:dyDescent="0.2">
      <c r="A24" s="25">
        <v>-23</v>
      </c>
      <c r="BK24" s="39">
        <v>6.6599033062847215E-3</v>
      </c>
      <c r="BL24" s="40">
        <v>-1.3938761426056308</v>
      </c>
    </row>
    <row r="25" spans="1:151" x14ac:dyDescent="0.2">
      <c r="A25" s="25">
        <v>-22</v>
      </c>
      <c r="BK25" s="39"/>
      <c r="BL25" s="40"/>
    </row>
    <row r="26" spans="1:151" s="12" customFormat="1" x14ac:dyDescent="0.2">
      <c r="A26" s="25">
        <v>-21</v>
      </c>
      <c r="B26" s="26"/>
      <c r="C26" s="39"/>
      <c r="D26" s="40"/>
      <c r="E26" s="39"/>
      <c r="F26" s="40"/>
      <c r="G26" s="17"/>
      <c r="H26" s="6"/>
      <c r="I26" s="38"/>
      <c r="K26" s="38"/>
      <c r="M26" s="39"/>
      <c r="N26" s="40"/>
      <c r="O26" s="39"/>
      <c r="P26" s="40"/>
      <c r="Q26" s="38"/>
      <c r="S26" s="38"/>
      <c r="U26" s="39"/>
      <c r="V26" s="40"/>
      <c r="W26" s="39"/>
      <c r="X26" s="40"/>
      <c r="Y26" s="39"/>
      <c r="Z26" s="40"/>
      <c r="AA26" s="38"/>
      <c r="AC26" s="38"/>
      <c r="AE26" s="38"/>
      <c r="AG26" s="39"/>
      <c r="AH26" s="40"/>
      <c r="AI26" s="38"/>
      <c r="AK26" s="34"/>
      <c r="AL26" s="35"/>
      <c r="AM26" s="39"/>
      <c r="AN26" s="40"/>
      <c r="AO26" s="38"/>
      <c r="AQ26" s="34"/>
      <c r="AR26" s="35"/>
      <c r="AS26" s="60"/>
      <c r="AT26" s="2"/>
      <c r="AU26" s="39"/>
      <c r="AV26" s="40"/>
      <c r="AW26" s="39"/>
      <c r="AX26" s="40"/>
      <c r="AY26" s="38"/>
      <c r="BA26" s="39"/>
      <c r="BB26" s="40"/>
      <c r="BC26" s="38"/>
      <c r="BE26" s="38"/>
      <c r="BG26" s="38"/>
      <c r="BI26" s="38"/>
      <c r="BK26" s="39"/>
      <c r="BL26" s="40"/>
      <c r="BM26" s="39"/>
      <c r="BN26" s="40"/>
      <c r="BO26" s="38"/>
      <c r="BQ26" s="39"/>
      <c r="BR26" s="40"/>
      <c r="BS26" s="39"/>
      <c r="BT26" s="40"/>
      <c r="BU26" s="38"/>
      <c r="BW26" s="38"/>
      <c r="BY26" s="51"/>
      <c r="BZ26" s="52"/>
      <c r="CA26" s="51"/>
      <c r="CB26" s="52"/>
      <c r="CC26" s="38"/>
      <c r="CE26" s="38"/>
      <c r="CG26" s="39"/>
      <c r="CH26" s="40"/>
      <c r="CI26" s="38"/>
      <c r="CK26" s="38"/>
      <c r="CM26" s="22"/>
      <c r="CN26" s="10"/>
      <c r="CO26" s="22"/>
      <c r="CP26" s="10"/>
      <c r="CQ26" s="19"/>
      <c r="CR26" s="10"/>
      <c r="CS26" s="19"/>
      <c r="CT26" s="10"/>
      <c r="CU26" s="19"/>
      <c r="CV26" s="10"/>
      <c r="CW26" s="39"/>
      <c r="CX26" s="40"/>
      <c r="CY26" s="38"/>
      <c r="DA26" s="38"/>
      <c r="DC26" s="51"/>
      <c r="DD26" s="52"/>
      <c r="DE26" s="38"/>
      <c r="DG26" s="38"/>
      <c r="DI26" s="34"/>
      <c r="DJ26" s="35"/>
      <c r="DK26" s="38"/>
      <c r="DM26" s="19"/>
      <c r="DN26" s="10"/>
      <c r="DO26" s="38"/>
      <c r="DQ26" s="39"/>
      <c r="DR26" s="40"/>
      <c r="DS26" s="38"/>
      <c r="DU26" s="38"/>
      <c r="DW26" s="34"/>
      <c r="DX26" s="35"/>
      <c r="DY26" s="38"/>
      <c r="EA26" s="38"/>
      <c r="EC26" s="38"/>
      <c r="EE26" s="84"/>
      <c r="EF26" s="85"/>
      <c r="EG26" s="22"/>
      <c r="EH26" s="10"/>
      <c r="EI26" s="19"/>
      <c r="EJ26" s="10"/>
      <c r="EK26" s="19"/>
      <c r="EL26" s="10"/>
      <c r="EM26" s="22"/>
      <c r="EN26" s="10"/>
      <c r="EO26" s="19"/>
      <c r="EP26" s="10"/>
      <c r="EQ26" s="22"/>
      <c r="ER26" s="10"/>
      <c r="ES26" s="19"/>
      <c r="ET26" s="10"/>
      <c r="EU26" s="38"/>
    </row>
    <row r="27" spans="1:151" s="12" customFormat="1" x14ac:dyDescent="0.2">
      <c r="A27" s="25">
        <v>-20</v>
      </c>
      <c r="B27" s="26"/>
      <c r="C27" s="39"/>
      <c r="D27" s="40"/>
      <c r="E27" s="39"/>
      <c r="F27" s="40"/>
      <c r="G27" s="17"/>
      <c r="H27" s="6"/>
      <c r="I27" s="38"/>
      <c r="K27" s="38"/>
      <c r="M27" s="39"/>
      <c r="N27" s="40"/>
      <c r="O27" s="39"/>
      <c r="P27" s="40"/>
      <c r="Q27" s="38"/>
      <c r="S27" s="38"/>
      <c r="U27" s="39"/>
      <c r="V27" s="40"/>
      <c r="W27" s="39"/>
      <c r="X27" s="40"/>
      <c r="Y27" s="39"/>
      <c r="Z27" s="40"/>
      <c r="AA27" s="38"/>
      <c r="AC27" s="38"/>
      <c r="AE27" s="38"/>
      <c r="AG27" s="39"/>
      <c r="AH27" s="40"/>
      <c r="AI27" s="38"/>
      <c r="AK27" s="34"/>
      <c r="AL27" s="35"/>
      <c r="AM27" s="39"/>
      <c r="AN27" s="40"/>
      <c r="AO27" s="38"/>
      <c r="AQ27" s="34"/>
      <c r="AR27" s="35"/>
      <c r="AS27" s="60"/>
      <c r="AT27" s="2"/>
      <c r="AU27" s="39"/>
      <c r="AV27" s="40"/>
      <c r="AW27" s="39"/>
      <c r="AX27" s="40"/>
      <c r="AY27" s="38"/>
      <c r="BA27" s="39"/>
      <c r="BB27" s="40"/>
      <c r="BC27" s="38"/>
      <c r="BE27" s="38"/>
      <c r="BG27" s="38"/>
      <c r="BI27" s="38"/>
      <c r="BK27" s="39">
        <v>1.1619996829988564</v>
      </c>
      <c r="BL27" s="40">
        <v>-0.55210146928399084</v>
      </c>
      <c r="BM27" s="39"/>
      <c r="BN27" s="40"/>
      <c r="BO27" s="38"/>
      <c r="BQ27" s="39"/>
      <c r="BR27" s="40"/>
      <c r="BS27" s="39"/>
      <c r="BT27" s="40"/>
      <c r="BU27" s="38"/>
      <c r="BW27" s="38"/>
      <c r="BY27" s="51"/>
      <c r="BZ27" s="52"/>
      <c r="CA27" s="51"/>
      <c r="CB27" s="52"/>
      <c r="CC27" s="38"/>
      <c r="CE27" s="38"/>
      <c r="CG27" s="39"/>
      <c r="CH27" s="40"/>
      <c r="CI27" s="38"/>
      <c r="CK27" s="38"/>
      <c r="CM27" s="22"/>
      <c r="CN27" s="10"/>
      <c r="CO27" s="22"/>
      <c r="CP27" s="10"/>
      <c r="CQ27" s="19"/>
      <c r="CR27" s="10"/>
      <c r="CS27" s="19"/>
      <c r="CT27" s="10"/>
      <c r="CU27" s="19"/>
      <c r="CV27" s="10"/>
      <c r="CW27" s="39"/>
      <c r="CX27" s="40"/>
      <c r="CY27" s="38"/>
      <c r="DA27" s="38"/>
      <c r="DC27" s="51"/>
      <c r="DD27" s="52"/>
      <c r="DE27" s="38"/>
      <c r="DG27" s="38"/>
      <c r="DI27" s="34"/>
      <c r="DJ27" s="35"/>
      <c r="DK27" s="38"/>
      <c r="DM27" s="19"/>
      <c r="DN27" s="10"/>
      <c r="DO27" s="38"/>
      <c r="DQ27" s="39"/>
      <c r="DR27" s="40"/>
      <c r="DS27" s="38"/>
      <c r="DU27" s="38"/>
      <c r="DW27" s="34"/>
      <c r="DX27" s="35"/>
      <c r="DY27" s="38"/>
      <c r="EA27" s="38"/>
      <c r="EC27" s="38"/>
      <c r="EE27" s="84"/>
      <c r="EF27" s="85"/>
      <c r="EG27" s="22"/>
      <c r="EH27" s="10"/>
      <c r="EI27" s="19"/>
      <c r="EJ27" s="10"/>
      <c r="EK27" s="19"/>
      <c r="EL27" s="10"/>
      <c r="EM27" s="22"/>
      <c r="EN27" s="10"/>
      <c r="EO27" s="19"/>
      <c r="EP27" s="10"/>
      <c r="EQ27" s="22"/>
      <c r="ER27" s="10"/>
      <c r="ES27" s="19"/>
      <c r="ET27" s="10"/>
      <c r="EU27" s="38"/>
    </row>
    <row r="28" spans="1:151" s="12" customFormat="1" x14ac:dyDescent="0.2">
      <c r="A28" s="25">
        <v>-19</v>
      </c>
      <c r="B28" s="26"/>
      <c r="C28" s="39"/>
      <c r="D28" s="40"/>
      <c r="E28" s="39"/>
      <c r="F28" s="40"/>
      <c r="G28" s="17"/>
      <c r="H28" s="6"/>
      <c r="I28" s="38"/>
      <c r="K28" s="38"/>
      <c r="M28" s="39"/>
      <c r="N28" s="40"/>
      <c r="O28" s="39"/>
      <c r="P28" s="40"/>
      <c r="Q28" s="38"/>
      <c r="S28" s="38"/>
      <c r="U28" s="39"/>
      <c r="V28" s="40"/>
      <c r="W28" s="39"/>
      <c r="X28" s="40"/>
      <c r="Y28" s="39"/>
      <c r="Z28" s="40"/>
      <c r="AA28" s="38"/>
      <c r="AC28" s="38"/>
      <c r="AE28" s="38"/>
      <c r="AG28" s="39"/>
      <c r="AH28" s="40"/>
      <c r="AI28" s="38"/>
      <c r="AK28" s="34"/>
      <c r="AL28" s="35"/>
      <c r="AM28" s="39"/>
      <c r="AN28" s="40"/>
      <c r="AO28" s="38"/>
      <c r="AQ28" s="34"/>
      <c r="AR28" s="35"/>
      <c r="AS28" s="60"/>
      <c r="AT28" s="2"/>
      <c r="AU28" s="39"/>
      <c r="AV28" s="40"/>
      <c r="AW28" s="39"/>
      <c r="AX28" s="40"/>
      <c r="AY28" s="38"/>
      <c r="BA28" s="39"/>
      <c r="BB28" s="40"/>
      <c r="BC28" s="38"/>
      <c r="BE28" s="38"/>
      <c r="BG28" s="38"/>
      <c r="BI28" s="38"/>
      <c r="BK28" s="39"/>
      <c r="BL28" s="40"/>
      <c r="BM28" s="39"/>
      <c r="BN28" s="40"/>
      <c r="BO28" s="38"/>
      <c r="BQ28" s="39"/>
      <c r="BR28" s="40"/>
      <c r="BS28" s="39"/>
      <c r="BT28" s="40"/>
      <c r="BU28" s="38"/>
      <c r="BW28" s="38"/>
      <c r="BY28" s="51"/>
      <c r="BZ28" s="52"/>
      <c r="CA28" s="51"/>
      <c r="CB28" s="52"/>
      <c r="CC28" s="38"/>
      <c r="CE28" s="38"/>
      <c r="CG28" s="39"/>
      <c r="CH28" s="40"/>
      <c r="CI28" s="38"/>
      <c r="CK28" s="38"/>
      <c r="CM28" s="22"/>
      <c r="CN28" s="10"/>
      <c r="CO28" s="22"/>
      <c r="CP28" s="10"/>
      <c r="CQ28" s="19"/>
      <c r="CR28" s="10"/>
      <c r="CS28" s="19"/>
      <c r="CT28" s="10"/>
      <c r="CU28" s="19"/>
      <c r="CV28" s="10"/>
      <c r="CW28" s="39"/>
      <c r="CX28" s="40"/>
      <c r="CY28" s="38"/>
      <c r="DA28" s="38"/>
      <c r="DC28" s="51"/>
      <c r="DD28" s="52"/>
      <c r="DE28" s="38"/>
      <c r="DG28" s="38"/>
      <c r="DI28" s="34"/>
      <c r="DJ28" s="35"/>
      <c r="DK28" s="38"/>
      <c r="DM28" s="19"/>
      <c r="DN28" s="10"/>
      <c r="DO28" s="38"/>
      <c r="DQ28" s="39"/>
      <c r="DR28" s="40"/>
      <c r="DS28" s="38"/>
      <c r="DU28" s="38"/>
      <c r="DW28" s="34"/>
      <c r="DX28" s="35"/>
      <c r="DY28" s="38"/>
      <c r="EA28" s="38"/>
      <c r="EC28" s="38"/>
      <c r="EE28" s="84"/>
      <c r="EF28" s="85"/>
      <c r="EG28" s="22"/>
      <c r="EH28" s="10"/>
      <c r="EI28" s="19"/>
      <c r="EJ28" s="10"/>
      <c r="EK28" s="19"/>
      <c r="EL28" s="10"/>
      <c r="EM28" s="22"/>
      <c r="EN28" s="10"/>
      <c r="EO28" s="19"/>
      <c r="EP28" s="10"/>
      <c r="EQ28" s="22"/>
      <c r="ER28" s="10"/>
      <c r="ES28" s="19"/>
      <c r="ET28" s="10"/>
      <c r="EU28" s="38"/>
    </row>
    <row r="29" spans="1:151" s="12" customFormat="1" x14ac:dyDescent="0.2">
      <c r="A29" s="25">
        <v>-18</v>
      </c>
      <c r="B29" s="26"/>
      <c r="C29" s="39"/>
      <c r="D29" s="40"/>
      <c r="E29" s="39"/>
      <c r="F29" s="40"/>
      <c r="G29" s="17"/>
      <c r="H29" s="6"/>
      <c r="I29" s="38"/>
      <c r="K29" s="38"/>
      <c r="M29" s="39"/>
      <c r="N29" s="40"/>
      <c r="O29" s="39"/>
      <c r="P29" s="40"/>
      <c r="Q29" s="38"/>
      <c r="S29" s="38"/>
      <c r="U29" s="39"/>
      <c r="V29" s="40"/>
      <c r="W29" s="39"/>
      <c r="X29" s="40"/>
      <c r="Y29" s="39"/>
      <c r="Z29" s="40"/>
      <c r="AA29" s="38"/>
      <c r="AC29" s="38"/>
      <c r="AE29" s="38"/>
      <c r="AG29" s="39"/>
      <c r="AH29" s="40"/>
      <c r="AI29" s="38"/>
      <c r="AK29" s="34"/>
      <c r="AL29" s="35"/>
      <c r="AM29" s="39">
        <v>1.44529919953028</v>
      </c>
      <c r="AN29" s="40">
        <v>0.81982993335342591</v>
      </c>
      <c r="AO29" s="38"/>
      <c r="AQ29" s="34"/>
      <c r="AR29" s="35"/>
      <c r="AS29" s="60"/>
      <c r="AT29" s="2"/>
      <c r="AU29" s="39"/>
      <c r="AV29" s="40"/>
      <c r="AW29" s="39"/>
      <c r="AX29" s="40"/>
      <c r="AY29" s="38"/>
      <c r="BA29" s="39"/>
      <c r="BB29" s="40"/>
      <c r="BC29" s="38"/>
      <c r="BE29" s="38"/>
      <c r="BG29" s="38"/>
      <c r="BI29" s="38"/>
      <c r="BK29" s="39"/>
      <c r="BL29" s="40"/>
      <c r="BM29" s="39"/>
      <c r="BN29" s="40"/>
      <c r="BO29" s="38"/>
      <c r="BQ29" s="39"/>
      <c r="BR29" s="40"/>
      <c r="BS29" s="39"/>
      <c r="BT29" s="40"/>
      <c r="BU29" s="38"/>
      <c r="BW29" s="38"/>
      <c r="BY29" s="51"/>
      <c r="BZ29" s="52"/>
      <c r="CA29" s="51"/>
      <c r="CB29" s="52"/>
      <c r="CC29" s="38"/>
      <c r="CE29" s="38"/>
      <c r="CG29" s="39"/>
      <c r="CH29" s="40"/>
      <c r="CI29" s="38"/>
      <c r="CK29" s="38"/>
      <c r="CM29" s="22"/>
      <c r="CN29" s="10"/>
      <c r="CO29" s="22"/>
      <c r="CP29" s="10"/>
      <c r="CQ29" s="19"/>
      <c r="CR29" s="10"/>
      <c r="CS29" s="19"/>
      <c r="CT29" s="10"/>
      <c r="CU29" s="19"/>
      <c r="CV29" s="10"/>
      <c r="CW29" s="39"/>
      <c r="CX29" s="40"/>
      <c r="CY29" s="38"/>
      <c r="DA29" s="38"/>
      <c r="DC29" s="51"/>
      <c r="DD29" s="52"/>
      <c r="DE29" s="38"/>
      <c r="DG29" s="38"/>
      <c r="DI29" s="34"/>
      <c r="DJ29" s="35"/>
      <c r="DK29" s="38"/>
      <c r="DM29" s="19"/>
      <c r="DN29" s="10"/>
      <c r="DO29" s="38"/>
      <c r="DQ29" s="39"/>
      <c r="DR29" s="40"/>
      <c r="DS29" s="38"/>
      <c r="DU29" s="38"/>
      <c r="DW29" s="34"/>
      <c r="DX29" s="35"/>
      <c r="DY29" s="38"/>
      <c r="EA29" s="38"/>
      <c r="EC29" s="38"/>
      <c r="EE29" s="84"/>
      <c r="EF29" s="85"/>
      <c r="EG29" s="22"/>
      <c r="EH29" s="10"/>
      <c r="EI29" s="19"/>
      <c r="EJ29" s="10"/>
      <c r="EK29" s="19"/>
      <c r="EL29" s="10"/>
      <c r="EM29" s="22"/>
      <c r="EN29" s="10"/>
      <c r="EO29" s="19"/>
      <c r="EP29" s="10"/>
      <c r="EQ29" s="22"/>
      <c r="ER29" s="10"/>
      <c r="ES29" s="19"/>
      <c r="ET29" s="10"/>
      <c r="EU29" s="38"/>
    </row>
    <row r="30" spans="1:151" s="12" customFormat="1" x14ac:dyDescent="0.2">
      <c r="A30" s="25">
        <v>-17</v>
      </c>
      <c r="B30" s="26"/>
      <c r="C30" s="39"/>
      <c r="D30" s="40"/>
      <c r="E30" s="39"/>
      <c r="F30" s="40"/>
      <c r="G30" s="17"/>
      <c r="H30" s="6"/>
      <c r="I30" s="38"/>
      <c r="K30" s="38"/>
      <c r="M30" s="39"/>
      <c r="N30" s="40"/>
      <c r="O30" s="39"/>
      <c r="P30" s="40"/>
      <c r="Q30" s="38"/>
      <c r="S30" s="38"/>
      <c r="U30" s="39"/>
      <c r="V30" s="40"/>
      <c r="W30" s="39"/>
      <c r="X30" s="40"/>
      <c r="Y30" s="39"/>
      <c r="Z30" s="40"/>
      <c r="AA30" s="38"/>
      <c r="AC30" s="38"/>
      <c r="AE30" s="38"/>
      <c r="AG30" s="39"/>
      <c r="AH30" s="40"/>
      <c r="AI30" s="38"/>
      <c r="AK30" s="34"/>
      <c r="AL30" s="35"/>
      <c r="AM30" s="39"/>
      <c r="AN30" s="40"/>
      <c r="AO30" s="38"/>
      <c r="AQ30" s="34"/>
      <c r="AR30" s="35"/>
      <c r="AS30" s="60"/>
      <c r="AT30" s="2"/>
      <c r="AU30" s="39"/>
      <c r="AV30" s="40"/>
      <c r="AW30" s="39"/>
      <c r="AX30" s="40"/>
      <c r="AY30" s="38"/>
      <c r="BA30" s="39"/>
      <c r="BB30" s="40"/>
      <c r="BC30" s="38"/>
      <c r="BE30" s="38"/>
      <c r="BG30" s="38"/>
      <c r="BI30" s="38"/>
      <c r="BK30" s="39"/>
      <c r="BL30" s="40"/>
      <c r="BM30" s="39"/>
      <c r="BN30" s="40"/>
      <c r="BO30" s="38"/>
      <c r="BQ30" s="39"/>
      <c r="BR30" s="40"/>
      <c r="BS30" s="39"/>
      <c r="BT30" s="40"/>
      <c r="BU30" s="38"/>
      <c r="BW30" s="38"/>
      <c r="BY30" s="51"/>
      <c r="BZ30" s="52"/>
      <c r="CA30" s="51"/>
      <c r="CB30" s="52"/>
      <c r="CC30" s="38"/>
      <c r="CE30" s="38"/>
      <c r="CG30" s="39"/>
      <c r="CH30" s="40"/>
      <c r="CI30" s="38"/>
      <c r="CK30" s="38"/>
      <c r="CM30" s="22"/>
      <c r="CN30" s="10"/>
      <c r="CO30" s="22"/>
      <c r="CP30" s="10"/>
      <c r="CQ30" s="19"/>
      <c r="CR30" s="10"/>
      <c r="CS30" s="19"/>
      <c r="CT30" s="10"/>
      <c r="CU30" s="19"/>
      <c r="CV30" s="10"/>
      <c r="CW30" s="39"/>
      <c r="CX30" s="40"/>
      <c r="CY30" s="38"/>
      <c r="DA30" s="38"/>
      <c r="DC30" s="51"/>
      <c r="DD30" s="52"/>
      <c r="DE30" s="38"/>
      <c r="DG30" s="38"/>
      <c r="DI30" s="34"/>
      <c r="DJ30" s="35"/>
      <c r="DK30" s="38"/>
      <c r="DM30" s="19"/>
      <c r="DN30" s="10"/>
      <c r="DO30" s="38"/>
      <c r="DQ30" s="39"/>
      <c r="DR30" s="40"/>
      <c r="DS30" s="38"/>
      <c r="DU30" s="38"/>
      <c r="DW30" s="34"/>
      <c r="DX30" s="35"/>
      <c r="DY30" s="38"/>
      <c r="EA30" s="38"/>
      <c r="EC30" s="38"/>
      <c r="EE30" s="84"/>
      <c r="EF30" s="85"/>
      <c r="EG30" s="22"/>
      <c r="EH30" s="10"/>
      <c r="EI30" s="19"/>
      <c r="EJ30" s="10"/>
      <c r="EK30" s="19"/>
      <c r="EL30" s="10"/>
      <c r="EM30" s="22"/>
      <c r="EN30" s="10"/>
      <c r="EO30" s="19"/>
      <c r="EP30" s="10"/>
      <c r="EQ30" s="22"/>
      <c r="ER30" s="10"/>
      <c r="ES30" s="19"/>
      <c r="ET30" s="10"/>
      <c r="EU30" s="38"/>
    </row>
    <row r="31" spans="1:151" s="12" customFormat="1" x14ac:dyDescent="0.2">
      <c r="A31" s="25">
        <v>-16</v>
      </c>
      <c r="B31" s="26"/>
      <c r="C31" s="39"/>
      <c r="D31" s="40"/>
      <c r="E31" s="39"/>
      <c r="F31" s="40"/>
      <c r="G31" s="17"/>
      <c r="H31" s="6"/>
      <c r="I31" s="38"/>
      <c r="K31" s="38"/>
      <c r="M31" s="39"/>
      <c r="N31" s="40"/>
      <c r="O31" s="39"/>
      <c r="P31" s="40"/>
      <c r="Q31" s="38"/>
      <c r="S31" s="38"/>
      <c r="U31" s="39"/>
      <c r="V31" s="40"/>
      <c r="W31" s="39"/>
      <c r="X31" s="40"/>
      <c r="Y31" s="39"/>
      <c r="Z31" s="40"/>
      <c r="AA31" s="38"/>
      <c r="AC31" s="38"/>
      <c r="AE31" s="38"/>
      <c r="AG31" s="39"/>
      <c r="AH31" s="40"/>
      <c r="AI31" s="38"/>
      <c r="AK31" s="34"/>
      <c r="AL31" s="35"/>
      <c r="AM31" s="39"/>
      <c r="AN31" s="40"/>
      <c r="AO31" s="38"/>
      <c r="AQ31" s="34"/>
      <c r="AR31" s="35"/>
      <c r="AS31" s="60"/>
      <c r="AT31" s="2"/>
      <c r="AU31" s="39"/>
      <c r="AV31" s="40"/>
      <c r="AW31" s="39"/>
      <c r="AX31" s="40"/>
      <c r="AY31" s="38"/>
      <c r="BA31" s="39"/>
      <c r="BB31" s="40"/>
      <c r="BC31" s="38"/>
      <c r="BE31" s="38"/>
      <c r="BG31" s="38"/>
      <c r="BI31" s="38"/>
      <c r="BK31" s="39">
        <v>0.29980581755663877</v>
      </c>
      <c r="BL31" s="40">
        <v>-1.1089213189812002</v>
      </c>
      <c r="BM31" s="39"/>
      <c r="BN31" s="40"/>
      <c r="BO31" s="38"/>
      <c r="BQ31" s="39"/>
      <c r="BR31" s="40"/>
      <c r="BS31" s="39"/>
      <c r="BT31" s="40"/>
      <c r="BU31" s="38"/>
      <c r="BW31" s="38"/>
      <c r="BY31" s="51"/>
      <c r="BZ31" s="52"/>
      <c r="CA31" s="51"/>
      <c r="CB31" s="52"/>
      <c r="CC31" s="38"/>
      <c r="CE31" s="38"/>
      <c r="CG31" s="39"/>
      <c r="CH31" s="40"/>
      <c r="CI31" s="38"/>
      <c r="CK31" s="38"/>
      <c r="CM31" s="22"/>
      <c r="CN31" s="10"/>
      <c r="CO31" s="22"/>
      <c r="CP31" s="10"/>
      <c r="CQ31" s="19"/>
      <c r="CR31" s="10"/>
      <c r="CS31" s="19"/>
      <c r="CT31" s="10"/>
      <c r="CU31" s="19"/>
      <c r="CV31" s="10"/>
      <c r="CW31" s="39"/>
      <c r="CX31" s="40"/>
      <c r="CY31" s="38"/>
      <c r="DA31" s="38"/>
      <c r="DC31" s="51"/>
      <c r="DD31" s="52"/>
      <c r="DE31" s="38"/>
      <c r="DG31" s="38"/>
      <c r="DI31" s="34"/>
      <c r="DJ31" s="35"/>
      <c r="DK31" s="38"/>
      <c r="DM31" s="19"/>
      <c r="DN31" s="10"/>
      <c r="DO31" s="38"/>
      <c r="DQ31" s="39"/>
      <c r="DR31" s="40"/>
      <c r="DS31" s="38"/>
      <c r="DU31" s="38"/>
      <c r="DW31" s="34"/>
      <c r="DX31" s="35"/>
      <c r="DY31" s="38"/>
      <c r="EA31" s="38"/>
      <c r="EC31" s="38"/>
      <c r="EE31" s="84"/>
      <c r="EF31" s="85"/>
      <c r="EG31" s="22"/>
      <c r="EH31" s="10"/>
      <c r="EI31" s="19"/>
      <c r="EJ31" s="10"/>
      <c r="EK31" s="19"/>
      <c r="EL31" s="10"/>
      <c r="EM31" s="22"/>
      <c r="EN31" s="10"/>
      <c r="EO31" s="19"/>
      <c r="EP31" s="10"/>
      <c r="EQ31" s="22"/>
      <c r="ER31" s="10"/>
      <c r="ES31" s="19"/>
      <c r="ET31" s="10"/>
      <c r="EU31" s="38"/>
    </row>
    <row r="32" spans="1:151" s="12" customFormat="1" x14ac:dyDescent="0.2">
      <c r="A32" s="25">
        <v>-15</v>
      </c>
      <c r="B32" s="26"/>
      <c r="C32" s="39"/>
      <c r="D32" s="40"/>
      <c r="E32" s="39"/>
      <c r="F32" s="40"/>
      <c r="G32" s="17"/>
      <c r="H32" s="6"/>
      <c r="I32" s="38"/>
      <c r="K32" s="38"/>
      <c r="M32" s="39"/>
      <c r="N32" s="40"/>
      <c r="O32" s="39"/>
      <c r="P32" s="40"/>
      <c r="Q32" s="38"/>
      <c r="S32" s="38"/>
      <c r="U32" s="39"/>
      <c r="V32" s="40"/>
      <c r="W32" s="39"/>
      <c r="X32" s="40"/>
      <c r="Y32" s="39"/>
      <c r="Z32" s="40"/>
      <c r="AA32" s="38"/>
      <c r="AC32" s="38"/>
      <c r="AE32" s="38"/>
      <c r="AG32" s="39"/>
      <c r="AH32" s="40"/>
      <c r="AI32" s="38"/>
      <c r="AK32" s="34"/>
      <c r="AL32" s="35"/>
      <c r="AM32" s="39"/>
      <c r="AN32" s="40"/>
      <c r="AO32" s="38"/>
      <c r="AQ32" s="34"/>
      <c r="AR32" s="35"/>
      <c r="AS32" s="60"/>
      <c r="AT32" s="2"/>
      <c r="AU32" s="39"/>
      <c r="AV32" s="40"/>
      <c r="AW32" s="39">
        <v>1.8866830467323823</v>
      </c>
      <c r="AX32" s="40">
        <v>0.56744152505480205</v>
      </c>
      <c r="AY32" s="38"/>
      <c r="BA32" s="39"/>
      <c r="BB32" s="40"/>
      <c r="BC32" s="38"/>
      <c r="BE32" s="38"/>
      <c r="BG32" s="38"/>
      <c r="BI32" s="38"/>
      <c r="BK32" s="39"/>
      <c r="BL32" s="40"/>
      <c r="BM32" s="39"/>
      <c r="BN32" s="40"/>
      <c r="BO32" s="38"/>
      <c r="BQ32" s="39"/>
      <c r="BR32" s="40"/>
      <c r="BS32" s="39"/>
      <c r="BT32" s="40"/>
      <c r="BU32" s="38"/>
      <c r="BW32" s="38"/>
      <c r="BY32" s="51"/>
      <c r="BZ32" s="52"/>
      <c r="CA32" s="51"/>
      <c r="CB32" s="52"/>
      <c r="CC32" s="38"/>
      <c r="CE32" s="38"/>
      <c r="CG32" s="39"/>
      <c r="CH32" s="40"/>
      <c r="CI32" s="38"/>
      <c r="CK32" s="38"/>
      <c r="CM32" s="22"/>
      <c r="CN32" s="10"/>
      <c r="CO32" s="22"/>
      <c r="CP32" s="10"/>
      <c r="CQ32" s="19"/>
      <c r="CR32" s="10"/>
      <c r="CS32" s="19"/>
      <c r="CT32" s="10"/>
      <c r="CU32" s="19"/>
      <c r="CV32" s="10"/>
      <c r="CW32" s="39"/>
      <c r="CX32" s="40"/>
      <c r="CY32" s="38"/>
      <c r="DA32" s="38"/>
      <c r="DC32" s="51"/>
      <c r="DD32" s="52"/>
      <c r="DE32" s="38"/>
      <c r="DG32" s="38"/>
      <c r="DI32" s="34"/>
      <c r="DJ32" s="35"/>
      <c r="DK32" s="38"/>
      <c r="DM32" s="19"/>
      <c r="DN32" s="10"/>
      <c r="DO32" s="38"/>
      <c r="DQ32" s="39"/>
      <c r="DR32" s="40"/>
      <c r="DS32" s="38"/>
      <c r="DU32" s="38"/>
      <c r="DW32" s="34"/>
      <c r="DX32" s="35"/>
      <c r="DY32" s="38"/>
      <c r="EA32" s="38"/>
      <c r="EC32" s="38"/>
      <c r="EE32" s="84"/>
      <c r="EF32" s="85"/>
      <c r="EG32" s="22"/>
      <c r="EH32" s="10"/>
      <c r="EI32" s="19"/>
      <c r="EJ32" s="10"/>
      <c r="EK32" s="19"/>
      <c r="EL32" s="10"/>
      <c r="EM32" s="22"/>
      <c r="EN32" s="10"/>
      <c r="EO32" s="19"/>
      <c r="EP32" s="10"/>
      <c r="EQ32" s="22"/>
      <c r="ER32" s="10"/>
      <c r="ES32" s="19"/>
      <c r="ET32" s="10"/>
      <c r="EU32" s="38"/>
    </row>
    <row r="33" spans="1:151" s="12" customFormat="1" x14ac:dyDescent="0.2">
      <c r="A33" s="25">
        <v>-14</v>
      </c>
      <c r="B33" s="26"/>
      <c r="C33" s="39"/>
      <c r="D33" s="40"/>
      <c r="E33" s="39"/>
      <c r="F33" s="40"/>
      <c r="G33" s="17"/>
      <c r="H33" s="6"/>
      <c r="I33" s="38"/>
      <c r="K33" s="38"/>
      <c r="M33" s="39"/>
      <c r="N33" s="40"/>
      <c r="O33" s="39"/>
      <c r="P33" s="40"/>
      <c r="Q33" s="38"/>
      <c r="S33" s="38"/>
      <c r="U33" s="39"/>
      <c r="V33" s="40"/>
      <c r="W33" s="39"/>
      <c r="X33" s="40"/>
      <c r="Y33" s="39"/>
      <c r="Z33" s="40"/>
      <c r="AA33" s="38"/>
      <c r="AC33" s="38"/>
      <c r="AE33" s="38"/>
      <c r="AG33" s="39"/>
      <c r="AH33" s="40"/>
      <c r="AI33" s="38"/>
      <c r="AK33" s="34"/>
      <c r="AL33" s="35"/>
      <c r="AM33" s="39"/>
      <c r="AN33" s="40"/>
      <c r="AO33" s="38"/>
      <c r="AQ33" s="34"/>
      <c r="AR33" s="35"/>
      <c r="AS33" s="60"/>
      <c r="AT33" s="2"/>
      <c r="AU33" s="39"/>
      <c r="AV33" s="40"/>
      <c r="AW33" s="39"/>
      <c r="AX33" s="40"/>
      <c r="AY33" s="38"/>
      <c r="BA33" s="39"/>
      <c r="BB33" s="40"/>
      <c r="BC33" s="38"/>
      <c r="BE33" s="38"/>
      <c r="BG33" s="38"/>
      <c r="BI33" s="38"/>
      <c r="BK33" s="39">
        <v>1.6772873108160877</v>
      </c>
      <c r="BL33" s="40">
        <v>-0.675951092272701</v>
      </c>
      <c r="BM33" s="39"/>
      <c r="BN33" s="40"/>
      <c r="BO33" s="38"/>
      <c r="BQ33" s="39"/>
      <c r="BR33" s="40"/>
      <c r="BS33" s="39"/>
      <c r="BT33" s="40"/>
      <c r="BU33" s="38"/>
      <c r="BW33" s="38"/>
      <c r="BY33" s="51"/>
      <c r="BZ33" s="52"/>
      <c r="CA33" s="38"/>
      <c r="CC33" s="38"/>
      <c r="CE33" s="38"/>
      <c r="CG33" s="39"/>
      <c r="CH33" s="40"/>
      <c r="CI33" s="38"/>
      <c r="CK33" s="38"/>
      <c r="CM33" s="22"/>
      <c r="CN33" s="10"/>
      <c r="CO33" s="22"/>
      <c r="CP33" s="10"/>
      <c r="CQ33" s="19"/>
      <c r="CR33" s="10"/>
      <c r="CS33" s="19"/>
      <c r="CT33" s="10"/>
      <c r="CU33" s="19"/>
      <c r="CV33" s="10"/>
      <c r="CW33" s="39"/>
      <c r="CX33" s="40"/>
      <c r="CY33" s="38"/>
      <c r="DA33" s="38"/>
      <c r="DC33" s="51"/>
      <c r="DD33" s="52"/>
      <c r="DE33" s="38"/>
      <c r="DG33" s="38"/>
      <c r="DI33" s="34"/>
      <c r="DJ33" s="35"/>
      <c r="DK33" s="38"/>
      <c r="DM33" s="19"/>
      <c r="DN33" s="10"/>
      <c r="DO33" s="38"/>
      <c r="DQ33" s="39"/>
      <c r="DR33" s="40"/>
      <c r="DS33" s="38"/>
      <c r="DU33" s="38"/>
      <c r="DW33" s="34"/>
      <c r="DX33" s="35"/>
      <c r="DY33" s="38"/>
      <c r="EA33" s="38"/>
      <c r="EC33" s="38"/>
      <c r="EE33" s="84"/>
      <c r="EF33" s="85"/>
      <c r="EG33" s="22"/>
      <c r="EH33" s="10"/>
      <c r="EI33" s="19"/>
      <c r="EJ33" s="10"/>
      <c r="EK33" s="19"/>
      <c r="EL33" s="10"/>
      <c r="EM33" s="22"/>
      <c r="EN33" s="10"/>
      <c r="EO33" s="19"/>
      <c r="EP33" s="10"/>
      <c r="EQ33" s="22"/>
      <c r="ER33" s="10"/>
      <c r="ES33" s="19"/>
      <c r="ET33" s="10"/>
      <c r="EU33" s="38"/>
    </row>
    <row r="34" spans="1:151" s="12" customFormat="1" x14ac:dyDescent="0.2">
      <c r="A34" s="25">
        <v>-13</v>
      </c>
      <c r="B34" s="26"/>
      <c r="C34" s="39"/>
      <c r="D34" s="40"/>
      <c r="E34" s="39"/>
      <c r="F34" s="40"/>
      <c r="G34" s="17"/>
      <c r="H34" s="6"/>
      <c r="I34" s="38"/>
      <c r="K34" s="38"/>
      <c r="M34" s="39"/>
      <c r="N34" s="40"/>
      <c r="O34" s="39"/>
      <c r="P34" s="40"/>
      <c r="Q34" s="38"/>
      <c r="S34" s="38"/>
      <c r="U34" s="39"/>
      <c r="V34" s="40"/>
      <c r="W34" s="39"/>
      <c r="X34" s="40"/>
      <c r="Y34" s="39"/>
      <c r="Z34" s="40"/>
      <c r="AA34" s="38"/>
      <c r="AC34" s="38"/>
      <c r="AE34" s="38"/>
      <c r="AG34" s="39"/>
      <c r="AH34" s="40"/>
      <c r="AI34" s="38"/>
      <c r="AK34" s="34"/>
      <c r="AL34" s="35"/>
      <c r="AM34" s="39"/>
      <c r="AN34" s="40"/>
      <c r="AO34" s="38"/>
      <c r="AQ34" s="34"/>
      <c r="AR34" s="35"/>
      <c r="AS34" s="60"/>
      <c r="AT34" s="2"/>
      <c r="AU34" s="39"/>
      <c r="AV34" s="40"/>
      <c r="AW34" s="39"/>
      <c r="AX34" s="40"/>
      <c r="AY34" s="38"/>
      <c r="BA34" s="39"/>
      <c r="BB34" s="40"/>
      <c r="BC34" s="38"/>
      <c r="BE34" s="38"/>
      <c r="BG34" s="38"/>
      <c r="BI34" s="38"/>
      <c r="BK34" s="39"/>
      <c r="BL34" s="40"/>
      <c r="BM34" s="39"/>
      <c r="BN34" s="40"/>
      <c r="BO34" s="38"/>
      <c r="BQ34" s="39"/>
      <c r="BR34" s="40"/>
      <c r="BS34" s="39"/>
      <c r="BT34" s="40"/>
      <c r="BU34" s="38"/>
      <c r="BW34" s="38"/>
      <c r="BY34" s="51"/>
      <c r="BZ34" s="52"/>
      <c r="CA34" s="38"/>
      <c r="CC34" s="38"/>
      <c r="CE34" s="38"/>
      <c r="CG34" s="39"/>
      <c r="CH34" s="40"/>
      <c r="CI34" s="38"/>
      <c r="CK34" s="38">
        <v>0.56339224856905556</v>
      </c>
      <c r="CL34" s="12">
        <v>-1.3121784847043321</v>
      </c>
      <c r="CM34" s="22"/>
      <c r="CN34" s="10"/>
      <c r="CO34" s="22"/>
      <c r="CP34" s="10"/>
      <c r="CQ34" s="19"/>
      <c r="CR34" s="10"/>
      <c r="CS34" s="19"/>
      <c r="CT34" s="10"/>
      <c r="CU34" s="19"/>
      <c r="CV34" s="10"/>
      <c r="CW34" s="39"/>
      <c r="CX34" s="40"/>
      <c r="CY34" s="38"/>
      <c r="DA34" s="38"/>
      <c r="DC34" s="51"/>
      <c r="DD34" s="52"/>
      <c r="DE34" s="38"/>
      <c r="DG34" s="38"/>
      <c r="DI34" s="34"/>
      <c r="DJ34" s="35"/>
      <c r="DK34" s="38"/>
      <c r="DM34" s="19"/>
      <c r="DN34" s="10"/>
      <c r="DO34" s="38"/>
      <c r="DQ34" s="39"/>
      <c r="DR34" s="40"/>
      <c r="DS34" s="38"/>
      <c r="DU34" s="38"/>
      <c r="DW34" s="34"/>
      <c r="DX34" s="35"/>
      <c r="DY34" s="38"/>
      <c r="EA34" s="38"/>
      <c r="EC34" s="38"/>
      <c r="EE34" s="84"/>
      <c r="EF34" s="85"/>
      <c r="EG34" s="22"/>
      <c r="EH34" s="10"/>
      <c r="EI34" s="19"/>
      <c r="EJ34" s="10"/>
      <c r="EK34" s="19"/>
      <c r="EL34" s="10"/>
      <c r="EM34" s="22"/>
      <c r="EN34" s="10"/>
      <c r="EO34" s="19"/>
      <c r="EP34" s="10"/>
      <c r="EQ34" s="22"/>
      <c r="ER34" s="10"/>
      <c r="ES34" s="19"/>
      <c r="ET34" s="10"/>
      <c r="EU34" s="38"/>
    </row>
    <row r="35" spans="1:151" s="12" customFormat="1" x14ac:dyDescent="0.2">
      <c r="A35" s="25">
        <v>-12</v>
      </c>
      <c r="B35" s="26"/>
      <c r="C35" s="39"/>
      <c r="D35" s="40"/>
      <c r="E35" s="39"/>
      <c r="F35" s="40"/>
      <c r="G35" s="17"/>
      <c r="H35" s="6"/>
      <c r="I35" s="38"/>
      <c r="K35" s="38"/>
      <c r="M35" s="39"/>
      <c r="N35" s="40"/>
      <c r="O35" s="39"/>
      <c r="P35" s="40"/>
      <c r="Q35" s="38"/>
      <c r="S35" s="38"/>
      <c r="U35" s="39"/>
      <c r="V35" s="40"/>
      <c r="W35" s="39"/>
      <c r="X35" s="40"/>
      <c r="Y35" s="39"/>
      <c r="Z35" s="40"/>
      <c r="AA35" s="38"/>
      <c r="AC35" s="38"/>
      <c r="AE35" s="38"/>
      <c r="AG35" s="39"/>
      <c r="AH35" s="40"/>
      <c r="AI35" s="38"/>
      <c r="AK35" s="34"/>
      <c r="AL35" s="35"/>
      <c r="AM35" s="39"/>
      <c r="AN35" s="40"/>
      <c r="AO35" s="38"/>
      <c r="AQ35" s="34"/>
      <c r="AR35" s="35"/>
      <c r="AS35" s="60"/>
      <c r="AT35" s="2"/>
      <c r="AU35" s="39"/>
      <c r="AV35" s="40"/>
      <c r="AW35" s="39"/>
      <c r="AX35" s="40"/>
      <c r="AY35" s="38"/>
      <c r="BA35" s="39"/>
      <c r="BB35" s="40"/>
      <c r="BC35" s="38"/>
      <c r="BE35" s="38"/>
      <c r="BG35" s="38"/>
      <c r="BI35" s="38"/>
      <c r="BK35" s="39">
        <v>1.7756788460489055</v>
      </c>
      <c r="BL35" s="40">
        <v>-0.78973164022167874</v>
      </c>
      <c r="BM35" s="39"/>
      <c r="BN35" s="40"/>
      <c r="BO35" s="38"/>
      <c r="BQ35" s="39"/>
      <c r="BR35" s="40"/>
      <c r="BS35" s="39"/>
      <c r="BT35" s="40"/>
      <c r="BU35" s="38"/>
      <c r="BW35" s="38"/>
      <c r="BY35" s="51"/>
      <c r="BZ35" s="52"/>
      <c r="CA35" s="38"/>
      <c r="CC35" s="38"/>
      <c r="CE35" s="38"/>
      <c r="CG35" s="39"/>
      <c r="CH35" s="40"/>
      <c r="CI35" s="38"/>
      <c r="CK35" s="38"/>
      <c r="CM35" s="22"/>
      <c r="CN35" s="10"/>
      <c r="CO35" s="22"/>
      <c r="CP35" s="10"/>
      <c r="CQ35" s="19"/>
      <c r="CR35" s="10"/>
      <c r="CS35" s="19"/>
      <c r="CT35" s="10"/>
      <c r="CU35" s="19"/>
      <c r="CV35" s="10"/>
      <c r="CW35" s="39"/>
      <c r="CX35" s="40"/>
      <c r="CY35" s="38"/>
      <c r="DA35" s="38"/>
      <c r="DC35" s="51"/>
      <c r="DD35" s="52"/>
      <c r="DE35" s="38"/>
      <c r="DG35" s="38"/>
      <c r="DI35" s="34"/>
      <c r="DJ35" s="35"/>
      <c r="DK35" s="38"/>
      <c r="DM35" s="19"/>
      <c r="DN35" s="10"/>
      <c r="DO35" s="38"/>
      <c r="DQ35" s="39"/>
      <c r="DR35" s="40"/>
      <c r="DS35" s="38"/>
      <c r="DU35" s="38"/>
      <c r="DW35" s="34"/>
      <c r="DX35" s="35"/>
      <c r="DY35" s="38"/>
      <c r="EA35" s="38"/>
      <c r="EC35" s="38"/>
      <c r="EE35" s="84"/>
      <c r="EF35" s="85"/>
      <c r="EG35" s="22"/>
      <c r="EH35" s="10"/>
      <c r="EI35" s="19"/>
      <c r="EJ35" s="10"/>
      <c r="EK35" s="19"/>
      <c r="EL35" s="10"/>
      <c r="EM35" s="22"/>
      <c r="EN35" s="10"/>
      <c r="EO35" s="19"/>
      <c r="EP35" s="10"/>
      <c r="EQ35" s="22"/>
      <c r="ER35" s="10"/>
      <c r="ES35" s="19"/>
      <c r="ET35" s="10"/>
      <c r="EU35" s="38"/>
    </row>
    <row r="36" spans="1:151" s="12" customFormat="1" x14ac:dyDescent="0.2">
      <c r="A36" s="25">
        <v>-11</v>
      </c>
      <c r="B36" s="26"/>
      <c r="C36" s="39"/>
      <c r="D36" s="40"/>
      <c r="E36" s="39"/>
      <c r="F36" s="40"/>
      <c r="G36" s="17"/>
      <c r="H36" s="6"/>
      <c r="I36" s="38"/>
      <c r="K36" s="38"/>
      <c r="M36" s="39"/>
      <c r="N36" s="40"/>
      <c r="O36" s="39"/>
      <c r="P36" s="40"/>
      <c r="Q36" s="38"/>
      <c r="S36" s="38"/>
      <c r="U36" s="39"/>
      <c r="V36" s="40"/>
      <c r="W36" s="39"/>
      <c r="X36" s="40"/>
      <c r="Y36" s="39"/>
      <c r="Z36" s="40"/>
      <c r="AA36" s="38"/>
      <c r="AC36" s="38"/>
      <c r="AE36" s="38"/>
      <c r="AG36" s="39"/>
      <c r="AH36" s="40"/>
      <c r="AI36" s="38"/>
      <c r="AK36" s="34"/>
      <c r="AL36" s="35"/>
      <c r="AM36" s="39"/>
      <c r="AN36" s="40"/>
      <c r="AO36" s="38"/>
      <c r="AQ36" s="34"/>
      <c r="AR36" s="35"/>
      <c r="AS36" s="60"/>
      <c r="AT36" s="2"/>
      <c r="AU36" s="39"/>
      <c r="AV36" s="40"/>
      <c r="AW36" s="39">
        <v>1.8846543552842829</v>
      </c>
      <c r="AX36" s="40">
        <v>0.95208019157258483</v>
      </c>
      <c r="AY36" s="38"/>
      <c r="BA36" s="39"/>
      <c r="BB36" s="40"/>
      <c r="BC36" s="38"/>
      <c r="BE36" s="38"/>
      <c r="BG36" s="38"/>
      <c r="BI36" s="38"/>
      <c r="BK36" s="39"/>
      <c r="BL36" s="40"/>
      <c r="BM36" s="39"/>
      <c r="BN36" s="40"/>
      <c r="BO36" s="38"/>
      <c r="BQ36" s="39">
        <v>1.2557600063734888</v>
      </c>
      <c r="BR36" s="40">
        <v>-1.3970350151970159</v>
      </c>
      <c r="BS36" s="39"/>
      <c r="BT36" s="40"/>
      <c r="BU36" s="38"/>
      <c r="BW36" s="38"/>
      <c r="BY36" s="51">
        <v>1.4780451771808627</v>
      </c>
      <c r="BZ36" s="52">
        <v>-0.25742294581849023</v>
      </c>
      <c r="CA36" s="38"/>
      <c r="CC36" s="38"/>
      <c r="CE36" s="38"/>
      <c r="CG36" s="39"/>
      <c r="CH36" s="40"/>
      <c r="CI36" s="38"/>
      <c r="CK36" s="38">
        <v>0.6577264009056748</v>
      </c>
      <c r="CL36" s="12">
        <v>-1.2688814620334825</v>
      </c>
      <c r="CM36" s="22"/>
      <c r="CN36" s="10"/>
      <c r="CO36" s="22"/>
      <c r="CP36" s="10"/>
      <c r="CQ36" s="19"/>
      <c r="CR36" s="10"/>
      <c r="CS36" s="19"/>
      <c r="CT36" s="10"/>
      <c r="CU36" s="19"/>
      <c r="CV36" s="10"/>
      <c r="CW36" s="39"/>
      <c r="CX36" s="40"/>
      <c r="CY36" s="38"/>
      <c r="DA36" s="38"/>
      <c r="DC36" s="51"/>
      <c r="DD36" s="52"/>
      <c r="DE36" s="38"/>
      <c r="DG36" s="38"/>
      <c r="DI36" s="34"/>
      <c r="DJ36" s="35"/>
      <c r="DK36" s="38"/>
      <c r="DM36" s="19"/>
      <c r="DN36" s="10"/>
      <c r="DO36" s="38"/>
      <c r="DQ36" s="39"/>
      <c r="DR36" s="40"/>
      <c r="DS36" s="38"/>
      <c r="DU36" s="38"/>
      <c r="DW36" s="34"/>
      <c r="DX36" s="35"/>
      <c r="DY36" s="38"/>
      <c r="EA36" s="38"/>
      <c r="EC36" s="38"/>
      <c r="EE36" s="84"/>
      <c r="EF36" s="85"/>
      <c r="EG36" s="22"/>
      <c r="EH36" s="10"/>
      <c r="EI36" s="19"/>
      <c r="EJ36" s="10"/>
      <c r="EK36" s="19"/>
      <c r="EL36" s="10"/>
      <c r="EM36" s="22"/>
      <c r="EN36" s="10"/>
      <c r="EO36" s="19"/>
      <c r="EP36" s="10"/>
      <c r="EQ36" s="22"/>
      <c r="ER36" s="10"/>
      <c r="ES36" s="19"/>
      <c r="ET36" s="10"/>
      <c r="EU36" s="38"/>
    </row>
    <row r="37" spans="1:151" s="12" customFormat="1" x14ac:dyDescent="0.2">
      <c r="A37" s="25">
        <v>-10</v>
      </c>
      <c r="B37" s="26"/>
      <c r="C37" s="39"/>
      <c r="D37" s="40"/>
      <c r="E37" s="39"/>
      <c r="F37" s="40"/>
      <c r="G37" s="38">
        <v>1.9742036934816469</v>
      </c>
      <c r="H37" s="12">
        <v>0.61563493516605328</v>
      </c>
      <c r="I37" s="38"/>
      <c r="K37" s="39"/>
      <c r="L37" s="40"/>
      <c r="M37" s="39"/>
      <c r="N37" s="40"/>
      <c r="O37" s="39"/>
      <c r="P37" s="40"/>
      <c r="Q37" s="38"/>
      <c r="S37" s="38"/>
      <c r="U37" s="39"/>
      <c r="V37" s="40"/>
      <c r="W37" s="39"/>
      <c r="X37" s="40"/>
      <c r="Y37" s="39"/>
      <c r="Z37" s="40"/>
      <c r="AA37" s="38"/>
      <c r="AC37" s="38"/>
      <c r="AE37" s="38"/>
      <c r="AG37" s="39"/>
      <c r="AH37" s="40"/>
      <c r="AI37" s="38"/>
      <c r="AK37" s="34"/>
      <c r="AL37" s="35"/>
      <c r="AM37" s="39"/>
      <c r="AN37" s="40"/>
      <c r="AO37" s="38"/>
      <c r="AQ37" s="34"/>
      <c r="AR37" s="35"/>
      <c r="AS37" s="60"/>
      <c r="AT37" s="2"/>
      <c r="AU37" s="39"/>
      <c r="AV37" s="40"/>
      <c r="AW37" s="39"/>
      <c r="AX37" s="40"/>
      <c r="AY37" s="38"/>
      <c r="BA37" s="39"/>
      <c r="BB37" s="40"/>
      <c r="BC37" s="38"/>
      <c r="BE37" s="38"/>
      <c r="BG37" s="38"/>
      <c r="BI37" s="38"/>
      <c r="BK37" s="39">
        <v>1.7766931917729549</v>
      </c>
      <c r="BL37" s="40">
        <v>-0.73032409748725668</v>
      </c>
      <c r="BM37" s="39"/>
      <c r="BN37" s="40"/>
      <c r="BO37" s="38"/>
      <c r="BQ37" s="39">
        <v>1.1318663707989327</v>
      </c>
      <c r="BR37" s="40">
        <v>-1.6198378737340349</v>
      </c>
      <c r="BS37" s="39"/>
      <c r="BT37" s="40"/>
      <c r="BU37" s="38"/>
      <c r="BW37" s="38"/>
      <c r="BY37" s="51"/>
      <c r="BZ37" s="52"/>
      <c r="CA37" s="38"/>
      <c r="CC37" s="38"/>
      <c r="CE37" s="38"/>
      <c r="CG37" s="39"/>
      <c r="CH37" s="40"/>
      <c r="CI37" s="38"/>
      <c r="CK37" s="38"/>
      <c r="CM37" s="22"/>
      <c r="CN37" s="10"/>
      <c r="CO37" s="22"/>
      <c r="CP37" s="10"/>
      <c r="CQ37" s="19"/>
      <c r="CR37" s="10"/>
      <c r="CS37" s="19"/>
      <c r="CT37" s="10"/>
      <c r="CU37" s="19"/>
      <c r="CV37" s="10"/>
      <c r="CW37" s="39"/>
      <c r="CX37" s="40"/>
      <c r="CY37" s="38"/>
      <c r="DA37" s="38"/>
      <c r="DC37" s="51"/>
      <c r="DD37" s="52"/>
      <c r="DE37" s="38"/>
      <c r="DG37" s="38"/>
      <c r="DI37" s="34"/>
      <c r="DJ37" s="35"/>
      <c r="DK37" s="38"/>
      <c r="DM37" s="19"/>
      <c r="DN37" s="10"/>
      <c r="DO37" s="38"/>
      <c r="DQ37" s="39"/>
      <c r="DR37" s="40"/>
      <c r="DS37" s="38"/>
      <c r="DU37" s="38"/>
      <c r="DW37" s="34"/>
      <c r="DX37" s="35"/>
      <c r="DY37" s="38"/>
      <c r="EA37" s="38"/>
      <c r="EC37" s="38"/>
      <c r="EE37" s="84"/>
      <c r="EF37" s="85"/>
      <c r="EG37" s="22"/>
      <c r="EH37" s="10"/>
      <c r="EI37" s="19"/>
      <c r="EJ37" s="10"/>
      <c r="EK37" s="19"/>
      <c r="EL37" s="10"/>
      <c r="EM37" s="22"/>
      <c r="EN37" s="10"/>
      <c r="EO37" s="19"/>
      <c r="EP37" s="10"/>
      <c r="EQ37" s="22"/>
      <c r="ER37" s="10"/>
      <c r="ES37" s="19"/>
      <c r="ET37" s="10"/>
      <c r="EU37" s="38"/>
    </row>
    <row r="38" spans="1:151" s="12" customFormat="1" x14ac:dyDescent="0.2">
      <c r="A38" s="25">
        <v>-9</v>
      </c>
      <c r="B38" s="26"/>
      <c r="C38" s="39"/>
      <c r="D38" s="40"/>
      <c r="E38" s="39"/>
      <c r="F38" s="40"/>
      <c r="G38" s="17"/>
      <c r="H38" s="6"/>
      <c r="I38" s="38"/>
      <c r="K38" s="39"/>
      <c r="L38" s="40"/>
      <c r="M38" s="39"/>
      <c r="N38" s="40"/>
      <c r="O38" s="39"/>
      <c r="P38" s="40"/>
      <c r="Q38" s="38"/>
      <c r="S38" s="38"/>
      <c r="U38" s="39"/>
      <c r="V38" s="40"/>
      <c r="W38" s="39"/>
      <c r="X38" s="40"/>
      <c r="Y38" s="39"/>
      <c r="Z38" s="40"/>
      <c r="AA38" s="38"/>
      <c r="AC38" s="38"/>
      <c r="AE38" s="38"/>
      <c r="AG38" s="39"/>
      <c r="AH38" s="40"/>
      <c r="AI38" s="38"/>
      <c r="AK38" s="34"/>
      <c r="AL38" s="35"/>
      <c r="AM38" s="39"/>
      <c r="AN38" s="40"/>
      <c r="AO38" s="38"/>
      <c r="AQ38" s="34"/>
      <c r="AR38" s="35"/>
      <c r="AS38" s="60"/>
      <c r="AT38" s="2"/>
      <c r="AU38" s="39"/>
      <c r="AV38" s="40"/>
      <c r="AW38" s="39"/>
      <c r="AX38" s="40"/>
      <c r="AY38" s="38"/>
      <c r="BA38" s="39"/>
      <c r="BB38" s="40"/>
      <c r="BC38" s="38"/>
      <c r="BE38" s="38"/>
      <c r="BG38" s="38"/>
      <c r="BI38" s="38"/>
      <c r="BK38" s="39"/>
      <c r="BL38" s="40"/>
      <c r="BM38" s="39"/>
      <c r="BN38" s="40"/>
      <c r="BO38" s="38"/>
      <c r="BQ38" s="39">
        <v>1.3866106047758959</v>
      </c>
      <c r="BR38" s="40">
        <v>-1.5178639156738061</v>
      </c>
      <c r="BS38" s="39"/>
      <c r="BT38" s="40"/>
      <c r="BU38" s="38"/>
      <c r="BW38" s="38"/>
      <c r="BY38" s="51">
        <v>1.4496434969074721</v>
      </c>
      <c r="BZ38" s="52">
        <v>-0.48397713421247229</v>
      </c>
      <c r="CA38" s="38"/>
      <c r="CC38" s="38"/>
      <c r="CE38" s="38"/>
      <c r="CG38" s="39"/>
      <c r="CH38" s="40"/>
      <c r="CI38" s="38"/>
      <c r="CK38" s="38">
        <f>(0.51+-4.91)/2</f>
        <v>-2.2000000000000002</v>
      </c>
      <c r="CL38" s="12">
        <f>(-0.7+-0.67)/2</f>
        <v>-0.68500000000000005</v>
      </c>
      <c r="CM38" s="22"/>
      <c r="CN38" s="10"/>
      <c r="CO38" s="22"/>
      <c r="CP38" s="10"/>
      <c r="CQ38" s="19"/>
      <c r="CR38" s="10"/>
      <c r="CS38" s="19"/>
      <c r="CT38" s="10"/>
      <c r="CU38" s="19"/>
      <c r="CV38" s="10"/>
      <c r="CW38" s="39"/>
      <c r="CX38" s="40"/>
      <c r="CY38" s="38"/>
      <c r="DA38" s="38"/>
      <c r="DC38" s="51"/>
      <c r="DD38" s="52"/>
      <c r="DE38" s="38"/>
      <c r="DG38" s="38"/>
      <c r="DI38" s="34"/>
      <c r="DJ38" s="35"/>
      <c r="DK38" s="38"/>
      <c r="DM38" s="19"/>
      <c r="DN38" s="10"/>
      <c r="DO38" s="38"/>
      <c r="DQ38" s="39"/>
      <c r="DR38" s="40"/>
      <c r="DS38" s="38"/>
      <c r="DU38" s="38"/>
      <c r="DW38" s="34"/>
      <c r="DX38" s="35"/>
      <c r="DY38" s="38"/>
      <c r="EA38" s="38"/>
      <c r="EC38" s="38"/>
      <c r="EE38" s="84"/>
      <c r="EF38" s="85"/>
      <c r="EG38" s="22"/>
      <c r="EH38" s="10"/>
      <c r="EI38" s="19"/>
      <c r="EJ38" s="10"/>
      <c r="EK38" s="19"/>
      <c r="EL38" s="10"/>
      <c r="EM38" s="22"/>
      <c r="EN38" s="10"/>
      <c r="EO38" s="19"/>
      <c r="EP38" s="10"/>
      <c r="EQ38" s="22"/>
      <c r="ER38" s="10"/>
      <c r="ES38" s="19"/>
      <c r="ET38" s="10"/>
      <c r="EU38" s="38"/>
    </row>
    <row r="39" spans="1:151" s="12" customFormat="1" x14ac:dyDescent="0.2">
      <c r="A39" s="25">
        <v>-8</v>
      </c>
      <c r="B39" s="26"/>
      <c r="C39" s="39"/>
      <c r="D39" s="40"/>
      <c r="E39" s="39"/>
      <c r="F39" s="40"/>
      <c r="G39" s="17"/>
      <c r="H39" s="6"/>
      <c r="I39" s="38"/>
      <c r="K39" s="39">
        <v>2.3115504478686963</v>
      </c>
      <c r="L39" s="40">
        <v>-0.48914982181180366</v>
      </c>
      <c r="M39" s="39"/>
      <c r="N39" s="40"/>
      <c r="O39" s="39"/>
      <c r="P39" s="40"/>
      <c r="Q39" s="38"/>
      <c r="S39" s="38"/>
      <c r="U39" s="39"/>
      <c r="V39" s="40"/>
      <c r="W39" s="39"/>
      <c r="X39" s="40"/>
      <c r="Y39" s="39"/>
      <c r="Z39" s="40"/>
      <c r="AA39" s="38"/>
      <c r="AC39" s="38"/>
      <c r="AE39" s="38"/>
      <c r="AG39" s="39"/>
      <c r="AH39" s="40"/>
      <c r="AI39" s="38"/>
      <c r="AK39" s="34"/>
      <c r="AL39" s="35"/>
      <c r="AM39" s="39">
        <v>0.97782927798387975</v>
      </c>
      <c r="AN39" s="40">
        <v>0.95489368896530702</v>
      </c>
      <c r="AO39" s="38"/>
      <c r="AQ39" s="34"/>
      <c r="AR39" s="35"/>
      <c r="AS39" s="60"/>
      <c r="AT39" s="2"/>
      <c r="AU39" s="39"/>
      <c r="AV39" s="40"/>
      <c r="AW39" s="39"/>
      <c r="AX39" s="40"/>
      <c r="AY39" s="38"/>
      <c r="BA39" s="39"/>
      <c r="BB39" s="40"/>
      <c r="BC39" s="38"/>
      <c r="BE39" s="38"/>
      <c r="BG39" s="38"/>
      <c r="BI39" s="38"/>
      <c r="BK39" s="39"/>
      <c r="BL39" s="40"/>
      <c r="BM39" s="39"/>
      <c r="BN39" s="40"/>
      <c r="BO39" s="38"/>
      <c r="BQ39" s="39">
        <v>1.4037110248442437</v>
      </c>
      <c r="BR39" s="40">
        <v>-1.7910121494094882</v>
      </c>
      <c r="BS39" s="39"/>
      <c r="BT39" s="40"/>
      <c r="BU39" s="38"/>
      <c r="BW39" s="38"/>
      <c r="BY39" s="51">
        <v>1.433127050841684</v>
      </c>
      <c r="BZ39" s="52">
        <v>-0.60990964724886154</v>
      </c>
      <c r="CA39" s="38"/>
      <c r="CC39" s="38"/>
      <c r="CE39" s="38"/>
      <c r="CG39" s="39"/>
      <c r="CH39" s="40"/>
      <c r="CI39" s="38"/>
      <c r="CK39" s="38"/>
      <c r="CM39" s="22"/>
      <c r="CN39" s="10"/>
      <c r="CO39" s="22"/>
      <c r="CP39" s="10"/>
      <c r="CQ39" s="19"/>
      <c r="CR39" s="10"/>
      <c r="CS39" s="19"/>
      <c r="CT39" s="10"/>
      <c r="CU39" s="19"/>
      <c r="CV39" s="10"/>
      <c r="CW39" s="39"/>
      <c r="CX39" s="40"/>
      <c r="CY39" s="38"/>
      <c r="DA39" s="38"/>
      <c r="DC39" s="51"/>
      <c r="DD39" s="52"/>
      <c r="DE39" s="38"/>
      <c r="DG39" s="38"/>
      <c r="DI39" s="34"/>
      <c r="DJ39" s="35"/>
      <c r="DK39" s="38"/>
      <c r="DM39" s="19"/>
      <c r="DN39" s="10"/>
      <c r="DO39" s="38"/>
      <c r="DQ39" s="39"/>
      <c r="DR39" s="40"/>
      <c r="DS39" s="38">
        <v>0.1250514385391025</v>
      </c>
      <c r="DT39" s="12">
        <v>-0.78893195783690295</v>
      </c>
      <c r="DU39" s="38"/>
      <c r="DW39" s="34"/>
      <c r="DX39" s="35"/>
      <c r="DY39" s="38"/>
      <c r="EA39" s="38"/>
      <c r="EC39" s="38"/>
      <c r="EE39" s="84"/>
      <c r="EF39" s="85"/>
      <c r="EG39" s="22"/>
      <c r="EH39" s="10"/>
      <c r="EI39" s="19"/>
      <c r="EJ39" s="10"/>
      <c r="EK39" s="19"/>
      <c r="EL39" s="10"/>
      <c r="EM39" s="22"/>
      <c r="EN39" s="10"/>
      <c r="EO39" s="19"/>
      <c r="EP39" s="10"/>
      <c r="EQ39" s="22"/>
      <c r="ER39" s="10"/>
      <c r="ES39" s="19"/>
      <c r="ET39" s="10"/>
      <c r="EU39" s="38"/>
    </row>
    <row r="40" spans="1:151" s="12" customFormat="1" x14ac:dyDescent="0.2">
      <c r="A40" s="25">
        <v>-7</v>
      </c>
      <c r="B40" s="26"/>
      <c r="C40" s="39"/>
      <c r="D40" s="40"/>
      <c r="E40" s="39"/>
      <c r="F40" s="40"/>
      <c r="G40" s="17"/>
      <c r="H40" s="6"/>
      <c r="I40" s="38"/>
      <c r="K40" s="39">
        <v>2.0579640168562792</v>
      </c>
      <c r="L40" s="40">
        <v>-0.77604938540444834</v>
      </c>
      <c r="M40" s="39"/>
      <c r="N40" s="40"/>
      <c r="O40" s="39"/>
      <c r="P40" s="40"/>
      <c r="Q40" s="38"/>
      <c r="S40" s="38"/>
      <c r="U40" s="39"/>
      <c r="V40" s="40"/>
      <c r="W40" s="39"/>
      <c r="X40" s="40"/>
      <c r="Y40" s="39"/>
      <c r="Z40" s="40"/>
      <c r="AA40" s="38"/>
      <c r="AC40" s="38"/>
      <c r="AE40" s="38"/>
      <c r="AG40" s="39"/>
      <c r="AH40" s="40"/>
      <c r="AI40" s="38"/>
      <c r="AK40" s="34"/>
      <c r="AL40" s="35"/>
      <c r="AM40" s="39"/>
      <c r="AN40" s="40"/>
      <c r="AO40" s="38"/>
      <c r="AQ40" s="34"/>
      <c r="AR40" s="35"/>
      <c r="AS40" s="60"/>
      <c r="AT40" s="2"/>
      <c r="AU40" s="39"/>
      <c r="AV40" s="40"/>
      <c r="AW40" s="39">
        <v>1.9317446303120576</v>
      </c>
      <c r="AX40" s="40">
        <v>0.66639476060311109</v>
      </c>
      <c r="AY40" s="38"/>
      <c r="BA40" s="39"/>
      <c r="BB40" s="40"/>
      <c r="BC40" s="38"/>
      <c r="BE40" s="38"/>
      <c r="BG40" s="38"/>
      <c r="BI40" s="38"/>
      <c r="BK40" s="39"/>
      <c r="BL40" s="40"/>
      <c r="BM40" s="38"/>
      <c r="BO40" s="38"/>
      <c r="BQ40" s="39">
        <v>1.5002173258694589</v>
      </c>
      <c r="BR40" s="40">
        <v>-1.4695323554830899</v>
      </c>
      <c r="BS40" s="39"/>
      <c r="BT40" s="40"/>
      <c r="BU40" s="38"/>
      <c r="BW40" s="38"/>
      <c r="BY40" s="51"/>
      <c r="BZ40" s="52"/>
      <c r="CA40" s="38"/>
      <c r="CC40" s="38"/>
      <c r="CE40" s="38"/>
      <c r="CG40" s="39"/>
      <c r="CH40" s="40"/>
      <c r="CI40" s="38"/>
      <c r="CK40" s="38">
        <v>-0.70758294366517815</v>
      </c>
      <c r="CL40" s="12">
        <v>-1.3685653049268343</v>
      </c>
      <c r="CM40" s="22"/>
      <c r="CN40" s="10"/>
      <c r="CO40" s="22"/>
      <c r="CP40" s="10"/>
      <c r="CQ40" s="19"/>
      <c r="CR40" s="10"/>
      <c r="CS40" s="19"/>
      <c r="CT40" s="10"/>
      <c r="CU40" s="19"/>
      <c r="CV40" s="10"/>
      <c r="CW40" s="39"/>
      <c r="CX40" s="40"/>
      <c r="CY40" s="38"/>
      <c r="DA40" s="38"/>
      <c r="DC40" s="51"/>
      <c r="DD40" s="52"/>
      <c r="DE40" s="38"/>
      <c r="DG40" s="38"/>
      <c r="DI40" s="34"/>
      <c r="DJ40" s="35"/>
      <c r="DK40" s="38"/>
      <c r="DM40" s="19"/>
      <c r="DN40" s="10"/>
      <c r="DO40" s="38"/>
      <c r="DQ40" s="39"/>
      <c r="DR40" s="40"/>
      <c r="DS40" s="38"/>
      <c r="DU40" s="38"/>
      <c r="DW40" s="34"/>
      <c r="DX40" s="35"/>
      <c r="DY40" s="38"/>
      <c r="EA40" s="38"/>
      <c r="EC40" s="38"/>
      <c r="EE40" s="84"/>
      <c r="EF40" s="85"/>
      <c r="EG40" s="22"/>
      <c r="EH40" s="10"/>
      <c r="EI40" s="19"/>
      <c r="EJ40" s="10"/>
      <c r="EK40" s="19"/>
      <c r="EL40" s="10"/>
      <c r="EM40" s="22"/>
      <c r="EN40" s="10"/>
      <c r="EO40" s="19"/>
      <c r="EP40" s="10"/>
      <c r="EQ40" s="22"/>
      <c r="ER40" s="10"/>
      <c r="ES40" s="19"/>
      <c r="ET40" s="10"/>
      <c r="EU40" s="38"/>
    </row>
    <row r="41" spans="1:151" s="12" customFormat="1" x14ac:dyDescent="0.2">
      <c r="A41" s="25">
        <v>-6</v>
      </c>
      <c r="B41" s="26"/>
      <c r="C41" s="39"/>
      <c r="D41" s="40"/>
      <c r="E41" s="39"/>
      <c r="F41" s="40"/>
      <c r="G41" s="17"/>
      <c r="H41" s="6"/>
      <c r="I41" s="38">
        <v>2.2490913846991072</v>
      </c>
      <c r="J41" s="12">
        <v>0.15346439084232974</v>
      </c>
      <c r="K41" s="39">
        <v>1.8550948720463458</v>
      </c>
      <c r="L41" s="40">
        <v>-0.72980071526141121</v>
      </c>
      <c r="M41" s="39"/>
      <c r="N41" s="40"/>
      <c r="O41" s="39"/>
      <c r="P41" s="40"/>
      <c r="Q41" s="38"/>
      <c r="S41" s="38"/>
      <c r="U41" s="39"/>
      <c r="V41" s="40"/>
      <c r="W41" s="39"/>
      <c r="X41" s="40"/>
      <c r="Y41" s="39"/>
      <c r="Z41" s="40"/>
      <c r="AA41" s="38"/>
      <c r="AC41" s="38"/>
      <c r="AE41" s="38"/>
      <c r="AG41" s="39"/>
      <c r="AH41" s="40"/>
      <c r="AI41" s="38"/>
      <c r="AK41" s="34"/>
      <c r="AL41" s="35"/>
      <c r="AM41" s="39"/>
      <c r="AN41" s="40"/>
      <c r="AO41" s="38"/>
      <c r="AQ41" s="34"/>
      <c r="AR41" s="35"/>
      <c r="AS41" s="60"/>
      <c r="AT41" s="2"/>
      <c r="AU41" s="39"/>
      <c r="AV41" s="40"/>
      <c r="AW41" s="39"/>
      <c r="AX41" s="40"/>
      <c r="AY41" s="38"/>
      <c r="BA41" s="39"/>
      <c r="BB41" s="40"/>
      <c r="BC41" s="38"/>
      <c r="BE41" s="38"/>
      <c r="BG41" s="38"/>
      <c r="BI41" s="38"/>
      <c r="BK41" s="39">
        <v>1.3577684077404422</v>
      </c>
      <c r="BL41" s="40">
        <v>-1.1159696715090128</v>
      </c>
      <c r="BM41" s="38"/>
      <c r="BO41" s="38"/>
      <c r="BQ41" s="39">
        <v>1.4923894745580548</v>
      </c>
      <c r="BR41" s="40">
        <v>-1.2722475597440648</v>
      </c>
      <c r="BS41" s="39"/>
      <c r="BT41" s="40"/>
      <c r="BU41" s="38"/>
      <c r="BW41" s="38"/>
      <c r="BY41" s="51"/>
      <c r="BZ41" s="52"/>
      <c r="CA41" s="38"/>
      <c r="CC41" s="38"/>
      <c r="CE41" s="38"/>
      <c r="CG41" s="39"/>
      <c r="CH41" s="40"/>
      <c r="CI41" s="38"/>
      <c r="CK41" s="38"/>
      <c r="CM41" s="22"/>
      <c r="CN41" s="10"/>
      <c r="CO41" s="22"/>
      <c r="CP41" s="10"/>
      <c r="CQ41" s="19"/>
      <c r="CR41" s="10"/>
      <c r="CS41" s="19"/>
      <c r="CT41" s="10"/>
      <c r="CU41" s="19"/>
      <c r="CV41" s="10"/>
      <c r="CW41" s="39"/>
      <c r="CX41" s="40"/>
      <c r="CY41" s="38"/>
      <c r="DA41" s="38"/>
      <c r="DC41" s="51"/>
      <c r="DD41" s="52"/>
      <c r="DE41" s="38"/>
      <c r="DG41" s="38"/>
      <c r="DI41" s="34"/>
      <c r="DJ41" s="35"/>
      <c r="DK41" s="38"/>
      <c r="DM41" s="19"/>
      <c r="DN41" s="10"/>
      <c r="DO41" s="38"/>
      <c r="DQ41" s="39"/>
      <c r="DR41" s="40"/>
      <c r="DS41" s="38">
        <v>-0.15287928985050647</v>
      </c>
      <c r="DT41" s="12">
        <v>-0.88358126321038899</v>
      </c>
      <c r="DU41" s="38"/>
      <c r="DW41" s="34"/>
      <c r="DX41" s="35"/>
      <c r="DY41" s="38"/>
      <c r="EA41" s="38"/>
      <c r="EC41" s="38"/>
      <c r="EE41" s="84"/>
      <c r="EF41" s="85"/>
      <c r="EG41" s="22"/>
      <c r="EH41" s="10"/>
      <c r="EI41" s="19"/>
      <c r="EJ41" s="10"/>
      <c r="EK41" s="19"/>
      <c r="EL41" s="10"/>
      <c r="EM41" s="22"/>
      <c r="EN41" s="10"/>
      <c r="EO41" s="19"/>
      <c r="EP41" s="10"/>
      <c r="EQ41" s="22"/>
      <c r="ER41" s="10"/>
      <c r="ES41" s="19"/>
      <c r="ET41" s="10"/>
      <c r="EU41" s="38"/>
    </row>
    <row r="42" spans="1:151" s="12" customFormat="1" x14ac:dyDescent="0.2">
      <c r="A42" s="25">
        <v>-5</v>
      </c>
      <c r="B42" s="26"/>
      <c r="C42" s="39"/>
      <c r="D42" s="40"/>
      <c r="E42" s="39"/>
      <c r="F42" s="40"/>
      <c r="G42" s="17"/>
      <c r="H42" s="6"/>
      <c r="I42" s="38"/>
      <c r="K42" s="39">
        <v>1.8743674408032895</v>
      </c>
      <c r="L42" s="40">
        <v>-0.85660198572230872</v>
      </c>
      <c r="M42" s="39"/>
      <c r="N42" s="40"/>
      <c r="O42" s="39"/>
      <c r="P42" s="40"/>
      <c r="Q42" s="38"/>
      <c r="S42" s="38"/>
      <c r="U42" s="39"/>
      <c r="V42" s="40"/>
      <c r="W42" s="39"/>
      <c r="X42" s="40"/>
      <c r="Y42" s="39"/>
      <c r="Z42" s="40"/>
      <c r="AA42" s="38"/>
      <c r="AC42" s="38"/>
      <c r="AE42" s="38"/>
      <c r="AG42" s="39"/>
      <c r="AH42" s="40"/>
      <c r="AI42" s="38"/>
      <c r="AK42" s="34"/>
      <c r="AL42" s="35"/>
      <c r="AM42" s="39"/>
      <c r="AN42" s="40"/>
      <c r="AO42" s="38"/>
      <c r="AQ42" s="34"/>
      <c r="AR42" s="35"/>
      <c r="AS42" s="60"/>
      <c r="AT42" s="2"/>
      <c r="AU42" s="39"/>
      <c r="AV42" s="40"/>
      <c r="AW42" s="39">
        <v>1.6335269874414551</v>
      </c>
      <c r="AX42" s="40">
        <v>0.60698721786868903</v>
      </c>
      <c r="AY42" s="38"/>
      <c r="BA42" s="39"/>
      <c r="BB42" s="40"/>
      <c r="BC42" s="38"/>
      <c r="BE42" s="38"/>
      <c r="BG42" s="38"/>
      <c r="BI42" s="38"/>
      <c r="BK42" s="39">
        <v>1.2941616866468795</v>
      </c>
      <c r="BL42" s="40">
        <v>-1.6651487114128314</v>
      </c>
      <c r="BM42" s="22"/>
      <c r="BN42" s="10"/>
      <c r="BO42" s="38"/>
      <c r="BQ42" s="39">
        <v>1.5874510581377301</v>
      </c>
      <c r="BR42" s="40">
        <v>-1.5571333083287631</v>
      </c>
      <c r="BS42" s="39"/>
      <c r="BT42" s="40"/>
      <c r="BU42" s="38"/>
      <c r="BW42" s="38"/>
      <c r="BY42" s="51"/>
      <c r="BZ42" s="52"/>
      <c r="CA42" s="38"/>
      <c r="CC42" s="38"/>
      <c r="CE42" s="38"/>
      <c r="CG42" s="39"/>
      <c r="CH42" s="40"/>
      <c r="CI42" s="38"/>
      <c r="CK42" s="38">
        <v>-1.5920924150364886</v>
      </c>
      <c r="CL42" s="12">
        <v>-0.74226883745547068</v>
      </c>
      <c r="CM42" s="22"/>
      <c r="CN42" s="10"/>
      <c r="CO42" s="22"/>
      <c r="CP42" s="10"/>
      <c r="CQ42" s="19"/>
      <c r="CR42" s="10"/>
      <c r="CS42" s="19"/>
      <c r="CT42" s="10"/>
      <c r="CU42" s="19"/>
      <c r="CV42" s="10"/>
      <c r="CW42" s="39"/>
      <c r="CX42" s="40"/>
      <c r="CY42" s="38"/>
      <c r="DA42" s="38"/>
      <c r="DC42" s="51"/>
      <c r="DD42" s="52"/>
      <c r="DE42" s="38"/>
      <c r="DG42" s="38"/>
      <c r="DI42" s="34"/>
      <c r="DJ42" s="35"/>
      <c r="DK42" s="38"/>
      <c r="DM42" s="19"/>
      <c r="DN42" s="10"/>
      <c r="DO42" s="38"/>
      <c r="DQ42" s="39"/>
      <c r="DR42" s="40"/>
      <c r="DS42" s="38">
        <v>-0.26894507411365864</v>
      </c>
      <c r="DT42" s="12">
        <v>-0.71462802766208</v>
      </c>
      <c r="DU42" s="38"/>
      <c r="DW42" s="34"/>
      <c r="DX42" s="35"/>
      <c r="DY42" s="38"/>
      <c r="EA42" s="38"/>
      <c r="EC42" s="38"/>
      <c r="EE42" s="84"/>
      <c r="EF42" s="85"/>
      <c r="EG42" s="22"/>
      <c r="EH42" s="10"/>
      <c r="EI42" s="19"/>
      <c r="EJ42" s="10"/>
      <c r="EK42" s="19"/>
      <c r="EL42" s="10"/>
      <c r="EM42" s="22"/>
      <c r="EN42" s="10"/>
      <c r="EO42" s="19"/>
      <c r="EP42" s="10"/>
      <c r="EQ42" s="22"/>
      <c r="ER42" s="10"/>
      <c r="ES42" s="19"/>
      <c r="ET42" s="10"/>
      <c r="EU42" s="38"/>
    </row>
    <row r="43" spans="1:151" s="12" customFormat="1" x14ac:dyDescent="0.2">
      <c r="A43" s="25">
        <v>-4</v>
      </c>
      <c r="B43" s="26"/>
      <c r="C43" s="39"/>
      <c r="D43" s="40"/>
      <c r="E43" s="39"/>
      <c r="F43" s="40"/>
      <c r="G43" s="17"/>
      <c r="H43" s="6"/>
      <c r="I43" s="38">
        <v>2.7116330348657556</v>
      </c>
      <c r="J43" s="12">
        <v>0.21891337860059129</v>
      </c>
      <c r="K43" s="39">
        <v>1.9250847270057727</v>
      </c>
      <c r="L43" s="40">
        <v>-0.74993886534087628</v>
      </c>
      <c r="M43" s="39"/>
      <c r="N43" s="40"/>
      <c r="O43" s="39"/>
      <c r="P43" s="40"/>
      <c r="Q43" s="38"/>
      <c r="S43" s="38"/>
      <c r="U43" s="39"/>
      <c r="V43" s="40"/>
      <c r="W43" s="39"/>
      <c r="X43" s="40"/>
      <c r="Y43" s="39"/>
      <c r="Z43" s="40"/>
      <c r="AA43" s="38"/>
      <c r="AC43" s="38"/>
      <c r="AE43" s="38"/>
      <c r="AG43" s="39"/>
      <c r="AH43" s="40"/>
      <c r="AI43" s="38"/>
      <c r="AK43" s="34"/>
      <c r="AL43" s="35"/>
      <c r="AM43" s="39">
        <v>1.2395304747886942</v>
      </c>
      <c r="AN43" s="40">
        <v>0.78069869077793408</v>
      </c>
      <c r="AO43" s="38"/>
      <c r="AQ43" s="34"/>
      <c r="AR43" s="35"/>
      <c r="AS43" s="60"/>
      <c r="AT43" s="2"/>
      <c r="AU43" s="39"/>
      <c r="AV43" s="40"/>
      <c r="AW43" s="39"/>
      <c r="AX43" s="40"/>
      <c r="AY43" s="38"/>
      <c r="BA43" s="39"/>
      <c r="BB43" s="40"/>
      <c r="BC43" s="38"/>
      <c r="BE43" s="38"/>
      <c r="BG43" s="38"/>
      <c r="BI43" s="38"/>
      <c r="BK43" s="39">
        <v>0.96724530398132003</v>
      </c>
      <c r="BL43" s="40">
        <v>-1.4200557377089356</v>
      </c>
      <c r="BM43" s="22"/>
      <c r="BN43" s="10"/>
      <c r="BO43" s="38"/>
      <c r="BQ43" s="39"/>
      <c r="BR43" s="40"/>
      <c r="BS43" s="39"/>
      <c r="BT43" s="40"/>
      <c r="BU43" s="38"/>
      <c r="BW43" s="38"/>
      <c r="BY43" s="51"/>
      <c r="BZ43" s="52"/>
      <c r="CA43" s="38"/>
      <c r="CC43" s="38"/>
      <c r="CE43" s="38"/>
      <c r="CG43" s="39"/>
      <c r="CH43" s="40"/>
      <c r="CI43" s="38"/>
      <c r="CK43" s="38"/>
      <c r="CM43" s="22"/>
      <c r="CN43" s="10"/>
      <c r="CO43" s="22"/>
      <c r="CP43" s="10"/>
      <c r="CQ43" s="19"/>
      <c r="CR43" s="10"/>
      <c r="CS43" s="19"/>
      <c r="CT43" s="10"/>
      <c r="CU43" s="19"/>
      <c r="CV43" s="10"/>
      <c r="CW43" s="39"/>
      <c r="CX43" s="40"/>
      <c r="CY43" s="38"/>
      <c r="DA43" s="38"/>
      <c r="DC43" s="51"/>
      <c r="DD43" s="52"/>
      <c r="DE43" s="38"/>
      <c r="DG43" s="38"/>
      <c r="DI43" s="34"/>
      <c r="DJ43" s="35"/>
      <c r="DK43" s="38"/>
      <c r="DM43" s="19"/>
      <c r="DN43" s="10"/>
      <c r="DO43" s="38"/>
      <c r="DQ43" s="39"/>
      <c r="DR43" s="40"/>
      <c r="DS43" s="38">
        <v>3.1731631926533055E-2</v>
      </c>
      <c r="DT43" s="12">
        <v>-0.90069869077793419</v>
      </c>
      <c r="DU43" s="38"/>
      <c r="DW43" s="34"/>
      <c r="DX43" s="35"/>
      <c r="DY43" s="38"/>
      <c r="EA43" s="38"/>
      <c r="EC43" s="38"/>
      <c r="EE43" s="84"/>
      <c r="EF43" s="85"/>
      <c r="EG43" s="22"/>
      <c r="EH43" s="10"/>
      <c r="EI43" s="19"/>
      <c r="EJ43" s="10"/>
      <c r="EK43" s="19"/>
      <c r="EL43" s="10"/>
      <c r="EM43" s="22"/>
      <c r="EN43" s="10"/>
      <c r="EO43" s="19"/>
      <c r="EP43" s="10"/>
      <c r="EQ43" s="22"/>
      <c r="ER43" s="10"/>
      <c r="ES43" s="19"/>
      <c r="ET43" s="10"/>
      <c r="EU43" s="38"/>
    </row>
    <row r="44" spans="1:151" s="12" customFormat="1" x14ac:dyDescent="0.2">
      <c r="A44" s="25">
        <v>-3</v>
      </c>
      <c r="B44" s="26"/>
      <c r="C44" s="39"/>
      <c r="D44" s="40"/>
      <c r="E44" s="39"/>
      <c r="F44" s="40"/>
      <c r="G44" s="38"/>
      <c r="I44" s="38"/>
      <c r="K44" s="39">
        <v>1.9555150987272629</v>
      </c>
      <c r="L44" s="40">
        <v>-0.99454831376664432</v>
      </c>
      <c r="M44" s="39"/>
      <c r="N44" s="40"/>
      <c r="O44" s="39"/>
      <c r="P44" s="40"/>
      <c r="Q44" s="38"/>
      <c r="S44" s="38"/>
      <c r="U44" s="39"/>
      <c r="V44" s="40"/>
      <c r="W44" s="39"/>
      <c r="X44" s="40"/>
      <c r="Y44" s="39"/>
      <c r="Z44" s="40"/>
      <c r="AA44" s="38"/>
      <c r="AC44" s="38"/>
      <c r="AE44" s="38"/>
      <c r="AG44" s="39"/>
      <c r="AH44" s="40"/>
      <c r="AI44" s="38"/>
      <c r="AK44" s="34"/>
      <c r="AL44" s="35"/>
      <c r="AM44" s="39"/>
      <c r="AN44" s="40"/>
      <c r="AO44" s="38"/>
      <c r="AQ44" s="34"/>
      <c r="AR44" s="35"/>
      <c r="AS44" s="60"/>
      <c r="AT44" s="2"/>
      <c r="AU44" s="39"/>
      <c r="AV44" s="40"/>
      <c r="AW44" s="39">
        <v>1.645699136130051</v>
      </c>
      <c r="AX44" s="40">
        <v>0.50730337497533695</v>
      </c>
      <c r="AY44" s="38"/>
      <c r="BA44" s="39"/>
      <c r="BB44" s="40"/>
      <c r="BC44" s="38"/>
      <c r="BE44" s="38"/>
      <c r="BG44" s="38"/>
      <c r="BI44" s="38"/>
      <c r="BK44" s="39">
        <v>1.4868873742163162</v>
      </c>
      <c r="BL44" s="40">
        <v>-0.72369019519783928</v>
      </c>
      <c r="BM44" s="39">
        <v>0.36327922645027777</v>
      </c>
      <c r="BN44" s="40">
        <v>-0.63702707481640686</v>
      </c>
      <c r="BO44" s="38"/>
      <c r="BQ44" s="39">
        <v>1.6777278275781504</v>
      </c>
      <c r="BR44" s="40">
        <v>-1.5742507358963083</v>
      </c>
      <c r="BS44" s="39"/>
      <c r="BT44" s="40"/>
      <c r="BU44" s="38"/>
      <c r="BW44" s="38"/>
      <c r="BY44" s="51"/>
      <c r="BZ44" s="52"/>
      <c r="CA44" s="38"/>
      <c r="CC44" s="38"/>
      <c r="CE44" s="38"/>
      <c r="CG44" s="39"/>
      <c r="CH44" s="40"/>
      <c r="CI44" s="38"/>
      <c r="CK44" s="38">
        <v>-0.11723373226827143</v>
      </c>
      <c r="CL44" s="12">
        <v>-0.70904088982435332</v>
      </c>
      <c r="CM44" s="22"/>
      <c r="CN44" s="10"/>
      <c r="CO44" s="22"/>
      <c r="CP44" s="10"/>
      <c r="CQ44" s="19"/>
      <c r="CR44" s="10"/>
      <c r="CS44" s="19"/>
      <c r="CT44" s="10"/>
      <c r="CU44" s="19"/>
      <c r="CV44" s="10"/>
      <c r="CW44" s="39"/>
      <c r="CX44" s="40"/>
      <c r="CY44" s="38"/>
      <c r="DA44" s="38"/>
      <c r="DC44" s="51"/>
      <c r="DD44" s="52"/>
      <c r="DE44" s="38"/>
      <c r="DG44" s="38"/>
      <c r="DI44" s="34"/>
      <c r="DJ44" s="35"/>
      <c r="DK44" s="38"/>
      <c r="DM44" s="19"/>
      <c r="DN44" s="10"/>
      <c r="DO44" s="38"/>
      <c r="DQ44" s="39"/>
      <c r="DR44" s="40"/>
      <c r="DS44" s="38">
        <v>-0.29734675438704933</v>
      </c>
      <c r="DT44" s="12">
        <v>-0.71462802766208</v>
      </c>
      <c r="DU44" s="38"/>
      <c r="DW44" s="34"/>
      <c r="DX44" s="35"/>
      <c r="DY44" s="38"/>
      <c r="EA44" s="38"/>
      <c r="EC44" s="38"/>
      <c r="EE44" s="84"/>
      <c r="EF44" s="85"/>
      <c r="EG44" s="22"/>
      <c r="EH44" s="10"/>
      <c r="EI44" s="19"/>
      <c r="EJ44" s="10"/>
      <c r="EK44" s="19"/>
      <c r="EL44" s="10"/>
      <c r="EM44" s="22"/>
      <c r="EN44" s="10"/>
      <c r="EO44" s="19"/>
      <c r="EP44" s="10"/>
      <c r="EQ44" s="22"/>
      <c r="ER44" s="10"/>
      <c r="ES44" s="19"/>
      <c r="ET44" s="10"/>
      <c r="EU44" s="38"/>
    </row>
    <row r="45" spans="1:151" s="12" customFormat="1" x14ac:dyDescent="0.2">
      <c r="A45" s="25">
        <v>-2</v>
      </c>
      <c r="B45" s="26"/>
      <c r="C45" s="39"/>
      <c r="D45" s="40"/>
      <c r="E45" s="39"/>
      <c r="F45" s="40"/>
      <c r="G45" s="38">
        <v>2.3018373623496897</v>
      </c>
      <c r="H45" s="12">
        <v>0.96402493154079871</v>
      </c>
      <c r="I45" s="38">
        <v>2.7785798526530332</v>
      </c>
      <c r="J45" s="12">
        <v>0.30953505395818404</v>
      </c>
      <c r="K45" s="39">
        <v>2.076222239889173</v>
      </c>
      <c r="L45" s="40">
        <v>-0.88989900839315861</v>
      </c>
      <c r="M45" s="39"/>
      <c r="N45" s="40"/>
      <c r="O45" s="39"/>
      <c r="P45" s="40"/>
      <c r="Q45" s="38"/>
      <c r="S45" s="38"/>
      <c r="U45" s="39"/>
      <c r="V45" s="40"/>
      <c r="W45" s="39"/>
      <c r="X45" s="40"/>
      <c r="Y45" s="39"/>
      <c r="Z45" s="40"/>
      <c r="AA45" s="38"/>
      <c r="AC45" s="38"/>
      <c r="AE45" s="38"/>
      <c r="AG45" s="39"/>
      <c r="AH45" s="40"/>
      <c r="AI45" s="38"/>
      <c r="AK45" s="34"/>
      <c r="AL45" s="35"/>
      <c r="AM45" s="39">
        <v>1.4495000396669753</v>
      </c>
      <c r="AN45" s="40">
        <v>0.47963334708993138</v>
      </c>
      <c r="AO45" s="38"/>
      <c r="AQ45" s="34"/>
      <c r="AR45" s="35"/>
      <c r="AS45" s="60"/>
      <c r="AT45" s="2"/>
      <c r="AU45" s="39"/>
      <c r="AV45" s="40"/>
      <c r="AW45" s="39"/>
      <c r="AX45" s="40"/>
      <c r="AY45" s="38"/>
      <c r="BA45" s="39"/>
      <c r="BB45" s="40"/>
      <c r="BC45" s="38"/>
      <c r="BE45" s="38"/>
      <c r="BG45" s="38"/>
      <c r="BI45" s="38"/>
      <c r="BK45" s="39"/>
      <c r="BL45" s="40"/>
      <c r="BM45" s="39">
        <v>1.0953499247331446</v>
      </c>
      <c r="BN45" s="40">
        <v>-1.0630180240368257</v>
      </c>
      <c r="BO45" s="38"/>
      <c r="BQ45" s="39"/>
      <c r="BR45" s="40"/>
      <c r="BS45" s="39"/>
      <c r="BT45" s="40"/>
      <c r="BU45" s="38"/>
      <c r="BW45" s="38"/>
      <c r="BY45" s="51"/>
      <c r="BZ45" s="52"/>
      <c r="CA45" s="38"/>
      <c r="CC45" s="38"/>
      <c r="CE45" s="38"/>
      <c r="CG45" s="39"/>
      <c r="CH45" s="40"/>
      <c r="CI45" s="38"/>
      <c r="CK45" s="38"/>
      <c r="CM45" s="22"/>
      <c r="CN45" s="10"/>
      <c r="CO45" s="22"/>
      <c r="CP45" s="10"/>
      <c r="CQ45" s="19"/>
      <c r="CR45" s="10"/>
      <c r="CS45" s="19"/>
      <c r="CT45" s="10"/>
      <c r="CU45" s="19"/>
      <c r="CV45" s="10"/>
      <c r="CW45" s="39"/>
      <c r="CX45" s="40"/>
      <c r="CY45" s="38"/>
      <c r="DA45" s="38"/>
      <c r="DC45" s="51"/>
      <c r="DD45" s="52"/>
      <c r="DE45" s="38"/>
      <c r="DG45" s="38"/>
      <c r="DI45" s="34"/>
      <c r="DJ45" s="35"/>
      <c r="DK45" s="38"/>
      <c r="DM45" s="19"/>
      <c r="DN45" s="10"/>
      <c r="DO45" s="38"/>
      <c r="DQ45" s="39"/>
      <c r="DR45" s="40"/>
      <c r="DS45" s="38">
        <v>-0.24518475073902626</v>
      </c>
      <c r="DT45" s="12">
        <v>-0.74764875017399968</v>
      </c>
      <c r="DU45" s="38"/>
      <c r="DW45" s="34"/>
      <c r="DX45" s="35"/>
      <c r="DY45" s="38"/>
      <c r="EA45" s="38"/>
      <c r="EC45" s="38"/>
      <c r="EE45" s="84"/>
      <c r="EF45" s="85"/>
      <c r="EG45" s="22"/>
      <c r="EH45" s="10"/>
      <c r="EI45" s="19"/>
      <c r="EJ45" s="10"/>
      <c r="EK45" s="19"/>
      <c r="EL45" s="10"/>
      <c r="EM45" s="22"/>
      <c r="EN45" s="10"/>
      <c r="EO45" s="19"/>
      <c r="EP45" s="10"/>
      <c r="EQ45" s="22"/>
      <c r="ER45" s="10"/>
      <c r="ES45" s="19"/>
      <c r="ET45" s="10"/>
      <c r="EU45" s="38"/>
    </row>
    <row r="46" spans="1:151" s="12" customFormat="1" x14ac:dyDescent="0.2">
      <c r="A46" s="25">
        <v>-1</v>
      </c>
      <c r="B46" s="26"/>
      <c r="C46" s="39"/>
      <c r="D46" s="40"/>
      <c r="E46" s="39"/>
      <c r="F46" s="40"/>
      <c r="G46" s="38"/>
      <c r="I46" s="38"/>
      <c r="K46" s="39">
        <v>1.9778307046563555</v>
      </c>
      <c r="L46" s="40">
        <v>-1.0851699891242372</v>
      </c>
      <c r="M46" s="39"/>
      <c r="N46" s="40"/>
      <c r="O46" s="39"/>
      <c r="P46" s="40"/>
      <c r="Q46" s="38"/>
      <c r="S46" s="38"/>
      <c r="U46" s="39"/>
      <c r="V46" s="40"/>
      <c r="W46" s="39"/>
      <c r="X46" s="40"/>
      <c r="Y46" s="39"/>
      <c r="Z46" s="40"/>
      <c r="AA46" s="38"/>
      <c r="AC46" s="38"/>
      <c r="AE46" s="38"/>
      <c r="AG46" s="39"/>
      <c r="AH46" s="40"/>
      <c r="AI46" s="38"/>
      <c r="AK46" s="34"/>
      <c r="AL46" s="35"/>
      <c r="AM46" s="39"/>
      <c r="AN46" s="40"/>
      <c r="AO46" s="38"/>
      <c r="AQ46" s="34"/>
      <c r="AR46" s="35"/>
      <c r="AS46" s="60"/>
      <c r="AT46" s="2"/>
      <c r="AU46" s="39"/>
      <c r="AV46" s="40"/>
      <c r="AW46" s="39">
        <v>1.6223691844769088</v>
      </c>
      <c r="AX46" s="40">
        <v>0.25356268397407705</v>
      </c>
      <c r="AY46" s="38"/>
      <c r="BA46" s="39"/>
      <c r="BB46" s="40"/>
      <c r="BC46" s="38"/>
      <c r="BE46" s="38"/>
      <c r="BG46" s="38"/>
      <c r="BI46" s="38"/>
      <c r="BK46" s="39"/>
      <c r="BL46" s="40"/>
      <c r="BM46" s="39">
        <v>-0.46645557582235053</v>
      </c>
      <c r="BN46" s="40">
        <v>-1.0770456540527187</v>
      </c>
      <c r="BO46" s="38"/>
      <c r="BQ46" s="39"/>
      <c r="BR46" s="40"/>
      <c r="BS46" s="39"/>
      <c r="BT46" s="40"/>
      <c r="BU46" s="38"/>
      <c r="BW46" s="38"/>
      <c r="BY46" s="51"/>
      <c r="BZ46" s="52"/>
      <c r="CA46" s="38"/>
      <c r="CC46" s="38"/>
      <c r="CE46" s="38"/>
      <c r="CG46" s="39"/>
      <c r="CH46" s="40"/>
      <c r="CI46" s="38"/>
      <c r="CK46" s="38">
        <v>0.57860743442980067</v>
      </c>
      <c r="CL46" s="12">
        <v>-1.0765621287745908</v>
      </c>
      <c r="CM46" s="22"/>
      <c r="CN46" s="10"/>
      <c r="CO46" s="22"/>
      <c r="CP46" s="10"/>
      <c r="CQ46" s="19"/>
      <c r="CR46" s="10"/>
      <c r="CS46" s="19"/>
      <c r="CT46" s="10"/>
      <c r="CU46" s="19"/>
      <c r="CV46" s="10"/>
      <c r="CW46" s="39"/>
      <c r="CX46" s="40"/>
      <c r="CY46" s="38"/>
      <c r="DA46" s="38"/>
      <c r="DC46" s="51"/>
      <c r="DD46" s="52"/>
      <c r="DE46" s="38"/>
      <c r="DG46" s="38"/>
      <c r="DI46" s="34"/>
      <c r="DJ46" s="35"/>
      <c r="DK46" s="38"/>
      <c r="DM46" s="19"/>
      <c r="DN46" s="10"/>
      <c r="DO46" s="38"/>
      <c r="DQ46" s="39"/>
      <c r="DR46" s="40"/>
      <c r="DS46" s="38">
        <v>-0.41703954982491015</v>
      </c>
      <c r="DT46" s="12">
        <v>-0.78209083042828786</v>
      </c>
      <c r="DU46" s="38"/>
      <c r="DW46" s="34"/>
      <c r="DX46" s="35"/>
      <c r="DY46" s="38"/>
      <c r="EA46" s="38"/>
      <c r="EC46" s="38"/>
      <c r="EE46" s="84"/>
      <c r="EF46" s="85"/>
      <c r="EG46" s="22"/>
      <c r="EH46" s="10"/>
      <c r="EI46" s="19"/>
      <c r="EJ46" s="10"/>
      <c r="EK46" s="19"/>
      <c r="EL46" s="10"/>
      <c r="EM46" s="22"/>
      <c r="EN46" s="10"/>
      <c r="EO46" s="19"/>
      <c r="EP46" s="10"/>
      <c r="EQ46" s="22"/>
      <c r="ER46" s="10"/>
      <c r="ES46" s="19"/>
      <c r="ET46" s="10"/>
      <c r="EU46" s="38"/>
    </row>
    <row r="47" spans="1:151" s="12" customFormat="1" x14ac:dyDescent="0.2">
      <c r="A47" s="25">
        <v>0</v>
      </c>
      <c r="B47" s="26"/>
      <c r="C47" s="39"/>
      <c r="D47" s="40"/>
      <c r="E47" s="39"/>
      <c r="F47" s="40"/>
      <c r="G47" s="38"/>
      <c r="I47" s="38">
        <v>2.4692044068178851</v>
      </c>
      <c r="J47" s="12">
        <v>0.26422421627938764</v>
      </c>
      <c r="K47" s="39">
        <v>2.1279538718157065</v>
      </c>
      <c r="L47" s="40">
        <v>-1.4628293781539399</v>
      </c>
      <c r="M47" s="39"/>
      <c r="N47" s="40"/>
      <c r="O47" s="39"/>
      <c r="P47" s="40"/>
      <c r="Q47" s="38"/>
      <c r="S47" s="38"/>
      <c r="U47" s="39"/>
      <c r="V47" s="40"/>
      <c r="W47" s="39"/>
      <c r="X47" s="40"/>
      <c r="Y47" s="39"/>
      <c r="Z47" s="40"/>
      <c r="AA47" s="38"/>
      <c r="AC47" s="38"/>
      <c r="AE47" s="38"/>
      <c r="AG47" s="39"/>
      <c r="AH47" s="40"/>
      <c r="AI47" s="38"/>
      <c r="AK47" s="34"/>
      <c r="AL47" s="35"/>
      <c r="AM47" s="39">
        <v>1.1015794563179393</v>
      </c>
      <c r="AN47" s="40">
        <v>0.75149837316270984</v>
      </c>
      <c r="AO47" s="38"/>
      <c r="AQ47" s="34"/>
      <c r="AR47" s="35"/>
      <c r="AS47" s="60"/>
      <c r="AT47" s="2"/>
      <c r="AU47" s="39"/>
      <c r="AV47" s="40"/>
      <c r="AW47" s="39"/>
      <c r="AX47" s="40"/>
      <c r="AY47" s="38"/>
      <c r="BA47" s="39"/>
      <c r="BB47" s="40"/>
      <c r="BC47" s="38"/>
      <c r="BE47" s="38"/>
      <c r="BG47" s="38"/>
      <c r="BI47" s="38"/>
      <c r="BK47" s="39">
        <v>5.4334152336619111E-2</v>
      </c>
      <c r="BL47" s="40">
        <v>-1.1109351339891467</v>
      </c>
      <c r="BM47" s="39">
        <v>0.38733660934647646</v>
      </c>
      <c r="BN47" s="40">
        <v>-1.5483474409519338</v>
      </c>
      <c r="BO47" s="38"/>
      <c r="BQ47" s="39">
        <v>1.5832502180010348</v>
      </c>
      <c r="BR47" s="40">
        <v>-1.6178240587260884</v>
      </c>
      <c r="BS47" s="39"/>
      <c r="BT47" s="40"/>
      <c r="BU47" s="38"/>
      <c r="BW47" s="38"/>
      <c r="BY47" s="51"/>
      <c r="BZ47" s="52"/>
      <c r="CA47" s="38"/>
      <c r="CC47" s="38"/>
      <c r="CE47" s="38"/>
      <c r="CG47" s="39"/>
      <c r="CH47" s="40"/>
      <c r="CI47" s="38"/>
      <c r="CK47" s="38">
        <v>0.26213156852630426</v>
      </c>
      <c r="CL47" s="12">
        <v>-1.1873219542116487</v>
      </c>
      <c r="CM47" s="21"/>
      <c r="CN47" s="11"/>
      <c r="CO47" s="21"/>
      <c r="CP47" s="11"/>
      <c r="CQ47" s="19"/>
      <c r="CR47" s="10"/>
      <c r="CS47" s="19"/>
      <c r="CT47" s="10"/>
      <c r="CU47" s="19"/>
      <c r="CV47" s="10"/>
      <c r="CW47" s="39"/>
      <c r="CX47" s="40"/>
      <c r="CY47" s="38"/>
      <c r="DA47" s="38"/>
      <c r="DC47" s="51"/>
      <c r="DD47" s="52"/>
      <c r="DE47" s="38"/>
      <c r="DG47" s="38"/>
      <c r="DI47" s="34"/>
      <c r="DJ47" s="35"/>
      <c r="DK47" s="38"/>
      <c r="DM47" s="19"/>
      <c r="DN47" s="10"/>
      <c r="DO47" s="38"/>
      <c r="DQ47" s="39"/>
      <c r="DR47" s="40"/>
      <c r="DS47" s="38">
        <v>-0.61339224856905561</v>
      </c>
      <c r="DT47" s="12">
        <v>-0.60366097710582434</v>
      </c>
      <c r="DU47" s="38"/>
      <c r="DW47" s="34"/>
      <c r="DX47" s="35"/>
      <c r="DY47" s="38"/>
      <c r="EA47" s="38"/>
      <c r="EC47" s="38"/>
      <c r="EE47" s="84"/>
      <c r="EF47" s="85"/>
      <c r="EG47" s="22"/>
      <c r="EH47" s="10"/>
      <c r="EI47" s="19"/>
      <c r="EJ47" s="10"/>
      <c r="EK47" s="19"/>
      <c r="EL47" s="10"/>
      <c r="EM47" s="22"/>
      <c r="EN47" s="10"/>
      <c r="EO47" s="19"/>
      <c r="EP47" s="10"/>
      <c r="EQ47" s="22"/>
      <c r="ER47" s="10"/>
      <c r="ES47" s="19"/>
      <c r="ET47" s="10"/>
      <c r="EU47" s="38"/>
    </row>
    <row r="48" spans="1:151" s="12" customFormat="1" ht="17.25" customHeight="1" x14ac:dyDescent="0.2">
      <c r="A48" s="46" t="s">
        <v>183</v>
      </c>
      <c r="B48" s="26"/>
      <c r="C48" s="39"/>
      <c r="D48" s="40"/>
      <c r="E48" s="39"/>
      <c r="F48" s="40"/>
      <c r="G48" s="38"/>
      <c r="I48" s="38"/>
      <c r="K48" s="39"/>
      <c r="L48" s="40"/>
      <c r="M48" s="39"/>
      <c r="N48" s="40"/>
      <c r="O48" s="39"/>
      <c r="P48" s="40"/>
      <c r="Q48" s="38"/>
      <c r="S48" s="38"/>
      <c r="U48" s="39"/>
      <c r="V48" s="40"/>
      <c r="W48" s="39"/>
      <c r="X48" s="40"/>
      <c r="Y48" s="39"/>
      <c r="Z48" s="40"/>
      <c r="AA48" s="38"/>
      <c r="AC48" s="38"/>
      <c r="AE48" s="38"/>
      <c r="AG48" s="39"/>
      <c r="AH48" s="40"/>
      <c r="AI48" s="38"/>
      <c r="AK48" s="34"/>
      <c r="AL48" s="35"/>
      <c r="AM48" s="39"/>
      <c r="AN48" s="40"/>
      <c r="AO48" s="38"/>
      <c r="AQ48" s="34"/>
      <c r="AR48" s="35"/>
      <c r="AS48" s="60"/>
      <c r="AT48" s="2"/>
      <c r="AU48" s="39"/>
      <c r="AV48" s="40"/>
      <c r="AW48" s="39"/>
      <c r="AX48" s="40"/>
      <c r="AY48" s="38"/>
      <c r="BA48" s="39"/>
      <c r="BB48" s="40"/>
      <c r="BC48" s="38"/>
      <c r="BE48" s="38"/>
      <c r="BG48" s="38"/>
      <c r="BI48" s="38"/>
      <c r="BK48" s="39"/>
      <c r="BL48" s="40"/>
      <c r="BM48" s="22"/>
      <c r="BN48" s="10"/>
      <c r="BO48" s="38"/>
      <c r="BQ48" s="39"/>
      <c r="BR48" s="40"/>
      <c r="BS48" s="39"/>
      <c r="BT48" s="40"/>
      <c r="BU48" s="38"/>
      <c r="BW48" s="38"/>
      <c r="BY48" s="51"/>
      <c r="BZ48" s="52"/>
      <c r="CA48" s="38"/>
      <c r="CC48" s="38"/>
      <c r="CE48" s="38"/>
      <c r="CG48" s="39"/>
      <c r="CH48" s="40"/>
      <c r="CI48" s="38"/>
      <c r="CK48" s="38"/>
      <c r="CM48" s="21"/>
      <c r="CN48" s="11"/>
      <c r="CO48" s="21"/>
      <c r="CP48" s="11"/>
      <c r="CQ48" s="19"/>
      <c r="CR48" s="10"/>
      <c r="CS48" s="19"/>
      <c r="CT48" s="10"/>
      <c r="CU48" s="19"/>
      <c r="CV48" s="10"/>
      <c r="CW48" s="39"/>
      <c r="CX48" s="40"/>
      <c r="CY48" s="38"/>
      <c r="DA48" s="38"/>
      <c r="DC48" s="51"/>
      <c r="DD48" s="52"/>
      <c r="DE48" s="38"/>
      <c r="DG48" s="38"/>
      <c r="DI48" s="34"/>
      <c r="DJ48" s="35"/>
      <c r="DK48" s="38"/>
      <c r="DM48" s="19"/>
      <c r="DN48" s="10"/>
      <c r="DO48" s="38"/>
      <c r="DQ48" s="39"/>
      <c r="DR48" s="40"/>
      <c r="DS48" s="38"/>
      <c r="DU48" s="38"/>
      <c r="DW48" s="34"/>
      <c r="DX48" s="35"/>
      <c r="DY48" s="38"/>
      <c r="EA48" s="38"/>
      <c r="EC48" s="38"/>
      <c r="EE48" s="84"/>
      <c r="EF48" s="85"/>
      <c r="EG48" s="22"/>
      <c r="EH48" s="10"/>
      <c r="EI48" s="19"/>
      <c r="EJ48" s="11"/>
      <c r="EK48" s="20"/>
      <c r="EL48" s="11"/>
      <c r="EM48" s="21"/>
      <c r="EN48" s="11"/>
      <c r="EO48" s="20"/>
      <c r="EP48" s="11"/>
      <c r="EQ48" s="21"/>
      <c r="ER48" s="11"/>
      <c r="ES48" s="20"/>
      <c r="ET48" s="11"/>
      <c r="EU48" s="38"/>
    </row>
    <row r="49" spans="1:151" s="12" customFormat="1" x14ac:dyDescent="0.2">
      <c r="A49" s="25">
        <v>1</v>
      </c>
      <c r="B49" s="26"/>
      <c r="C49" s="39">
        <v>-0.93799999999999994</v>
      </c>
      <c r="D49" s="40">
        <v>-1.163</v>
      </c>
      <c r="E49" s="39">
        <v>0.433</v>
      </c>
      <c r="F49" s="40">
        <v>0.76600000000000001</v>
      </c>
      <c r="G49" s="38">
        <v>1.9199440300014401</v>
      </c>
      <c r="H49" s="12">
        <v>0.19777494364073978</v>
      </c>
      <c r="I49" s="38">
        <v>2.4945630499191265</v>
      </c>
      <c r="J49" s="12">
        <v>4.0690750397325365E-2</v>
      </c>
      <c r="K49" s="39">
        <v>2.2466323215295176</v>
      </c>
      <c r="L49" s="40">
        <v>-1.0036795563421361</v>
      </c>
      <c r="M49" s="39">
        <v>1.3140000000000001</v>
      </c>
      <c r="N49" s="40">
        <v>-0.29499999999999998</v>
      </c>
      <c r="O49" s="39">
        <v>1.4511578013248516</v>
      </c>
      <c r="P49" s="40">
        <v>-8.4944918327008942E-2</v>
      </c>
      <c r="Q49" s="38">
        <v>1.23</v>
      </c>
      <c r="R49" s="12">
        <v>0.57999999999999996</v>
      </c>
      <c r="S49" s="38">
        <v>2.2663117823391588</v>
      </c>
      <c r="T49" s="12">
        <v>0.23525342555985596</v>
      </c>
      <c r="U49" s="39">
        <v>1.9630025954580788</v>
      </c>
      <c r="V49" s="40">
        <v>0.28729913399092766</v>
      </c>
      <c r="W49" s="39">
        <v>2.04</v>
      </c>
      <c r="X49" s="40">
        <v>0.61</v>
      </c>
      <c r="Y49" s="39">
        <v>1.27</v>
      </c>
      <c r="Z49" s="40">
        <v>0.24</v>
      </c>
      <c r="AA49" s="38">
        <v>2.27</v>
      </c>
      <c r="AB49" s="12">
        <v>0.96</v>
      </c>
      <c r="AC49" s="38"/>
      <c r="AE49" s="38">
        <v>1.1800384231537464</v>
      </c>
      <c r="AF49" s="12">
        <v>-7.1000000000026375E-2</v>
      </c>
      <c r="AG49" s="39">
        <v>1.9350000000000001</v>
      </c>
      <c r="AH49" s="40">
        <v>-0.88</v>
      </c>
      <c r="AI49" s="38">
        <v>2.5329999999999999</v>
      </c>
      <c r="AJ49" s="12">
        <v>-0.41599999999999998</v>
      </c>
      <c r="AK49" s="34">
        <v>2.2000000000000002</v>
      </c>
      <c r="AL49" s="35">
        <v>-0.55000000000000004</v>
      </c>
      <c r="AM49" s="39">
        <v>1.5500637235883892</v>
      </c>
      <c r="AN49" s="40">
        <v>1.0273910292513813</v>
      </c>
      <c r="AO49" s="38">
        <v>1.58</v>
      </c>
      <c r="AP49" s="12">
        <v>-0.54</v>
      </c>
      <c r="AQ49" s="34">
        <v>1.48</v>
      </c>
      <c r="AR49" s="35">
        <v>-0.03</v>
      </c>
      <c r="AS49" s="60"/>
      <c r="AT49" s="2"/>
      <c r="AU49" s="39">
        <v>1.3240000000000001</v>
      </c>
      <c r="AV49" s="40">
        <v>0.14099999999999999</v>
      </c>
      <c r="AW49" s="39">
        <v>1.8224901522107477</v>
      </c>
      <c r="AX49" s="40">
        <v>0.49414863075471233</v>
      </c>
      <c r="AY49" s="38"/>
      <c r="BA49" s="39">
        <v>-0.27</v>
      </c>
      <c r="BB49" s="40">
        <v>-0.8</v>
      </c>
      <c r="BC49" s="38">
        <v>1.26</v>
      </c>
      <c r="BD49" s="12">
        <v>-1.6</v>
      </c>
      <c r="BE49" s="38">
        <v>1.55</v>
      </c>
      <c r="BF49" s="12">
        <v>-0.74</v>
      </c>
      <c r="BG49" s="38">
        <v>0.71</v>
      </c>
      <c r="BH49" s="12">
        <v>-0.68</v>
      </c>
      <c r="BI49" s="38">
        <v>1.0255183677534419</v>
      </c>
      <c r="BJ49" s="12">
        <v>-0.80522063608989836</v>
      </c>
      <c r="BK49" s="39">
        <v>1.8345169214001728E-2</v>
      </c>
      <c r="BL49" s="40">
        <v>-1.0208822948327116</v>
      </c>
      <c r="BM49" s="39">
        <v>8.2000000000000003E-2</v>
      </c>
      <c r="BN49" s="40">
        <v>-1.2729999999999999</v>
      </c>
      <c r="BO49" s="38">
        <v>1.2261561408116044</v>
      </c>
      <c r="BP49" s="12">
        <v>1.9107687594281422</v>
      </c>
      <c r="BQ49" s="39">
        <v>1.917</v>
      </c>
      <c r="BR49" s="40">
        <v>-1.413</v>
      </c>
      <c r="BS49" s="39">
        <v>1.3220000000000001</v>
      </c>
      <c r="BT49" s="40">
        <v>-1.4870000000000001</v>
      </c>
      <c r="BU49" s="38">
        <v>1.2</v>
      </c>
      <c r="BV49" s="12">
        <v>-0.55000000000000004</v>
      </c>
      <c r="BW49" s="38">
        <v>2.52</v>
      </c>
      <c r="BX49" s="12">
        <v>-0.17</v>
      </c>
      <c r="BY49" s="51">
        <v>1.0524373556702606</v>
      </c>
      <c r="BZ49" s="52">
        <v>-0.68713842060444819</v>
      </c>
      <c r="CA49" s="38">
        <v>-0.51427328209318157</v>
      </c>
      <c r="CB49" s="12">
        <v>-0.21412592314764034</v>
      </c>
      <c r="CC49" s="39">
        <v>-0.436</v>
      </c>
      <c r="CD49" s="40">
        <v>-1.224</v>
      </c>
      <c r="CE49" s="38">
        <v>-1.5944732210995001</v>
      </c>
      <c r="CF49" s="12">
        <v>-0.94892018413486245</v>
      </c>
      <c r="CG49" s="39">
        <v>-1.4790000000000001</v>
      </c>
      <c r="CH49" s="40">
        <v>-1.1779999999999999</v>
      </c>
      <c r="CI49" s="38"/>
      <c r="CK49" s="38">
        <v>-7.407910279975221</v>
      </c>
      <c r="CL49" s="12">
        <v>-0.65119285491176493</v>
      </c>
      <c r="CM49" s="21">
        <v>1.1732232157387714</v>
      </c>
      <c r="CN49" s="11">
        <v>-0.15875676887296744</v>
      </c>
      <c r="CO49" s="21"/>
      <c r="CP49" s="11"/>
      <c r="CQ49" s="21">
        <v>1.8866729016918091</v>
      </c>
      <c r="CR49" s="11">
        <v>-1.0280924185044098</v>
      </c>
      <c r="CS49" s="21">
        <v>1.4637008798036708</v>
      </c>
      <c r="CT49" s="11">
        <v>-8.8262485150983644E-2</v>
      </c>
      <c r="CU49" s="21"/>
      <c r="CV49" s="11"/>
      <c r="CW49" s="39">
        <v>1.9179999999999999</v>
      </c>
      <c r="CX49" s="40">
        <v>-0.72599999999999998</v>
      </c>
      <c r="CY49" s="38">
        <v>-0.03</v>
      </c>
      <c r="CZ49" s="12">
        <v>0.48</v>
      </c>
      <c r="DA49" s="38">
        <v>1.2120564249538457</v>
      </c>
      <c r="DB49" s="12">
        <v>-0.20270106150259881</v>
      </c>
      <c r="DC49" s="51">
        <v>1.6719593359060734</v>
      </c>
      <c r="DD49" s="52">
        <v>0.23771811122678516</v>
      </c>
      <c r="DE49" s="38">
        <v>2.11</v>
      </c>
      <c r="DF49" s="12">
        <v>0.86</v>
      </c>
      <c r="DG49" s="38">
        <v>1.54</v>
      </c>
      <c r="DH49" s="12">
        <v>-0.92</v>
      </c>
      <c r="DI49" s="34">
        <v>1.8</v>
      </c>
      <c r="DJ49" s="35">
        <v>-0.57999999999999996</v>
      </c>
      <c r="DK49" s="38"/>
      <c r="DM49" s="20"/>
      <c r="DN49" s="11"/>
      <c r="DO49" s="38">
        <v>-1.1136077035939316</v>
      </c>
      <c r="DP49" s="12">
        <v>-1.2165700964649022</v>
      </c>
      <c r="DQ49" s="39">
        <v>-0.97</v>
      </c>
      <c r="DR49" s="40">
        <v>-1.179</v>
      </c>
      <c r="DS49" s="38">
        <v>0.10346326385306612</v>
      </c>
      <c r="DT49" s="12">
        <v>-1.009375626167313</v>
      </c>
      <c r="DU49" s="38">
        <v>0.63838582608544137</v>
      </c>
      <c r="DV49" s="12">
        <v>-0.22192268038911944</v>
      </c>
      <c r="DW49" s="34">
        <v>-0.06</v>
      </c>
      <c r="DX49" s="35">
        <v>-0.83</v>
      </c>
      <c r="DY49" s="38">
        <v>1.3</v>
      </c>
      <c r="DZ49" s="12">
        <v>-0.03</v>
      </c>
      <c r="EA49" s="38"/>
      <c r="EC49" s="21">
        <v>1.72061726246923</v>
      </c>
      <c r="ED49" s="11">
        <v>0.77882302584945262</v>
      </c>
      <c r="EE49" s="84"/>
      <c r="EF49" s="85"/>
      <c r="EG49" s="22"/>
      <c r="EH49" s="10"/>
      <c r="EI49" s="22"/>
      <c r="EJ49" s="11"/>
      <c r="EK49" s="21">
        <v>1.9258869931484499</v>
      </c>
      <c r="EL49" s="11">
        <v>0.76950409880959103</v>
      </c>
      <c r="EM49" s="21">
        <v>1.5562912466434808</v>
      </c>
      <c r="EN49" s="11">
        <v>0.51021483765990683</v>
      </c>
      <c r="EO49" s="21">
        <v>2.0643370056815709</v>
      </c>
      <c r="EP49" s="11">
        <v>-1.3475029698032728E-2</v>
      </c>
      <c r="EQ49" s="21">
        <v>2.0826867285040036</v>
      </c>
      <c r="ER49" s="11">
        <v>-0.72612616418074194</v>
      </c>
      <c r="ES49" s="21">
        <v>0.60773654594624771</v>
      </c>
      <c r="ET49" s="11">
        <v>-1.2066604219063384</v>
      </c>
      <c r="EU49" s="38"/>
    </row>
    <row r="50" spans="1:151" s="12" customFormat="1" x14ac:dyDescent="0.2">
      <c r="A50" s="25">
        <v>2</v>
      </c>
      <c r="B50" s="26"/>
      <c r="C50" s="39">
        <v>-1.296</v>
      </c>
      <c r="D50" s="40">
        <v>-1.0880000000000001</v>
      </c>
      <c r="E50" s="39">
        <v>1.206</v>
      </c>
      <c r="F50" s="40">
        <v>0.56399999999999995</v>
      </c>
      <c r="G50" s="38">
        <v>2.4069591212936463</v>
      </c>
      <c r="H50" s="12">
        <v>0.64127027180482288</v>
      </c>
      <c r="I50" s="38">
        <v>2.6629444401113713</v>
      </c>
      <c r="J50" s="12">
        <v>0.51293036976078121</v>
      </c>
      <c r="K50" s="39">
        <v>2.2314171356687722</v>
      </c>
      <c r="L50" s="40">
        <v>-1.0822183416520499</v>
      </c>
      <c r="M50" s="39">
        <v>1.403</v>
      </c>
      <c r="N50" s="40">
        <v>-0.31900000000000001</v>
      </c>
      <c r="O50" s="39">
        <v>1.5588899838831449</v>
      </c>
      <c r="P50" s="40">
        <v>-9.3845771315625048E-2</v>
      </c>
      <c r="Q50" s="38">
        <v>1.17</v>
      </c>
      <c r="R50" s="12">
        <v>0.46</v>
      </c>
      <c r="S50" s="38">
        <v>2.120628753249143</v>
      </c>
      <c r="T50" s="12">
        <v>-0.12913609356945965</v>
      </c>
      <c r="U50" s="39">
        <v>1.6739448964314079</v>
      </c>
      <c r="V50" s="40">
        <v>0.213290233341354</v>
      </c>
      <c r="W50" s="39">
        <v>1.82</v>
      </c>
      <c r="X50" s="40">
        <v>0.08</v>
      </c>
      <c r="Y50" s="39">
        <v>1.25</v>
      </c>
      <c r="Z50" s="40">
        <v>0.31</v>
      </c>
      <c r="AA50" s="38">
        <v>2.23</v>
      </c>
      <c r="AB50" s="12">
        <v>0.82</v>
      </c>
      <c r="AC50" s="38"/>
      <c r="AE50" s="38">
        <v>0.93224283429504951</v>
      </c>
      <c r="AF50" s="12">
        <v>0.24793482861173999</v>
      </c>
      <c r="AG50" s="39">
        <v>1.165</v>
      </c>
      <c r="AH50" s="40">
        <v>-1.1839999999999999</v>
      </c>
      <c r="AI50" s="38">
        <v>2.3460000000000001</v>
      </c>
      <c r="AJ50" s="12">
        <v>-0.48599999999999999</v>
      </c>
      <c r="AK50" s="34">
        <v>2.0499999999999998</v>
      </c>
      <c r="AL50" s="35">
        <v>-0.56999999999999995</v>
      </c>
      <c r="AM50" s="39">
        <v>1.4511283704247513</v>
      </c>
      <c r="AN50" s="40">
        <v>1.1177735565068596</v>
      </c>
      <c r="AO50" s="38">
        <v>1.59</v>
      </c>
      <c r="AP50" s="12">
        <v>-0.43</v>
      </c>
      <c r="AQ50" s="34">
        <v>1.54</v>
      </c>
      <c r="AR50" s="35">
        <v>-0.11</v>
      </c>
      <c r="AS50" s="39">
        <v>2.0179999999999998</v>
      </c>
      <c r="AT50" s="40">
        <v>0.58599999999999997</v>
      </c>
      <c r="AU50" s="39">
        <v>1.4710000000000001</v>
      </c>
      <c r="AV50" s="40">
        <v>0.371</v>
      </c>
      <c r="AW50" s="39">
        <v>1.860740429628581</v>
      </c>
      <c r="AX50" s="40">
        <v>0.99968114441825817</v>
      </c>
      <c r="AY50" s="38"/>
      <c r="BA50" s="39">
        <v>-0.35</v>
      </c>
      <c r="BB50" s="40">
        <v>-0.82</v>
      </c>
      <c r="BC50" s="38">
        <v>1.35</v>
      </c>
      <c r="BD50" s="12">
        <v>-1.36</v>
      </c>
      <c r="BE50" s="38">
        <v>1.51</v>
      </c>
      <c r="BF50" s="12">
        <v>-1.2</v>
      </c>
      <c r="BG50" s="38">
        <v>0.85</v>
      </c>
      <c r="BH50" s="12">
        <v>-0.79</v>
      </c>
      <c r="BI50" s="38">
        <v>0.84425210358296532</v>
      </c>
      <c r="BJ50" s="12">
        <v>-0.72361259205599993</v>
      </c>
      <c r="BK50" s="39">
        <v>0.59599999999999997</v>
      </c>
      <c r="BL50" s="40">
        <v>-0.90400000000000003</v>
      </c>
      <c r="BM50" s="39">
        <v>0.32700000000000001</v>
      </c>
      <c r="BN50" s="40">
        <v>-1.427</v>
      </c>
      <c r="BO50" s="38">
        <v>1.1940231863345927</v>
      </c>
      <c r="BP50" s="12">
        <v>1.7299744927666578</v>
      </c>
      <c r="BQ50" s="39">
        <v>1.82</v>
      </c>
      <c r="BR50" s="40">
        <v>-1.5129999999999999</v>
      </c>
      <c r="BS50" s="39">
        <v>2.0209999999999999</v>
      </c>
      <c r="BT50" s="40">
        <v>-0.75900000000000001</v>
      </c>
      <c r="BU50" s="38">
        <v>1.58</v>
      </c>
      <c r="BV50" s="12">
        <v>-0.56000000000000005</v>
      </c>
      <c r="BW50" s="38">
        <v>2.46</v>
      </c>
      <c r="BX50" s="12">
        <v>-0.7</v>
      </c>
      <c r="BY50" s="51">
        <v>0.70901640469719951</v>
      </c>
      <c r="BZ50" s="52">
        <v>-0.90189404122444339</v>
      </c>
      <c r="CA50" s="38">
        <v>-1.307201843913077</v>
      </c>
      <c r="CB50" s="12">
        <v>-0.94987358155542001</v>
      </c>
      <c r="CC50" s="39">
        <v>-0.442</v>
      </c>
      <c r="CD50" s="40">
        <v>-0.879</v>
      </c>
      <c r="CE50" s="38">
        <v>-1.643676807642424</v>
      </c>
      <c r="CF50" s="12">
        <v>-1.0328247056794189</v>
      </c>
      <c r="CG50" s="39">
        <v>-1.103</v>
      </c>
      <c r="CH50" s="40">
        <v>-1.2410000000000001</v>
      </c>
      <c r="CI50" s="38">
        <v>-11.736478526180337</v>
      </c>
      <c r="CJ50" s="12">
        <v>-0.74512932741821547</v>
      </c>
      <c r="CK50" s="38">
        <v>-2.7367976702718098</v>
      </c>
      <c r="CL50" s="12">
        <v>-0.91597582624741125</v>
      </c>
      <c r="CM50" s="21">
        <v>0.87910311723963996</v>
      </c>
      <c r="CN50" s="11">
        <v>-0.25348629491014474</v>
      </c>
      <c r="CO50" s="41">
        <v>0.54483010426963752</v>
      </c>
      <c r="CP50" s="42">
        <v>-0.406665954034091</v>
      </c>
      <c r="CQ50" s="21">
        <v>0.62888420387022115</v>
      </c>
      <c r="CR50" s="11">
        <v>-1.0965621287745908</v>
      </c>
      <c r="CS50" s="21">
        <v>-0.70395593249046939</v>
      </c>
      <c r="CT50" s="11">
        <v>-0.40745216391050498</v>
      </c>
      <c r="CU50" s="21">
        <v>-1.0870888483552991E-2</v>
      </c>
      <c r="CV50" s="11">
        <v>-1.6226513711267572</v>
      </c>
      <c r="CW50" s="39">
        <v>1.8160000000000001</v>
      </c>
      <c r="CX50" s="40">
        <v>-0.85599999999999998</v>
      </c>
      <c r="CY50" s="38">
        <v>-0.08</v>
      </c>
      <c r="CZ50" s="12">
        <v>0.18</v>
      </c>
      <c r="DA50" s="38">
        <v>1.1678736125479547</v>
      </c>
      <c r="DB50" s="12">
        <v>0.19584541583404347</v>
      </c>
      <c r="DC50" s="51">
        <v>1.7804080572659873</v>
      </c>
      <c r="DD50" s="52">
        <v>0.17878517347525158</v>
      </c>
      <c r="DE50" s="38">
        <v>2.1800000000000002</v>
      </c>
      <c r="DF50" s="12">
        <v>1.33</v>
      </c>
      <c r="DG50" s="38">
        <v>1.67</v>
      </c>
      <c r="DH50" s="12">
        <v>-0.96</v>
      </c>
      <c r="DI50" s="34">
        <v>1.76</v>
      </c>
      <c r="DJ50" s="35">
        <v>-0.76</v>
      </c>
      <c r="DK50" s="38"/>
      <c r="DM50" s="20"/>
      <c r="DN50" s="11"/>
      <c r="DO50" s="38">
        <v>-1.0141963756806771</v>
      </c>
      <c r="DP50" s="12">
        <v>-0.83000997934891074</v>
      </c>
      <c r="DQ50" s="39">
        <v>-1.2709999999999999</v>
      </c>
      <c r="DR50" s="40">
        <v>-1.2410000000000001</v>
      </c>
      <c r="DS50" s="38">
        <v>-1.4200840136695351E-2</v>
      </c>
      <c r="DT50" s="12">
        <v>-0.9298299333534259</v>
      </c>
      <c r="DU50" s="38">
        <v>-0.02</v>
      </c>
      <c r="DV50" s="12">
        <v>-0.66</v>
      </c>
      <c r="DW50" s="34">
        <v>0.05</v>
      </c>
      <c r="DX50" s="35">
        <v>-0.67</v>
      </c>
      <c r="DY50" s="38">
        <v>1.57</v>
      </c>
      <c r="DZ50" s="12">
        <v>-0.22</v>
      </c>
      <c r="EA50" s="38"/>
      <c r="EC50" s="21">
        <v>1.611067924271866</v>
      </c>
      <c r="ED50" s="11">
        <v>0.84326510610374106</v>
      </c>
      <c r="EE50" s="84"/>
      <c r="EF50" s="85"/>
      <c r="EG50" s="21">
        <v>1.4631570399645102</v>
      </c>
      <c r="EH50" s="11">
        <v>0.72445384108088107</v>
      </c>
      <c r="EI50" s="21"/>
      <c r="EJ50" s="11"/>
      <c r="EK50" s="21">
        <v>2.1131357665766957</v>
      </c>
      <c r="EL50" s="11">
        <v>0.69442033592840813</v>
      </c>
      <c r="EM50" s="21"/>
      <c r="EN50" s="11"/>
      <c r="EO50" s="21">
        <v>2.1288625801455052</v>
      </c>
      <c r="EP50" s="11">
        <v>0.92357845414754725</v>
      </c>
      <c r="EQ50" s="21">
        <v>1.243490816062796</v>
      </c>
      <c r="ER50" s="11">
        <v>-1.0445786134121038</v>
      </c>
      <c r="ES50" s="21">
        <v>0.77307489896634363</v>
      </c>
      <c r="ET50" s="11">
        <v>-1.0183687186633399</v>
      </c>
      <c r="EU50" s="38"/>
    </row>
    <row r="51" spans="1:151" s="12" customFormat="1" x14ac:dyDescent="0.2">
      <c r="A51" s="25">
        <v>3</v>
      </c>
      <c r="B51" s="26"/>
      <c r="C51" s="39">
        <v>-1.494</v>
      </c>
      <c r="D51" s="40">
        <v>-1.222</v>
      </c>
      <c r="E51" s="39">
        <v>1.181</v>
      </c>
      <c r="F51" s="40">
        <v>0.63300000000000001</v>
      </c>
      <c r="G51" s="38">
        <v>2.4230255985321523</v>
      </c>
      <c r="H51" s="12">
        <v>0.99586676166574517</v>
      </c>
      <c r="I51" s="38">
        <v>2.7765511612049343</v>
      </c>
      <c r="J51" s="12">
        <v>0.68410464543623428</v>
      </c>
      <c r="K51" s="39">
        <v>1.8388653404615511</v>
      </c>
      <c r="L51" s="40">
        <v>-0.91507169599248994</v>
      </c>
      <c r="M51" s="39">
        <v>1.2989999999999999</v>
      </c>
      <c r="N51" s="40">
        <v>-0.52400000000000002</v>
      </c>
      <c r="O51" s="39">
        <v>1.616215365427925</v>
      </c>
      <c r="P51" s="40">
        <v>-0.1937331215212057</v>
      </c>
      <c r="Q51" s="38">
        <v>1.27</v>
      </c>
      <c r="R51" s="12">
        <v>0.65</v>
      </c>
      <c r="S51" s="38">
        <v>2.3122368063295262</v>
      </c>
      <c r="T51" s="12">
        <v>-7.3354720054874534E-2</v>
      </c>
      <c r="U51" s="39">
        <v>1.5919285250812436</v>
      </c>
      <c r="V51" s="40">
        <v>-9.5746932884253511E-2</v>
      </c>
      <c r="W51" s="39">
        <v>1.87</v>
      </c>
      <c r="X51" s="40">
        <v>0.15</v>
      </c>
      <c r="Y51" s="39">
        <v>1.29</v>
      </c>
      <c r="Z51" s="40">
        <v>0.5</v>
      </c>
      <c r="AA51" s="38">
        <v>2.2599999999999998</v>
      </c>
      <c r="AB51" s="12">
        <v>0.88</v>
      </c>
      <c r="AC51" s="38"/>
      <c r="AE51" s="38">
        <v>1.022318103789166</v>
      </c>
      <c r="AF51" s="12">
        <v>4.7177672435561036E-2</v>
      </c>
      <c r="AG51" s="39">
        <v>1.764</v>
      </c>
      <c r="AH51" s="40">
        <v>-0.78600000000000003</v>
      </c>
      <c r="AI51" s="39">
        <v>2.1579999999999999</v>
      </c>
      <c r="AJ51" s="40">
        <v>-0.60499999999999998</v>
      </c>
      <c r="AK51" s="34">
        <v>2.2799999999999998</v>
      </c>
      <c r="AL51" s="35">
        <v>-0.43</v>
      </c>
      <c r="AM51" s="39">
        <v>1.7353041865808221</v>
      </c>
      <c r="AN51" s="40">
        <v>1.1037894695827668</v>
      </c>
      <c r="AO51" s="38">
        <v>1.62</v>
      </c>
      <c r="AP51" s="12">
        <v>-0.43</v>
      </c>
      <c r="AQ51" s="34">
        <v>1.28</v>
      </c>
      <c r="AR51" s="35">
        <v>-0.45</v>
      </c>
      <c r="AS51" s="60"/>
      <c r="AT51" s="2"/>
      <c r="AU51" s="39">
        <v>1.3009999999999999</v>
      </c>
      <c r="AV51" s="40">
        <v>0.24199999999999999</v>
      </c>
      <c r="AW51" s="39">
        <v>2.0086950939471464</v>
      </c>
      <c r="AX51" s="40">
        <v>0.87899944480051373</v>
      </c>
      <c r="AY51" s="38"/>
      <c r="BA51" s="39">
        <v>-0.69</v>
      </c>
      <c r="BB51" s="40">
        <v>-1.05</v>
      </c>
      <c r="BC51" s="38">
        <v>1.37</v>
      </c>
      <c r="BD51" s="12">
        <v>-1.56</v>
      </c>
      <c r="BE51" s="38">
        <v>1.67</v>
      </c>
      <c r="BF51" s="12">
        <v>-1.27</v>
      </c>
      <c r="BG51" s="38">
        <v>1.67</v>
      </c>
      <c r="BH51" s="12">
        <v>-0.28000000000000003</v>
      </c>
      <c r="BI51" s="38">
        <v>1.169547539914495</v>
      </c>
      <c r="BJ51" s="12">
        <v>-0.39815702164169853</v>
      </c>
      <c r="BK51" s="39">
        <v>0.56100000000000005</v>
      </c>
      <c r="BL51" s="40">
        <v>-0.94199999999999995</v>
      </c>
      <c r="BM51" s="39">
        <v>-0.21446746453654286</v>
      </c>
      <c r="BN51" s="40">
        <v>-1.0867693538937886</v>
      </c>
      <c r="BO51" s="38">
        <v>1.2643140242530553</v>
      </c>
      <c r="BP51" s="12">
        <v>1.6830279152357752</v>
      </c>
      <c r="BQ51" s="39">
        <v>1.788</v>
      </c>
      <c r="BR51" s="40">
        <v>-1.3879999999999999</v>
      </c>
      <c r="BS51" s="39"/>
      <c r="BT51" s="40"/>
      <c r="BU51" s="38">
        <v>1.68</v>
      </c>
      <c r="BV51" s="12">
        <v>-0.35</v>
      </c>
      <c r="BW51" s="38">
        <v>2.63</v>
      </c>
      <c r="BX51" s="12">
        <v>-0.39</v>
      </c>
      <c r="BY51" s="51"/>
      <c r="BZ51" s="52"/>
      <c r="CA51" s="38">
        <v>-2.8907181912653934</v>
      </c>
      <c r="CB51" s="12">
        <v>-1.3808536821318631</v>
      </c>
      <c r="CC51" s="39">
        <v>-0.50700000000000001</v>
      </c>
      <c r="CD51" s="40">
        <v>-1.0860000000000001</v>
      </c>
      <c r="CE51" s="38">
        <v>-1.7591546127941842</v>
      </c>
      <c r="CF51" s="12">
        <v>-1.0528019727138369</v>
      </c>
      <c r="CG51" s="39">
        <v>-1.3069999999999999</v>
      </c>
      <c r="CH51" s="40">
        <v>-1.157</v>
      </c>
      <c r="CI51" s="38">
        <v>-9.9470746237417558</v>
      </c>
      <c r="CJ51" s="12">
        <v>-0.82503839555588809</v>
      </c>
      <c r="CK51" s="38">
        <v>-3.7495217073661831</v>
      </c>
      <c r="CL51" s="12">
        <v>-0.72954194147701079</v>
      </c>
      <c r="CM51" s="21">
        <v>1.1340741241296719</v>
      </c>
      <c r="CN51" s="11">
        <v>-0.28674240511468563</v>
      </c>
      <c r="CO51" s="21">
        <v>1.1461199984709332</v>
      </c>
      <c r="CP51" s="11">
        <v>-0.65457513919521448</v>
      </c>
      <c r="CQ51" s="21">
        <v>0.56193738608294308</v>
      </c>
      <c r="CR51" s="11">
        <v>-0.92136022308324483</v>
      </c>
      <c r="CS51" s="21">
        <v>-1.0691203931483499</v>
      </c>
      <c r="CT51" s="11">
        <v>-0.23929861074697167</v>
      </c>
      <c r="CU51" s="21">
        <v>-0.20461092177703952</v>
      </c>
      <c r="CV51" s="11">
        <v>-0.99836871866333987</v>
      </c>
      <c r="CW51" s="39">
        <v>2.121</v>
      </c>
      <c r="CX51" s="40">
        <v>-0.50900000000000001</v>
      </c>
      <c r="CY51" s="38">
        <v>-0.25</v>
      </c>
      <c r="CZ51" s="12">
        <v>0.19</v>
      </c>
      <c r="DA51" s="38"/>
      <c r="DC51" s="51">
        <v>1.899902481727374</v>
      </c>
      <c r="DD51" s="52">
        <v>9.0885198523811703E-2</v>
      </c>
      <c r="DE51" s="38">
        <v>2.08</v>
      </c>
      <c r="DF51" s="12">
        <v>1.38</v>
      </c>
      <c r="DG51" s="38">
        <v>1.58</v>
      </c>
      <c r="DH51" s="12">
        <v>-0.99</v>
      </c>
      <c r="DI51" s="34">
        <v>1.71</v>
      </c>
      <c r="DJ51" s="35">
        <v>-0.79</v>
      </c>
      <c r="DK51" s="38"/>
      <c r="DM51" s="20"/>
      <c r="DN51" s="11"/>
      <c r="DO51" s="38">
        <v>-1.0985453811828325</v>
      </c>
      <c r="DP51" s="12">
        <v>-1.197591692782205</v>
      </c>
      <c r="DQ51" s="39">
        <v>-1.2470000000000001</v>
      </c>
      <c r="DR51" s="40">
        <v>-1.2310000000000001</v>
      </c>
      <c r="DS51" s="38">
        <v>-0.10042022668091712</v>
      </c>
      <c r="DT51" s="12">
        <v>-0.89358126321038889</v>
      </c>
      <c r="DU51" s="38">
        <v>1.002584512642235</v>
      </c>
      <c r="DV51" s="12">
        <v>-0.23589849793870243</v>
      </c>
      <c r="DW51" s="34">
        <v>0.03</v>
      </c>
      <c r="DX51" s="35">
        <v>-0.34</v>
      </c>
      <c r="DY51" s="38">
        <v>1.53</v>
      </c>
      <c r="DZ51" s="12">
        <v>0.03</v>
      </c>
      <c r="EA51" s="38"/>
      <c r="EC51" s="21">
        <v>1.7074307680565843</v>
      </c>
      <c r="ED51" s="11">
        <v>0.87045160871101879</v>
      </c>
      <c r="EE51" s="84"/>
      <c r="EF51" s="85"/>
      <c r="EG51" s="21">
        <v>1.0965023736704567</v>
      </c>
      <c r="EH51" s="11">
        <v>-0.15352562620974711</v>
      </c>
      <c r="EI51" s="21"/>
      <c r="EJ51" s="11"/>
      <c r="EK51" s="21">
        <v>2.1454876488967591</v>
      </c>
      <c r="EL51" s="11">
        <v>0.93869284450185542</v>
      </c>
      <c r="EM51" s="21">
        <v>1.6621701342364159</v>
      </c>
      <c r="EN51" s="11">
        <v>0.22789988922666035</v>
      </c>
      <c r="EO51" s="21"/>
      <c r="EP51" s="11"/>
      <c r="EQ51" s="21">
        <v>0.99956186065225328</v>
      </c>
      <c r="ER51" s="11">
        <v>-1.0163613077840083</v>
      </c>
      <c r="ES51" s="21">
        <v>1.1220098280394295</v>
      </c>
      <c r="ET51" s="11">
        <v>-1.1200663765646384</v>
      </c>
      <c r="EU51" s="38"/>
    </row>
    <row r="52" spans="1:151" s="12" customFormat="1" x14ac:dyDescent="0.2">
      <c r="A52" s="25">
        <v>4</v>
      </c>
      <c r="B52" s="26"/>
      <c r="C52" s="39">
        <v>-1.319</v>
      </c>
      <c r="D52" s="40">
        <v>-1.1279999999999999</v>
      </c>
      <c r="E52" s="39">
        <v>0.78500000000000003</v>
      </c>
      <c r="F52" s="40">
        <v>0.34499999999999997</v>
      </c>
      <c r="G52" s="38">
        <v>2.3748261668166353</v>
      </c>
      <c r="H52" s="12">
        <v>0.77611682428714546</v>
      </c>
      <c r="I52" s="38">
        <v>2.4782956623135823</v>
      </c>
      <c r="J52" s="12">
        <v>9.5868148799625325E-2</v>
      </c>
      <c r="K52" s="39">
        <v>3.2812649600601786</v>
      </c>
      <c r="L52" s="40">
        <v>-0.29783739605688542</v>
      </c>
      <c r="M52" s="39">
        <v>1.5349999999999999</v>
      </c>
      <c r="N52" s="40">
        <v>-0.45200000000000001</v>
      </c>
      <c r="O52" s="39">
        <v>1.5084831828696317</v>
      </c>
      <c r="P52" s="40">
        <v>-0.22933653347567007</v>
      </c>
      <c r="Q52" s="38">
        <v>1.38</v>
      </c>
      <c r="R52" s="12">
        <v>0.65</v>
      </c>
      <c r="S52" s="38">
        <v>2.3863996585977709</v>
      </c>
      <c r="T52" s="12">
        <v>1.6228112340144207E-2</v>
      </c>
      <c r="U52" s="39">
        <v>1.7487638769424496</v>
      </c>
      <c r="V52" s="40">
        <v>0.36765537536065374</v>
      </c>
      <c r="W52" s="39">
        <v>1.84</v>
      </c>
      <c r="X52" s="40">
        <v>0.09</v>
      </c>
      <c r="Y52" s="39">
        <v>0.53</v>
      </c>
      <c r="Z52" s="40">
        <v>0.53</v>
      </c>
      <c r="AA52" s="38">
        <v>2.27</v>
      </c>
      <c r="AB52" s="12">
        <v>0.98</v>
      </c>
      <c r="AC52" s="38"/>
      <c r="AE52" s="38">
        <v>1.422784912697983</v>
      </c>
      <c r="AF52" s="12">
        <v>0.22652910251363956</v>
      </c>
      <c r="AG52" s="39">
        <v>1.9390000000000001</v>
      </c>
      <c r="AH52" s="40">
        <v>-0.66900000000000004</v>
      </c>
      <c r="AI52" s="39">
        <v>2.016</v>
      </c>
      <c r="AJ52" s="40">
        <v>-0.83599999999999997</v>
      </c>
      <c r="AK52" s="34">
        <v>2.0099999999999998</v>
      </c>
      <c r="AL52" s="35">
        <v>-0.26</v>
      </c>
      <c r="AM52" s="39">
        <v>1.5133859697239609</v>
      </c>
      <c r="AN52" s="40">
        <v>0.84708158819049362</v>
      </c>
      <c r="AO52" s="38">
        <v>1.64</v>
      </c>
      <c r="AP52" s="12">
        <v>-0.22</v>
      </c>
      <c r="AQ52" s="34">
        <v>1.67</v>
      </c>
      <c r="AR52" s="35">
        <v>-0.04</v>
      </c>
      <c r="AS52" s="60"/>
      <c r="AT52" s="2"/>
      <c r="AU52" s="39">
        <v>1.532</v>
      </c>
      <c r="AV52" s="40">
        <v>0.442</v>
      </c>
      <c r="AW52" s="39">
        <v>2.3159999999999998</v>
      </c>
      <c r="AX52" s="40">
        <v>0.34200000000000003</v>
      </c>
      <c r="AY52" s="38"/>
      <c r="BA52" s="39">
        <v>-0.72</v>
      </c>
      <c r="BB52" s="40">
        <v>-0.9</v>
      </c>
      <c r="BC52" s="38">
        <v>1.38</v>
      </c>
      <c r="BD52" s="12">
        <v>-1.64</v>
      </c>
      <c r="BE52" s="38">
        <v>1.72</v>
      </c>
      <c r="BF52" s="12">
        <v>-1.25</v>
      </c>
      <c r="BG52" s="38">
        <v>1.63</v>
      </c>
      <c r="BH52" s="12">
        <v>-0.9</v>
      </c>
      <c r="BI52" s="38">
        <v>1.1801807023439359</v>
      </c>
      <c r="BJ52" s="12">
        <v>-0.48976057716421106</v>
      </c>
      <c r="BK52" s="39">
        <v>0.80100000000000005</v>
      </c>
      <c r="BL52" s="40">
        <v>-0.873</v>
      </c>
      <c r="BM52" s="39"/>
      <c r="BN52" s="40"/>
      <c r="BO52" s="38">
        <v>1.2552766308063961</v>
      </c>
      <c r="BP52" s="12">
        <v>1.771926753538936</v>
      </c>
      <c r="BQ52" s="39">
        <v>1.7609999999999999</v>
      </c>
      <c r="BR52" s="40">
        <v>-1.2310000000000001</v>
      </c>
      <c r="BS52" s="38"/>
      <c r="BU52" s="38">
        <v>1.63</v>
      </c>
      <c r="BV52" s="12">
        <v>-0.37</v>
      </c>
      <c r="BW52" s="38">
        <v>2.63</v>
      </c>
      <c r="BX52" s="12">
        <v>-0.3</v>
      </c>
      <c r="BY52" s="51">
        <v>0.44562233510342902</v>
      </c>
      <c r="BZ52" s="52">
        <v>-0.58203360114455382</v>
      </c>
      <c r="CA52" s="38">
        <v>-3.2655381013196756</v>
      </c>
      <c r="CB52" s="12">
        <v>-1.6598896443702313</v>
      </c>
      <c r="CC52" s="39">
        <v>-0.89100000000000001</v>
      </c>
      <c r="CD52" s="40">
        <v>-0.23100000000000001</v>
      </c>
      <c r="CE52" s="38">
        <v>-1.5743901245513678</v>
      </c>
      <c r="CF52" s="12">
        <v>-1.0328247056794189</v>
      </c>
      <c r="CG52" s="39">
        <v>-1.411</v>
      </c>
      <c r="CH52" s="40">
        <v>-1.2669999999999999</v>
      </c>
      <c r="CI52" s="38">
        <v>-18.011442042644251</v>
      </c>
      <c r="CJ52" s="12">
        <v>-0.62826231526686926</v>
      </c>
      <c r="CK52" s="38">
        <v>-6.8075343021859966</v>
      </c>
      <c r="CL52" s="12">
        <v>-0.54855793070848358</v>
      </c>
      <c r="CM52" s="21">
        <v>0.91524074026342406</v>
      </c>
      <c r="CN52" s="11">
        <v>-0.3562779082696349</v>
      </c>
      <c r="CO52" s="21">
        <v>1.0236536093347759</v>
      </c>
      <c r="CP52" s="11">
        <v>-0.95791117469723941</v>
      </c>
      <c r="CQ52" s="21">
        <v>0.55990869463484372</v>
      </c>
      <c r="CR52" s="11">
        <v>-1.1146864638461094</v>
      </c>
      <c r="CS52" s="21">
        <v>-5.4774669098682061E-2</v>
      </c>
      <c r="CT52" s="11">
        <v>-0.5433846769468943</v>
      </c>
      <c r="CU52" s="21">
        <v>-0.19345311881249319</v>
      </c>
      <c r="CV52" s="11">
        <v>-0.94298880594481083</v>
      </c>
      <c r="CW52" s="39">
        <v>2.08</v>
      </c>
      <c r="CX52" s="40">
        <v>-0.51400000000000001</v>
      </c>
      <c r="CY52" s="38">
        <v>-0.38</v>
      </c>
      <c r="CZ52" s="12">
        <v>0.57999999999999996</v>
      </c>
      <c r="DA52" s="38">
        <v>1.8065160827785591</v>
      </c>
      <c r="DB52" s="12">
        <v>0.49051010459171129</v>
      </c>
      <c r="DC52" s="51">
        <v>1.7332127803778767</v>
      </c>
      <c r="DD52" s="52">
        <v>-2.4982950275813619E-2</v>
      </c>
      <c r="DE52" s="38">
        <v>2.2000000000000002</v>
      </c>
      <c r="DF52" s="12">
        <v>1.1200000000000001</v>
      </c>
      <c r="DG52" s="38">
        <v>1.64</v>
      </c>
      <c r="DH52" s="12">
        <v>-0.9</v>
      </c>
      <c r="DI52" s="34">
        <v>1.99</v>
      </c>
      <c r="DJ52" s="35">
        <v>-1.08</v>
      </c>
      <c r="DK52" s="38"/>
      <c r="DM52" s="21">
        <v>1.8969699612133755</v>
      </c>
      <c r="DN52" s="11">
        <v>-0.2553400557708112</v>
      </c>
      <c r="DO52" s="38">
        <v>-1.071433200842854</v>
      </c>
      <c r="DP52" s="12">
        <v>-0.98283607216220958</v>
      </c>
      <c r="DQ52" s="39">
        <v>-1.1439999999999999</v>
      </c>
      <c r="DR52" s="40">
        <v>-1.448</v>
      </c>
      <c r="DS52" s="38">
        <v>-2.1301260205043027E-2</v>
      </c>
      <c r="DT52" s="12">
        <v>-0.99326510610374097</v>
      </c>
      <c r="DU52" s="38">
        <v>9.7575721664355797E-2</v>
      </c>
      <c r="DV52" s="12">
        <v>-0.283815586680225</v>
      </c>
      <c r="DW52" s="34">
        <v>-0.09</v>
      </c>
      <c r="DX52" s="35">
        <v>-0.39</v>
      </c>
      <c r="DY52" s="38">
        <v>1.77</v>
      </c>
      <c r="DZ52" s="12">
        <v>7.0000000000000007E-2</v>
      </c>
      <c r="EA52" s="38"/>
      <c r="EC52" s="21">
        <v>1.7439472141223724</v>
      </c>
      <c r="ED52" s="11">
        <v>1.1624547848632623</v>
      </c>
      <c r="EE52" s="84"/>
      <c r="EF52" s="85"/>
      <c r="EG52" s="21"/>
      <c r="EH52" s="11"/>
      <c r="EI52" s="21"/>
      <c r="EJ52" s="11"/>
      <c r="EK52" s="21">
        <v>2.1915645722010919</v>
      </c>
      <c r="EL52" s="11">
        <v>0.81255212286146872</v>
      </c>
      <c r="EM52" s="21">
        <v>1.7160899381031887</v>
      </c>
      <c r="EN52" s="11">
        <v>0.15982394421438814</v>
      </c>
      <c r="EO52" s="21">
        <v>2.4913765555064811</v>
      </c>
      <c r="EP52" s="11">
        <v>0.77594045341699813</v>
      </c>
      <c r="EQ52" s="21">
        <v>0.86404577431306329</v>
      </c>
      <c r="ER52" s="11">
        <v>-1.1977582725360501</v>
      </c>
      <c r="ES52" s="21">
        <v>1.3167642070569656</v>
      </c>
      <c r="ET52" s="11">
        <v>-0.99823056858387471</v>
      </c>
      <c r="EU52" s="38"/>
    </row>
    <row r="53" spans="1:151" s="12" customFormat="1" x14ac:dyDescent="0.2">
      <c r="A53" s="25">
        <v>5</v>
      </c>
      <c r="B53" s="26"/>
      <c r="C53" s="39">
        <v>-1.292</v>
      </c>
      <c r="D53" s="40">
        <v>-1.1080000000000001</v>
      </c>
      <c r="E53" s="39">
        <v>1.296</v>
      </c>
      <c r="F53" s="40">
        <v>1.359</v>
      </c>
      <c r="G53" s="38">
        <v>2.3271960054509315</v>
      </c>
      <c r="H53" s="12">
        <v>1.0073219542116487</v>
      </c>
      <c r="I53" s="38">
        <v>2.7012180339978502</v>
      </c>
      <c r="J53" s="12">
        <v>6.8898838303160792E-2</v>
      </c>
      <c r="K53" s="39">
        <v>2.1604129349852959</v>
      </c>
      <c r="L53" s="40">
        <v>-0.58379912718528959</v>
      </c>
      <c r="M53" s="39">
        <v>1.794</v>
      </c>
      <c r="N53" s="40">
        <v>-0.20799999999999999</v>
      </c>
      <c r="O53" s="39">
        <v>1.6755174842673526</v>
      </c>
      <c r="P53" s="40">
        <v>0.10790689642633981</v>
      </c>
      <c r="Q53" s="38">
        <v>1.6</v>
      </c>
      <c r="R53" s="12">
        <v>0.68</v>
      </c>
      <c r="S53" s="38">
        <v>2.383057771404129</v>
      </c>
      <c r="T53" s="12">
        <v>0.3370828254261049</v>
      </c>
      <c r="U53" s="39">
        <v>1.641938507611826</v>
      </c>
      <c r="V53" s="40">
        <v>-0.18475763771937181</v>
      </c>
      <c r="W53" s="39">
        <v>1.83</v>
      </c>
      <c r="X53" s="40">
        <v>0.11</v>
      </c>
      <c r="Y53" s="39">
        <v>1.1100000000000001</v>
      </c>
      <c r="Z53" s="40">
        <v>0.56000000000000005</v>
      </c>
      <c r="AA53" s="38">
        <v>2.33</v>
      </c>
      <c r="AB53" s="12">
        <v>0.71</v>
      </c>
      <c r="AC53" s="38"/>
      <c r="AE53" s="38">
        <v>1.1600394211577623</v>
      </c>
      <c r="AF53" s="12">
        <v>-3.0999999999949068E-2</v>
      </c>
      <c r="AG53" s="39">
        <v>1.875</v>
      </c>
      <c r="AH53" s="40">
        <v>-0.55900000000000005</v>
      </c>
      <c r="AI53" s="39">
        <v>2.0350000000000001</v>
      </c>
      <c r="AJ53" s="40">
        <v>-0.81299999999999994</v>
      </c>
      <c r="AK53" s="34">
        <v>2.27</v>
      </c>
      <c r="AL53" s="35">
        <v>-0.06</v>
      </c>
      <c r="AM53" s="39">
        <v>1.621834691083875</v>
      </c>
      <c r="AN53" s="40">
        <v>1.1077849229896506</v>
      </c>
      <c r="AO53" s="38">
        <v>1.75</v>
      </c>
      <c r="AP53" s="12">
        <v>-0.26</v>
      </c>
      <c r="AQ53" s="34">
        <v>1.4</v>
      </c>
      <c r="AR53" s="35">
        <v>-0.16</v>
      </c>
      <c r="AS53" s="39">
        <v>1.7</v>
      </c>
      <c r="AT53" s="40">
        <v>0.56799999999999995</v>
      </c>
      <c r="AU53" s="39">
        <v>1.589</v>
      </c>
      <c r="AV53" s="40">
        <v>0.40699999999999997</v>
      </c>
      <c r="AW53" s="39">
        <v>2.3490000000000002</v>
      </c>
      <c r="AX53" s="40">
        <v>0.59699999999999998</v>
      </c>
      <c r="AY53" s="39">
        <v>2.1190000000000002</v>
      </c>
      <c r="AZ53" s="40">
        <v>-0.64600000000000002</v>
      </c>
      <c r="BA53" s="39">
        <v>-0.7</v>
      </c>
      <c r="BB53" s="40">
        <v>-0.95</v>
      </c>
      <c r="BC53" s="38">
        <v>1.41</v>
      </c>
      <c r="BD53" s="12">
        <v>-1.53</v>
      </c>
      <c r="BE53" s="38">
        <v>1.72</v>
      </c>
      <c r="BF53" s="12">
        <v>-1.21</v>
      </c>
      <c r="BG53" s="38">
        <v>1.37</v>
      </c>
      <c r="BH53" s="12">
        <v>-0.8</v>
      </c>
      <c r="BI53" s="38">
        <v>1.3917188632034394</v>
      </c>
      <c r="BJ53" s="12">
        <v>-0.54167172610131153</v>
      </c>
      <c r="BK53" s="39">
        <v>0.218</v>
      </c>
      <c r="BL53" s="40">
        <v>-0.95799999999999996</v>
      </c>
      <c r="BM53" s="39">
        <v>0.629</v>
      </c>
      <c r="BN53" s="40">
        <v>-1.3859999999999999</v>
      </c>
      <c r="BO53" s="60"/>
      <c r="BP53" s="2"/>
      <c r="BQ53" s="39">
        <v>1.8740000000000001</v>
      </c>
      <c r="BR53" s="40">
        <v>-1.5620000000000001</v>
      </c>
      <c r="BS53" s="38"/>
      <c r="BU53" s="38">
        <v>1.89</v>
      </c>
      <c r="BV53" s="12">
        <v>-0.38</v>
      </c>
      <c r="BW53" s="38">
        <v>2.35</v>
      </c>
      <c r="BX53" s="12">
        <v>-0.26</v>
      </c>
      <c r="BY53" s="51"/>
      <c r="BZ53" s="52"/>
      <c r="CA53" s="38">
        <v>-1.8012460189971295</v>
      </c>
      <c r="CB53" s="12">
        <v>-1.3254462018024811</v>
      </c>
      <c r="CC53" s="39">
        <v>-0.53200000000000003</v>
      </c>
      <c r="CD53" s="40">
        <v>-1.1739999999999999</v>
      </c>
      <c r="CE53" s="38">
        <v>-1.4729704869833</v>
      </c>
      <c r="CF53" s="12">
        <v>-1.148692854479044</v>
      </c>
      <c r="CG53" s="39">
        <v>-1.716</v>
      </c>
      <c r="CH53" s="40">
        <v>-1.1499999999999999</v>
      </c>
      <c r="CI53" s="38">
        <v>-17.395895133443993</v>
      </c>
      <c r="CJ53" s="12">
        <v>-0.57532255762566109</v>
      </c>
      <c r="CK53" s="38">
        <v>-6.0128859097376672</v>
      </c>
      <c r="CL53" s="12">
        <v>-0.6049299996363855</v>
      </c>
      <c r="CM53" s="21">
        <v>1.2936819591513848</v>
      </c>
      <c r="CN53" s="11">
        <v>-0.38751849664359767</v>
      </c>
      <c r="CO53" s="21">
        <v>1.2635672732982313</v>
      </c>
      <c r="CP53" s="11">
        <v>-1.07178815812491</v>
      </c>
      <c r="CQ53" s="21">
        <v>5.2735832610009803E-2</v>
      </c>
      <c r="CR53" s="11">
        <v>-1.2405499018427659</v>
      </c>
      <c r="CS53" s="21">
        <v>-3.6100564318927679</v>
      </c>
      <c r="CT53" s="11">
        <v>-0.34603080616813653</v>
      </c>
      <c r="CU53" s="21">
        <v>-0.92928414046999241</v>
      </c>
      <c r="CV53" s="11">
        <v>-0.54647447449854658</v>
      </c>
      <c r="CW53" s="39">
        <v>2.1360000000000001</v>
      </c>
      <c r="CX53" s="40">
        <v>-0.29199999999999998</v>
      </c>
      <c r="CY53" s="38">
        <v>-0.38</v>
      </c>
      <c r="CZ53" s="12">
        <v>0.32</v>
      </c>
      <c r="DA53" s="38">
        <v>1.6870216583171724</v>
      </c>
      <c r="DB53" s="12">
        <v>0.34667378194390053</v>
      </c>
      <c r="DC53" s="51">
        <v>1.7864329862304269</v>
      </c>
      <c r="DD53" s="52">
        <v>-7.3927254510138096E-2</v>
      </c>
      <c r="DE53" s="38">
        <v>1.85</v>
      </c>
      <c r="DF53" s="12">
        <v>0.7</v>
      </c>
      <c r="DG53" s="38">
        <v>1.85</v>
      </c>
      <c r="DH53" s="12">
        <v>-0.76</v>
      </c>
      <c r="DI53" s="34">
        <v>1.98</v>
      </c>
      <c r="DJ53" s="35">
        <v>-0.85</v>
      </c>
      <c r="DK53" s="38"/>
      <c r="DM53" s="21"/>
      <c r="DN53" s="11"/>
      <c r="DO53" s="38">
        <v>-0.97804680189403903</v>
      </c>
      <c r="DP53" s="12">
        <v>-1.0707360471136496</v>
      </c>
      <c r="DQ53" s="39">
        <v>-1.0409999999999999</v>
      </c>
      <c r="DR53" s="40">
        <v>-1.4770000000000001</v>
      </c>
      <c r="DS53" s="38"/>
      <c r="DU53" s="38">
        <v>-0.34944074841081196</v>
      </c>
      <c r="DV53" s="12">
        <v>-0.37665494611704986</v>
      </c>
      <c r="DW53" s="34">
        <v>-0.16</v>
      </c>
      <c r="DX53" s="35">
        <v>-0.55000000000000004</v>
      </c>
      <c r="DY53" s="38">
        <v>1.71</v>
      </c>
      <c r="DZ53" s="12">
        <v>0.06</v>
      </c>
      <c r="EA53" s="38"/>
      <c r="EC53" s="21">
        <v>1.7682915114995643</v>
      </c>
      <c r="ED53" s="11">
        <v>1.0617640344659371</v>
      </c>
      <c r="EE53" s="84"/>
      <c r="EF53" s="85"/>
      <c r="EG53" s="21">
        <v>1.220027742528881</v>
      </c>
      <c r="EH53" s="11">
        <v>-0.22360380489885084</v>
      </c>
      <c r="EI53" s="21"/>
      <c r="EJ53" s="11"/>
      <c r="EK53" s="21">
        <v>2.0503927220771785</v>
      </c>
      <c r="EL53" s="11">
        <v>1.0297944767976903</v>
      </c>
      <c r="EM53" s="21">
        <v>1.7209917384547133</v>
      </c>
      <c r="EN53" s="11">
        <v>3.3683222574001435E-2</v>
      </c>
      <c r="EO53" s="21">
        <v>2.3818272173091168</v>
      </c>
      <c r="EP53" s="11">
        <v>0.23120349376746788</v>
      </c>
      <c r="EQ53" s="21">
        <v>0.96643570621378472</v>
      </c>
      <c r="ER53" s="11">
        <v>-1.2410919918934822</v>
      </c>
      <c r="ES53" s="21">
        <v>1.2183726718241479</v>
      </c>
      <c r="ET53" s="11">
        <v>-1.1422183416520499</v>
      </c>
      <c r="EU53" s="38"/>
    </row>
    <row r="54" spans="1:151" s="12" customFormat="1" x14ac:dyDescent="0.2">
      <c r="A54" s="25">
        <v>6</v>
      </c>
      <c r="B54" s="26"/>
      <c r="C54" s="39">
        <v>-0.58899999999999997</v>
      </c>
      <c r="D54" s="40">
        <v>-1.1000000000000001</v>
      </c>
      <c r="E54" s="39">
        <v>1.2290000000000001</v>
      </c>
      <c r="F54" s="40">
        <v>0.66500000000000004</v>
      </c>
      <c r="G54" s="38">
        <v>2.3617721540603491</v>
      </c>
      <c r="H54" s="12">
        <v>0.64826231526686928</v>
      </c>
      <c r="I54" s="38">
        <v>2.7875753491548183</v>
      </c>
      <c r="J54" s="12">
        <v>0.22771811122678517</v>
      </c>
      <c r="K54" s="39">
        <v>0.94499999999999995</v>
      </c>
      <c r="L54" s="40">
        <v>-1.046</v>
      </c>
      <c r="M54" s="39">
        <v>1.81</v>
      </c>
      <c r="N54" s="40">
        <v>-0.27</v>
      </c>
      <c r="O54" s="39">
        <v>1.582610831418916</v>
      </c>
      <c r="P54" s="40">
        <v>-4.340760438013383E-2</v>
      </c>
      <c r="Q54" s="38">
        <v>1.69</v>
      </c>
      <c r="R54" s="12">
        <v>0.66</v>
      </c>
      <c r="S54" s="38">
        <v>2.275636635493461</v>
      </c>
      <c r="T54" s="12">
        <v>-1.7425999735420916E-3</v>
      </c>
      <c r="U54" s="39">
        <v>1.616047822232014</v>
      </c>
      <c r="V54" s="40">
        <v>-0.11855223001155935</v>
      </c>
      <c r="W54" s="39">
        <v>1.71</v>
      </c>
      <c r="X54" s="40">
        <v>0.15</v>
      </c>
      <c r="Y54" s="39">
        <v>0.45</v>
      </c>
      <c r="Z54" s="40">
        <v>0.49</v>
      </c>
      <c r="AA54" s="38">
        <v>2.44</v>
      </c>
      <c r="AB54" s="12">
        <v>0.66</v>
      </c>
      <c r="AC54" s="38"/>
      <c r="AE54" s="38">
        <v>1.1300409181636724</v>
      </c>
      <c r="AF54" s="12">
        <v>-0.17899999999997362</v>
      </c>
      <c r="AG54" s="39">
        <v>2.0819999999999999</v>
      </c>
      <c r="AH54" s="40">
        <v>-0.61499999999999999</v>
      </c>
      <c r="AI54" s="39">
        <v>2.1960000000000002</v>
      </c>
      <c r="AJ54" s="40">
        <v>-0.80400000000000005</v>
      </c>
      <c r="AK54" s="34">
        <v>2.23</v>
      </c>
      <c r="AL54" s="35">
        <v>-0.08</v>
      </c>
      <c r="AM54" s="39">
        <v>1.8537944562148021</v>
      </c>
      <c r="AN54" s="40">
        <v>0.80812591747337825</v>
      </c>
      <c r="AO54" s="38">
        <v>1.73</v>
      </c>
      <c r="AP54" s="12">
        <v>-0.18</v>
      </c>
      <c r="AQ54" s="34">
        <v>1.57</v>
      </c>
      <c r="AR54" s="35">
        <v>-0.18</v>
      </c>
      <c r="AS54" s="39">
        <v>1.9590000000000001</v>
      </c>
      <c r="AT54" s="40">
        <v>0.59799999999999998</v>
      </c>
      <c r="AU54" s="39">
        <v>1.6970000000000001</v>
      </c>
      <c r="AV54" s="40">
        <v>0.46100000000000002</v>
      </c>
      <c r="AW54" s="39">
        <v>2.3715448205127441</v>
      </c>
      <c r="AX54" s="40">
        <v>0.52732782883898643</v>
      </c>
      <c r="AY54" s="39">
        <v>1.9850000000000001</v>
      </c>
      <c r="AZ54" s="40">
        <v>-0.88200000000000001</v>
      </c>
      <c r="BA54" s="39">
        <v>-0.67</v>
      </c>
      <c r="BB54" s="40">
        <v>-0.92</v>
      </c>
      <c r="BC54" s="38">
        <v>1.23</v>
      </c>
      <c r="BD54" s="12">
        <v>-1.22</v>
      </c>
      <c r="BE54" s="38">
        <v>1.87</v>
      </c>
      <c r="BF54" s="12">
        <v>-1.1399999999999999</v>
      </c>
      <c r="BG54" s="38">
        <v>1.77</v>
      </c>
      <c r="BH54" s="12">
        <v>-0.93</v>
      </c>
      <c r="BI54" s="38">
        <v>1.1113310179133862</v>
      </c>
      <c r="BJ54" s="12">
        <v>-0.49774690776993591</v>
      </c>
      <c r="BK54" s="39">
        <v>0.183</v>
      </c>
      <c r="BL54" s="40">
        <v>-0.89900000000000002</v>
      </c>
      <c r="BM54" s="39">
        <v>1.04</v>
      </c>
      <c r="BN54" s="40">
        <v>-1.1859999999999999</v>
      </c>
      <c r="BO54" s="38">
        <v>1.3305882428618918</v>
      </c>
      <c r="BP54" s="12">
        <v>1.7439585796907506</v>
      </c>
      <c r="BQ54" s="39">
        <v>1.944</v>
      </c>
      <c r="BR54" s="40">
        <v>-1.3839999999999999</v>
      </c>
      <c r="BS54" s="38"/>
      <c r="BU54" s="38">
        <v>1.9</v>
      </c>
      <c r="BV54" s="12">
        <v>0.11</v>
      </c>
      <c r="BW54" s="38">
        <v>2.42</v>
      </c>
      <c r="BX54" s="12">
        <v>-0.32</v>
      </c>
      <c r="BY54" s="51">
        <v>0.84256899674227881</v>
      </c>
      <c r="BZ54" s="52">
        <v>-0.88591222759690891</v>
      </c>
      <c r="CA54" s="38">
        <v>-2.3605602578626117</v>
      </c>
      <c r="CB54" s="12">
        <v>-1.3893734563126192</v>
      </c>
      <c r="CC54" s="39">
        <v>-0.48199999999999998</v>
      </c>
      <c r="CD54" s="40">
        <v>-1.18</v>
      </c>
      <c r="CE54" s="38"/>
      <c r="CG54" s="39">
        <v>-1.32</v>
      </c>
      <c r="CH54" s="40">
        <v>-1.0860000000000001</v>
      </c>
      <c r="CI54" s="38">
        <v>-14.032980616459255</v>
      </c>
      <c r="CJ54" s="12">
        <v>-0.64424412889440374</v>
      </c>
      <c r="CK54" s="38">
        <v>-5.9871883249072493</v>
      </c>
      <c r="CL54" s="12">
        <v>-0.67811479087611781</v>
      </c>
      <c r="CM54" s="21">
        <v>1.1712155700152276</v>
      </c>
      <c r="CN54" s="11">
        <v>-0.42480565050929509</v>
      </c>
      <c r="CO54" s="21">
        <v>0.74860614520930868</v>
      </c>
      <c r="CP54" s="11">
        <v>-1.0244233951063213</v>
      </c>
      <c r="CQ54" s="21">
        <v>-0.32662946818456595</v>
      </c>
      <c r="CR54" s="11">
        <v>-1.4228001600619251</v>
      </c>
      <c r="CS54" s="21">
        <v>-4.1304157883302475</v>
      </c>
      <c r="CT54" s="11">
        <v>-0.55244684448265358</v>
      </c>
      <c r="CU54" s="21">
        <v>-1.5378915748997932</v>
      </c>
      <c r="CV54" s="11">
        <v>-0.72872473271770555</v>
      </c>
      <c r="CW54" s="39">
        <v>2.012</v>
      </c>
      <c r="CX54" s="40">
        <v>-0.25</v>
      </c>
      <c r="CY54" s="38">
        <v>-0.37</v>
      </c>
      <c r="CZ54" s="12">
        <v>0.17</v>
      </c>
      <c r="DA54" s="38">
        <v>1.6820008841801395</v>
      </c>
      <c r="DB54" s="12">
        <v>0.25677608028901888</v>
      </c>
      <c r="DC54" s="51">
        <v>1.8286074889815047</v>
      </c>
      <c r="DD54" s="52">
        <v>-0.47147486849505948</v>
      </c>
      <c r="DE54" s="38">
        <v>1.87</v>
      </c>
      <c r="DF54" s="12">
        <v>0.52</v>
      </c>
      <c r="DG54" s="38">
        <v>1.97</v>
      </c>
      <c r="DH54" s="12">
        <v>-0.85</v>
      </c>
      <c r="DI54" s="34">
        <v>1.74</v>
      </c>
      <c r="DJ54" s="35">
        <v>-0.9</v>
      </c>
      <c r="DK54" s="38"/>
      <c r="DM54" s="21"/>
      <c r="DN54" s="11"/>
      <c r="DO54" s="38">
        <v>-0.87863547398078468</v>
      </c>
      <c r="DP54" s="12">
        <v>-1.1386587550306713</v>
      </c>
      <c r="DQ54" s="39">
        <v>-1.0740000000000001</v>
      </c>
      <c r="DR54" s="40">
        <v>-1.4079999999999999</v>
      </c>
      <c r="DS54" s="38">
        <v>0.15012316715935084</v>
      </c>
      <c r="DT54" s="12">
        <v>-1.0264930537348582</v>
      </c>
      <c r="DU54" s="38">
        <v>-0.5754346925483933</v>
      </c>
      <c r="DV54" s="12">
        <v>-0.32611187875031256</v>
      </c>
      <c r="DW54" s="34">
        <v>-0.46</v>
      </c>
      <c r="DX54" s="35">
        <v>-0.52</v>
      </c>
      <c r="DY54" s="38">
        <v>1.66</v>
      </c>
      <c r="DZ54" s="12">
        <v>-0.04</v>
      </c>
      <c r="EA54" s="38"/>
      <c r="EC54" s="21">
        <v>1.7855353888084087</v>
      </c>
      <c r="ED54" s="11">
        <v>0.827154586040169</v>
      </c>
      <c r="EE54" s="84"/>
      <c r="EF54" s="85"/>
      <c r="EG54" s="21">
        <v>1.3788460739182837</v>
      </c>
      <c r="EH54" s="11">
        <v>-1.2368151993123876E-2</v>
      </c>
      <c r="EI54" s="21"/>
      <c r="EJ54" s="11"/>
      <c r="EK54" s="21">
        <v>2.0925482051002917</v>
      </c>
      <c r="EL54" s="11">
        <v>1.1128871743861988</v>
      </c>
      <c r="EM54" s="21">
        <v>1.7856955030948405</v>
      </c>
      <c r="EN54" s="11">
        <v>0.11877815383934168</v>
      </c>
      <c r="EO54" s="21">
        <v>2.2215605929092694</v>
      </c>
      <c r="EP54" s="11">
        <v>0.55945534006274855</v>
      </c>
      <c r="EQ54" s="21">
        <v>1.2224105359655884</v>
      </c>
      <c r="ER54" s="11">
        <v>-1.2300066218253018</v>
      </c>
      <c r="ES54" s="21">
        <v>1.4090696679454853</v>
      </c>
      <c r="ET54" s="11">
        <v>-0.72435172750314969</v>
      </c>
      <c r="EU54" s="38"/>
    </row>
    <row r="55" spans="1:151" s="12" customFormat="1" x14ac:dyDescent="0.2">
      <c r="A55" s="25">
        <v>7</v>
      </c>
      <c r="B55" s="26"/>
      <c r="C55" s="39">
        <v>-0.69399999999999995</v>
      </c>
      <c r="D55" s="40">
        <v>-1.0189999999999999</v>
      </c>
      <c r="E55" s="39">
        <v>1.486</v>
      </c>
      <c r="F55" s="40">
        <v>0.26100000000000001</v>
      </c>
      <c r="G55" s="38">
        <v>2.3416890575122169</v>
      </c>
      <c r="H55" s="12">
        <v>0.55836461361198753</v>
      </c>
      <c r="I55" s="38">
        <v>2.5566197388512979</v>
      </c>
      <c r="J55" s="12">
        <v>0.21772947770957607</v>
      </c>
      <c r="K55" s="39">
        <v>0.80829008482708864</v>
      </c>
      <c r="L55" s="40">
        <v>-0.82646383564284365</v>
      </c>
      <c r="M55" s="39">
        <v>1.758</v>
      </c>
      <c r="N55" s="40">
        <v>-0.13300000000000001</v>
      </c>
      <c r="O55" s="39">
        <v>1.7990635651828266</v>
      </c>
      <c r="P55" s="40">
        <v>0.20581627930111684</v>
      </c>
      <c r="Q55" s="38">
        <v>1.71</v>
      </c>
      <c r="R55" s="12">
        <v>0.72</v>
      </c>
      <c r="S55" s="38">
        <v>2.1229632793222653</v>
      </c>
      <c r="T55" s="12">
        <v>-0.15748877335775013</v>
      </c>
      <c r="U55" s="39">
        <v>1.6939488894436181</v>
      </c>
      <c r="V55" s="40">
        <v>-0.16975583353371348</v>
      </c>
      <c r="W55" s="39">
        <v>1.81</v>
      </c>
      <c r="X55" s="40">
        <v>0.1</v>
      </c>
      <c r="Y55" s="39">
        <v>0.51</v>
      </c>
      <c r="Z55" s="40">
        <v>0.05</v>
      </c>
      <c r="AA55" s="38">
        <v>2.38</v>
      </c>
      <c r="AB55" s="12">
        <v>0.39</v>
      </c>
      <c r="AC55" s="38"/>
      <c r="AE55" s="38">
        <v>1.3216776256930185</v>
      </c>
      <c r="AF55" s="12">
        <v>1.7226485246268908E-2</v>
      </c>
      <c r="AG55" s="39">
        <v>2.1480000000000001</v>
      </c>
      <c r="AH55" s="40">
        <v>-0.64800000000000002</v>
      </c>
      <c r="AI55" s="39">
        <v>2.2229999999999999</v>
      </c>
      <c r="AJ55" s="40">
        <v>-0.67200000000000004</v>
      </c>
      <c r="AK55" s="34">
        <v>2.35</v>
      </c>
      <c r="AL55" s="35">
        <v>-0.13</v>
      </c>
      <c r="AM55" s="39">
        <v>1.8256781210474171</v>
      </c>
      <c r="AN55" s="40">
        <v>0.81312023423198276</v>
      </c>
      <c r="AO55" s="38">
        <v>1.52</v>
      </c>
      <c r="AP55" s="12">
        <v>-0.12</v>
      </c>
      <c r="AQ55" s="34">
        <v>1.3</v>
      </c>
      <c r="AR55" s="35">
        <v>-0.36</v>
      </c>
      <c r="AS55" s="39">
        <v>1.994</v>
      </c>
      <c r="AT55" s="40">
        <v>0.34399999999999997</v>
      </c>
      <c r="AU55" s="39">
        <v>1.7450000000000001</v>
      </c>
      <c r="AV55" s="40">
        <v>0.34599999999999997</v>
      </c>
      <c r="AW55" s="39"/>
      <c r="AX55" s="40"/>
      <c r="AY55" s="39"/>
      <c r="AZ55" s="40"/>
      <c r="BA55" s="39">
        <v>-0.68</v>
      </c>
      <c r="BB55" s="40">
        <v>-0.89</v>
      </c>
      <c r="BC55" s="38">
        <v>1.1399999999999999</v>
      </c>
      <c r="BD55" s="12">
        <v>-0.96</v>
      </c>
      <c r="BE55" s="38">
        <v>1.75</v>
      </c>
      <c r="BF55" s="12">
        <v>-1.07</v>
      </c>
      <c r="BG55" s="38">
        <v>1.7</v>
      </c>
      <c r="BH55" s="12">
        <v>-0.75</v>
      </c>
      <c r="BI55" s="38">
        <v>1.2370565286128343</v>
      </c>
      <c r="BJ55" s="12">
        <v>-0.78425651824987064</v>
      </c>
      <c r="BK55" s="39">
        <v>-0.79800000000000004</v>
      </c>
      <c r="BL55" s="40">
        <v>-1.181</v>
      </c>
      <c r="BM55" s="39">
        <v>1.5288023302094</v>
      </c>
      <c r="BN55" s="40">
        <v>-0.98272501031744852</v>
      </c>
      <c r="BO55" s="38">
        <v>1.4179497128462668</v>
      </c>
      <c r="BP55" s="12">
        <v>1.6810301885323335</v>
      </c>
      <c r="BQ55" s="39">
        <v>2.032</v>
      </c>
      <c r="BR55" s="40">
        <v>-1.615</v>
      </c>
      <c r="BS55" s="38"/>
      <c r="BU55" s="38">
        <v>1.39</v>
      </c>
      <c r="BV55" s="12">
        <v>-0.65</v>
      </c>
      <c r="BW55" s="38">
        <v>2.2400000000000002</v>
      </c>
      <c r="BX55" s="12">
        <v>-0.51</v>
      </c>
      <c r="BY55" s="51">
        <v>1.1588777673753612</v>
      </c>
      <c r="BZ55" s="52">
        <v>-0.74307476830081898</v>
      </c>
      <c r="CA55" s="38">
        <v>-2.0814052158435739</v>
      </c>
      <c r="CB55" s="12">
        <v>-1.3793848227954102</v>
      </c>
      <c r="CC55" s="39">
        <v>-0.49099999999999999</v>
      </c>
      <c r="CD55" s="40">
        <v>-1.226</v>
      </c>
      <c r="CE55" s="38">
        <v>-1.5261906928358504</v>
      </c>
      <c r="CF55" s="12">
        <v>-1.1516894445342067</v>
      </c>
      <c r="CG55" s="39">
        <v>-1.532</v>
      </c>
      <c r="CH55" s="40">
        <v>-1.0429999999999999</v>
      </c>
      <c r="CI55" s="38">
        <v>-14.005868436119279</v>
      </c>
      <c r="CJ55" s="12">
        <v>-0.7131657001631464</v>
      </c>
      <c r="CK55" s="38">
        <v>-6.7979994259084888</v>
      </c>
      <c r="CL55" s="12">
        <v>-0.83171981127992989</v>
      </c>
      <c r="CM55" s="21"/>
      <c r="CN55" s="11"/>
      <c r="CO55" s="21">
        <v>1.7353640183309675</v>
      </c>
      <c r="CP55" s="11">
        <v>-0.60317933251546929</v>
      </c>
      <c r="CQ55" s="21">
        <v>0.42804375050838689</v>
      </c>
      <c r="CR55" s="11">
        <v>-1.2898883695374557</v>
      </c>
      <c r="CS55" s="21">
        <v>-2.9010287707820499</v>
      </c>
      <c r="CT55" s="11">
        <v>-0.58366097710582443</v>
      </c>
      <c r="CU55" s="21">
        <v>-0.31661932314399305</v>
      </c>
      <c r="CV55" s="11">
        <v>-0.85760889322628198</v>
      </c>
      <c r="CW55" s="39">
        <v>2.056</v>
      </c>
      <c r="CX55" s="40">
        <v>-0.26500000000000001</v>
      </c>
      <c r="CY55" s="38">
        <v>-0.39</v>
      </c>
      <c r="CZ55" s="12">
        <v>0.3</v>
      </c>
      <c r="DA55" s="38">
        <v>1.7422501738245362</v>
      </c>
      <c r="DB55" s="12">
        <v>0.12792270791702173</v>
      </c>
      <c r="DC55" s="51">
        <v>1.6207474397083363</v>
      </c>
      <c r="DD55" s="52">
        <v>-0.33562945266101601</v>
      </c>
      <c r="DE55" s="38">
        <v>2.06</v>
      </c>
      <c r="DF55" s="12">
        <v>0.89</v>
      </c>
      <c r="DG55" s="38">
        <v>1.76</v>
      </c>
      <c r="DH55" s="12">
        <v>-0.6</v>
      </c>
      <c r="DI55" s="34">
        <v>1.63</v>
      </c>
      <c r="DJ55" s="35">
        <v>-1.03</v>
      </c>
      <c r="DK55" s="38"/>
      <c r="DM55" s="21"/>
      <c r="DN55" s="11"/>
      <c r="DO55" s="38">
        <v>-0.83344850674748705</v>
      </c>
      <c r="DP55" s="12">
        <v>-0.89393723385904889</v>
      </c>
      <c r="DQ55" s="39">
        <v>-1.1659999999999999</v>
      </c>
      <c r="DR55" s="40">
        <v>-1.175</v>
      </c>
      <c r="DS55" s="38">
        <v>9.8391535232817781E-2</v>
      </c>
      <c r="DT55" s="12">
        <v>-0.91069869077793408</v>
      </c>
      <c r="DU55" s="38">
        <v>0.38294784318537722</v>
      </c>
      <c r="DV55" s="12">
        <v>-0.33572576615037431</v>
      </c>
      <c r="DW55" s="34">
        <v>-0.32</v>
      </c>
      <c r="DX55" s="35">
        <v>-0.55000000000000004</v>
      </c>
      <c r="DY55" s="38">
        <v>1.75</v>
      </c>
      <c r="DZ55" s="12">
        <v>-0.11</v>
      </c>
      <c r="EA55" s="38"/>
      <c r="EC55" s="21">
        <v>1.7551050170869187</v>
      </c>
      <c r="ED55" s="11">
        <v>1.0355844393626323</v>
      </c>
      <c r="EE55" s="84"/>
      <c r="EF55" s="85"/>
      <c r="EG55" s="21">
        <v>1.35237635202005</v>
      </c>
      <c r="EH55" s="11">
        <v>-9.6461966420048353E-2</v>
      </c>
      <c r="EI55" s="21">
        <v>1.7495927717046074</v>
      </c>
      <c r="EJ55" s="11">
        <v>0.74701643596070388</v>
      </c>
      <c r="EK55" s="21">
        <v>2.1650948503028582</v>
      </c>
      <c r="EL55" s="11">
        <v>1.1579374321149083</v>
      </c>
      <c r="EM55" s="21">
        <v>1.9229459129375341</v>
      </c>
      <c r="EN55" s="11">
        <v>-4.9409475014507272E-2</v>
      </c>
      <c r="EO55" s="21"/>
      <c r="EP55" s="11"/>
      <c r="EQ55" s="21">
        <v>1.3810145481255294</v>
      </c>
      <c r="ER55" s="11">
        <v>-1.1745797714844002</v>
      </c>
      <c r="ES55" s="21">
        <v>1.2335878576848927</v>
      </c>
      <c r="ET55" s="11">
        <v>-1.1311423591083443</v>
      </c>
      <c r="EU55" s="38"/>
    </row>
    <row r="56" spans="1:151" s="12" customFormat="1" x14ac:dyDescent="0.2">
      <c r="A56" s="25">
        <v>8</v>
      </c>
      <c r="B56" s="26"/>
      <c r="C56" s="39">
        <v>-0.86</v>
      </c>
      <c r="D56" s="40">
        <v>-1.0189999999999999</v>
      </c>
      <c r="E56" s="39">
        <v>1.5920000000000001</v>
      </c>
      <c r="F56" s="40">
        <v>0.34200000000000003</v>
      </c>
      <c r="G56" s="38">
        <v>2.3708095475070086</v>
      </c>
      <c r="H56" s="12">
        <v>0.86002134583170164</v>
      </c>
      <c r="I56" s="38">
        <v>2.578711145054243</v>
      </c>
      <c r="J56" s="12">
        <v>0.64124753883924102</v>
      </c>
      <c r="K56" s="39">
        <v>1.74</v>
      </c>
      <c r="L56" s="40">
        <v>-1.4350000000000001</v>
      </c>
      <c r="M56" s="39">
        <v>1.6859999999999999</v>
      </c>
      <c r="N56" s="40">
        <v>-0.29199999999999998</v>
      </c>
      <c r="O56" s="39">
        <v>1.7832496668256461</v>
      </c>
      <c r="P56" s="40">
        <v>-3.3517767726115942E-2</v>
      </c>
      <c r="Q56" s="38">
        <v>1.79</v>
      </c>
      <c r="R56" s="12">
        <v>0.61</v>
      </c>
      <c r="S56" s="38">
        <v>2.2337263024267973</v>
      </c>
      <c r="T56" s="12">
        <v>-0.12653921326200024</v>
      </c>
      <c r="U56" s="39">
        <v>1.9990097828800799</v>
      </c>
      <c r="V56" s="40">
        <v>0.30130081789764063</v>
      </c>
      <c r="W56" s="39">
        <v>1.85</v>
      </c>
      <c r="X56" s="40">
        <v>-0.01</v>
      </c>
      <c r="Y56" s="39">
        <v>0.84</v>
      </c>
      <c r="Z56" s="40">
        <v>0.37</v>
      </c>
      <c r="AA56" s="38">
        <v>2.3199999999999998</v>
      </c>
      <c r="AB56" s="12">
        <v>1.21</v>
      </c>
      <c r="AC56" s="38"/>
      <c r="AE56" s="38">
        <v>1.1900379241517385</v>
      </c>
      <c r="AF56" s="12">
        <v>-0.36500000000000909</v>
      </c>
      <c r="AG56" s="39">
        <v>2.06</v>
      </c>
      <c r="AH56" s="40">
        <v>-0.88</v>
      </c>
      <c r="AI56" s="39">
        <v>2.0419999999999998</v>
      </c>
      <c r="AJ56" s="40">
        <v>-0.78200000000000003</v>
      </c>
      <c r="AK56" s="34">
        <v>2.35</v>
      </c>
      <c r="AL56" s="35">
        <v>-0.2</v>
      </c>
      <c r="AM56" s="39">
        <v>1.8327072048392634</v>
      </c>
      <c r="AN56" s="40">
        <v>0.98792132078314154</v>
      </c>
      <c r="AO56" s="38">
        <v>1.64</v>
      </c>
      <c r="AP56" s="12">
        <v>-0.05</v>
      </c>
      <c r="AQ56" s="34">
        <v>1.63</v>
      </c>
      <c r="AR56" s="35">
        <v>-0.06</v>
      </c>
      <c r="AS56" s="39">
        <v>2.12</v>
      </c>
      <c r="AT56" s="40">
        <v>0.501</v>
      </c>
      <c r="AU56" s="39">
        <v>1.7350000000000001</v>
      </c>
      <c r="AV56" s="40">
        <v>0.315</v>
      </c>
      <c r="AW56" s="39">
        <v>2.5458696996455998</v>
      </c>
      <c r="AX56" s="40">
        <v>0.33105684810790781</v>
      </c>
      <c r="AY56" s="39">
        <v>2.097</v>
      </c>
      <c r="AZ56" s="40">
        <v>-0.63900000000000001</v>
      </c>
      <c r="BA56" s="39">
        <v>-0.67</v>
      </c>
      <c r="BB56" s="40">
        <v>-0.98</v>
      </c>
      <c r="BC56" s="38">
        <v>1.1399999999999999</v>
      </c>
      <c r="BD56" s="12">
        <v>-0.94</v>
      </c>
      <c r="BE56" s="38">
        <v>1.84</v>
      </c>
      <c r="BF56" s="12">
        <v>-1.02</v>
      </c>
      <c r="BG56" s="38">
        <v>0.78</v>
      </c>
      <c r="BH56" s="12">
        <v>-0.99</v>
      </c>
      <c r="BI56" s="38">
        <v>1.3567951102315678</v>
      </c>
      <c r="BJ56" s="12">
        <v>-0.88308735949560457</v>
      </c>
      <c r="BK56" s="39">
        <v>0.69899999999999995</v>
      </c>
      <c r="BL56" s="40">
        <v>-0.96799999999999997</v>
      </c>
      <c r="BM56" s="39">
        <v>4.6312118581853801E-3</v>
      </c>
      <c r="BN56" s="40">
        <v>-0.69910996486408583</v>
      </c>
      <c r="BO56" s="38">
        <v>1.3587045780292768</v>
      </c>
      <c r="BP56" s="12">
        <v>1.7439585796907506</v>
      </c>
      <c r="BQ56" s="39">
        <v>2.0840000000000001</v>
      </c>
      <c r="BR56" s="40">
        <v>-1.5509999999999999</v>
      </c>
      <c r="BS56" s="38"/>
      <c r="BU56" s="38">
        <v>1.77</v>
      </c>
      <c r="BV56" s="12">
        <v>-0.33</v>
      </c>
      <c r="BW56" s="38">
        <v>2.33</v>
      </c>
      <c r="BX56" s="12">
        <v>-0.95</v>
      </c>
      <c r="BY56" s="51">
        <v>0.85562300949856473</v>
      </c>
      <c r="BZ56" s="52">
        <v>-1.0127678732654641</v>
      </c>
      <c r="CA56" s="38">
        <v>-2.0452556420569361</v>
      </c>
      <c r="CB56" s="12">
        <v>-1.35740982905755</v>
      </c>
      <c r="CC56" s="39">
        <v>-0.34799999999999998</v>
      </c>
      <c r="CD56" s="40">
        <v>-1.0369999999999999</v>
      </c>
      <c r="CE56" s="38">
        <v>-1.2821810697760441</v>
      </c>
      <c r="CF56" s="12">
        <v>-1.0767746931551387</v>
      </c>
      <c r="CG56" s="39">
        <v>-1.1919999999999999</v>
      </c>
      <c r="CH56" s="40">
        <v>-1.0029999999999999</v>
      </c>
      <c r="CI56" s="38">
        <v>-14.717814208750566</v>
      </c>
      <c r="CJ56" s="12">
        <v>-0.71616229021830913</v>
      </c>
      <c r="CK56" s="38">
        <v>-8.322703438533372</v>
      </c>
      <c r="CL56" s="12">
        <v>-0.66130206856428742</v>
      </c>
      <c r="CM56" s="21">
        <v>1.7353640183309675</v>
      </c>
      <c r="CN56" s="11">
        <v>-0.6827924448233097</v>
      </c>
      <c r="CO56" s="21">
        <v>1.3167698849721359</v>
      </c>
      <c r="CP56" s="11">
        <v>-0.87426701872824253</v>
      </c>
      <c r="CQ56" s="21">
        <v>-0.15317634937207278</v>
      </c>
      <c r="CR56" s="11">
        <v>-1.291902184545402</v>
      </c>
      <c r="CS56" s="21">
        <v>-2.3127082508332424</v>
      </c>
      <c r="CT56" s="11">
        <v>-0.45074918658135493</v>
      </c>
      <c r="CU56" s="21"/>
      <c r="CV56" s="11"/>
      <c r="CW56" s="39">
        <v>2.0409999999999999</v>
      </c>
      <c r="CX56" s="40">
        <v>-0.106</v>
      </c>
      <c r="CY56" s="38">
        <v>-0.39</v>
      </c>
      <c r="CZ56" s="12">
        <v>0.14000000000000001</v>
      </c>
      <c r="DA56" s="38">
        <v>1.6880258131445793</v>
      </c>
      <c r="DB56" s="12">
        <v>-2.3904521544556273E-2</v>
      </c>
      <c r="DC56" s="51">
        <v>1.7723748186467345</v>
      </c>
      <c r="DD56" s="52">
        <v>-5.7945440882603581E-2</v>
      </c>
      <c r="DE56" s="38">
        <v>2.09</v>
      </c>
      <c r="DF56" s="12">
        <v>0.91</v>
      </c>
      <c r="DG56" s="38">
        <v>1.68</v>
      </c>
      <c r="DH56" s="12">
        <v>-0.53</v>
      </c>
      <c r="DI56" s="34">
        <v>1.67</v>
      </c>
      <c r="DJ56" s="35">
        <v>-1</v>
      </c>
      <c r="DK56" s="38"/>
      <c r="DM56" s="21">
        <v>2.3138660537977893</v>
      </c>
      <c r="DN56" s="11">
        <v>-0.73563493516605316</v>
      </c>
      <c r="DO56" s="38">
        <v>-0.79227815882381614</v>
      </c>
      <c r="DP56" s="12">
        <v>-0.84199633956956166</v>
      </c>
      <c r="DQ56" s="39">
        <v>-1.7210000000000001</v>
      </c>
      <c r="DR56" s="40">
        <v>-1.331</v>
      </c>
      <c r="DS56" s="38"/>
      <c r="DU56" s="38">
        <v>-0.28657905730633537</v>
      </c>
      <c r="DV56" s="12">
        <v>-0.38264458220971242</v>
      </c>
      <c r="DW56" s="34">
        <v>-0.39</v>
      </c>
      <c r="DX56" s="35">
        <v>-0.55000000000000004</v>
      </c>
      <c r="DY56" s="38">
        <v>1.96</v>
      </c>
      <c r="DZ56" s="12">
        <v>0.14000000000000001</v>
      </c>
      <c r="EA56" s="38"/>
      <c r="EC56" s="21">
        <v>1.6922155821958391</v>
      </c>
      <c r="ED56" s="11">
        <v>1.0315568093467393</v>
      </c>
      <c r="EE56" s="84"/>
      <c r="EF56" s="85"/>
      <c r="EG56" s="21">
        <v>1.5209982841125025</v>
      </c>
      <c r="EH56" s="11">
        <v>9.6753583394194792E-2</v>
      </c>
      <c r="EI56" s="21"/>
      <c r="EJ56" s="11"/>
      <c r="EK56" s="21">
        <v>2.3248935417625662</v>
      </c>
      <c r="EL56" s="11">
        <v>1.1228983427703565</v>
      </c>
      <c r="EM56" s="21">
        <v>2.0219622800383346</v>
      </c>
      <c r="EN56" s="11">
        <v>0.33001380674506864</v>
      </c>
      <c r="EO56" s="21">
        <v>2.6758440200430238</v>
      </c>
      <c r="EP56" s="11">
        <v>0.60757967513426725</v>
      </c>
      <c r="EQ56" s="21">
        <v>1.4563012627584131</v>
      </c>
      <c r="ER56" s="11">
        <v>-1.2108591644348086</v>
      </c>
      <c r="ES56" s="21"/>
      <c r="ET56" s="11"/>
      <c r="EU56" s="38"/>
    </row>
    <row r="57" spans="1:151" s="12" customFormat="1" x14ac:dyDescent="0.2">
      <c r="A57" s="25">
        <v>9</v>
      </c>
      <c r="B57" s="26"/>
      <c r="C57" s="39"/>
      <c r="D57" s="40"/>
      <c r="E57" s="39">
        <v>0.92</v>
      </c>
      <c r="F57" s="40">
        <v>1.53</v>
      </c>
      <c r="G57" s="38">
        <v>2.2864605420048534</v>
      </c>
      <c r="H57" s="12">
        <v>0.4295112412399904</v>
      </c>
      <c r="I57" s="38">
        <v>2.8176999939770164</v>
      </c>
      <c r="J57" s="12">
        <v>0.47343849575012847</v>
      </c>
      <c r="K57" s="39">
        <v>2.2509999999999999</v>
      </c>
      <c r="L57" s="40">
        <v>-0.7</v>
      </c>
      <c r="M57" s="39">
        <v>1.6850000000000001</v>
      </c>
      <c r="N57" s="40">
        <v>-0.23499999999999999</v>
      </c>
      <c r="O57" s="39">
        <v>1.9176678028616818</v>
      </c>
      <c r="P57" s="40">
        <v>7.6259419133482595E-2</v>
      </c>
      <c r="Q57" s="38">
        <v>1.86</v>
      </c>
      <c r="R57" s="12">
        <v>0.62</v>
      </c>
      <c r="S57" s="38">
        <v>2.1725311509959155</v>
      </c>
      <c r="T57" s="12">
        <v>-0.37388064928645104</v>
      </c>
      <c r="U57" s="39">
        <v>1.6719444971300845</v>
      </c>
      <c r="V57" s="40">
        <v>-0.11774957902332517</v>
      </c>
      <c r="W57" s="39">
        <v>1.77</v>
      </c>
      <c r="X57" s="40">
        <v>-0.01</v>
      </c>
      <c r="Y57" s="39">
        <v>0.79</v>
      </c>
      <c r="Z57" s="40">
        <v>0.21</v>
      </c>
      <c r="AA57" s="38">
        <v>2.37</v>
      </c>
      <c r="AB57" s="12">
        <v>1.21</v>
      </c>
      <c r="AC57" s="38"/>
      <c r="AE57" s="38">
        <v>0.91005189620773308</v>
      </c>
      <c r="AF57" s="12">
        <v>-0.43799999999998818</v>
      </c>
      <c r="AG57" s="39">
        <v>2.1120000000000001</v>
      </c>
      <c r="AH57" s="40">
        <v>-0.77200000000000002</v>
      </c>
      <c r="AI57" s="39">
        <v>2.278</v>
      </c>
      <c r="AJ57" s="40">
        <v>-0.307</v>
      </c>
      <c r="AK57" s="34">
        <v>2.37</v>
      </c>
      <c r="AL57" s="35">
        <v>-0.1</v>
      </c>
      <c r="AM57" s="39">
        <v>1.6127972976372154</v>
      </c>
      <c r="AN57" s="40">
        <v>0.91999861286611995</v>
      </c>
      <c r="AO57" s="38">
        <v>1.75</v>
      </c>
      <c r="AP57" s="12">
        <v>-0.01</v>
      </c>
      <c r="AQ57" s="34">
        <v>1.3</v>
      </c>
      <c r="AR57" s="35">
        <v>-0.2</v>
      </c>
      <c r="AS57" s="39">
        <v>2.0939999999999999</v>
      </c>
      <c r="AT57" s="40">
        <v>0.61399999999999999</v>
      </c>
      <c r="AU57" s="39">
        <v>1.855</v>
      </c>
      <c r="AV57" s="40">
        <v>7.6999999999999999E-2</v>
      </c>
      <c r="AW57" s="39">
        <v>2.266</v>
      </c>
      <c r="AX57" s="40">
        <v>0.752</v>
      </c>
      <c r="AY57" s="39"/>
      <c r="AZ57" s="40"/>
      <c r="BA57" s="39">
        <v>-0.48</v>
      </c>
      <c r="BB57" s="40">
        <v>-0.98</v>
      </c>
      <c r="BC57" s="38">
        <v>1.31</v>
      </c>
      <c r="BD57" s="12">
        <v>-0.89</v>
      </c>
      <c r="BE57" s="38">
        <v>1.76</v>
      </c>
      <c r="BF57" s="12">
        <v>-1.02</v>
      </c>
      <c r="BG57" s="38">
        <v>1.91</v>
      </c>
      <c r="BH57" s="12">
        <v>-0.61</v>
      </c>
      <c r="BI57" s="38">
        <v>1.3208735357457257</v>
      </c>
      <c r="BJ57" s="12">
        <v>-1.1945542531183184</v>
      </c>
      <c r="BK57" s="39">
        <v>0.36799999999999999</v>
      </c>
      <c r="BL57" s="40">
        <v>-1.27</v>
      </c>
      <c r="BM57" s="39">
        <v>-3.7999999999999999E-2</v>
      </c>
      <c r="BN57" s="40">
        <v>-1.5549999999999999</v>
      </c>
      <c r="BO57" s="38">
        <v>1.3426381007907711</v>
      </c>
      <c r="BP57" s="12">
        <v>1.6860245052909379</v>
      </c>
      <c r="BQ57" s="39">
        <v>1.8520000000000001</v>
      </c>
      <c r="BR57" s="40">
        <v>-1.4910000000000001</v>
      </c>
      <c r="BS57" s="39">
        <v>1.5049999999999999</v>
      </c>
      <c r="BT57" s="40">
        <v>-1.111</v>
      </c>
      <c r="BU57" s="38">
        <v>1.77</v>
      </c>
      <c r="BV57" s="12">
        <v>-0.02</v>
      </c>
      <c r="BW57" s="38">
        <v>2.71</v>
      </c>
      <c r="BX57" s="12">
        <v>-0.81</v>
      </c>
      <c r="BY57" s="51">
        <v>0.50539230109753674</v>
      </c>
      <c r="BZ57" s="52">
        <v>-0.79075914873287301</v>
      </c>
      <c r="CA57" s="38">
        <v>-1.157582774629492</v>
      </c>
      <c r="CB57" s="12">
        <v>-1.0977053576101141</v>
      </c>
      <c r="CC57" s="39">
        <v>-0.36299999999999999</v>
      </c>
      <c r="CD57" s="40">
        <v>-1.2070000000000001</v>
      </c>
      <c r="CE57" s="38">
        <v>-1.5161491445617843</v>
      </c>
      <c r="CF57" s="12">
        <v>-1.0867633266723478</v>
      </c>
      <c r="CG57" s="39">
        <v>-2.0659999999999998</v>
      </c>
      <c r="CH57" s="40">
        <v>-1.077</v>
      </c>
      <c r="CI57" s="38">
        <v>-12.204414675751817</v>
      </c>
      <c r="CJ57" s="12">
        <v>-0.72315433368035542</v>
      </c>
      <c r="CK57" s="38">
        <v>-6.1915164756875516</v>
      </c>
      <c r="CL57" s="12">
        <v>-0.65230627837101929</v>
      </c>
      <c r="CM57" s="21"/>
      <c r="CN57" s="11"/>
      <c r="CO57" s="21">
        <v>1.6229358578125281</v>
      </c>
      <c r="CP57" s="11">
        <v>-0.65255961736463619</v>
      </c>
      <c r="CQ57" s="21">
        <v>-0.26678307046563554</v>
      </c>
      <c r="CR57" s="11">
        <v>-0.9737194132898539</v>
      </c>
      <c r="CS57" s="21">
        <v>-2.8168380756859275</v>
      </c>
      <c r="CT57" s="11">
        <v>-0.62695799977667432</v>
      </c>
      <c r="CU57" s="21">
        <v>-0.67164032656137684</v>
      </c>
      <c r="CV57" s="11">
        <v>-1.2271439471844661</v>
      </c>
      <c r="CW57" s="39">
        <v>2.044</v>
      </c>
      <c r="CX57" s="40">
        <v>-5.6000000000000001E-2</v>
      </c>
      <c r="CY57" s="38">
        <v>-0.39</v>
      </c>
      <c r="CZ57" s="12">
        <v>0.55000000000000004</v>
      </c>
      <c r="DA57" s="38">
        <v>1.8396531920829775</v>
      </c>
      <c r="DB57" s="12">
        <v>7.0987496868929981E-2</v>
      </c>
      <c r="DC57" s="51">
        <v>1.8496947403570436</v>
      </c>
      <c r="DD57" s="52">
        <v>0.12584541583404346</v>
      </c>
      <c r="DE57" s="38">
        <v>2.34</v>
      </c>
      <c r="DF57" s="12">
        <v>1.01</v>
      </c>
      <c r="DG57" s="38">
        <v>1.78</v>
      </c>
      <c r="DH57" s="12">
        <v>-0.63</v>
      </c>
      <c r="DI57" s="34">
        <v>1.76</v>
      </c>
      <c r="DJ57" s="35">
        <v>-0.75</v>
      </c>
      <c r="DK57" s="38"/>
      <c r="DM57" s="21"/>
      <c r="DN57" s="11"/>
      <c r="DO57" s="38">
        <v>-0.87461885467115819</v>
      </c>
      <c r="DP57" s="12">
        <v>-0.99182584232769777</v>
      </c>
      <c r="DQ57" s="38"/>
      <c r="DS57" s="38"/>
      <c r="DU57" s="38">
        <v>0.72045727155556349</v>
      </c>
      <c r="DV57" s="12">
        <v>-0.37035343951719035</v>
      </c>
      <c r="DW57" s="34">
        <v>-0.45</v>
      </c>
      <c r="DX57" s="35">
        <v>-0.69</v>
      </c>
      <c r="DY57" s="38">
        <v>1.91</v>
      </c>
      <c r="DZ57" s="12">
        <v>0.27</v>
      </c>
      <c r="EA57" s="38"/>
      <c r="EC57" s="21">
        <v>1.6810577792312931</v>
      </c>
      <c r="ED57" s="11">
        <v>0.90670027885405591</v>
      </c>
      <c r="EE57" s="84"/>
      <c r="EF57" s="85"/>
      <c r="EG57" s="21">
        <v>1.5915842091744592</v>
      </c>
      <c r="EH57" s="11">
        <v>0.17183734627537736</v>
      </c>
      <c r="EI57" s="21"/>
      <c r="EJ57" s="11"/>
      <c r="EK57" s="21">
        <v>2.2219557343805456</v>
      </c>
      <c r="EL57" s="11">
        <v>1.3291284114840047</v>
      </c>
      <c r="EM57" s="21">
        <v>2.0435302015850438</v>
      </c>
      <c r="EN57" s="11">
        <v>0.19085856620527694</v>
      </c>
      <c r="EO57" s="21">
        <v>2.5034052469545802</v>
      </c>
      <c r="EP57" s="11">
        <v>0.47064025459390463</v>
      </c>
      <c r="EQ57" s="21">
        <v>1.2163875987949577</v>
      </c>
      <c r="ER57" s="11">
        <v>-1.1846573806372913</v>
      </c>
      <c r="ES57" s="21">
        <v>1.7803202029476637</v>
      </c>
      <c r="ET57" s="11">
        <v>-0.88545692813887034</v>
      </c>
      <c r="EU57" s="38"/>
    </row>
    <row r="58" spans="1:151" s="12" customFormat="1" x14ac:dyDescent="0.2">
      <c r="A58" s="25">
        <v>10</v>
      </c>
      <c r="B58" s="26"/>
      <c r="C58" s="39">
        <v>-0.129</v>
      </c>
      <c r="D58" s="40">
        <v>-0.876</v>
      </c>
      <c r="E58" s="39">
        <v>0.61599999999999999</v>
      </c>
      <c r="F58" s="40">
        <v>1.3580000000000001</v>
      </c>
      <c r="G58" s="38">
        <v>2.3045353288981723</v>
      </c>
      <c r="H58" s="12">
        <v>0.46746804860538493</v>
      </c>
      <c r="I58" s="38">
        <v>2.9020489994791721</v>
      </c>
      <c r="J58" s="12">
        <v>0.44247373184678035</v>
      </c>
      <c r="K58" s="39">
        <v>2.1629999999999998</v>
      </c>
      <c r="L58" s="40">
        <v>-0.67200000000000004</v>
      </c>
      <c r="M58" s="39"/>
      <c r="N58" s="40"/>
      <c r="O58" s="39">
        <v>1.9324933325715388</v>
      </c>
      <c r="P58" s="40">
        <v>4.063611559152025E-3</v>
      </c>
      <c r="Q58" s="38">
        <v>1.76</v>
      </c>
      <c r="R58" s="12">
        <v>0.56999999999999995</v>
      </c>
      <c r="S58" s="38">
        <v>2.1884975116055472</v>
      </c>
      <c r="T58" s="12">
        <v>-0.32196254855543227</v>
      </c>
      <c r="U58" s="39">
        <v>1.6329367107563257</v>
      </c>
      <c r="V58" s="40">
        <v>-0.18775799855666264</v>
      </c>
      <c r="W58" s="39">
        <v>1.88</v>
      </c>
      <c r="X58" s="40">
        <v>0.1</v>
      </c>
      <c r="Y58" s="39">
        <v>1.39</v>
      </c>
      <c r="Z58" s="40">
        <v>0.36</v>
      </c>
      <c r="AA58" s="38">
        <v>2.37</v>
      </c>
      <c r="AB58" s="12">
        <v>0.85</v>
      </c>
      <c r="AC58" s="38"/>
      <c r="AE58" s="38">
        <v>0.90012929788918505</v>
      </c>
      <c r="AF58" s="12">
        <v>-0.10716870180160765</v>
      </c>
      <c r="AG58" s="39">
        <v>1.6479999999999999</v>
      </c>
      <c r="AH58" s="40">
        <v>-0.90700000000000003</v>
      </c>
      <c r="AI58" s="39">
        <v>2.2949999999999999</v>
      </c>
      <c r="AJ58" s="40">
        <v>-0.28299999999999997</v>
      </c>
      <c r="AK58" s="34">
        <v>1.95</v>
      </c>
      <c r="AL58" s="35">
        <v>-0.16</v>
      </c>
      <c r="AM58" s="39">
        <v>1.3477004232018703</v>
      </c>
      <c r="AN58" s="40">
        <v>0.76817138340454183</v>
      </c>
      <c r="AO58" s="38">
        <v>1.75</v>
      </c>
      <c r="AP58" s="12">
        <v>-0.05</v>
      </c>
      <c r="AQ58" s="34">
        <v>1.48</v>
      </c>
      <c r="AR58" s="35">
        <v>-0.3</v>
      </c>
      <c r="AS58" s="39">
        <v>2.109</v>
      </c>
      <c r="AT58" s="40">
        <v>0.47199999999999998</v>
      </c>
      <c r="AU58" s="39">
        <v>1.819</v>
      </c>
      <c r="AV58" s="40">
        <v>4.4999999999999998E-2</v>
      </c>
      <c r="AW58" s="39">
        <v>2.4569999999999999</v>
      </c>
      <c r="AX58" s="40">
        <v>0.80200000000000005</v>
      </c>
      <c r="AY58" s="39">
        <v>1.891</v>
      </c>
      <c r="AZ58" s="40">
        <v>-0.998</v>
      </c>
      <c r="BA58" s="39">
        <v>-0.68</v>
      </c>
      <c r="BB58" s="40">
        <v>-1.1499999999999999</v>
      </c>
      <c r="BC58" s="38">
        <v>1.35</v>
      </c>
      <c r="BD58" s="12">
        <v>-1.01</v>
      </c>
      <c r="BE58" s="38">
        <v>1.96</v>
      </c>
      <c r="BF58" s="12">
        <v>-1.39</v>
      </c>
      <c r="BG58" s="38">
        <v>1.87</v>
      </c>
      <c r="BH58" s="12">
        <v>-0.55000000000000004</v>
      </c>
      <c r="BI58" s="38">
        <v>0.81098674235358104</v>
      </c>
      <c r="BJ58" s="12">
        <v>-1.1685986786498237</v>
      </c>
      <c r="BK58" s="39">
        <v>0.55200000000000005</v>
      </c>
      <c r="BL58" s="40">
        <v>-1.2649999999999999</v>
      </c>
      <c r="BM58" s="39">
        <v>0.22575857970101296</v>
      </c>
      <c r="BN58" s="40">
        <v>-1.1028798739573606</v>
      </c>
      <c r="BO58" s="60"/>
      <c r="BP58" s="12">
        <v>1.7099972257322398</v>
      </c>
      <c r="BQ58" s="39">
        <v>2.012</v>
      </c>
      <c r="BR58" s="40">
        <v>-1.4990000000000001</v>
      </c>
      <c r="BS58" s="39">
        <v>1.7689999999999999</v>
      </c>
      <c r="BT58" s="40">
        <v>-1.2050000000000001</v>
      </c>
      <c r="BU58" s="38">
        <v>1.85</v>
      </c>
      <c r="BV58" s="12">
        <v>-0.39</v>
      </c>
      <c r="BW58" s="38">
        <v>2.74</v>
      </c>
      <c r="BX58" s="12">
        <v>-1.03</v>
      </c>
      <c r="BY58" s="51">
        <v>0.95905095672144569</v>
      </c>
      <c r="BZ58" s="52">
        <v>-1.0457303638722542</v>
      </c>
      <c r="CA58" s="38">
        <v>-9.0838667175733576</v>
      </c>
      <c r="CB58" s="12">
        <v>-3.3142557606348229</v>
      </c>
      <c r="CC58" s="39">
        <v>-0.32400000000000001</v>
      </c>
      <c r="CD58" s="40">
        <v>-1.327</v>
      </c>
      <c r="CE58" s="38">
        <v>-1.3223472628723083</v>
      </c>
      <c r="CF58" s="12">
        <v>-0.88798951967988715</v>
      </c>
      <c r="CG58" s="39">
        <v>-1.133</v>
      </c>
      <c r="CH58" s="40">
        <v>-0.96799999999999997</v>
      </c>
      <c r="CI58" s="38">
        <v>-9.1487715359535002</v>
      </c>
      <c r="CJ58" s="12">
        <v>-0.56733165081189374</v>
      </c>
      <c r="CK58" s="38">
        <v>-7.5478224190315171</v>
      </c>
      <c r="CL58" s="12">
        <v>-0.69591649685335</v>
      </c>
      <c r="CM58" s="21">
        <v>1.7182990296808476</v>
      </c>
      <c r="CN58" s="11">
        <v>-0.82589449479436472</v>
      </c>
      <c r="CO58" s="21">
        <v>1.6299626178449307</v>
      </c>
      <c r="CP58" s="11">
        <v>-1.0173690686992976</v>
      </c>
      <c r="CQ58" s="21">
        <v>-0.64716271698426087</v>
      </c>
      <c r="CR58" s="11">
        <v>-0.79348297007864155</v>
      </c>
      <c r="CS58" s="21">
        <v>-4.6710620592487206</v>
      </c>
      <c r="CT58" s="11">
        <v>-0.51720508184358971</v>
      </c>
      <c r="CU58" s="21">
        <v>-0.96275754936363145</v>
      </c>
      <c r="CV58" s="11">
        <v>-1.7467082192346648</v>
      </c>
      <c r="CW58" s="60"/>
      <c r="CX58" s="2"/>
      <c r="CY58" s="38">
        <v>-0.39</v>
      </c>
      <c r="CZ58" s="12">
        <v>0.3</v>
      </c>
      <c r="DA58" s="38">
        <v>1.6789884196979197</v>
      </c>
      <c r="DB58" s="12">
        <v>-0.44043053921217484</v>
      </c>
      <c r="DC58" s="51">
        <v>1.7984828441593064</v>
      </c>
      <c r="DD58" s="52">
        <v>0.20275789391655336</v>
      </c>
      <c r="DE58" s="38">
        <v>2.37</v>
      </c>
      <c r="DF58" s="12">
        <v>1.03</v>
      </c>
      <c r="DG58" s="38">
        <v>1.64</v>
      </c>
      <c r="DH58" s="12">
        <v>-0.17</v>
      </c>
      <c r="DI58" s="34">
        <v>1.71</v>
      </c>
      <c r="DJ58" s="35">
        <v>-0.88</v>
      </c>
      <c r="DK58" s="38"/>
      <c r="DM58" s="21">
        <v>2.2205462471852195</v>
      </c>
      <c r="DN58" s="11">
        <v>-0.74973164022167871</v>
      </c>
      <c r="DO58" s="38">
        <v>-0.99511743395995145</v>
      </c>
      <c r="DP58" s="12">
        <v>-1.0697371837619287</v>
      </c>
      <c r="DQ58" s="38"/>
      <c r="DS58" s="38">
        <v>9.6506301025215124E-2</v>
      </c>
      <c r="DT58" s="12">
        <v>-1.0240103224947914</v>
      </c>
      <c r="DU58" s="38">
        <v>-0.29456149427198319</v>
      </c>
      <c r="DV58" s="12">
        <v>-0.65816784247341165</v>
      </c>
      <c r="DW58" s="34">
        <v>-0.28999999999999998</v>
      </c>
      <c r="DX58" s="35">
        <v>-0.43</v>
      </c>
      <c r="DY58" s="38">
        <v>1.36</v>
      </c>
      <c r="DZ58" s="12">
        <v>-0.02</v>
      </c>
      <c r="EA58" s="38"/>
      <c r="EC58" s="21">
        <v>1.6881581992996406</v>
      </c>
      <c r="ED58" s="11">
        <v>1.0073910292513812</v>
      </c>
      <c r="EE58" s="21">
        <v>1.3077785527810151</v>
      </c>
      <c r="EF58" s="11">
        <v>0.61900103287663555</v>
      </c>
      <c r="EG58" s="21">
        <v>1.665111214447331</v>
      </c>
      <c r="EH58" s="11">
        <v>0.10776586861676823</v>
      </c>
      <c r="EI58" s="21"/>
      <c r="EJ58" s="11"/>
      <c r="EK58" s="21">
        <v>2.6209622829946628</v>
      </c>
      <c r="EL58" s="11">
        <v>0.74848064520285951</v>
      </c>
      <c r="EM58" s="21">
        <v>1.9572585153982078</v>
      </c>
      <c r="EN58" s="11">
        <v>0.30698811946150595</v>
      </c>
      <c r="EO58" s="21">
        <v>2.7133748118328613</v>
      </c>
      <c r="EP58" s="11">
        <v>1.1815169523990217</v>
      </c>
      <c r="EQ58" s="21">
        <v>1.402094828222737</v>
      </c>
      <c r="ER58" s="11">
        <v>-0.90853088984807262</v>
      </c>
      <c r="ES58" s="21">
        <v>1.9892754221018953</v>
      </c>
      <c r="ET58" s="11">
        <v>-0.95795426842494458</v>
      </c>
      <c r="EU58" s="38"/>
    </row>
    <row r="59" spans="1:151" s="12" customFormat="1" x14ac:dyDescent="0.2">
      <c r="A59" s="25">
        <v>11</v>
      </c>
      <c r="B59" s="26"/>
      <c r="C59" s="39">
        <v>-0.47099999999999997</v>
      </c>
      <c r="D59" s="40">
        <v>0.51500000000000001</v>
      </c>
      <c r="E59" s="39">
        <v>0.626</v>
      </c>
      <c r="F59" s="40">
        <v>1.5249999999999999</v>
      </c>
      <c r="G59" s="38">
        <v>2.4266018864077985</v>
      </c>
      <c r="H59" s="12">
        <v>0.75962270823422839</v>
      </c>
      <c r="I59" s="38">
        <v>2.9361902636109969</v>
      </c>
      <c r="J59" s="12">
        <v>0.34558398672985224</v>
      </c>
      <c r="K59" s="39">
        <v>2.0750000000000002</v>
      </c>
      <c r="L59" s="40">
        <v>-1.0449999999999999</v>
      </c>
      <c r="M59" s="39">
        <v>1.7989999999999999</v>
      </c>
      <c r="N59" s="40">
        <v>-0.32300000000000001</v>
      </c>
      <c r="O59" s="39">
        <v>2.055051044839689</v>
      </c>
      <c r="P59" s="40">
        <v>0.17812473666986678</v>
      </c>
      <c r="Q59" s="38">
        <v>1.64</v>
      </c>
      <c r="R59" s="12">
        <v>0.45</v>
      </c>
      <c r="S59" s="38">
        <v>1.7903363939044681</v>
      </c>
      <c r="T59" s="12">
        <v>-0.24508382247279137</v>
      </c>
      <c r="U59" s="39">
        <v>1.8739848265536239</v>
      </c>
      <c r="V59" s="40">
        <v>-0.18975823911466705</v>
      </c>
      <c r="W59" s="39">
        <v>1.77</v>
      </c>
      <c r="X59" s="40">
        <v>7.0000000000000007E-2</v>
      </c>
      <c r="Y59" s="39">
        <v>1.3</v>
      </c>
      <c r="Z59" s="40">
        <v>0.25</v>
      </c>
      <c r="AA59" s="38">
        <v>2.33</v>
      </c>
      <c r="AB59" s="12">
        <v>0.63</v>
      </c>
      <c r="AC59" s="38"/>
      <c r="AE59" s="38">
        <v>0.85505464071866299</v>
      </c>
      <c r="AF59" s="12">
        <v>-0.16899999999998272</v>
      </c>
      <c r="AG59" s="39">
        <v>1.4359999999999999</v>
      </c>
      <c r="AH59" s="40">
        <v>-0.97099999999999997</v>
      </c>
      <c r="AI59" s="39">
        <v>2.2120000000000002</v>
      </c>
      <c r="AJ59" s="40">
        <v>-0.79500000000000004</v>
      </c>
      <c r="AK59" s="34">
        <v>2.21</v>
      </c>
      <c r="AL59" s="35">
        <v>-0.13</v>
      </c>
      <c r="AM59" s="39">
        <v>1.7152210900326899</v>
      </c>
      <c r="AN59" s="40">
        <v>0.92798951967988719</v>
      </c>
      <c r="AO59" s="38">
        <v>1.81</v>
      </c>
      <c r="AP59" s="12">
        <v>-0.14000000000000001</v>
      </c>
      <c r="AQ59" s="34">
        <v>1.56</v>
      </c>
      <c r="AR59" s="35">
        <v>-0.28999999999999998</v>
      </c>
      <c r="AS59" s="39">
        <v>2.1</v>
      </c>
      <c r="AT59" s="40">
        <v>0.56999999999999995</v>
      </c>
      <c r="AU59" s="39">
        <v>1.617</v>
      </c>
      <c r="AV59" s="40">
        <v>0.121</v>
      </c>
      <c r="AW59" s="39">
        <v>2.0727386859549615</v>
      </c>
      <c r="AX59" s="40">
        <v>1.0238469245136161</v>
      </c>
      <c r="AY59" s="39">
        <v>1.7370000000000001</v>
      </c>
      <c r="AZ59" s="40">
        <v>-0.78300000000000003</v>
      </c>
      <c r="BA59" s="39">
        <v>-0.57999999999999996</v>
      </c>
      <c r="BB59" s="40">
        <v>-1.1100000000000001</v>
      </c>
      <c r="BC59" s="38">
        <v>1.3</v>
      </c>
      <c r="BD59" s="12">
        <v>-0.95</v>
      </c>
      <c r="BE59" s="38">
        <v>1.95</v>
      </c>
      <c r="BF59" s="12">
        <v>-1.36</v>
      </c>
      <c r="BG59" s="38">
        <v>1.64</v>
      </c>
      <c r="BH59" s="12">
        <v>-0.34</v>
      </c>
      <c r="BI59" s="38">
        <v>0.88416565405302627</v>
      </c>
      <c r="BJ59" s="12">
        <v>-0.75456082114433443</v>
      </c>
      <c r="BK59" s="39">
        <v>1.8061583579675418E-2</v>
      </c>
      <c r="BL59" s="40">
        <v>-1.2194053994588141</v>
      </c>
      <c r="BM59" s="39">
        <v>-0.107</v>
      </c>
      <c r="BN59" s="40">
        <v>-1.512</v>
      </c>
      <c r="BO59" s="60"/>
      <c r="BP59" s="2"/>
      <c r="BQ59" s="39">
        <v>2.2599999999999998</v>
      </c>
      <c r="BR59" s="40">
        <v>-1.329</v>
      </c>
      <c r="BS59" s="39">
        <v>1.696</v>
      </c>
      <c r="BT59" s="40">
        <v>-1.222</v>
      </c>
      <c r="BU59" s="38">
        <v>1.54</v>
      </c>
      <c r="BV59" s="12">
        <v>-0.71</v>
      </c>
      <c r="BW59" s="38">
        <v>2.69</v>
      </c>
      <c r="BX59" s="12">
        <v>-1</v>
      </c>
      <c r="BY59" s="51">
        <v>0.76826153951418963</v>
      </c>
      <c r="BZ59" s="52">
        <v>-0.94484516534844243</v>
      </c>
      <c r="CA59" s="38">
        <v>-8.6988107669415022</v>
      </c>
      <c r="CB59" s="12">
        <v>-2.6376365186079607</v>
      </c>
      <c r="CC59" s="39">
        <v>-0.22500000000000001</v>
      </c>
      <c r="CD59" s="40">
        <v>-1.3540000000000001</v>
      </c>
      <c r="CE59" s="38">
        <v>-1.3815923976892985</v>
      </c>
      <c r="CF59" s="12">
        <v>-1.1247201340377422</v>
      </c>
      <c r="CG59" s="39">
        <v>-1.0669999999999999</v>
      </c>
      <c r="CH59" s="40">
        <v>-1.014</v>
      </c>
      <c r="CI59" s="38">
        <v>-13.022800860088205</v>
      </c>
      <c r="CJ59" s="12">
        <v>-0.58830778119803284</v>
      </c>
      <c r="CK59" s="38">
        <v>-6.3222452963500144</v>
      </c>
      <c r="CL59" s="12">
        <v>-0.83041827534799317</v>
      </c>
      <c r="CM59" s="21"/>
      <c r="CN59" s="11"/>
      <c r="CO59" s="21">
        <v>2.1890919518518119</v>
      </c>
      <c r="CP59" s="11">
        <v>-1.045586374327393</v>
      </c>
      <c r="CQ59" s="21">
        <v>0.24647586590349635</v>
      </c>
      <c r="CR59" s="11">
        <v>-1.0673618111593666</v>
      </c>
      <c r="CS59" s="21">
        <v>-5.074771657420488</v>
      </c>
      <c r="CT59" s="11">
        <v>-0.26044366833040999</v>
      </c>
      <c r="CU59" s="21">
        <v>-1.4445717682872237</v>
      </c>
      <c r="CV59" s="11">
        <v>3.0483525278127761E-2</v>
      </c>
      <c r="CW59" s="39">
        <v>2.121</v>
      </c>
      <c r="CX59" s="40">
        <v>-6.2E-2</v>
      </c>
      <c r="CY59" s="38">
        <v>-0.28000000000000003</v>
      </c>
      <c r="CZ59" s="12">
        <v>0.19</v>
      </c>
      <c r="DA59" s="38">
        <v>1.7824163669208006</v>
      </c>
      <c r="DB59" s="12">
        <v>-0.51834188064640574</v>
      </c>
      <c r="DC59" s="51">
        <v>1.9571393068895511</v>
      </c>
      <c r="DD59" s="52">
        <v>0.206753347323437</v>
      </c>
      <c r="DE59" s="38">
        <v>2.41</v>
      </c>
      <c r="DF59" s="12">
        <v>1.05</v>
      </c>
      <c r="DG59" s="38">
        <v>1.87</v>
      </c>
      <c r="DH59" s="12">
        <v>-0.72</v>
      </c>
      <c r="DI59" s="34">
        <v>1.64</v>
      </c>
      <c r="DJ59" s="35">
        <v>-1.6</v>
      </c>
      <c r="DK59" s="38"/>
      <c r="DM59" s="21">
        <v>2.1880871840156302</v>
      </c>
      <c r="DN59" s="11">
        <v>-0.69636554251109617</v>
      </c>
      <c r="DO59" s="38">
        <v>-0.71294992745869379</v>
      </c>
      <c r="DP59" s="12">
        <v>-0.86896565006602622</v>
      </c>
      <c r="DQ59" s="38"/>
      <c r="DS59" s="38">
        <v>0.10715693112773664</v>
      </c>
      <c r="DT59" s="12">
        <v>-0.97265803979215559</v>
      </c>
      <c r="DU59" s="38">
        <v>1.2360707938867677</v>
      </c>
      <c r="DV59" s="12">
        <v>-0.57431293717580267</v>
      </c>
      <c r="DW59" s="34">
        <v>-0.34</v>
      </c>
      <c r="DX59" s="35">
        <v>-0.54</v>
      </c>
      <c r="DY59" s="38">
        <v>1.81</v>
      </c>
      <c r="DZ59" s="12">
        <v>0.06</v>
      </c>
      <c r="EA59" s="38"/>
      <c r="EC59" s="21">
        <v>1.6303404930288095</v>
      </c>
      <c r="ED59" s="11">
        <v>0.71840857561105764</v>
      </c>
      <c r="EE59" s="21">
        <v>1.4629734485606143</v>
      </c>
      <c r="EF59" s="11">
        <v>0.57872473271770553</v>
      </c>
      <c r="EG59" s="21">
        <v>1.7209917384547133</v>
      </c>
      <c r="EH59" s="11">
        <v>8.8744648686868655E-2</v>
      </c>
      <c r="EI59" s="21"/>
      <c r="EJ59" s="11"/>
      <c r="EK59" s="21">
        <v>2.4386153099179411</v>
      </c>
      <c r="EL59" s="11">
        <v>1.1839664699137182</v>
      </c>
      <c r="EM59" s="21">
        <v>2.0121586793352852</v>
      </c>
      <c r="EN59" s="11">
        <v>0.35103726035179977</v>
      </c>
      <c r="EO59" s="21">
        <v>2.5581799160532621</v>
      </c>
      <c r="EP59" s="11">
        <v>1.1915860274387542</v>
      </c>
      <c r="EQ59" s="21">
        <v>1.6369893778773332</v>
      </c>
      <c r="ER59" s="11">
        <v>-1.0183768296145865</v>
      </c>
      <c r="ES59" s="21">
        <v>1.8016214631527068</v>
      </c>
      <c r="ET59" s="11">
        <v>-1.0556242963103502</v>
      </c>
      <c r="EU59" s="38"/>
    </row>
    <row r="60" spans="1:151" s="12" customFormat="1" x14ac:dyDescent="0.2">
      <c r="A60" s="25">
        <v>12</v>
      </c>
      <c r="B60" s="26"/>
      <c r="C60" s="39">
        <v>0.122</v>
      </c>
      <c r="D60" s="40">
        <v>-0.68700000000000006</v>
      </c>
      <c r="E60" s="39">
        <v>0.51700000000000002</v>
      </c>
      <c r="F60" s="40">
        <v>1.3819999999999999</v>
      </c>
      <c r="G60" s="38">
        <v>2.4802624236943291</v>
      </c>
      <c r="H60" s="12">
        <v>0.66624185559784566</v>
      </c>
      <c r="I60" s="38">
        <v>2.9251445605095241</v>
      </c>
      <c r="J60" s="12">
        <v>0.3246078563437132</v>
      </c>
      <c r="K60" s="39">
        <v>2.1560000000000001</v>
      </c>
      <c r="L60" s="40">
        <v>-0.82599999999999996</v>
      </c>
      <c r="M60" s="39">
        <v>1.827</v>
      </c>
      <c r="N60" s="40">
        <v>-0.32300000000000001</v>
      </c>
      <c r="O60" s="39">
        <v>1.5954596238341254</v>
      </c>
      <c r="P60" s="40">
        <v>-4.5385571710937399E-2</v>
      </c>
      <c r="Q60" s="38">
        <v>1.41</v>
      </c>
      <c r="R60" s="12">
        <v>0.61</v>
      </c>
      <c r="S60" s="38">
        <v>2.0148633399765803</v>
      </c>
      <c r="T60" s="12">
        <v>-0.37987119937088476</v>
      </c>
      <c r="U60" s="39">
        <v>1.8914585823834873</v>
      </c>
      <c r="V60" s="40">
        <v>6.1154893123971377E-2</v>
      </c>
      <c r="W60" s="39">
        <v>1.9</v>
      </c>
      <c r="X60" s="40">
        <v>0.57999999999999996</v>
      </c>
      <c r="Y60" s="39">
        <v>1.32</v>
      </c>
      <c r="Z60" s="40">
        <v>0.33</v>
      </c>
      <c r="AA60" s="38">
        <v>2.38</v>
      </c>
      <c r="AB60" s="12">
        <v>0.88</v>
      </c>
      <c r="AC60" s="38"/>
      <c r="AE60" s="38">
        <v>1.0530447604791107</v>
      </c>
      <c r="AF60" s="12">
        <v>8.0000000000381988E-3</v>
      </c>
      <c r="AG60" s="39">
        <v>1.839</v>
      </c>
      <c r="AH60" s="40">
        <v>-1.0149999999999999</v>
      </c>
      <c r="AI60" s="39">
        <v>1.853</v>
      </c>
      <c r="AJ60" s="40">
        <v>-0.91500000000000004</v>
      </c>
      <c r="AK60" s="34">
        <v>1.94</v>
      </c>
      <c r="AL60" s="35">
        <v>-0.37</v>
      </c>
      <c r="AM60" s="39">
        <v>1.5515438531654122</v>
      </c>
      <c r="AN60" s="40">
        <v>0.83509522796984281</v>
      </c>
      <c r="AO60" s="38">
        <v>1.8</v>
      </c>
      <c r="AP60" s="12">
        <v>-0.08</v>
      </c>
      <c r="AQ60" s="34">
        <v>1.39</v>
      </c>
      <c r="AR60" s="35">
        <v>-0.34</v>
      </c>
      <c r="AS60" s="39">
        <v>2.081</v>
      </c>
      <c r="AT60" s="40">
        <v>0.54900000000000004</v>
      </c>
      <c r="AU60" s="39">
        <v>1.734</v>
      </c>
      <c r="AV60" s="40">
        <v>0.14299999999999999</v>
      </c>
      <c r="AW60" s="39">
        <v>2.3250000000000002</v>
      </c>
      <c r="AX60" s="40">
        <v>0.748</v>
      </c>
      <c r="AY60" s="39">
        <v>1.8089999999999999</v>
      </c>
      <c r="AZ60" s="40">
        <v>-0.92200000000000004</v>
      </c>
      <c r="BA60" s="39">
        <v>-0.64</v>
      </c>
      <c r="BB60" s="40">
        <v>-1.08</v>
      </c>
      <c r="BC60" s="38">
        <v>1.47</v>
      </c>
      <c r="BD60" s="12">
        <v>-0.98</v>
      </c>
      <c r="BE60" s="38">
        <v>2.0099999999999998</v>
      </c>
      <c r="BF60" s="12">
        <v>-1.43</v>
      </c>
      <c r="BG60" s="38">
        <v>1.33</v>
      </c>
      <c r="BH60" s="12">
        <v>-0.73</v>
      </c>
      <c r="BI60" s="38">
        <v>1.1013528027785657</v>
      </c>
      <c r="BJ60" s="12">
        <v>-1.0418156802841638</v>
      </c>
      <c r="BK60" s="39">
        <v>-0.71038594754384055</v>
      </c>
      <c r="BL60" s="40">
        <v>-1.3260063523044869</v>
      </c>
      <c r="BM60" s="39">
        <v>1.405</v>
      </c>
      <c r="BN60" s="40">
        <v>-1.361</v>
      </c>
      <c r="BO60" s="38">
        <v>1.3436422556181777</v>
      </c>
      <c r="BP60" s="12">
        <v>1.7369665362287041</v>
      </c>
      <c r="BQ60" s="39">
        <v>1.768</v>
      </c>
      <c r="BR60" s="40">
        <v>-1.204</v>
      </c>
      <c r="BS60" s="39">
        <v>1.714</v>
      </c>
      <c r="BT60" s="40">
        <v>-1.1100000000000001</v>
      </c>
      <c r="BU60" s="38">
        <v>1.73</v>
      </c>
      <c r="BV60" s="12">
        <v>-0.4</v>
      </c>
      <c r="BW60" s="38">
        <v>2.64</v>
      </c>
      <c r="BX60" s="12">
        <v>-1.3</v>
      </c>
      <c r="BY60" s="51">
        <v>0.60558845747431866</v>
      </c>
      <c r="BZ60" s="52">
        <v>-1.145616699044345</v>
      </c>
      <c r="CA60" s="38">
        <v>-4.3206704809603167</v>
      </c>
      <c r="CB60" s="12">
        <v>-1.6320972507807998</v>
      </c>
      <c r="CC60" s="39">
        <v>-0.39100000000000001</v>
      </c>
      <c r="CD60" s="40">
        <v>-1.492</v>
      </c>
      <c r="CE60" s="38">
        <v>-1.4147295069937167</v>
      </c>
      <c r="CF60" s="12">
        <v>-1.096751960189557</v>
      </c>
      <c r="CG60" s="39">
        <v>-1.498</v>
      </c>
      <c r="CH60" s="40">
        <v>-1.0840000000000001</v>
      </c>
      <c r="CI60" s="38">
        <v>-15.250016267276068</v>
      </c>
      <c r="CJ60" s="12">
        <v>-0.58531119114287011</v>
      </c>
      <c r="CK60" s="38">
        <v>-5.5503293827901325</v>
      </c>
      <c r="CL60" s="12">
        <v>-0.56141471835870682</v>
      </c>
      <c r="CM60" s="21">
        <v>1.5968364634064622</v>
      </c>
      <c r="CN60" s="11">
        <v>-0.74023481699478955</v>
      </c>
      <c r="CO60" s="21">
        <v>1.8518074702964942</v>
      </c>
      <c r="CP60" s="11">
        <v>-0.60721037617662577</v>
      </c>
      <c r="CQ60" s="21">
        <v>-0.10347340889363904</v>
      </c>
      <c r="CR60" s="11">
        <v>-1.0361476785361958</v>
      </c>
      <c r="CS60" s="21">
        <v>-6.5394868829482089</v>
      </c>
      <c r="CT60" s="11">
        <v>-0.4557837241012212</v>
      </c>
      <c r="CU60" s="21">
        <v>0.27880161687316202</v>
      </c>
      <c r="CV60" s="11">
        <v>-0.63105470483229986</v>
      </c>
      <c r="CW60" s="39">
        <v>2.0539999999999998</v>
      </c>
      <c r="CX60" s="40">
        <v>-9.7000000000000003E-2</v>
      </c>
      <c r="CY60" s="38">
        <v>-0.3</v>
      </c>
      <c r="CZ60" s="12">
        <v>0.34</v>
      </c>
      <c r="DA60" s="38">
        <v>1.9380603651688253</v>
      </c>
      <c r="DB60" s="12">
        <v>9.695794401367358E-2</v>
      </c>
      <c r="DC60" s="51">
        <v>1.8848401593162749</v>
      </c>
      <c r="DD60" s="52">
        <v>0.18677608028901885</v>
      </c>
      <c r="DE60" s="38">
        <v>2.48</v>
      </c>
      <c r="DF60" s="12">
        <v>0.73</v>
      </c>
      <c r="DG60" s="38">
        <v>1.81</v>
      </c>
      <c r="DH60" s="12">
        <v>-0.69</v>
      </c>
      <c r="DI60" s="34">
        <v>1.75</v>
      </c>
      <c r="DJ60" s="35">
        <v>-1.21</v>
      </c>
      <c r="DK60" s="38"/>
      <c r="DM60" s="21">
        <v>2.130269477744799</v>
      </c>
      <c r="DN60" s="11">
        <v>-0.64803398232038001</v>
      </c>
      <c r="DO60" s="38">
        <v>-0.89972272535632347</v>
      </c>
      <c r="DP60" s="12">
        <v>-1.0487610533757896</v>
      </c>
      <c r="DQ60" s="38"/>
      <c r="DS60" s="38">
        <v>-6.2238804788557894E-2</v>
      </c>
      <c r="DT60" s="12">
        <v>-0.9333886471371986</v>
      </c>
      <c r="DU60" s="38">
        <v>-9.9989593234872665E-2</v>
      </c>
      <c r="DV60" s="12">
        <v>-0.353694674428362</v>
      </c>
      <c r="DW60" s="34">
        <v>-0.3</v>
      </c>
      <c r="DX60" s="35">
        <v>-0.64</v>
      </c>
      <c r="DY60" s="38">
        <v>2.11</v>
      </c>
      <c r="DZ60" s="12">
        <v>-7.0000000000000007E-2</v>
      </c>
      <c r="EA60" s="38"/>
      <c r="EC60" s="21">
        <v>1.7703202029476637</v>
      </c>
      <c r="ED60" s="11">
        <v>0.9953081392037022</v>
      </c>
      <c r="EE60" s="21">
        <v>1.4122561623581309</v>
      </c>
      <c r="EF60" s="11">
        <v>0.69351218817065641</v>
      </c>
      <c r="EG60" s="21">
        <v>1.6445236529709266</v>
      </c>
      <c r="EH60" s="11">
        <v>0.36104842873595744</v>
      </c>
      <c r="EI60" s="21"/>
      <c r="EJ60" s="11"/>
      <c r="EK60" s="21">
        <v>2.3994009071057429</v>
      </c>
      <c r="EL60" s="11">
        <v>1.5774053874111149</v>
      </c>
      <c r="EM60" s="21">
        <v>2.0249033602492497</v>
      </c>
      <c r="EN60" s="11">
        <v>-5.8419526560249194E-2</v>
      </c>
      <c r="EO60" s="21">
        <v>2.6220836966683914</v>
      </c>
      <c r="EP60" s="11">
        <v>0.59549678508658821</v>
      </c>
      <c r="EQ60" s="21">
        <v>1.3227928221427665</v>
      </c>
      <c r="ER60" s="11">
        <v>-1.0042681768005388</v>
      </c>
      <c r="ES60" s="21">
        <v>1.7052586193679884</v>
      </c>
      <c r="ET60" s="11">
        <v>-0.92170559828190735</v>
      </c>
      <c r="EU60" s="38"/>
    </row>
    <row r="61" spans="1:151" s="12" customFormat="1" x14ac:dyDescent="0.2">
      <c r="A61" s="25">
        <v>13</v>
      </c>
      <c r="B61" s="26"/>
      <c r="C61" s="39">
        <v>0.152</v>
      </c>
      <c r="D61" s="40">
        <v>-0.20499999999999999</v>
      </c>
      <c r="E61" s="39">
        <v>0.378</v>
      </c>
      <c r="F61" s="40">
        <v>1.1850000000000001</v>
      </c>
      <c r="G61" s="38">
        <v>2.4852831978313623</v>
      </c>
      <c r="H61" s="12">
        <v>0.78211000439747091</v>
      </c>
      <c r="I61" s="38">
        <v>3.1031704843489276</v>
      </c>
      <c r="J61" s="12">
        <v>0.42734323192305473</v>
      </c>
      <c r="K61" s="39">
        <v>2.4340000000000002</v>
      </c>
      <c r="L61" s="40">
        <v>-0.66400000000000003</v>
      </c>
      <c r="M61" s="39">
        <v>1.6990000000000001</v>
      </c>
      <c r="N61" s="40">
        <v>-0.503</v>
      </c>
      <c r="O61" s="39">
        <v>1.7348196031067802</v>
      </c>
      <c r="P61" s="40">
        <v>-3.5495735056919518E-2</v>
      </c>
      <c r="Q61" s="38">
        <v>1.1599999999999999</v>
      </c>
      <c r="R61" s="12">
        <v>0.51</v>
      </c>
      <c r="S61" s="38">
        <v>2.1056720159433606</v>
      </c>
      <c r="T61" s="12">
        <v>-0.25207279757133438</v>
      </c>
      <c r="U61" s="39">
        <v>1.6909482904917468</v>
      </c>
      <c r="V61" s="40">
        <v>-0.20576016357949811</v>
      </c>
      <c r="W61" s="39">
        <v>2.08</v>
      </c>
      <c r="X61" s="40">
        <v>0.72</v>
      </c>
      <c r="Y61" s="39">
        <v>0.46</v>
      </c>
      <c r="Z61" s="40">
        <v>0.17</v>
      </c>
      <c r="AA61" s="38">
        <v>2.34</v>
      </c>
      <c r="AB61" s="12">
        <v>1</v>
      </c>
      <c r="AC61" s="38"/>
      <c r="AE61" s="38">
        <v>1.0710438622754737</v>
      </c>
      <c r="AF61" s="12">
        <v>-0.11199999999996635</v>
      </c>
      <c r="AG61" s="39"/>
      <c r="AH61" s="40"/>
      <c r="AI61" s="39">
        <v>1.9610000000000001</v>
      </c>
      <c r="AJ61" s="40">
        <v>-0.96399999999999997</v>
      </c>
      <c r="AK61" s="34">
        <v>1.77</v>
      </c>
      <c r="AL61" s="35">
        <v>-0.56000000000000005</v>
      </c>
      <c r="AM61" s="39">
        <v>1.3697918294048157</v>
      </c>
      <c r="AN61" s="40">
        <v>0.73520889279775192</v>
      </c>
      <c r="AO61" s="38">
        <v>1.69</v>
      </c>
      <c r="AP61" s="12">
        <v>-0.15</v>
      </c>
      <c r="AQ61" s="34">
        <v>1.73</v>
      </c>
      <c r="AR61" s="35">
        <v>-0.18</v>
      </c>
      <c r="AS61" s="39">
        <v>2.2269999999999999</v>
      </c>
      <c r="AT61" s="40">
        <v>0.27300000000000002</v>
      </c>
      <c r="AU61" s="39">
        <v>1.5680000000000001</v>
      </c>
      <c r="AV61" s="40">
        <v>0.26300000000000001</v>
      </c>
      <c r="AW61" s="39">
        <v>2.3820000000000001</v>
      </c>
      <c r="AX61" s="40">
        <v>0.95399999999999996</v>
      </c>
      <c r="AY61" s="39">
        <v>2.008</v>
      </c>
      <c r="AZ61" s="40">
        <v>-0.877</v>
      </c>
      <c r="BA61" s="39">
        <v>-0.63</v>
      </c>
      <c r="BB61" s="40">
        <v>-1.1499999999999999</v>
      </c>
      <c r="BC61" s="38">
        <v>1.57</v>
      </c>
      <c r="BD61" s="12">
        <v>-0.93</v>
      </c>
      <c r="BE61" s="38">
        <v>2.1800000000000002</v>
      </c>
      <c r="BF61" s="12">
        <v>-1.1499999999999999</v>
      </c>
      <c r="BG61" s="38">
        <v>1.46</v>
      </c>
      <c r="BH61" s="12">
        <v>-0.86</v>
      </c>
      <c r="BI61" s="38">
        <v>0.50698260211046176</v>
      </c>
      <c r="BJ61" s="12">
        <v>-1.0390848627642724</v>
      </c>
      <c r="BK61" s="39">
        <v>-1.472801973541281</v>
      </c>
      <c r="BL61" s="40">
        <v>-1.1170937677419568</v>
      </c>
      <c r="BM61" s="39">
        <v>-1.3864004914354373</v>
      </c>
      <c r="BN61" s="40">
        <v>-1.3669864238306282</v>
      </c>
      <c r="BO61" s="38">
        <v>1.2492517018419562</v>
      </c>
      <c r="BP61" s="12">
        <v>1.8228687844767022</v>
      </c>
      <c r="BQ61" s="39">
        <v>2.1379999999999999</v>
      </c>
      <c r="BR61" s="40">
        <v>-1.07</v>
      </c>
      <c r="BS61" s="39">
        <v>1.4730000000000001</v>
      </c>
      <c r="BT61" s="40">
        <v>-1.278</v>
      </c>
      <c r="BU61" s="38">
        <v>1.67</v>
      </c>
      <c r="BV61" s="12">
        <v>-0.27</v>
      </c>
      <c r="BW61" s="38">
        <v>2.57</v>
      </c>
      <c r="BX61" s="12">
        <v>-1.03</v>
      </c>
      <c r="BY61" s="51">
        <v>1.2772047238190283</v>
      </c>
      <c r="BZ61" s="52">
        <v>-0.75282143777333099</v>
      </c>
      <c r="CA61" s="38">
        <v>-5.8447494696544293</v>
      </c>
      <c r="CB61" s="12">
        <v>-2.0668915246561212</v>
      </c>
      <c r="CC61" s="39">
        <v>-0.33900000000000002</v>
      </c>
      <c r="CD61" s="40">
        <v>-1.4990000000000001</v>
      </c>
      <c r="CE61" s="38">
        <v>-1.2299650187509001</v>
      </c>
      <c r="CF61" s="12">
        <v>-1.1217235439825797</v>
      </c>
      <c r="CG61" s="39">
        <v>-1.5369999999999999</v>
      </c>
      <c r="CH61" s="40">
        <v>-1.0509999999999999</v>
      </c>
      <c r="CI61" s="38">
        <v>-16.127647586429447</v>
      </c>
      <c r="CJ61" s="12">
        <v>-0.63026004197031105</v>
      </c>
      <c r="CK61" s="38">
        <v>-5.138281656178032</v>
      </c>
      <c r="CL61" s="12">
        <v>-0.97164727919904037</v>
      </c>
      <c r="CM61" s="21">
        <v>1.81566984727271</v>
      </c>
      <c r="CN61" s="11">
        <v>-0.68077692299273151</v>
      </c>
      <c r="CO61" s="21">
        <v>1.8578304074671248</v>
      </c>
      <c r="CP61" s="11">
        <v>-0.9427947609679026</v>
      </c>
      <c r="CQ61" s="21">
        <v>-0.11868859475438406</v>
      </c>
      <c r="CR61" s="11">
        <v>-1.0361476785361958</v>
      </c>
      <c r="CS61" s="21">
        <v>-9.9081290325171558</v>
      </c>
      <c r="CT61" s="11">
        <v>-0.32186502607277845</v>
      </c>
      <c r="CU61" s="21">
        <v>-0.42819735278945648</v>
      </c>
      <c r="CV61" s="11">
        <v>-0.97541707119115262</v>
      </c>
      <c r="CW61" s="39">
        <v>2.1190000000000002</v>
      </c>
      <c r="CX61" s="40">
        <v>-0.11799999999999999</v>
      </c>
      <c r="CY61" s="38">
        <v>-0.34</v>
      </c>
      <c r="CZ61" s="12">
        <v>0.43</v>
      </c>
      <c r="DA61" s="38">
        <v>1.7904496055400534</v>
      </c>
      <c r="DB61" s="12">
        <v>-3.0896565006602622E-2</v>
      </c>
      <c r="DC61" s="51">
        <v>2.025421835153201</v>
      </c>
      <c r="DD61" s="52">
        <v>0.20175903056483246</v>
      </c>
      <c r="DE61" s="38">
        <v>2.4500000000000002</v>
      </c>
      <c r="DF61" s="12">
        <v>1.1100000000000001</v>
      </c>
      <c r="DG61" s="38">
        <v>1.64</v>
      </c>
      <c r="DH61" s="12">
        <v>-0.6</v>
      </c>
      <c r="DI61" s="34">
        <v>1.69</v>
      </c>
      <c r="DJ61" s="35">
        <v>-1.2</v>
      </c>
      <c r="DK61" s="38"/>
      <c r="DM61" s="21">
        <v>2.0612939685094216</v>
      </c>
      <c r="DN61" s="11">
        <v>-0.63796490728064748</v>
      </c>
      <c r="DO61" s="38">
        <v>-0.80734048123491531</v>
      </c>
      <c r="DP61" s="12">
        <v>-0.86896565006602622</v>
      </c>
      <c r="DQ61" s="38"/>
      <c r="DS61" s="38">
        <v>-0.10991305381889228</v>
      </c>
      <c r="DT61" s="12">
        <v>-0.94144390716898463</v>
      </c>
      <c r="DU61" s="38">
        <v>-9.5998374751937732E-2</v>
      </c>
      <c r="DV61" s="12">
        <v>-0.3996152178056267</v>
      </c>
      <c r="DW61" s="34">
        <v>-0.28999999999999998</v>
      </c>
      <c r="DX61" s="35">
        <v>-0.56000000000000005</v>
      </c>
      <c r="DY61" s="38">
        <v>2.52</v>
      </c>
      <c r="DZ61" s="12">
        <v>0.28000000000000003</v>
      </c>
      <c r="EA61" s="38"/>
      <c r="EC61" s="21">
        <v>1.7551050170869187</v>
      </c>
      <c r="ED61" s="11">
        <v>0.98523906416396967</v>
      </c>
      <c r="EE61" s="21">
        <v>1.2956064040924191</v>
      </c>
      <c r="EF61" s="11">
        <v>0.23436236635885277</v>
      </c>
      <c r="EG61" s="21">
        <v>1.7709901020402661</v>
      </c>
      <c r="EH61" s="11">
        <v>0.4641634630927815</v>
      </c>
      <c r="EI61" s="21"/>
      <c r="EJ61" s="11"/>
      <c r="EK61" s="21">
        <v>2.439595669988246</v>
      </c>
      <c r="EL61" s="11">
        <v>1.3501518650907358</v>
      </c>
      <c r="EM61" s="21">
        <v>1.8758886295628963</v>
      </c>
      <c r="EN61" s="11">
        <v>0.25693227754071757</v>
      </c>
      <c r="EO61" s="21">
        <v>2.5957107078431001</v>
      </c>
      <c r="EP61" s="11">
        <v>0.68913918295610066</v>
      </c>
      <c r="EQ61" s="21">
        <v>1.6771422923482042</v>
      </c>
      <c r="ER61" s="11">
        <v>-0.96698102293484156</v>
      </c>
      <c r="ES61" s="21">
        <v>1.443557422563174</v>
      </c>
      <c r="ET61" s="11">
        <v>-1.1925637168507126</v>
      </c>
      <c r="EU61" s="38"/>
    </row>
    <row r="62" spans="1:151" s="12" customFormat="1" x14ac:dyDescent="0.2">
      <c r="A62" s="25">
        <v>14</v>
      </c>
      <c r="B62" s="26"/>
      <c r="C62" s="39">
        <v>-0.51200000000000001</v>
      </c>
      <c r="D62" s="40">
        <v>-0.16700000000000001</v>
      </c>
      <c r="E62" s="39">
        <v>0.51500000000000001</v>
      </c>
      <c r="F62" s="40">
        <v>1.292</v>
      </c>
      <c r="G62" s="38">
        <v>2.6680393764193653</v>
      </c>
      <c r="H62" s="12">
        <v>1.0068542585346751</v>
      </c>
      <c r="I62" s="38">
        <v>2.8197083036318302</v>
      </c>
      <c r="J62" s="12">
        <v>0.29863740919896958</v>
      </c>
      <c r="K62" s="39">
        <v>2.5070000000000001</v>
      </c>
      <c r="L62" s="40">
        <v>-0.98799999999999999</v>
      </c>
      <c r="M62" s="39">
        <v>1.7829999999999999</v>
      </c>
      <c r="N62" s="40">
        <v>-0.312</v>
      </c>
      <c r="O62" s="39">
        <v>1.9413886503974527</v>
      </c>
      <c r="P62" s="40">
        <v>-0.14527292191651803</v>
      </c>
      <c r="Q62" s="38">
        <v>1.29</v>
      </c>
      <c r="R62" s="12">
        <v>0.56999999999999995</v>
      </c>
      <c r="S62" s="38">
        <v>2.2294113106673397</v>
      </c>
      <c r="T62" s="12">
        <v>0.12133815768655687</v>
      </c>
      <c r="U62" s="39">
        <v>1.584927127526953</v>
      </c>
      <c r="V62" s="40">
        <v>-0.32377435650698771</v>
      </c>
      <c r="W62" s="39">
        <v>2.21</v>
      </c>
      <c r="X62" s="40">
        <v>0.12</v>
      </c>
      <c r="Y62" s="39">
        <v>-0.18</v>
      </c>
      <c r="Z62" s="40">
        <v>0.39</v>
      </c>
      <c r="AA62" s="38">
        <v>2.29</v>
      </c>
      <c r="AB62" s="12">
        <v>0.95</v>
      </c>
      <c r="AC62" s="38"/>
      <c r="AE62" s="38">
        <v>1.1460401197606416</v>
      </c>
      <c r="AF62" s="12">
        <v>-0.125</v>
      </c>
      <c r="AG62" s="39">
        <v>1.9419999999999999</v>
      </c>
      <c r="AH62" s="40">
        <v>-1.048</v>
      </c>
      <c r="AI62" s="39">
        <v>1.72</v>
      </c>
      <c r="AJ62" s="40">
        <v>-1.1839999999999999</v>
      </c>
      <c r="AK62" s="34">
        <v>2.06</v>
      </c>
      <c r="AL62" s="35">
        <v>-0.45</v>
      </c>
      <c r="AM62" s="39">
        <v>1.6931296838297445</v>
      </c>
      <c r="AN62" s="40">
        <v>1.276592829430484</v>
      </c>
      <c r="AO62" s="38">
        <v>1.62</v>
      </c>
      <c r="AP62" s="12">
        <v>-0.12</v>
      </c>
      <c r="AQ62" s="34">
        <v>1.68</v>
      </c>
      <c r="AR62" s="35">
        <v>-0.09</v>
      </c>
      <c r="AS62" s="39">
        <v>2.3610000000000002</v>
      </c>
      <c r="AT62" s="40">
        <v>8.0000000000000002E-3</v>
      </c>
      <c r="AU62" s="39">
        <v>1.73</v>
      </c>
      <c r="AV62" s="40">
        <v>0.23899999999999999</v>
      </c>
      <c r="AW62" s="39">
        <v>2.1970000000000001</v>
      </c>
      <c r="AX62" s="40">
        <v>0.51200000000000001</v>
      </c>
      <c r="AY62" s="39">
        <v>1.885</v>
      </c>
      <c r="AZ62" s="40">
        <v>-0.91200000000000003</v>
      </c>
      <c r="BA62" s="39">
        <v>-0.68</v>
      </c>
      <c r="BB62" s="40">
        <v>-1.08</v>
      </c>
      <c r="BC62" s="38">
        <v>1.47</v>
      </c>
      <c r="BD62" s="12">
        <v>-1.03</v>
      </c>
      <c r="BE62" s="38">
        <v>1.89</v>
      </c>
      <c r="BF62" s="12">
        <v>-1.4</v>
      </c>
      <c r="BG62" s="38">
        <v>1.37</v>
      </c>
      <c r="BH62" s="12">
        <v>-0.99</v>
      </c>
      <c r="BI62" s="38">
        <v>1.2769693891523382</v>
      </c>
      <c r="BJ62" s="12">
        <v>-0.99789086195256615</v>
      </c>
      <c r="BK62" s="39">
        <v>-0.65674633431870166</v>
      </c>
      <c r="BL62" s="40">
        <v>-1.1988812231949075</v>
      </c>
      <c r="BM62" s="39">
        <v>-1.964</v>
      </c>
      <c r="BN62" s="40">
        <v>-1.6319999999999999</v>
      </c>
      <c r="BO62" s="38">
        <v>1.2080813539182853</v>
      </c>
      <c r="BP62" s="12">
        <v>1.7000085922150305</v>
      </c>
      <c r="BQ62" s="39">
        <v>1.7589999999999999</v>
      </c>
      <c r="BR62" s="40">
        <v>-0.98699999999999999</v>
      </c>
      <c r="BS62" s="39">
        <v>1.601</v>
      </c>
      <c r="BT62" s="40">
        <v>-1.3460000000000001</v>
      </c>
      <c r="BU62" s="38">
        <v>1.56</v>
      </c>
      <c r="BV62" s="12">
        <v>-0.37</v>
      </c>
      <c r="BW62" s="38">
        <v>2.71</v>
      </c>
      <c r="BX62" s="12">
        <v>-0.68</v>
      </c>
      <c r="BY62" s="51">
        <v>1.2623057145982421</v>
      </c>
      <c r="BZ62" s="52">
        <v>-1.0826883078859275</v>
      </c>
      <c r="CA62" s="38">
        <v>-5.3435223813910184</v>
      </c>
      <c r="CB62" s="12">
        <v>-2.009696267132258</v>
      </c>
      <c r="CC62" s="39">
        <v>-0.46200000000000002</v>
      </c>
      <c r="CD62" s="40">
        <v>-1.4470000000000001</v>
      </c>
      <c r="CE62" s="38"/>
      <c r="CG62" s="39">
        <v>-1.8819999999999999</v>
      </c>
      <c r="CH62" s="40">
        <v>-1.141</v>
      </c>
      <c r="CI62" s="38">
        <v>-14.542087113954407</v>
      </c>
      <c r="CJ62" s="12">
        <v>-0.65423276241161288</v>
      </c>
      <c r="CK62" s="38">
        <v>-6.2382339613274924</v>
      </c>
      <c r="CL62" s="12">
        <v>-0.71470718649598397</v>
      </c>
      <c r="CM62" s="21">
        <v>1.6149052749183541</v>
      </c>
      <c r="CN62" s="11">
        <v>-0.64752081278819063</v>
      </c>
      <c r="CO62" s="21">
        <v>2.060602625545024</v>
      </c>
      <c r="CP62" s="11">
        <v>-1.2209367735876997</v>
      </c>
      <c r="CQ62" s="21">
        <v>0.26473408893639039</v>
      </c>
      <c r="CR62" s="11">
        <v>-1.1660387465487454</v>
      </c>
      <c r="CS62" s="21">
        <v>-10.10998383160304</v>
      </c>
      <c r="CT62" s="11">
        <v>-0.26346439084232975</v>
      </c>
      <c r="CU62" s="21">
        <v>0.88436601413081362</v>
      </c>
      <c r="CV62" s="11">
        <v>-0.7337592702375717</v>
      </c>
      <c r="CW62" s="39">
        <v>2.194</v>
      </c>
      <c r="CX62" s="40">
        <v>-8.4000000000000005E-2</v>
      </c>
      <c r="CY62" s="38">
        <v>-0.28999999999999998</v>
      </c>
      <c r="CZ62" s="12">
        <v>0.28000000000000003</v>
      </c>
      <c r="DA62" s="38">
        <v>1.8808235400066484</v>
      </c>
      <c r="DB62" s="12">
        <v>-0.1797272044130179</v>
      </c>
      <c r="DC62" s="51">
        <v>1.9852556420569361</v>
      </c>
      <c r="DD62" s="52">
        <v>5.2928391158417194E-2</v>
      </c>
      <c r="DE62" s="38">
        <v>2.41</v>
      </c>
      <c r="DF62" s="12">
        <v>0.91</v>
      </c>
      <c r="DG62" s="38">
        <v>1.57</v>
      </c>
      <c r="DH62" s="12">
        <v>-0.68</v>
      </c>
      <c r="DI62" s="34">
        <v>1.69</v>
      </c>
      <c r="DJ62" s="35">
        <v>-1.18</v>
      </c>
      <c r="DK62" s="38"/>
      <c r="DM62" s="21">
        <v>1.9771032734132994</v>
      </c>
      <c r="DN62" s="11">
        <v>-0.69133100499123001</v>
      </c>
      <c r="DO62" s="38">
        <v>-0.70993746297647398</v>
      </c>
      <c r="DP62" s="12">
        <v>-0.8010429421490044</v>
      </c>
      <c r="DQ62" s="38"/>
      <c r="DS62" s="38">
        <v>-6.4497899658261595E-3</v>
      </c>
      <c r="DT62" s="12">
        <v>-1.0688177064216013</v>
      </c>
      <c r="DU62" s="38">
        <v>-0.59490068510381633</v>
      </c>
      <c r="DV62" s="12">
        <v>-0.50143903138133439</v>
      </c>
      <c r="DW62" s="34">
        <v>-0.43</v>
      </c>
      <c r="DX62" s="35">
        <v>-0.62</v>
      </c>
      <c r="DY62" s="38">
        <v>2.56</v>
      </c>
      <c r="DZ62" s="12">
        <v>0.2</v>
      </c>
      <c r="EA62" s="38"/>
      <c r="EC62" s="21">
        <v>1.6962729650920378</v>
      </c>
      <c r="ED62" s="11">
        <v>1.1050610571367869</v>
      </c>
      <c r="EE62" s="21">
        <v>1.515719426211197</v>
      </c>
      <c r="EF62" s="11">
        <v>0.64014609046007387</v>
      </c>
      <c r="EG62" s="21">
        <v>1.5180572039015874</v>
      </c>
      <c r="EH62" s="11">
        <v>-3.93983066303496E-2</v>
      </c>
      <c r="EI62" s="21"/>
      <c r="EJ62" s="11"/>
      <c r="EK62" s="21">
        <v>2.5464549176514861</v>
      </c>
      <c r="EL62" s="11">
        <v>1.3371373461913307</v>
      </c>
      <c r="EM62" s="21"/>
      <c r="EN62" s="11"/>
      <c r="EO62" s="21">
        <v>2.7326473805898051</v>
      </c>
      <c r="EP62" s="11">
        <v>0.62066947268591943</v>
      </c>
      <c r="EQ62" s="21"/>
      <c r="ER62" s="11"/>
      <c r="ES62" s="21">
        <v>1.3502376159506044</v>
      </c>
      <c r="ET62" s="11">
        <v>-1.0959005964692803</v>
      </c>
      <c r="EU62" s="38"/>
    </row>
    <row r="63" spans="1:151" s="12" customFormat="1" x14ac:dyDescent="0.2">
      <c r="A63" s="25">
        <v>15</v>
      </c>
      <c r="B63" s="26"/>
      <c r="C63" s="39">
        <v>5.1999999999999998E-2</v>
      </c>
      <c r="D63" s="40">
        <v>-0.23799999999999999</v>
      </c>
      <c r="E63" s="39">
        <v>0.64200000000000002</v>
      </c>
      <c r="F63" s="40">
        <v>1.4490000000000001</v>
      </c>
      <c r="G63" s="38">
        <v>2.689126627794904</v>
      </c>
      <c r="H63" s="12">
        <v>0.9988633517209079</v>
      </c>
      <c r="I63" s="38">
        <v>2.7032263436526631</v>
      </c>
      <c r="J63" s="12">
        <v>0.57931801103254466</v>
      </c>
      <c r="K63" s="39">
        <v>2.4424010462711032</v>
      </c>
      <c r="L63" s="40">
        <v>-0.931182216056062</v>
      </c>
      <c r="M63" s="39">
        <v>1.8460000000000001</v>
      </c>
      <c r="N63" s="40">
        <v>-0.23499999999999999</v>
      </c>
      <c r="O63" s="39">
        <v>1.9819117649377285</v>
      </c>
      <c r="P63" s="40">
        <v>3.0766170525000316E-2</v>
      </c>
      <c r="Q63" s="38">
        <v>1.3</v>
      </c>
      <c r="R63" s="12">
        <v>0.49</v>
      </c>
      <c r="S63" s="38">
        <v>1.92006307385717</v>
      </c>
      <c r="T63" s="12">
        <v>-0.20314997188242145</v>
      </c>
      <c r="U63" s="39">
        <v>1.2658634389819099</v>
      </c>
      <c r="V63" s="40">
        <v>-0.53780009622323632</v>
      </c>
      <c r="W63" s="39">
        <v>1.99</v>
      </c>
      <c r="X63" s="40">
        <v>-0.17</v>
      </c>
      <c r="Y63" s="39">
        <v>0.83</v>
      </c>
      <c r="Z63" s="40">
        <v>0.41</v>
      </c>
      <c r="AA63" s="38">
        <v>2.4300000000000002</v>
      </c>
      <c r="AB63" s="12">
        <v>0.77</v>
      </c>
      <c r="AC63" s="38"/>
      <c r="AE63" s="38">
        <v>1.1090419660679345</v>
      </c>
      <c r="AF63" s="12">
        <v>0.10000000000002274</v>
      </c>
      <c r="AG63" s="39"/>
      <c r="AH63" s="40"/>
      <c r="AI63" s="39">
        <v>2.2909999999999999</v>
      </c>
      <c r="AJ63" s="40">
        <v>-0.89400000000000002</v>
      </c>
      <c r="AK63" s="34">
        <v>2.09</v>
      </c>
      <c r="AL63" s="35">
        <v>-0.5</v>
      </c>
      <c r="AM63" s="39">
        <v>1.6599925745253263</v>
      </c>
      <c r="AN63" s="40">
        <v>0.99191677419002522</v>
      </c>
      <c r="AO63" s="38">
        <v>1.69</v>
      </c>
      <c r="AP63" s="12">
        <v>-0.16</v>
      </c>
      <c r="AQ63" s="34">
        <v>1.9</v>
      </c>
      <c r="AR63" s="35">
        <v>-0.06</v>
      </c>
      <c r="AS63" s="39">
        <v>2.3220000000000001</v>
      </c>
      <c r="AT63" s="40">
        <v>2.5000000000000001E-2</v>
      </c>
      <c r="AU63" s="39">
        <v>1.7849999999999999</v>
      </c>
      <c r="AV63" s="40">
        <v>0.57299999999999995</v>
      </c>
      <c r="AW63" s="39">
        <v>2.3050000000000002</v>
      </c>
      <c r="AX63" s="40">
        <v>0.83199999999999996</v>
      </c>
      <c r="AY63" s="38"/>
      <c r="BA63" s="39">
        <v>-0.81</v>
      </c>
      <c r="BB63" s="40">
        <v>-1.1399999999999999</v>
      </c>
      <c r="BC63" s="38">
        <v>1.33</v>
      </c>
      <c r="BD63" s="12">
        <v>-0.94</v>
      </c>
      <c r="BE63" s="38">
        <v>2.1800000000000002</v>
      </c>
      <c r="BF63" s="12">
        <v>-1.42</v>
      </c>
      <c r="BG63" s="38">
        <v>1.44</v>
      </c>
      <c r="BH63" s="12">
        <v>-1.38</v>
      </c>
      <c r="BI63" s="38">
        <v>1.4665554767151479</v>
      </c>
      <c r="BJ63" s="12">
        <v>-1.0348276410039881</v>
      </c>
      <c r="BK63" s="39">
        <v>-1.0315733137932961</v>
      </c>
      <c r="BL63" s="40">
        <v>-1.4450892423521662</v>
      </c>
      <c r="BM63" s="39"/>
      <c r="BN63" s="40"/>
      <c r="BO63" s="38">
        <v>1.201052270126439</v>
      </c>
      <c r="BP63" s="12">
        <v>1.6051165738015443</v>
      </c>
      <c r="BQ63" s="39">
        <v>1.974</v>
      </c>
      <c r="BR63" s="40">
        <v>-1.008</v>
      </c>
      <c r="BS63" s="39">
        <v>1.585</v>
      </c>
      <c r="BT63" s="40">
        <v>-1.3460000000000001</v>
      </c>
      <c r="BU63" s="38">
        <v>1.66</v>
      </c>
      <c r="BV63" s="12">
        <v>-0.57999999999999996</v>
      </c>
      <c r="BW63" s="38">
        <v>2.7</v>
      </c>
      <c r="BX63" s="12">
        <v>-7.0000000000000007E-2</v>
      </c>
      <c r="BY63" s="51">
        <v>1.2783721918367479</v>
      </c>
      <c r="BZ63" s="52">
        <v>-0.7480690850594236</v>
      </c>
      <c r="CA63" s="38">
        <v>-5.0369352003119436</v>
      </c>
      <c r="CB63" s="12">
        <v>-1.8749590049415574</v>
      </c>
      <c r="CC63" s="39">
        <v>-0.45</v>
      </c>
      <c r="CD63" s="40">
        <v>-1.635</v>
      </c>
      <c r="CE63" s="38">
        <v>-1.2339816380605266</v>
      </c>
      <c r="CF63" s="12">
        <v>-1.2705541833889948</v>
      </c>
      <c r="CG63" s="39"/>
      <c r="CH63" s="40"/>
      <c r="CI63" s="38">
        <v>-15.498042509645501</v>
      </c>
      <c r="CJ63" s="12">
        <v>-0.69818274988733275</v>
      </c>
      <c r="CK63" s="38">
        <v>-6.1571877322469408</v>
      </c>
      <c r="CL63" s="12">
        <v>-0.73448685980401973</v>
      </c>
      <c r="CM63" s="21"/>
      <c r="CN63" s="11"/>
      <c r="CO63" s="21">
        <v>2.0234611796594684</v>
      </c>
      <c r="CP63" s="11">
        <v>-0.80977032014973882</v>
      </c>
      <c r="CQ63" s="21">
        <v>0.88044194343453874</v>
      </c>
      <c r="CR63" s="11">
        <v>-1.057292736119634</v>
      </c>
      <c r="CS63" s="21">
        <v>-11.098100024067913</v>
      </c>
      <c r="CT63" s="11">
        <v>-0.38342453389461195</v>
      </c>
      <c r="CU63" s="21">
        <v>-0.2131560592909269</v>
      </c>
      <c r="CV63" s="11">
        <v>-0.50519126683564319</v>
      </c>
      <c r="CW63" s="39">
        <v>2.1259999999999999</v>
      </c>
      <c r="CX63" s="40">
        <v>-9.7000000000000003E-2</v>
      </c>
      <c r="CY63" s="38">
        <v>-0.34</v>
      </c>
      <c r="CZ63" s="12">
        <v>0.49</v>
      </c>
      <c r="DA63" s="38">
        <v>1.7663498896822947</v>
      </c>
      <c r="DB63" s="12">
        <v>-0.3075817134332941</v>
      </c>
      <c r="DC63" s="51">
        <v>2.0977209827264769</v>
      </c>
      <c r="DD63" s="52">
        <v>-5.1952260772278137E-2</v>
      </c>
      <c r="DE63" s="38">
        <v>2.3199999999999998</v>
      </c>
      <c r="DF63" s="12">
        <v>0.86</v>
      </c>
      <c r="DG63" s="38">
        <v>1.66</v>
      </c>
      <c r="DH63" s="12">
        <v>-0.82</v>
      </c>
      <c r="DI63" s="34">
        <v>1.65</v>
      </c>
      <c r="DJ63" s="35">
        <v>-1.1100000000000001</v>
      </c>
      <c r="DK63" s="38">
        <v>1.3707959842322224</v>
      </c>
      <c r="DL63" s="12">
        <v>-0.87997587990053805</v>
      </c>
      <c r="DM63" s="21">
        <v>2.0470931283727265</v>
      </c>
      <c r="DN63" s="11">
        <v>-0.57251591952238612</v>
      </c>
      <c r="DO63" s="38">
        <v>-0.69085852125574831</v>
      </c>
      <c r="DP63" s="12">
        <v>-0.86197360660397981</v>
      </c>
      <c r="DQ63" s="38"/>
      <c r="DS63" s="38">
        <v>4.6803360546781393E-2</v>
      </c>
      <c r="DT63" s="12">
        <v>-1.0204861462308852</v>
      </c>
      <c r="DU63" s="38">
        <v>-0.99003131490216223</v>
      </c>
      <c r="DV63" s="12">
        <v>-0.39662039975929542</v>
      </c>
      <c r="DW63" s="34">
        <v>-0.45</v>
      </c>
      <c r="DX63" s="35">
        <v>-0.25</v>
      </c>
      <c r="DY63" s="38">
        <v>2.59</v>
      </c>
      <c r="DZ63" s="12">
        <v>0.34</v>
      </c>
      <c r="EA63" s="38"/>
      <c r="EC63" s="21">
        <v>1.898127764177922</v>
      </c>
      <c r="ED63" s="11">
        <v>0.82916840104811551</v>
      </c>
      <c r="EE63" s="21">
        <v>1.7672771657755146</v>
      </c>
      <c r="EF63" s="11">
        <v>0.59785597529319723</v>
      </c>
      <c r="EG63" s="21">
        <v>1.8386349468913081</v>
      </c>
      <c r="EH63" s="11">
        <v>0.12878932222349937</v>
      </c>
      <c r="EI63" s="21"/>
      <c r="EJ63" s="11"/>
      <c r="EK63" s="21">
        <v>2.8395825786726676</v>
      </c>
      <c r="EL63" s="11">
        <v>1.0828536692337258</v>
      </c>
      <c r="EM63" s="21">
        <v>1.8729475493519814</v>
      </c>
      <c r="EN63" s="11">
        <v>5.470667618073255E-2</v>
      </c>
      <c r="EO63" s="21">
        <v>2.6596144884582289</v>
      </c>
      <c r="EP63" s="11">
        <v>0.82507169599248997</v>
      </c>
      <c r="EQ63" s="21">
        <v>1.7142837382337603</v>
      </c>
      <c r="ER63" s="11">
        <v>-1.0082992204616954</v>
      </c>
      <c r="ES63" s="21"/>
      <c r="ET63" s="11"/>
      <c r="EU63" s="38"/>
    </row>
    <row r="64" spans="1:151" s="12" customFormat="1" x14ac:dyDescent="0.2">
      <c r="A64" s="25">
        <v>16</v>
      </c>
      <c r="B64" s="26"/>
      <c r="C64" s="39">
        <v>-0.70299999999999996</v>
      </c>
      <c r="D64" s="40">
        <v>-0.33600000000000002</v>
      </c>
      <c r="E64" s="39">
        <v>0.58499999999999996</v>
      </c>
      <c r="F64" s="40">
        <v>1.4079999999999999</v>
      </c>
      <c r="G64" s="38">
        <v>2.5133995329987475</v>
      </c>
      <c r="H64" s="12">
        <v>0.70319979961151913</v>
      </c>
      <c r="I64" s="38">
        <v>2.74</v>
      </c>
      <c r="J64" s="12">
        <v>0.55000000000000004</v>
      </c>
      <c r="K64" s="39">
        <v>2.3130000000000002</v>
      </c>
      <c r="L64" s="40">
        <v>-0.71199999999999997</v>
      </c>
      <c r="M64" s="39">
        <v>1.7050000000000001</v>
      </c>
      <c r="N64" s="40">
        <v>-0.438</v>
      </c>
      <c r="O64" s="39">
        <v>1.9483072309287195</v>
      </c>
      <c r="P64" s="40">
        <v>-0.18186531753638421</v>
      </c>
      <c r="Q64" s="38">
        <v>1.21</v>
      </c>
      <c r="R64" s="12">
        <v>0.63</v>
      </c>
      <c r="S64" s="38">
        <v>2.1016804257909527</v>
      </c>
      <c r="T64" s="12">
        <v>0.13032398281320745</v>
      </c>
      <c r="U64" s="39">
        <v>1.4519005739955446</v>
      </c>
      <c r="V64" s="40">
        <v>-0.37578061101748972</v>
      </c>
      <c r="W64" s="39">
        <v>2.23</v>
      </c>
      <c r="X64" s="40">
        <v>-0.22</v>
      </c>
      <c r="Y64" s="39">
        <v>0.89</v>
      </c>
      <c r="Z64" s="40">
        <v>0.38</v>
      </c>
      <c r="AA64" s="38">
        <v>2.23</v>
      </c>
      <c r="AB64" s="12">
        <v>1.1100000000000001</v>
      </c>
      <c r="AC64" s="38"/>
      <c r="AE64" s="38">
        <v>1.0100469061876538</v>
      </c>
      <c r="AF64" s="12">
        <v>-3.4999999999968168E-2</v>
      </c>
      <c r="AG64" s="39">
        <v>1.895</v>
      </c>
      <c r="AH64" s="40">
        <v>-1.026</v>
      </c>
      <c r="AI64" s="39">
        <v>2.5950000000000002</v>
      </c>
      <c r="AJ64" s="40">
        <v>-0.14099999999999999</v>
      </c>
      <c r="AK64" s="34">
        <v>2.04</v>
      </c>
      <c r="AL64" s="35">
        <v>-0.48</v>
      </c>
      <c r="AM64" s="39">
        <v>1.6439260972868206</v>
      </c>
      <c r="AN64" s="40">
        <v>1.2596121524512287</v>
      </c>
      <c r="AO64" s="38">
        <v>1.6</v>
      </c>
      <c r="AP64" s="12">
        <v>-0.18</v>
      </c>
      <c r="AQ64" s="34">
        <v>1.87</v>
      </c>
      <c r="AR64" s="35">
        <v>0.09</v>
      </c>
      <c r="AS64" s="39">
        <v>2.4390000000000001</v>
      </c>
      <c r="AT64" s="40">
        <v>0.16300000000000001</v>
      </c>
      <c r="AU64" s="39">
        <v>1.7769999999999999</v>
      </c>
      <c r="AV64" s="40">
        <v>0.60299999999999998</v>
      </c>
      <c r="AW64" s="39">
        <v>2.0470000000000002</v>
      </c>
      <c r="AX64" s="40">
        <v>-0.104</v>
      </c>
      <c r="AY64" s="38"/>
      <c r="BA64" s="39">
        <v>-0.8</v>
      </c>
      <c r="BB64" s="40">
        <v>-1.1100000000000001</v>
      </c>
      <c r="BC64" s="38">
        <v>1.48</v>
      </c>
      <c r="BD64" s="12">
        <v>-1.0900000000000001</v>
      </c>
      <c r="BE64" s="38">
        <v>2.1</v>
      </c>
      <c r="BF64" s="12">
        <v>-1.41</v>
      </c>
      <c r="BG64" s="38">
        <v>1.38</v>
      </c>
      <c r="BH64" s="12">
        <v>-1.21</v>
      </c>
      <c r="BI64" s="38">
        <v>1.3009171054760849</v>
      </c>
      <c r="BJ64" s="12">
        <v>-0.9799216180899073</v>
      </c>
      <c r="BK64" s="39">
        <v>-0.96992391219570306</v>
      </c>
      <c r="BL64" s="40">
        <v>-1.2184011516687665</v>
      </c>
      <c r="BM64" s="39">
        <v>-1.5315185860745018</v>
      </c>
      <c r="BN64" s="40">
        <v>-0.72362112015810676</v>
      </c>
      <c r="BO64" s="38">
        <v>1.3858167583692553</v>
      </c>
      <c r="BP64" s="12">
        <v>1.7279767660632162</v>
      </c>
      <c r="BQ64" s="39">
        <v>1.9079999999999999</v>
      </c>
      <c r="BR64" s="40">
        <v>-1.0249999999999999</v>
      </c>
      <c r="BS64" s="38"/>
      <c r="BU64" s="38">
        <v>1.86</v>
      </c>
      <c r="BV64" s="12">
        <v>-0.81</v>
      </c>
      <c r="BW64" s="38">
        <v>2.68</v>
      </c>
      <c r="BX64" s="12">
        <v>0.04</v>
      </c>
      <c r="BY64" s="51">
        <v>1.1036492518679977</v>
      </c>
      <c r="BZ64" s="52">
        <v>-0.67914751379068083</v>
      </c>
      <c r="CA64" s="38">
        <v>-4.6671038964155969</v>
      </c>
      <c r="CB64" s="12">
        <v>-1.6920290518840542</v>
      </c>
      <c r="CC64" s="39"/>
      <c r="CD64" s="40"/>
      <c r="CE64" s="38">
        <v>-1.1687115742790968</v>
      </c>
      <c r="CF64" s="12">
        <v>-1.2655598666303902</v>
      </c>
      <c r="CG64" s="39">
        <v>-1.0569999999999999</v>
      </c>
      <c r="CH64" s="40">
        <v>-1.056</v>
      </c>
      <c r="CI64" s="38">
        <v>-14.915632709749667</v>
      </c>
      <c r="CJ64" s="12">
        <v>-0.60928391158417194</v>
      </c>
      <c r="CK64" s="38">
        <v>-8.5431096468865775</v>
      </c>
      <c r="CL64" s="12">
        <v>-0.68207072553772496</v>
      </c>
      <c r="CM64" s="21">
        <v>1.6891881666894659</v>
      </c>
      <c r="CN64" s="11">
        <v>-0.36433999559194791</v>
      </c>
      <c r="CO64" s="21">
        <v>2.0505643969273066</v>
      </c>
      <c r="CP64" s="11">
        <v>-1.4678381978335342</v>
      </c>
      <c r="CQ64" s="21">
        <v>-0.13230546088851977</v>
      </c>
      <c r="CR64" s="11">
        <v>-1.0542720136077142</v>
      </c>
      <c r="CS64" s="21">
        <v>-12.031154632953111</v>
      </c>
      <c r="CT64" s="11">
        <v>-0.19499468057214853</v>
      </c>
      <c r="CU64" s="21">
        <v>-0.15736704446819519</v>
      </c>
      <c r="CV64" s="11">
        <v>0.22582358104893893</v>
      </c>
      <c r="CW64" s="39">
        <v>2.2949999999999999</v>
      </c>
      <c r="CX64" s="40">
        <v>-0.19900000000000001</v>
      </c>
      <c r="CY64" s="38">
        <v>-0.36</v>
      </c>
      <c r="CZ64" s="12">
        <v>0.48</v>
      </c>
      <c r="DA64" s="38">
        <v>1.9882681065391559</v>
      </c>
      <c r="DB64" s="12">
        <v>6.4994316758604537E-2</v>
      </c>
      <c r="DC64" s="51">
        <v>1.9009066365547806</v>
      </c>
      <c r="DD64" s="52">
        <v>-0.11088519852381169</v>
      </c>
      <c r="DE64" s="38">
        <v>2.33</v>
      </c>
      <c r="DF64" s="12">
        <v>0.78</v>
      </c>
      <c r="DG64" s="38">
        <v>1.69</v>
      </c>
      <c r="DH64" s="12">
        <v>-0.63</v>
      </c>
      <c r="DI64" s="34">
        <v>1.47</v>
      </c>
      <c r="DJ64" s="35">
        <v>-1.1100000000000001</v>
      </c>
      <c r="DK64" s="38">
        <v>1.3958998549173876</v>
      </c>
      <c r="DL64" s="12">
        <v>-1.0817462769481614</v>
      </c>
      <c r="DM64" s="21">
        <v>1.9334864072791635</v>
      </c>
      <c r="DN64" s="11">
        <v>-0.69535863500712303</v>
      </c>
      <c r="DO64" s="38">
        <v>-0.82441111330082761</v>
      </c>
      <c r="DP64" s="12">
        <v>-1.0517576434309523</v>
      </c>
      <c r="DQ64" s="38"/>
      <c r="DS64" s="38">
        <v>0.11780756123025816</v>
      </c>
      <c r="DT64" s="12">
        <v>-1.0204861462308852</v>
      </c>
      <c r="DU64" s="38">
        <v>-0.16584469820124514</v>
      </c>
      <c r="DV64" s="12">
        <v>-0.56333193767255096</v>
      </c>
      <c r="DW64" s="34">
        <v>-0.38</v>
      </c>
      <c r="DX64" s="35">
        <v>-0.36</v>
      </c>
      <c r="DY64" s="38">
        <v>2.17</v>
      </c>
      <c r="DZ64" s="12">
        <v>0.19</v>
      </c>
      <c r="EA64" s="38"/>
      <c r="EC64" s="21">
        <v>1.7419185226742731</v>
      </c>
      <c r="ED64" s="11">
        <v>0.91475553888584193</v>
      </c>
      <c r="EE64" s="21">
        <v>1.6861295078515413</v>
      </c>
      <c r="EF64" s="11">
        <v>0.55053132260645443</v>
      </c>
      <c r="EG64" s="21">
        <v>1.8337331465397833</v>
      </c>
      <c r="EH64" s="11">
        <v>0.16583064524488275</v>
      </c>
      <c r="EI64" s="21"/>
      <c r="EJ64" s="11"/>
      <c r="EK64" s="21">
        <v>2.5160637554720324</v>
      </c>
      <c r="EL64" s="11">
        <v>1.3241228272919259</v>
      </c>
      <c r="EM64" s="21">
        <v>2.0572552425693131</v>
      </c>
      <c r="EN64" s="11">
        <v>0.24892334283339146</v>
      </c>
      <c r="EO64" s="21">
        <v>2.5236921614355734</v>
      </c>
      <c r="EP64" s="11">
        <v>0.31054196146215729</v>
      </c>
      <c r="EQ64" s="21">
        <v>1.6771422923482042</v>
      </c>
      <c r="ER64" s="11">
        <v>-0.95388013103608293</v>
      </c>
      <c r="ES64" s="21">
        <v>1.4171844337378827</v>
      </c>
      <c r="ET64" s="11">
        <v>-1.4211317202526415</v>
      </c>
      <c r="EU64" s="38"/>
    </row>
    <row r="65" spans="1:151" s="12" customFormat="1" x14ac:dyDescent="0.2">
      <c r="A65" s="25">
        <v>17</v>
      </c>
      <c r="B65" s="26"/>
      <c r="C65" s="39">
        <v>-0.27400000000000002</v>
      </c>
      <c r="D65" s="40">
        <v>-0.23699999999999999</v>
      </c>
      <c r="E65" s="39">
        <v>0.54600000000000004</v>
      </c>
      <c r="F65" s="40">
        <v>1.149</v>
      </c>
      <c r="G65" s="38">
        <v>2.5354909392016927</v>
      </c>
      <c r="H65" s="12">
        <v>0.64526572521170655</v>
      </c>
      <c r="I65" s="38">
        <v>2.8598744967280947</v>
      </c>
      <c r="J65" s="12">
        <v>0.42848964492268765</v>
      </c>
      <c r="K65" s="39">
        <v>2.3740000000000001</v>
      </c>
      <c r="L65" s="40">
        <v>-0.73799999999999999</v>
      </c>
      <c r="M65" s="39">
        <v>1.7749999999999999</v>
      </c>
      <c r="N65" s="40">
        <v>-0.159</v>
      </c>
      <c r="O65" s="39">
        <v>1.8623191586115495</v>
      </c>
      <c r="P65" s="40">
        <v>-0.10670255896584829</v>
      </c>
      <c r="Q65" s="38">
        <v>1.04</v>
      </c>
      <c r="R65" s="12">
        <v>0.37</v>
      </c>
      <c r="S65" s="38">
        <v>2.0547720414687554</v>
      </c>
      <c r="T65" s="12">
        <v>0.12443907864656545</v>
      </c>
      <c r="U65" s="39">
        <v>1.5529207387073711</v>
      </c>
      <c r="V65" s="40">
        <v>2.3267380322408826E-2</v>
      </c>
      <c r="W65" s="39">
        <v>2.08</v>
      </c>
      <c r="X65" s="40">
        <v>-0.21</v>
      </c>
      <c r="Y65" s="39">
        <v>0.86</v>
      </c>
      <c r="Z65" s="40">
        <v>0.4</v>
      </c>
      <c r="AA65" s="38">
        <v>2.2000000000000002</v>
      </c>
      <c r="AB65" s="12">
        <v>0.83</v>
      </c>
      <c r="AC65" s="38"/>
      <c r="AE65" s="38">
        <v>0.98804800399216219</v>
      </c>
      <c r="AF65" s="12">
        <v>-9.5000000000027285E-2</v>
      </c>
      <c r="AG65" s="39"/>
      <c r="AH65" s="40"/>
      <c r="AI65" s="39">
        <v>1.9750000000000001</v>
      </c>
      <c r="AJ65" s="40">
        <v>-0.51</v>
      </c>
      <c r="AK65" s="34">
        <v>2.2400000000000002</v>
      </c>
      <c r="AL65" s="35">
        <v>-0.32</v>
      </c>
      <c r="AM65" s="39">
        <v>1.9281019134428914</v>
      </c>
      <c r="AN65" s="40">
        <v>1.0488519852381171</v>
      </c>
      <c r="AO65" s="38">
        <v>1.51</v>
      </c>
      <c r="AP65" s="12">
        <v>-0.39</v>
      </c>
      <c r="AQ65" s="34">
        <v>1.78</v>
      </c>
      <c r="AR65" s="35">
        <v>-0.02</v>
      </c>
      <c r="AS65" s="39">
        <v>2.4350000000000001</v>
      </c>
      <c r="AT65" s="40">
        <v>0.81499999999999995</v>
      </c>
      <c r="AU65" s="39"/>
      <c r="AV65" s="40"/>
      <c r="AW65" s="39">
        <v>2.367</v>
      </c>
      <c r="AX65" s="40">
        <v>0.52300000000000002</v>
      </c>
      <c r="AY65" s="38"/>
      <c r="BA65" s="39">
        <v>-1.52</v>
      </c>
      <c r="BB65" s="40">
        <v>-1.1000000000000001</v>
      </c>
      <c r="BC65" s="38">
        <v>1.47</v>
      </c>
      <c r="BD65" s="12">
        <v>-1.07</v>
      </c>
      <c r="BE65" s="38">
        <v>2.2999999999999998</v>
      </c>
      <c r="BF65" s="12">
        <v>-1.52</v>
      </c>
      <c r="BG65" s="38">
        <v>0.8</v>
      </c>
      <c r="BH65" s="12">
        <v>-1.18</v>
      </c>
      <c r="BI65" s="38">
        <v>1.1961458465599151</v>
      </c>
      <c r="BJ65" s="12">
        <v>-0.71537441677549385</v>
      </c>
      <c r="BK65" s="39">
        <v>0.46183748118328616</v>
      </c>
      <c r="BL65" s="40">
        <v>-0.73882358104893897</v>
      </c>
      <c r="BM65" s="39">
        <v>-2.8126372355492317</v>
      </c>
      <c r="BN65" s="40">
        <v>-1.1867985719858034</v>
      </c>
      <c r="BO65" s="38">
        <v>1.327575778379672</v>
      </c>
      <c r="BP65" s="12">
        <v>1.7509506231527969</v>
      </c>
      <c r="BQ65" s="60"/>
      <c r="BR65" s="2"/>
      <c r="BS65" s="39">
        <v>1.5549999999999999</v>
      </c>
      <c r="BT65" s="40">
        <v>-1.341</v>
      </c>
      <c r="BU65" s="38">
        <v>1.98</v>
      </c>
      <c r="BV65" s="12">
        <v>-0.19</v>
      </c>
      <c r="BW65" s="38">
        <v>2.9</v>
      </c>
      <c r="BX65" s="12">
        <v>0.18</v>
      </c>
      <c r="BY65" s="51">
        <v>1.5888644659564959</v>
      </c>
      <c r="BZ65" s="52">
        <v>-0.3111760334707997</v>
      </c>
      <c r="CA65" s="38">
        <v>-1.9317861465599893</v>
      </c>
      <c r="CB65" s="12">
        <v>-0.82801225264546896</v>
      </c>
      <c r="CC65" s="39">
        <v>-0.69899999999999995</v>
      </c>
      <c r="CD65" s="40">
        <v>-1.4570000000000001</v>
      </c>
      <c r="CE65" s="38">
        <v>-1.2460314959894061</v>
      </c>
      <c r="CF65" s="12">
        <v>-1.2735507734441576</v>
      </c>
      <c r="CG65" s="39">
        <v>-1.0609999999999999</v>
      </c>
      <c r="CH65" s="40">
        <v>-0.999</v>
      </c>
      <c r="CI65" s="38">
        <v>-14.764005330811269</v>
      </c>
      <c r="CJ65" s="12">
        <v>-0.69618502318389097</v>
      </c>
      <c r="CK65" s="38">
        <v>-1.8538306417991486</v>
      </c>
      <c r="CL65" s="12">
        <v>-1.4386432295700931</v>
      </c>
      <c r="CM65" s="21"/>
      <c r="CN65" s="11"/>
      <c r="CO65" s="21">
        <v>1.7182990296808476</v>
      </c>
      <c r="CP65" s="11">
        <v>-0.82287121204849734</v>
      </c>
      <c r="CQ65" s="21">
        <v>-1.15983197266093E-2</v>
      </c>
      <c r="CR65" s="11">
        <v>-0.92337403809119134</v>
      </c>
      <c r="CS65" s="21">
        <v>-12.923778870116818</v>
      </c>
      <c r="CT65" s="11">
        <v>-0.23728479573902517</v>
      </c>
      <c r="CU65" s="21"/>
      <c r="CV65" s="11"/>
      <c r="CW65" s="39">
        <v>2.218</v>
      </c>
      <c r="CX65" s="40">
        <v>-9.4E-2</v>
      </c>
      <c r="CY65" s="38">
        <v>-0.27</v>
      </c>
      <c r="CZ65" s="12">
        <v>0.49</v>
      </c>
      <c r="DA65" s="38">
        <v>1.8878526237984947</v>
      </c>
      <c r="DB65" s="12">
        <v>-6.1861328909950761E-2</v>
      </c>
      <c r="DC65" s="51">
        <v>1.907935720346627</v>
      </c>
      <c r="DD65" s="52">
        <v>4.9931801103254472E-2</v>
      </c>
      <c r="DE65" s="38">
        <v>2.39</v>
      </c>
      <c r="DF65" s="12">
        <v>1.02</v>
      </c>
      <c r="DG65" s="38">
        <v>1.75</v>
      </c>
      <c r="DH65" s="12">
        <v>-0.45</v>
      </c>
      <c r="DI65" s="34">
        <v>2.0099999999999998</v>
      </c>
      <c r="DJ65" s="35">
        <v>-1.07</v>
      </c>
      <c r="DK65" s="38">
        <v>1.8357196693214832</v>
      </c>
      <c r="DL65" s="12">
        <v>-0.78108840808016822</v>
      </c>
      <c r="DM65" s="21">
        <v>2.0582509313372732</v>
      </c>
      <c r="DN65" s="11">
        <v>-0.59567479211377083</v>
      </c>
      <c r="DO65" s="38">
        <v>-0.9057476543207631</v>
      </c>
      <c r="DP65" s="12">
        <v>-1.0028133391966279</v>
      </c>
      <c r="DQ65" s="38"/>
      <c r="DS65" s="38">
        <v>0.21873496077320009</v>
      </c>
      <c r="DT65" s="12">
        <v>-0.99027892111168758</v>
      </c>
      <c r="DU65" s="38">
        <v>0.37097418773712754</v>
      </c>
      <c r="DV65" s="12">
        <v>-0.75500029263853019</v>
      </c>
      <c r="DW65" s="34">
        <v>-0.44</v>
      </c>
      <c r="DX65" s="35">
        <v>-0.59</v>
      </c>
      <c r="DY65" s="38">
        <v>2.02</v>
      </c>
      <c r="DZ65" s="12">
        <v>0.21</v>
      </c>
      <c r="EA65" s="21">
        <v>1.6099699368286171</v>
      </c>
      <c r="EB65" s="11">
        <v>1.1205705309747271</v>
      </c>
      <c r="EC65" s="21">
        <v>1.8210374891501471</v>
      </c>
      <c r="ED65" s="11">
        <v>0.76875395080972009</v>
      </c>
      <c r="EE65" s="21">
        <v>1.69018689074774</v>
      </c>
      <c r="EF65" s="11">
        <v>0.54751060009453467</v>
      </c>
      <c r="EG65" s="21">
        <v>1.8102045048524642</v>
      </c>
      <c r="EH65" s="11">
        <v>8.1736830817958267E-2</v>
      </c>
      <c r="EI65" s="21"/>
      <c r="EJ65" s="11"/>
      <c r="EK65" s="21">
        <v>2.4513599908319055</v>
      </c>
      <c r="EL65" s="11">
        <v>1.0718413840111525</v>
      </c>
      <c r="EM65" s="21">
        <v>1.9886300376479664</v>
      </c>
      <c r="EN65" s="11">
        <v>0.10476251810152093</v>
      </c>
      <c r="EO65" s="21">
        <v>2.5662946818456596</v>
      </c>
      <c r="EP65" s="11">
        <v>0.70524970301967271</v>
      </c>
      <c r="EQ65" s="21">
        <v>1.7273334354367935</v>
      </c>
      <c r="ER65" s="11">
        <v>-0.99822161130880405</v>
      </c>
      <c r="ES65" s="21">
        <v>1.2670612665785317</v>
      </c>
      <c r="ET65" s="11">
        <v>-1.3375583974228613</v>
      </c>
      <c r="EU65" s="38"/>
    </row>
    <row r="66" spans="1:151" s="12" customFormat="1" x14ac:dyDescent="0.2">
      <c r="A66" s="25">
        <v>18</v>
      </c>
      <c r="B66" s="26"/>
      <c r="C66" s="39">
        <v>-0.35899999999999999</v>
      </c>
      <c r="D66" s="40">
        <v>-0.26400000000000001</v>
      </c>
      <c r="E66" s="39">
        <v>0.81599999999999995</v>
      </c>
      <c r="F66" s="40">
        <v>1.1919999999999999</v>
      </c>
      <c r="G66" s="38">
        <v>2.5756571322979571</v>
      </c>
      <c r="H66" s="12">
        <v>1.0547996994172788</v>
      </c>
      <c r="I66" s="38">
        <v>2.8006293619111045</v>
      </c>
      <c r="J66" s="12">
        <v>0.21772947770957607</v>
      </c>
      <c r="K66" s="39">
        <v>2.4586305778558981</v>
      </c>
      <c r="L66" s="40">
        <v>-0.74389742031703676</v>
      </c>
      <c r="M66" s="39">
        <v>1.8180000000000001</v>
      </c>
      <c r="N66" s="40">
        <v>-6.3E-2</v>
      </c>
      <c r="O66" s="39">
        <v>1.7960984592408553</v>
      </c>
      <c r="P66" s="40">
        <v>0.44712829365915324</v>
      </c>
      <c r="Q66" s="38">
        <v>1.1299999999999999</v>
      </c>
      <c r="R66" s="12">
        <v>0.46</v>
      </c>
      <c r="S66" s="38">
        <v>2.0886982263255138</v>
      </c>
      <c r="T66" s="12">
        <v>0.30912965683516092</v>
      </c>
      <c r="U66" s="39">
        <v>1.8029706513601695</v>
      </c>
      <c r="V66" s="40">
        <v>0.36830887659380096</v>
      </c>
      <c r="W66" s="39">
        <v>2.16</v>
      </c>
      <c r="X66" s="40">
        <v>-0.21</v>
      </c>
      <c r="Y66" s="39">
        <v>0.78</v>
      </c>
      <c r="Z66" s="40">
        <v>0.42</v>
      </c>
      <c r="AA66" s="38">
        <v>2.16</v>
      </c>
      <c r="AB66" s="12">
        <v>1.03</v>
      </c>
      <c r="AC66" s="38"/>
      <c r="AE66" s="38">
        <v>1.0310458582835054</v>
      </c>
      <c r="AF66" s="12">
        <v>-0.19100000000003092</v>
      </c>
      <c r="AG66" s="39">
        <v>2.1019999999999999</v>
      </c>
      <c r="AH66" s="40">
        <v>-0.95599999999999996</v>
      </c>
      <c r="AI66" s="39">
        <v>2.2909999999999999</v>
      </c>
      <c r="AJ66" s="40">
        <v>-0.72499999999999998</v>
      </c>
      <c r="AK66" s="34">
        <v>2.5099999999999998</v>
      </c>
      <c r="AL66" s="35">
        <v>-0.3</v>
      </c>
      <c r="AM66" s="39">
        <v>2.0194800027368931</v>
      </c>
      <c r="AN66" s="40">
        <v>1.0868087926035115</v>
      </c>
      <c r="AO66" s="38">
        <v>1.7</v>
      </c>
      <c r="AP66" s="12">
        <v>-0.36</v>
      </c>
      <c r="AQ66" s="34">
        <v>1.85</v>
      </c>
      <c r="AR66" s="35">
        <v>0.16</v>
      </c>
      <c r="AS66" s="39">
        <v>2.4020000000000001</v>
      </c>
      <c r="AT66" s="40">
        <v>0.622</v>
      </c>
      <c r="AU66" s="39">
        <v>1.82</v>
      </c>
      <c r="AV66" s="40">
        <v>4.2000000000000003E-2</v>
      </c>
      <c r="AW66" s="39">
        <v>2.3759999999999999</v>
      </c>
      <c r="AX66" s="40">
        <v>0.53500000000000003</v>
      </c>
      <c r="AY66" s="38"/>
      <c r="BA66" s="39">
        <v>-1.02</v>
      </c>
      <c r="BB66" s="40">
        <v>-1.1200000000000001</v>
      </c>
      <c r="BC66" s="38">
        <v>1.53</v>
      </c>
      <c r="BD66" s="12">
        <v>-1.1200000000000001</v>
      </c>
      <c r="BE66" s="38">
        <v>2.29</v>
      </c>
      <c r="BF66" s="12">
        <v>-1.35</v>
      </c>
      <c r="BG66" s="38">
        <v>1.53</v>
      </c>
      <c r="BH66" s="12">
        <v>-0.76</v>
      </c>
      <c r="BI66" s="38">
        <v>1.1286361506825937</v>
      </c>
      <c r="BJ66" s="12">
        <v>-1.0740264117351517</v>
      </c>
      <c r="BK66" s="39">
        <v>-0.5733243639641652</v>
      </c>
      <c r="BL66" s="40">
        <v>-1.014286383815147</v>
      </c>
      <c r="BM66" s="39">
        <v>-4.6303447730462368</v>
      </c>
      <c r="BN66" s="40">
        <v>-1.0911423591083442</v>
      </c>
      <c r="BO66" s="38">
        <v>1.3998749259529479</v>
      </c>
      <c r="BP66" s="12">
        <v>1.7139926791391233</v>
      </c>
      <c r="BQ66" s="39">
        <v>1.9419999999999999</v>
      </c>
      <c r="BR66" s="40">
        <v>-1.1679999999999999</v>
      </c>
      <c r="BS66" s="39">
        <v>1.2689999999999999</v>
      </c>
      <c r="BT66" s="40">
        <v>-1.46</v>
      </c>
      <c r="BU66" s="38">
        <v>2.16</v>
      </c>
      <c r="BV66" s="12">
        <v>-0.46</v>
      </c>
      <c r="BW66" s="38">
        <v>2.82</v>
      </c>
      <c r="BX66" s="12">
        <v>-0.13</v>
      </c>
      <c r="BY66" s="51">
        <v>1.4671532993891909</v>
      </c>
      <c r="BZ66" s="52">
        <v>-0.62121343939086815</v>
      </c>
      <c r="CA66" s="38">
        <v>-2.7853177498556083</v>
      </c>
      <c r="CB66" s="12">
        <v>-1.2215644132235066</v>
      </c>
      <c r="CC66" s="39">
        <v>-0.74</v>
      </c>
      <c r="CD66" s="40">
        <v>-1.484</v>
      </c>
      <c r="CE66" s="38">
        <v>-1.4408375325062885</v>
      </c>
      <c r="CF66" s="12">
        <v>-1.3055144006992265</v>
      </c>
      <c r="CG66" s="39">
        <v>-1.085</v>
      </c>
      <c r="CH66" s="40">
        <v>-1.1100000000000001</v>
      </c>
      <c r="CI66" s="38">
        <v>-14.268957000899809</v>
      </c>
      <c r="CJ66" s="12">
        <v>-0.56533392410845196</v>
      </c>
      <c r="CK66" s="38">
        <v>-2.6652813012519823</v>
      </c>
      <c r="CL66" s="12">
        <v>-1.3634804709995574</v>
      </c>
      <c r="CM66" s="21">
        <v>1.8628495217759835</v>
      </c>
      <c r="CN66" s="11">
        <v>-0.26961046955477058</v>
      </c>
      <c r="CO66" s="21">
        <v>1.5265688630824377</v>
      </c>
      <c r="CP66" s="11">
        <v>-0.85108851767659277</v>
      </c>
      <c r="CQ66" s="21">
        <v>-0.53601505906028757</v>
      </c>
      <c r="CR66" s="11">
        <v>-1.1277762613977618</v>
      </c>
      <c r="CS66" s="21">
        <v>-12.426749465332479</v>
      </c>
      <c r="CT66" s="11">
        <v>-0.30575450600920639</v>
      </c>
      <c r="CU66" s="21">
        <v>-0.99782927798387977</v>
      </c>
      <c r="CV66" s="11">
        <v>-0.59661262457801167</v>
      </c>
      <c r="CW66" s="39">
        <v>2.0099999999999998</v>
      </c>
      <c r="CX66" s="40">
        <v>8.6999999999999994E-2</v>
      </c>
      <c r="CY66" s="38">
        <v>-0.37</v>
      </c>
      <c r="CZ66" s="12">
        <v>0.68</v>
      </c>
      <c r="DA66" s="38">
        <v>1.7583166510630419</v>
      </c>
      <c r="DB66" s="12">
        <v>-5.7865875503067127E-2</v>
      </c>
      <c r="DC66" s="51">
        <v>1.9129564944836601</v>
      </c>
      <c r="DD66" s="52">
        <v>5.4926117861859018E-2</v>
      </c>
      <c r="DE66" s="38">
        <v>2.23</v>
      </c>
      <c r="DF66" s="12">
        <v>0.85</v>
      </c>
      <c r="DG66" s="38">
        <v>1.72</v>
      </c>
      <c r="DH66" s="12">
        <v>-0.54</v>
      </c>
      <c r="DI66" s="34">
        <v>1.76</v>
      </c>
      <c r="DJ66" s="35">
        <v>-0.8</v>
      </c>
      <c r="DK66" s="38">
        <v>1.911031281376979</v>
      </c>
      <c r="DL66" s="12">
        <v>-0.359568073653945</v>
      </c>
      <c r="DM66" s="21">
        <v>2.0907099945068626</v>
      </c>
      <c r="DN66" s="11">
        <v>-0.45672155656546193</v>
      </c>
      <c r="DO66" s="38">
        <v>-0.83646097122970697</v>
      </c>
      <c r="DP66" s="12">
        <v>-0.80004407879728345</v>
      </c>
      <c r="DQ66" s="38"/>
      <c r="DS66" s="38">
        <v>0.25842947105855818</v>
      </c>
      <c r="DT66" s="12">
        <v>-0.93931415543973484</v>
      </c>
      <c r="DU66" s="38">
        <v>0.24624861014932442</v>
      </c>
      <c r="DV66" s="12">
        <v>-0.65517302442708036</v>
      </c>
      <c r="DW66" s="34">
        <v>-0.43</v>
      </c>
      <c r="DX66" s="35">
        <v>-0.55000000000000004</v>
      </c>
      <c r="DY66" s="38">
        <v>2.0299999999999998</v>
      </c>
      <c r="DZ66" s="12">
        <v>0.18</v>
      </c>
      <c r="EA66" s="21"/>
      <c r="EB66" s="11"/>
      <c r="EC66" s="21">
        <v>1.6820721249553425</v>
      </c>
      <c r="ED66" s="11">
        <v>0.7043118705554321</v>
      </c>
      <c r="EE66" s="21">
        <v>1.6587421733022003</v>
      </c>
      <c r="EF66" s="11">
        <v>0.29679063160519448</v>
      </c>
      <c r="EG66" s="21">
        <v>1.7455007402123373</v>
      </c>
      <c r="EH66" s="11">
        <v>0.23390659025715496</v>
      </c>
      <c r="EI66" s="21"/>
      <c r="EJ66" s="11"/>
      <c r="EK66" s="21">
        <v>2.5954729211667336</v>
      </c>
      <c r="EL66" s="11">
        <v>1.1449229132155034</v>
      </c>
      <c r="EM66" s="21">
        <v>2.2082306933962763</v>
      </c>
      <c r="EN66" s="11">
        <v>0.18485186517478233</v>
      </c>
      <c r="EO66" s="21">
        <v>2.6109258937038446</v>
      </c>
      <c r="EP66" s="11">
        <v>0.87541707119115264</v>
      </c>
      <c r="EQ66" s="21">
        <v>1.5958326405446903</v>
      </c>
      <c r="ER66" s="11">
        <v>-1.1272150084658117</v>
      </c>
      <c r="ES66" s="21">
        <v>1.7519185226742731</v>
      </c>
      <c r="ET66" s="11">
        <v>-1.2519712595851347</v>
      </c>
      <c r="EU66" s="38"/>
    </row>
    <row r="67" spans="1:151" s="12" customFormat="1" x14ac:dyDescent="0.2">
      <c r="A67" s="25">
        <v>19</v>
      </c>
      <c r="B67" s="26"/>
      <c r="C67" s="39">
        <v>0.255</v>
      </c>
      <c r="D67" s="40">
        <v>7.0000000000000007E-2</v>
      </c>
      <c r="E67" s="39">
        <v>0.94599999999999995</v>
      </c>
      <c r="F67" s="40">
        <v>1.254</v>
      </c>
      <c r="G67" s="38">
        <v>2.6429355057342003</v>
      </c>
      <c r="H67" s="12">
        <v>0.93793268726593249</v>
      </c>
      <c r="I67" s="38">
        <v>2.6038150157394089</v>
      </c>
      <c r="J67" s="12">
        <v>0.29264422908864418</v>
      </c>
      <c r="K67" s="39">
        <v>2.5259999999999998</v>
      </c>
      <c r="L67" s="40">
        <v>-0.42299999999999999</v>
      </c>
      <c r="M67" s="39">
        <v>1.7849999999999999</v>
      </c>
      <c r="N67" s="40">
        <v>-0.34799999999999998</v>
      </c>
      <c r="O67" s="39">
        <v>2.0501092016030698</v>
      </c>
      <c r="P67" s="40">
        <v>0.18603660599308108</v>
      </c>
      <c r="Q67" s="38">
        <v>1.1299999999999999</v>
      </c>
      <c r="R67" s="12">
        <v>0.36</v>
      </c>
      <c r="S67" s="38">
        <v>2.2453776712769713</v>
      </c>
      <c r="T67" s="12">
        <v>0.34498536083571452</v>
      </c>
      <c r="U67" s="39">
        <v>1.7589618667333298</v>
      </c>
      <c r="V67" s="40">
        <v>0.34730635073367466</v>
      </c>
      <c r="W67" s="39">
        <v>1.85</v>
      </c>
      <c r="X67" s="40">
        <v>0.14000000000000001</v>
      </c>
      <c r="Y67" s="39">
        <v>0.92</v>
      </c>
      <c r="Z67" s="40">
        <v>0.45</v>
      </c>
      <c r="AA67" s="38">
        <v>2.11</v>
      </c>
      <c r="AB67" s="12">
        <v>0.91</v>
      </c>
      <c r="AC67" s="38"/>
      <c r="AE67" s="38">
        <v>0.93705054890222073</v>
      </c>
      <c r="AF67" s="12">
        <v>3.3000000000015461E-2</v>
      </c>
      <c r="AG67" s="39"/>
      <c r="AH67" s="40"/>
      <c r="AI67" s="39">
        <v>2.3820000000000001</v>
      </c>
      <c r="AJ67" s="40">
        <v>-0.61799999999999999</v>
      </c>
      <c r="AK67" s="34">
        <v>2.37</v>
      </c>
      <c r="AL67" s="35">
        <v>-0.31</v>
      </c>
      <c r="AM67" s="39">
        <v>1.779486998986713</v>
      </c>
      <c r="AN67" s="40">
        <v>1.1607246806308589</v>
      </c>
      <c r="AO67" s="38">
        <v>1.73</v>
      </c>
      <c r="AP67" s="12">
        <v>-0.38</v>
      </c>
      <c r="AQ67" s="34">
        <v>1.61</v>
      </c>
      <c r="AR67" s="35">
        <v>0.22</v>
      </c>
      <c r="AS67" s="39">
        <v>2.4580000000000002</v>
      </c>
      <c r="AT67" s="40">
        <v>0.28000000000000003</v>
      </c>
      <c r="AU67" s="39">
        <v>1.8340000000000001</v>
      </c>
      <c r="AV67" s="40">
        <v>0.32</v>
      </c>
      <c r="AW67" s="39">
        <v>2.2050000000000001</v>
      </c>
      <c r="AX67" s="40">
        <v>0.96699999999999997</v>
      </c>
      <c r="AY67" s="38"/>
      <c r="BA67" s="39">
        <v>-0.92</v>
      </c>
      <c r="BB67" s="40">
        <v>-1.03</v>
      </c>
      <c r="BC67" s="38">
        <v>1.57</v>
      </c>
      <c r="BD67" s="12">
        <v>-1.23</v>
      </c>
      <c r="BE67" s="38">
        <v>2.2400000000000002</v>
      </c>
      <c r="BF67" s="12">
        <v>-1.1499999999999999</v>
      </c>
      <c r="BG67" s="38">
        <v>1.31</v>
      </c>
      <c r="BH67" s="12">
        <v>-0.56999999999999995</v>
      </c>
      <c r="BI67" s="38">
        <v>1.0238630806986837</v>
      </c>
      <c r="BJ67" s="12">
        <v>-1.1199495903825296</v>
      </c>
      <c r="BK67" s="39">
        <v>-0.59835777126443201</v>
      </c>
      <c r="BL67" s="40">
        <v>-1.0967837241012213</v>
      </c>
      <c r="BM67" s="39">
        <v>0.91900000000000004</v>
      </c>
      <c r="BN67" s="40">
        <v>-1.34</v>
      </c>
      <c r="BO67" s="38">
        <v>1.2251519859841975</v>
      </c>
      <c r="BP67" s="12">
        <v>1.7079994990287979</v>
      </c>
      <c r="BQ67" s="39">
        <v>2.0099999999999998</v>
      </c>
      <c r="BR67" s="40">
        <v>-0.997</v>
      </c>
      <c r="BS67" s="39">
        <v>1.4390000000000001</v>
      </c>
      <c r="BT67" s="40">
        <v>-1.23</v>
      </c>
      <c r="BU67" s="38">
        <v>2.25</v>
      </c>
      <c r="BV67" s="12">
        <v>-0.65</v>
      </c>
      <c r="BW67" s="38">
        <v>2.95</v>
      </c>
      <c r="BX67" s="12">
        <v>-0.43</v>
      </c>
      <c r="BY67" s="51">
        <v>1.4892447055921363</v>
      </c>
      <c r="BZ67" s="52">
        <v>-0.71510659445263358</v>
      </c>
      <c r="CA67" s="38">
        <v>-5.0416536470382631</v>
      </c>
      <c r="CB67" s="12">
        <v>-2.0076698710278609</v>
      </c>
      <c r="CC67" s="39">
        <v>-1.4999999999999999E-2</v>
      </c>
      <c r="CD67" s="40">
        <v>-0.91200000000000003</v>
      </c>
      <c r="CE67" s="38"/>
      <c r="CG67" s="39">
        <v>-1.4379999999999999</v>
      </c>
      <c r="CH67" s="40">
        <v>-0.92900000000000005</v>
      </c>
      <c r="CI67" s="38">
        <v>-15.958949575425136</v>
      </c>
      <c r="CJ67" s="12">
        <v>-0.64923844565300837</v>
      </c>
      <c r="CK67" s="38">
        <v>-3.6458617350976024</v>
      </c>
      <c r="CL67" s="12">
        <v>-1.4869260832095654</v>
      </c>
      <c r="CM67" s="21">
        <v>1.6299626178449307</v>
      </c>
      <c r="CN67" s="11">
        <v>2.2640195879074124E-2</v>
      </c>
      <c r="CO67" s="21">
        <v>1.7775245785253824</v>
      </c>
      <c r="CP67" s="11">
        <v>-0.84907299584601448</v>
      </c>
      <c r="CQ67" s="21">
        <v>-1.9256687010083324</v>
      </c>
      <c r="CR67" s="11">
        <v>-2.2081880131610627</v>
      </c>
      <c r="CS67" s="21">
        <v>-9.8847990808640116</v>
      </c>
      <c r="CT67" s="11">
        <v>-0.45679063160519445</v>
      </c>
      <c r="CU67" s="21">
        <v>-1.8985654275950333E-2</v>
      </c>
      <c r="CV67" s="11">
        <v>-0.61574386715350338</v>
      </c>
      <c r="CW67" s="39">
        <v>2.0070000000000001</v>
      </c>
      <c r="CX67" s="40">
        <v>0.14099999999999999</v>
      </c>
      <c r="CY67" s="38">
        <v>-0.32</v>
      </c>
      <c r="CZ67" s="12">
        <v>0.34</v>
      </c>
      <c r="DA67" s="38">
        <v>1.753295876926009</v>
      </c>
      <c r="DB67" s="12">
        <v>-0.17073743424752974</v>
      </c>
      <c r="DC67" s="51">
        <v>2.1499370337516202</v>
      </c>
      <c r="DD67" s="52">
        <v>0.21574311748892519</v>
      </c>
      <c r="DE67" s="38">
        <v>2.09</v>
      </c>
      <c r="DF67" s="12">
        <v>0.72</v>
      </c>
      <c r="DG67" s="38">
        <v>1.71</v>
      </c>
      <c r="DH67" s="12">
        <v>-0.61</v>
      </c>
      <c r="DI67" s="34">
        <v>1.86</v>
      </c>
      <c r="DJ67" s="35">
        <v>-0.92</v>
      </c>
      <c r="DK67" s="38">
        <v>1.8989814234480997</v>
      </c>
      <c r="DL67" s="12">
        <v>-0.25968173848185422</v>
      </c>
      <c r="DM67" s="21">
        <v>2.1749006896029845</v>
      </c>
      <c r="DN67" s="11">
        <v>-0.30769924597742038</v>
      </c>
      <c r="DO67" s="38">
        <v>-0.87662716432597143</v>
      </c>
      <c r="DP67" s="12">
        <v>-1.0108042460103952</v>
      </c>
      <c r="DQ67" s="38"/>
      <c r="DS67" s="38">
        <v>0.44918461999205012</v>
      </c>
      <c r="DT67" s="12">
        <v>-0.88096411918102935</v>
      </c>
      <c r="DU67" s="38">
        <v>-0.25564711406467211</v>
      </c>
      <c r="DV67" s="12">
        <v>-0.58529393667905438</v>
      </c>
      <c r="DW67" s="34">
        <v>-0.28999999999999998</v>
      </c>
      <c r="DX67" s="35">
        <v>-0.57999999999999996</v>
      </c>
      <c r="DY67" s="38">
        <v>2.13</v>
      </c>
      <c r="DZ67" s="12">
        <v>0.1</v>
      </c>
      <c r="EA67" s="21">
        <v>1.6159948831129352</v>
      </c>
      <c r="EB67" s="11">
        <v>1.1527228069821911</v>
      </c>
      <c r="EC67" s="21">
        <v>1.6049818499275679</v>
      </c>
      <c r="ED67" s="11">
        <v>0.92885224394146748</v>
      </c>
      <c r="EE67" s="21">
        <v>1.9255150987272629</v>
      </c>
      <c r="EF67" s="11">
        <v>0.47299944480051381</v>
      </c>
      <c r="EG67" s="21">
        <v>1.7680490218293512</v>
      </c>
      <c r="EH67" s="11">
        <v>0.28996913320843798</v>
      </c>
      <c r="EI67" s="21"/>
      <c r="EJ67" s="11"/>
      <c r="EK67" s="21">
        <v>2.6699802865099103</v>
      </c>
      <c r="EL67" s="11">
        <v>1.0638324493038263</v>
      </c>
      <c r="EM67" s="21">
        <v>2.0513730821474834</v>
      </c>
      <c r="EN67" s="11">
        <v>3.3683222574001435E-2</v>
      </c>
      <c r="EO67" s="21">
        <v>3.1272278672451259</v>
      </c>
      <c r="EP67" s="11">
        <v>1.044577531858659</v>
      </c>
      <c r="EQ67" s="21">
        <v>1.8999909676615392</v>
      </c>
      <c r="ER67" s="11">
        <v>-1.1473702267715939</v>
      </c>
      <c r="ES67" s="21">
        <v>1.4942747087656574</v>
      </c>
      <c r="ET67" s="11">
        <v>-1.511753395610234</v>
      </c>
      <c r="EU67" s="38"/>
    </row>
    <row r="68" spans="1:151" s="12" customFormat="1" x14ac:dyDescent="0.2">
      <c r="A68" s="25">
        <v>20</v>
      </c>
      <c r="B68" s="26"/>
      <c r="C68" s="39">
        <v>-0.93300000000000005</v>
      </c>
      <c r="D68" s="40">
        <v>-0.121</v>
      </c>
      <c r="E68" s="39">
        <v>0.96399999999999997</v>
      </c>
      <c r="F68" s="40">
        <v>1.097</v>
      </c>
      <c r="G68" s="38">
        <v>2.664022757109739</v>
      </c>
      <c r="H68" s="12">
        <v>0.75514069390100635</v>
      </c>
      <c r="I68" s="38">
        <v>2.8899991415502928</v>
      </c>
      <c r="J68" s="12">
        <v>0.32660558304715498</v>
      </c>
      <c r="K68" s="39">
        <v>2.4180000000000001</v>
      </c>
      <c r="L68" s="40">
        <v>-0.443</v>
      </c>
      <c r="M68" s="39">
        <v>1.764</v>
      </c>
      <c r="N68" s="40">
        <v>-0.191</v>
      </c>
      <c r="O68" s="39">
        <v>2.0135395616520895</v>
      </c>
      <c r="P68" s="40">
        <v>6.5380598814062899E-2</v>
      </c>
      <c r="Q68" s="38">
        <v>1.33</v>
      </c>
      <c r="R68" s="12">
        <v>0.19</v>
      </c>
      <c r="S68" s="38">
        <v>2.1425809905093463</v>
      </c>
      <c r="T68" s="12">
        <v>0.41495236650024303</v>
      </c>
      <c r="U68" s="39">
        <v>1.5818011114099306</v>
      </c>
      <c r="V68" s="40">
        <v>-7.622473873714064E-2</v>
      </c>
      <c r="W68" s="39">
        <v>1.91</v>
      </c>
      <c r="X68" s="40">
        <v>0.08</v>
      </c>
      <c r="Y68" s="39">
        <v>1.1599999999999999</v>
      </c>
      <c r="Z68" s="40">
        <v>0.65</v>
      </c>
      <c r="AA68" s="38">
        <v>2.2000000000000002</v>
      </c>
      <c r="AB68" s="12">
        <v>0.77</v>
      </c>
      <c r="AC68" s="38"/>
      <c r="AE68" s="38">
        <v>1.0702156272939245</v>
      </c>
      <c r="AF68" s="12">
        <v>-3.3690532975416687E-2</v>
      </c>
      <c r="AG68" s="39">
        <v>1.6679999999999999</v>
      </c>
      <c r="AH68" s="40">
        <v>-1.0309999999999999</v>
      </c>
      <c r="AI68" s="39">
        <v>2.476</v>
      </c>
      <c r="AJ68" s="40">
        <v>-0.68200000000000005</v>
      </c>
      <c r="AK68" s="34">
        <v>2.5299999999999998</v>
      </c>
      <c r="AL68" s="35">
        <v>-0.17</v>
      </c>
      <c r="AM68" s="39">
        <v>1.3155674687248589</v>
      </c>
      <c r="AN68" s="40">
        <v>0.75019184307356557</v>
      </c>
      <c r="AO68" s="38">
        <v>1.71</v>
      </c>
      <c r="AP68" s="12">
        <v>-0.41</v>
      </c>
      <c r="AQ68" s="34">
        <v>1.75</v>
      </c>
      <c r="AR68" s="35">
        <v>0.25</v>
      </c>
      <c r="AS68" s="39">
        <v>2.5219999999999998</v>
      </c>
      <c r="AT68" s="40">
        <v>0.312</v>
      </c>
      <c r="AU68" s="39">
        <v>1.5920000000000001</v>
      </c>
      <c r="AV68" s="40">
        <v>0.39800000000000002</v>
      </c>
      <c r="AW68" s="39">
        <v>2.375</v>
      </c>
      <c r="AX68" s="40">
        <v>1.139</v>
      </c>
      <c r="AY68" s="38"/>
      <c r="BA68" s="39">
        <v>-0.86</v>
      </c>
      <c r="BB68" s="40">
        <v>-0.89</v>
      </c>
      <c r="BC68" s="38">
        <v>1.57</v>
      </c>
      <c r="BD68" s="12">
        <v>-1.25</v>
      </c>
      <c r="BE68" s="38">
        <v>1.99</v>
      </c>
      <c r="BF68" s="12">
        <v>-0.99</v>
      </c>
      <c r="BG68" s="38">
        <v>1.46</v>
      </c>
      <c r="BH68" s="12">
        <v>-0.56999999999999995</v>
      </c>
      <c r="BI68" s="38">
        <v>1.4196578655811809</v>
      </c>
      <c r="BJ68" s="12">
        <v>-1.043812262935484</v>
      </c>
      <c r="BK68" s="39">
        <v>-0.35804216533533928</v>
      </c>
      <c r="BL68" s="40">
        <v>-1.350627233624019</v>
      </c>
      <c r="BM68" s="39">
        <v>1.8077075374970049</v>
      </c>
      <c r="BN68" s="40">
        <v>-1.0055552212706176</v>
      </c>
      <c r="BO68" s="38">
        <v>1.3486630297552107</v>
      </c>
      <c r="BP68" s="12">
        <v>1.8338562813456321</v>
      </c>
      <c r="BQ68" s="39">
        <v>2.1419999999999999</v>
      </c>
      <c r="BR68" s="40">
        <v>-1.0609999999999999</v>
      </c>
      <c r="BS68" s="39">
        <v>1.446</v>
      </c>
      <c r="BT68" s="40">
        <v>-1.395</v>
      </c>
      <c r="BU68" s="38">
        <v>2.17</v>
      </c>
      <c r="BV68" s="12">
        <v>-1.07</v>
      </c>
      <c r="BW68" s="38">
        <v>2.62</v>
      </c>
      <c r="BX68" s="12">
        <v>-0.41</v>
      </c>
      <c r="BY68" s="51">
        <v>1.3807959842322224</v>
      </c>
      <c r="BZ68" s="52">
        <v>-0.74307476830081898</v>
      </c>
      <c r="CA68" s="38">
        <v>-9.4868714749227596</v>
      </c>
      <c r="CB68" s="12">
        <v>-3.4945820779932424</v>
      </c>
      <c r="CC68" s="39">
        <v>-0.128</v>
      </c>
      <c r="CD68" s="40">
        <v>-1.0289999999999999</v>
      </c>
      <c r="CE68" s="38">
        <v>-0.78633632640750861</v>
      </c>
      <c r="CF68" s="12">
        <v>-1.0967633266723478</v>
      </c>
      <c r="CG68" s="39">
        <v>-1.2090000000000001</v>
      </c>
      <c r="CH68" s="40">
        <v>-0.94799999999999995</v>
      </c>
      <c r="CI68" s="38">
        <v>-15.226920706245716</v>
      </c>
      <c r="CJ68" s="12">
        <v>-0.50240553295003487</v>
      </c>
      <c r="CK68" s="38"/>
      <c r="CM68" s="21">
        <v>1.7825436928342411</v>
      </c>
      <c r="CN68" s="11">
        <v>2.4655717709652362E-2</v>
      </c>
      <c r="CO68" s="21">
        <v>1.9612241622296183</v>
      </c>
      <c r="CP68" s="11">
        <v>-0.9266705863232767</v>
      </c>
      <c r="CQ68" s="21">
        <v>-0.2956151224605163</v>
      </c>
      <c r="CR68" s="11">
        <v>-1.5647741181221537</v>
      </c>
      <c r="CS68" s="21">
        <v>-8.8927689627434372</v>
      </c>
      <c r="CT68" s="11">
        <v>-0.38530019882309346</v>
      </c>
      <c r="CU68" s="21">
        <v>3.3299516531423608E-3</v>
      </c>
      <c r="CV68" s="11">
        <v>-1.0215275912547246</v>
      </c>
      <c r="CW68" s="39">
        <v>2.1309999999999998</v>
      </c>
      <c r="CX68" s="40">
        <v>0.19</v>
      </c>
      <c r="CY68" s="38">
        <v>-0.31</v>
      </c>
      <c r="CZ68" s="12">
        <v>0.74</v>
      </c>
      <c r="DA68" s="38">
        <v>1.6930465872816123</v>
      </c>
      <c r="DB68" s="12">
        <v>-0.12978403682697251</v>
      </c>
      <c r="DC68" s="51">
        <v>2.1248331630664552</v>
      </c>
      <c r="DD68" s="52">
        <v>0.23072606776473878</v>
      </c>
      <c r="DE68" s="38">
        <v>2.17</v>
      </c>
      <c r="DF68" s="12">
        <v>0.72</v>
      </c>
      <c r="DG68" s="38">
        <v>1.65</v>
      </c>
      <c r="DH68" s="12">
        <v>-0.61</v>
      </c>
      <c r="DI68" s="34">
        <v>1.6</v>
      </c>
      <c r="DJ68" s="35">
        <v>-0.75</v>
      </c>
      <c r="DK68" s="38">
        <v>2.0224924672191129</v>
      </c>
      <c r="DL68" s="12">
        <v>-0.72215547032863459</v>
      </c>
      <c r="DM68" s="21"/>
      <c r="DN68" s="11"/>
      <c r="DO68" s="38">
        <v>-0.84549836467636641</v>
      </c>
      <c r="DP68" s="12">
        <v>-0.97284743864500056</v>
      </c>
      <c r="DQ68" s="38"/>
      <c r="DS68" s="38">
        <v>0.60930034085850449</v>
      </c>
      <c r="DT68" s="12">
        <v>-1.0095319956832618</v>
      </c>
      <c r="DU68" s="38">
        <v>-0.49811363689555854</v>
      </c>
      <c r="DV68" s="12">
        <v>-0.6292179346919502</v>
      </c>
      <c r="DW68" s="34">
        <v>-0.38</v>
      </c>
      <c r="DX68" s="35">
        <v>-0.64</v>
      </c>
      <c r="DY68" s="38">
        <v>1.96</v>
      </c>
      <c r="DZ68" s="12">
        <v>0.09</v>
      </c>
      <c r="EA68" s="21">
        <v>1.7495478590819833</v>
      </c>
      <c r="EB68" s="11">
        <v>1.0140661167000036</v>
      </c>
      <c r="EC68" s="21">
        <v>1.7277176825375777</v>
      </c>
      <c r="ED68" s="11">
        <v>1.0909643520811614</v>
      </c>
      <c r="EE68" s="21">
        <v>1.9174003329348654</v>
      </c>
      <c r="EF68" s="11">
        <v>0.56563493516605323</v>
      </c>
      <c r="EG68" s="21">
        <v>1.864124308719237</v>
      </c>
      <c r="EH68" s="11">
        <v>0.32600933939140558</v>
      </c>
      <c r="EI68" s="21"/>
      <c r="EJ68" s="11"/>
      <c r="EK68" s="21">
        <v>1.9170637525157044</v>
      </c>
      <c r="EL68" s="11">
        <v>0.95571183075492339</v>
      </c>
      <c r="EM68" s="21">
        <v>1.8503992677349677</v>
      </c>
      <c r="EN68" s="11">
        <v>9.0746882363700196E-2</v>
      </c>
      <c r="EO68" s="21">
        <v>2.4892044068178851</v>
      </c>
      <c r="EP68" s="11">
        <v>0.48171623713761041</v>
      </c>
      <c r="EQ68" s="21">
        <v>1.6590734808363123</v>
      </c>
      <c r="ER68" s="11">
        <v>-1.240084230978193</v>
      </c>
      <c r="ES68" s="21">
        <v>1.2234444004443961</v>
      </c>
      <c r="ET68" s="11">
        <v>-1.6587618911903292</v>
      </c>
      <c r="EU68" s="38"/>
    </row>
    <row r="69" spans="1:151" s="12" customFormat="1" x14ac:dyDescent="0.2">
      <c r="A69" s="25">
        <v>21</v>
      </c>
      <c r="B69" s="26"/>
      <c r="C69" s="39">
        <v>-0.28199999999999997</v>
      </c>
      <c r="D69" s="40">
        <v>-5.5E-2</v>
      </c>
      <c r="E69" s="39">
        <v>0.89300000000000002</v>
      </c>
      <c r="F69" s="40">
        <v>1.117</v>
      </c>
      <c r="G69" s="38">
        <v>2.3708095475070086</v>
      </c>
      <c r="H69" s="12">
        <v>0.45747941508817586</v>
      </c>
      <c r="I69" s="38">
        <v>2.9824633431870167</v>
      </c>
      <c r="J69" s="12">
        <v>0.26120349376746788</v>
      </c>
      <c r="K69" s="39">
        <v>2.3519999999999999</v>
      </c>
      <c r="L69" s="40">
        <v>-0.60199999999999998</v>
      </c>
      <c r="M69" s="39">
        <v>1.877</v>
      </c>
      <c r="N69" s="40">
        <v>-0.127</v>
      </c>
      <c r="O69" s="39">
        <v>1.9018539045045011</v>
      </c>
      <c r="P69" s="40">
        <v>-0.11659239561986617</v>
      </c>
      <c r="Q69" s="38">
        <v>1.46</v>
      </c>
      <c r="R69" s="12">
        <v>0.37</v>
      </c>
      <c r="S69" s="38">
        <v>2.110650463585495</v>
      </c>
      <c r="T69" s="12">
        <v>0.45189048213800653</v>
      </c>
      <c r="U69" s="39">
        <v>1.9690037933617077</v>
      </c>
      <c r="V69" s="40">
        <v>0.32230334375753955</v>
      </c>
      <c r="W69" s="39">
        <v>2.14</v>
      </c>
      <c r="X69" s="40">
        <v>0.46</v>
      </c>
      <c r="Y69" s="39">
        <v>1.0900000000000001</v>
      </c>
      <c r="Z69" s="40">
        <v>0.53</v>
      </c>
      <c r="AA69" s="38">
        <v>2.09</v>
      </c>
      <c r="AB69" s="12">
        <v>0.76</v>
      </c>
      <c r="AC69" s="38"/>
      <c r="AE69" s="38">
        <v>0.96504915169668948</v>
      </c>
      <c r="AF69" s="12">
        <v>-0.1330000000000382</v>
      </c>
      <c r="AG69" s="39">
        <v>2.073</v>
      </c>
      <c r="AH69" s="40">
        <v>-0.90600000000000003</v>
      </c>
      <c r="AI69" s="39">
        <v>2.4180000000000001</v>
      </c>
      <c r="AJ69" s="40">
        <v>-0.66900000000000004</v>
      </c>
      <c r="AK69" s="34">
        <v>2.56</v>
      </c>
      <c r="AL69" s="35">
        <v>-0.05</v>
      </c>
      <c r="AM69" s="39">
        <v>1.4792447055921363</v>
      </c>
      <c r="AN69" s="40">
        <v>0.89103157566621349</v>
      </c>
      <c r="AO69" s="38">
        <v>1.45</v>
      </c>
      <c r="AP69" s="12">
        <v>-0.51</v>
      </c>
      <c r="AQ69" s="34">
        <v>1.9</v>
      </c>
      <c r="AR69" s="35">
        <v>0.28000000000000003</v>
      </c>
      <c r="AS69" s="39">
        <v>2.173</v>
      </c>
      <c r="AT69" s="40">
        <v>0.42699999999999999</v>
      </c>
      <c r="AU69" s="39">
        <v>1.5169999999999999</v>
      </c>
      <c r="AV69" s="40">
        <v>0.31900000000000001</v>
      </c>
      <c r="AW69" s="39">
        <v>2.5430000000000001</v>
      </c>
      <c r="AX69" s="40">
        <v>1.089</v>
      </c>
      <c r="AY69" s="38"/>
      <c r="BA69" s="39">
        <v>-1.1299999999999999</v>
      </c>
      <c r="BB69" s="40">
        <v>-0.67</v>
      </c>
      <c r="BC69" s="38">
        <v>1.68</v>
      </c>
      <c r="BD69" s="12">
        <v>-1.1000000000000001</v>
      </c>
      <c r="BE69" s="38">
        <v>1.89</v>
      </c>
      <c r="BF69" s="12">
        <v>-0.88</v>
      </c>
      <c r="BG69" s="38">
        <v>1.21</v>
      </c>
      <c r="BH69" s="12">
        <v>-0.88</v>
      </c>
      <c r="BI69" s="38">
        <v>1.4934966575792519</v>
      </c>
      <c r="BJ69" s="12">
        <v>-0.64349744132419229</v>
      </c>
      <c r="BK69" s="39">
        <v>-0.67015641595904585</v>
      </c>
      <c r="BL69" s="40">
        <v>-1.4553474797131023</v>
      </c>
      <c r="BM69" s="39">
        <v>0.21</v>
      </c>
      <c r="BN69" s="40">
        <v>-1.3340000000000001</v>
      </c>
      <c r="BO69" s="38">
        <v>1.3496671845826176</v>
      </c>
      <c r="BP69" s="12">
        <v>1.738964262932146</v>
      </c>
      <c r="BQ69" s="39">
        <v>2.044</v>
      </c>
      <c r="BR69" s="40">
        <v>-1.0449999999999999</v>
      </c>
      <c r="BS69" s="39">
        <v>1.4059999999999999</v>
      </c>
      <c r="BT69" s="40">
        <v>-1.4039999999999999</v>
      </c>
      <c r="BU69" s="38">
        <v>1.79</v>
      </c>
      <c r="BV69" s="12">
        <v>-1.25</v>
      </c>
      <c r="BW69" s="38">
        <v>2.71</v>
      </c>
      <c r="BX69" s="12">
        <v>-0.17</v>
      </c>
      <c r="BY69" s="51">
        <v>1.5165903146947499</v>
      </c>
      <c r="BZ69" s="52">
        <v>-0.65817213239984518</v>
      </c>
      <c r="CA69" s="38">
        <v>-6.8990413165846709</v>
      </c>
      <c r="CB69" s="12">
        <v>-3.0527808814556567</v>
      </c>
      <c r="CC69" s="39">
        <v>-0.20300000000000001</v>
      </c>
      <c r="CD69" s="40">
        <v>-0.89300000000000002</v>
      </c>
      <c r="CE69" s="38">
        <v>-0.63571310229651701</v>
      </c>
      <c r="CF69" s="12">
        <v>-1.1127451402998825</v>
      </c>
      <c r="CG69" s="38"/>
      <c r="CI69" s="38">
        <v>-15.963970349562169</v>
      </c>
      <c r="CJ69" s="12">
        <v>-0.58631005449459106</v>
      </c>
      <c r="CK69" s="38">
        <v>-1.9050847270057727</v>
      </c>
      <c r="CL69" s="12">
        <v>-1.4798777306817525</v>
      </c>
      <c r="CM69" s="21">
        <v>1.7905742757284155</v>
      </c>
      <c r="CN69" s="11">
        <v>-0.17588870443288249</v>
      </c>
      <c r="CO69" s="21">
        <v>1.7052493324778144</v>
      </c>
      <c r="CP69" s="11">
        <v>-0.82387897296378654</v>
      </c>
      <c r="CQ69" s="21">
        <v>0.4387711817514432</v>
      </c>
      <c r="CR69" s="11">
        <v>-1.3925929349427273</v>
      </c>
      <c r="CS69" s="21">
        <v>-8.1857699930808199</v>
      </c>
      <c r="CT69" s="11">
        <v>-0.39738308887077245</v>
      </c>
      <c r="CU69" s="21">
        <v>6.9262423716370758E-2</v>
      </c>
      <c r="CV69" s="11">
        <v>-1.1000663765646383</v>
      </c>
      <c r="CW69" s="39">
        <v>2.2749999999999999</v>
      </c>
      <c r="CX69" s="40">
        <v>0.20799999999999999</v>
      </c>
      <c r="CY69" s="38">
        <v>-0.24</v>
      </c>
      <c r="CZ69" s="12">
        <v>0.65</v>
      </c>
      <c r="DA69" s="38">
        <v>1.8466822758748236</v>
      </c>
      <c r="DB69" s="12">
        <v>1.7048875876000964E-2</v>
      </c>
      <c r="DC69" s="51">
        <v>2.0384758479094867</v>
      </c>
      <c r="DD69" s="52">
        <v>6.2917024675626279E-2</v>
      </c>
      <c r="DE69" s="38">
        <v>2.21</v>
      </c>
      <c r="DF69" s="12">
        <v>0.56000000000000005</v>
      </c>
      <c r="DG69" s="38">
        <v>1.79</v>
      </c>
      <c r="DH69" s="12">
        <v>-0.83</v>
      </c>
      <c r="DI69" s="34">
        <v>1.67</v>
      </c>
      <c r="DJ69" s="35">
        <v>-0.72</v>
      </c>
      <c r="DK69" s="38">
        <v>1.8447570627681427</v>
      </c>
      <c r="DL69" s="12">
        <v>-0.77409636461812181</v>
      </c>
      <c r="DM69" s="21"/>
      <c r="DN69" s="11"/>
      <c r="DO69" s="38">
        <v>-0.8565440677778392</v>
      </c>
      <c r="DP69" s="12">
        <v>-0.96585539518295405</v>
      </c>
      <c r="DQ69" s="38"/>
      <c r="DS69" s="38">
        <v>0.6349979256889231</v>
      </c>
      <c r="DT69" s="12">
        <v>-0.96601671440558312</v>
      </c>
      <c r="DU69" s="38">
        <v>-0.259638332547385</v>
      </c>
      <c r="DV69" s="12">
        <v>-0.82987074379725634</v>
      </c>
      <c r="DW69" s="34">
        <v>-0.2</v>
      </c>
      <c r="DX69" s="35">
        <v>-0.63</v>
      </c>
      <c r="DY69" s="38">
        <v>2.11</v>
      </c>
      <c r="DZ69" s="12">
        <v>-0.08</v>
      </c>
      <c r="EA69" s="21">
        <v>1.7957391139284209</v>
      </c>
      <c r="EB69" s="11">
        <v>0.9979899786962716</v>
      </c>
      <c r="EC69" s="21">
        <v>1.7033733851603856</v>
      </c>
      <c r="ED69" s="11">
        <v>1.0426327918904452</v>
      </c>
      <c r="EE69" s="21">
        <v>1.9417446303120576</v>
      </c>
      <c r="EF69" s="11">
        <v>0.85461738880637694</v>
      </c>
      <c r="EG69" s="21">
        <v>1.927847713289059</v>
      </c>
      <c r="EH69" s="11">
        <v>8.3739064494789808E-2</v>
      </c>
      <c r="EI69" s="21">
        <v>1.2864772925759722</v>
      </c>
      <c r="EJ69" s="11">
        <v>-0.32273378349728665</v>
      </c>
      <c r="EK69" s="21">
        <v>2.4503796307616006</v>
      </c>
      <c r="EL69" s="11">
        <v>1.0598279819501633</v>
      </c>
      <c r="EM69" s="21">
        <v>1.9651013959606474</v>
      </c>
      <c r="EN69" s="11">
        <v>0.13779937376924126</v>
      </c>
      <c r="EO69" s="21">
        <v>2.370525957104074</v>
      </c>
      <c r="EP69" s="11">
        <v>0.89454831376664434</v>
      </c>
      <c r="EQ69" s="21">
        <v>1.6490352522185945</v>
      </c>
      <c r="ER69" s="11">
        <v>-1.2531851228769515</v>
      </c>
      <c r="ES69" s="21"/>
      <c r="ET69" s="11"/>
      <c r="EU69" s="38"/>
    </row>
    <row r="70" spans="1:151" s="12" customFormat="1" x14ac:dyDescent="0.2">
      <c r="A70" s="25">
        <v>22</v>
      </c>
      <c r="B70" s="26"/>
      <c r="C70" s="39">
        <v>-0.443</v>
      </c>
      <c r="D70" s="40">
        <v>-0.42399999999999999</v>
      </c>
      <c r="E70" s="39">
        <v>0.92800000000000005</v>
      </c>
      <c r="F70" s="40">
        <v>1.091</v>
      </c>
      <c r="G70" s="38">
        <v>2.6991681760689703</v>
      </c>
      <c r="H70" s="12">
        <v>0.29866014216455145</v>
      </c>
      <c r="I70" s="38">
        <v>2.9592858246413489</v>
      </c>
      <c r="J70" s="12">
        <v>0.39652601766761858</v>
      </c>
      <c r="K70" s="39">
        <v>2.4910000000000001</v>
      </c>
      <c r="L70" s="40">
        <v>-0.90600000000000003</v>
      </c>
      <c r="M70" s="39">
        <v>1.823</v>
      </c>
      <c r="N70" s="40">
        <v>-0.29599999999999999</v>
      </c>
      <c r="O70" s="39">
        <v>1.8079588830087407</v>
      </c>
      <c r="P70" s="40">
        <v>-0.27186283108794695</v>
      </c>
      <c r="Q70" s="38">
        <v>1.42</v>
      </c>
      <c r="R70" s="12">
        <v>0.28000000000000003</v>
      </c>
      <c r="S70" s="38">
        <v>2.2274155155914688</v>
      </c>
      <c r="T70" s="12">
        <v>0.12233658270077719</v>
      </c>
      <c r="U70" s="39">
        <v>1.6969494883953757</v>
      </c>
      <c r="V70" s="40">
        <v>-9.6747053163312557E-2</v>
      </c>
      <c r="W70" s="39">
        <v>2.17</v>
      </c>
      <c r="X70" s="40">
        <v>0.5</v>
      </c>
      <c r="Y70" s="39">
        <v>0.96</v>
      </c>
      <c r="Z70" s="40">
        <v>0.63</v>
      </c>
      <c r="AA70" s="38">
        <v>2.1800000000000002</v>
      </c>
      <c r="AB70" s="12">
        <v>0.76</v>
      </c>
      <c r="AC70" s="38"/>
      <c r="AE70" s="38">
        <v>1.113123825433382</v>
      </c>
      <c r="AF70" s="12">
        <v>-0.24235047039378177</v>
      </c>
      <c r="AG70" s="39">
        <v>2.331</v>
      </c>
      <c r="AH70" s="40">
        <v>-1.0840000000000001</v>
      </c>
      <c r="AI70" s="39">
        <v>2.3610000000000002</v>
      </c>
      <c r="AJ70" s="40">
        <v>-0.749</v>
      </c>
      <c r="AK70" s="34">
        <v>2.52</v>
      </c>
      <c r="AL70" s="35">
        <v>-0.01</v>
      </c>
      <c r="AM70" s="39">
        <v>1.5274441373076535</v>
      </c>
      <c r="AN70" s="40">
        <v>1.2626087425063912</v>
      </c>
      <c r="AO70" s="38">
        <v>1.7</v>
      </c>
      <c r="AP70" s="12">
        <v>-0.36</v>
      </c>
      <c r="AQ70" s="34">
        <v>1.82</v>
      </c>
      <c r="AR70" s="35">
        <v>0.21</v>
      </c>
      <c r="AS70" s="39">
        <v>2.129</v>
      </c>
      <c r="AT70" s="40">
        <v>0.41199999999999998</v>
      </c>
      <c r="AU70" s="39">
        <v>1.4730000000000001</v>
      </c>
      <c r="AV70" s="40">
        <v>0.157</v>
      </c>
      <c r="AW70" s="39">
        <v>2.5649999999999999</v>
      </c>
      <c r="AX70" s="40">
        <v>1.0469999999999999</v>
      </c>
      <c r="AY70" s="38"/>
      <c r="BA70" s="39">
        <v>-1.1299999999999999</v>
      </c>
      <c r="BB70" s="40">
        <v>-0.71</v>
      </c>
      <c r="BC70" s="38">
        <v>1.52</v>
      </c>
      <c r="BD70" s="12">
        <v>-1.34</v>
      </c>
      <c r="BE70" s="38">
        <v>1.59</v>
      </c>
      <c r="BF70" s="12">
        <v>-1</v>
      </c>
      <c r="BG70" s="38">
        <v>1.33</v>
      </c>
      <c r="BH70" s="12">
        <v>-0.92</v>
      </c>
      <c r="BI70" s="38">
        <v>1.4216535086082338</v>
      </c>
      <c r="BJ70" s="12">
        <v>-0.77127873101545674</v>
      </c>
      <c r="BK70" s="39">
        <v>-0.40569105176424142</v>
      </c>
      <c r="BL70" s="40">
        <v>-1.0518639544349746</v>
      </c>
      <c r="BM70" s="39">
        <v>-0.247</v>
      </c>
      <c r="BN70" s="40">
        <v>-1.2829999999999999</v>
      </c>
      <c r="BO70" s="38">
        <v>1.3014677528671001</v>
      </c>
      <c r="BP70" s="12">
        <v>1.6800313251806125</v>
      </c>
      <c r="BQ70" s="39">
        <v>1.8280000000000001</v>
      </c>
      <c r="BR70" s="40">
        <v>-1.071</v>
      </c>
      <c r="BS70" s="39">
        <v>1.7649999999999999</v>
      </c>
      <c r="BT70" s="40">
        <v>-1.05</v>
      </c>
      <c r="BU70" s="38">
        <v>1.73</v>
      </c>
      <c r="BV70" s="12">
        <v>-1.18</v>
      </c>
      <c r="BW70" s="38">
        <v>2.71</v>
      </c>
      <c r="BX70" s="12">
        <v>-0.28999999999999998</v>
      </c>
      <c r="BY70" s="51">
        <v>1.5555189242009726</v>
      </c>
      <c r="BZ70" s="52">
        <v>-0.69413046406649448</v>
      </c>
      <c r="CA70" s="38">
        <v>-6.5060134740545692</v>
      </c>
      <c r="CB70" s="12">
        <v>-2.7827469657834101</v>
      </c>
      <c r="CC70" s="39">
        <v>-0.33100000000000002</v>
      </c>
      <c r="CD70" s="40">
        <v>-0.94899999999999995</v>
      </c>
      <c r="CE70" s="38">
        <v>-0.93695955051850022</v>
      </c>
      <c r="CF70" s="12">
        <v>-1.2246178356926241</v>
      </c>
      <c r="CG70" s="38"/>
      <c r="CI70" s="38">
        <v>-15.00399833456145</v>
      </c>
      <c r="CJ70" s="12">
        <v>-0.51539075652240662</v>
      </c>
      <c r="CK70" s="38"/>
      <c r="CM70" s="21">
        <v>1.911033019141029</v>
      </c>
      <c r="CN70" s="11">
        <v>-0.40162714945764533</v>
      </c>
      <c r="CO70" s="21">
        <v>1.7193028525426191</v>
      </c>
      <c r="CP70" s="11">
        <v>-1.1241917257199441</v>
      </c>
      <c r="CQ70" s="21">
        <v>-0.29358643101241694</v>
      </c>
      <c r="CR70" s="11">
        <v>-1.0089611759289179</v>
      </c>
      <c r="CS70" s="21">
        <v>-11.214606325093127</v>
      </c>
      <c r="CT70" s="11">
        <v>-0.29971306098536687</v>
      </c>
      <c r="CU70" s="21">
        <v>0.29546152017944666</v>
      </c>
      <c r="CV70" s="11">
        <v>-1.0587831689017351</v>
      </c>
      <c r="CW70" s="39">
        <v>2.085</v>
      </c>
      <c r="CX70" s="40">
        <v>0.21299999999999999</v>
      </c>
      <c r="CY70" s="38">
        <v>-0.65</v>
      </c>
      <c r="CZ70" s="12">
        <v>0.22</v>
      </c>
      <c r="DA70" s="38">
        <v>1.8747986110422088</v>
      </c>
      <c r="DB70" s="12">
        <v>0.10494885082744085</v>
      </c>
      <c r="DC70" s="51">
        <v>2.0244176803257941</v>
      </c>
      <c r="DD70" s="52">
        <v>3.9840869240927099E-3</v>
      </c>
      <c r="DE70" s="38">
        <v>2.39</v>
      </c>
      <c r="DF70" s="12">
        <v>0.51</v>
      </c>
      <c r="DG70" s="38">
        <v>1.72</v>
      </c>
      <c r="DH70" s="12">
        <v>-1.37</v>
      </c>
      <c r="DI70" s="34">
        <v>1.72</v>
      </c>
      <c r="DJ70" s="35">
        <v>-0.86</v>
      </c>
      <c r="DK70" s="38">
        <v>1.6951379934845576</v>
      </c>
      <c r="DL70" s="12">
        <v>-1.4273529966435956</v>
      </c>
      <c r="DM70" s="21">
        <v>2.1282407862967001</v>
      </c>
      <c r="DN70" s="11">
        <v>-0.25231933325889144</v>
      </c>
      <c r="DO70" s="38">
        <v>-0.95595539569109367</v>
      </c>
      <c r="DP70" s="12">
        <v>-0.99682015908630239</v>
      </c>
      <c r="DQ70" s="38"/>
      <c r="DS70" s="38">
        <v>0.66107637890594839</v>
      </c>
      <c r="DT70" s="12">
        <v>-1.0088457070879242</v>
      </c>
      <c r="DU70" s="38">
        <v>-0.1029830070969906</v>
      </c>
      <c r="DV70" s="12">
        <v>-0.59128357277160593</v>
      </c>
      <c r="DW70" s="34">
        <v>-0.17</v>
      </c>
      <c r="DX70" s="35">
        <v>-0.41</v>
      </c>
      <c r="DY70" s="38">
        <v>1.87</v>
      </c>
      <c r="DZ70" s="12">
        <v>0</v>
      </c>
      <c r="EA70" s="21">
        <v>1.9172421973288329</v>
      </c>
      <c r="EB70" s="11">
        <v>0.85029046078698489</v>
      </c>
      <c r="EC70" s="21">
        <v>1.5978814298592201</v>
      </c>
      <c r="ED70" s="11">
        <v>0.89763811131829674</v>
      </c>
      <c r="EE70" s="21">
        <v>1.7469902512945212</v>
      </c>
      <c r="EF70" s="11">
        <v>0.7106296157382016</v>
      </c>
      <c r="EG70" s="21">
        <v>1.8611832285083221</v>
      </c>
      <c r="EH70" s="11">
        <v>2.1669820513012222E-2</v>
      </c>
      <c r="EI70" s="21">
        <v>1.3990696679454853</v>
      </c>
      <c r="EJ70" s="11">
        <v>-0.23009829313174732</v>
      </c>
      <c r="EK70" s="21">
        <v>2.4905743936441036</v>
      </c>
      <c r="EL70" s="11">
        <v>0.84258562801394166</v>
      </c>
      <c r="EM70" s="21">
        <v>1.8258902659773435</v>
      </c>
      <c r="EN70" s="11">
        <v>-9.9465316935295658E-2</v>
      </c>
      <c r="EO70" s="21">
        <v>2.491233098265984</v>
      </c>
      <c r="EP70" s="11">
        <v>0.83816149354414216</v>
      </c>
      <c r="EQ70" s="21">
        <v>1.4844083028880228</v>
      </c>
      <c r="ER70" s="11">
        <v>-1.2521773619616623</v>
      </c>
      <c r="ES70" s="21">
        <v>1.2325735119608432</v>
      </c>
      <c r="ET70" s="11">
        <v>-1.7644871791075207</v>
      </c>
      <c r="EU70" s="38"/>
    </row>
    <row r="71" spans="1:151" s="12" customFormat="1" x14ac:dyDescent="0.2">
      <c r="A71" s="25">
        <v>23</v>
      </c>
      <c r="B71" s="26"/>
      <c r="C71" s="39">
        <v>-1.647</v>
      </c>
      <c r="D71" s="40">
        <v>-0.56699999999999995</v>
      </c>
      <c r="E71" s="39">
        <v>0.81599999999999995</v>
      </c>
      <c r="F71" s="40">
        <v>1.23</v>
      </c>
      <c r="G71" s="38">
        <v>2.5987526933283092</v>
      </c>
      <c r="H71" s="12">
        <v>0.76812591747337822</v>
      </c>
      <c r="I71" s="38">
        <v>2.8277415422510828</v>
      </c>
      <c r="J71" s="12">
        <v>0.32960217310231771</v>
      </c>
      <c r="K71" s="39">
        <v>2.3210000000000002</v>
      </c>
      <c r="L71" s="40">
        <v>-1.0609999999999999</v>
      </c>
      <c r="M71" s="39">
        <v>1.8640000000000001</v>
      </c>
      <c r="N71" s="40">
        <v>-0.03</v>
      </c>
      <c r="O71" s="39">
        <v>1.9730164471118141</v>
      </c>
      <c r="P71" s="40">
        <v>-0.31438912870022384</v>
      </c>
      <c r="Q71" s="38">
        <v>1.46</v>
      </c>
      <c r="R71" s="12">
        <v>0.4</v>
      </c>
      <c r="S71" s="38">
        <v>2.3261815203212688</v>
      </c>
      <c r="T71" s="12">
        <v>0.29215809019089711</v>
      </c>
      <c r="U71" s="39">
        <v>1.7299560768656193</v>
      </c>
      <c r="V71" s="40">
        <v>-0.13775198460427873</v>
      </c>
      <c r="W71" s="39">
        <v>1.85</v>
      </c>
      <c r="X71" s="40">
        <v>0.24</v>
      </c>
      <c r="Y71" s="39">
        <v>1.36</v>
      </c>
      <c r="Z71" s="40">
        <v>0.54</v>
      </c>
      <c r="AA71" s="38">
        <v>2.12</v>
      </c>
      <c r="AB71" s="12">
        <v>0.92</v>
      </c>
      <c r="AC71" s="38"/>
      <c r="AE71" s="38">
        <v>1.2606670611483572</v>
      </c>
      <c r="AF71" s="12">
        <v>0.2337961132490296</v>
      </c>
      <c r="AG71" s="39">
        <v>2.274</v>
      </c>
      <c r="AH71" s="40">
        <v>-0.97099999999999997</v>
      </c>
      <c r="AI71" s="39">
        <v>1.8919999999999999</v>
      </c>
      <c r="AJ71" s="40">
        <v>-0.45100000000000001</v>
      </c>
      <c r="AK71" s="34">
        <v>2.48</v>
      </c>
      <c r="AL71" s="35">
        <v>-0.04</v>
      </c>
      <c r="AM71" s="39">
        <v>1.4933028731758287</v>
      </c>
      <c r="AN71" s="40">
        <v>0.95895428358323531</v>
      </c>
      <c r="AO71" s="38">
        <v>1.1399999999999999</v>
      </c>
      <c r="AP71" s="12">
        <v>-0.48</v>
      </c>
      <c r="AQ71" s="34">
        <v>1.87</v>
      </c>
      <c r="AR71" s="35">
        <v>0.28999999999999998</v>
      </c>
      <c r="AS71" s="39">
        <v>1.9710000000000001</v>
      </c>
      <c r="AT71" s="40">
        <v>0.56599999999999995</v>
      </c>
      <c r="AU71" s="39">
        <v>1.476</v>
      </c>
      <c r="AV71" s="40">
        <v>0.28100000000000003</v>
      </c>
      <c r="AW71" s="39">
        <v>2.3540836570014161</v>
      </c>
      <c r="AX71" s="40">
        <v>0.95274041340151672</v>
      </c>
      <c r="AY71" s="38"/>
      <c r="BA71" s="39">
        <v>-0.94</v>
      </c>
      <c r="BB71" s="40">
        <v>-0.73</v>
      </c>
      <c r="BC71" s="38">
        <v>1.66</v>
      </c>
      <c r="BD71" s="12">
        <v>-1.23</v>
      </c>
      <c r="BE71" s="38">
        <v>1.73</v>
      </c>
      <c r="BF71" s="12">
        <v>-0.81</v>
      </c>
      <c r="BG71" s="38">
        <v>1.18</v>
      </c>
      <c r="BH71" s="12">
        <v>-1.02</v>
      </c>
      <c r="BI71" s="38">
        <v>0.91076889370222958</v>
      </c>
      <c r="BJ71" s="12">
        <v>-0.83117621055828206</v>
      </c>
      <c r="BK71" s="39">
        <v>-0.69659780455791853</v>
      </c>
      <c r="BL71" s="40">
        <v>-1.0365903139899701</v>
      </c>
      <c r="BM71" s="39">
        <v>-0.64802346042724113</v>
      </c>
      <c r="BN71" s="40">
        <v>-0.79511155294020763</v>
      </c>
      <c r="BO71" s="38">
        <v>1.2803805014915612</v>
      </c>
      <c r="BP71" s="12">
        <v>1.6760358717737287</v>
      </c>
      <c r="BQ71" s="39">
        <v>1.9239999999999999</v>
      </c>
      <c r="BR71" s="40">
        <v>-1.202</v>
      </c>
      <c r="BS71" s="39">
        <v>1.448</v>
      </c>
      <c r="BT71" s="40">
        <v>-1.579</v>
      </c>
      <c r="BU71" s="38">
        <v>2.1</v>
      </c>
      <c r="BV71" s="12">
        <v>-0.44</v>
      </c>
      <c r="BW71" s="38">
        <v>2.74</v>
      </c>
      <c r="BX71" s="12">
        <v>-0.09</v>
      </c>
      <c r="BY71" s="51">
        <v>1.5744080209655813</v>
      </c>
      <c r="BZ71" s="52">
        <v>-0.48297022670849904</v>
      </c>
      <c r="CA71" s="38">
        <v>-6.0120271064423809</v>
      </c>
      <c r="CB71" s="12">
        <v>-2.6538628052748332</v>
      </c>
      <c r="CC71" s="39">
        <v>-0.65</v>
      </c>
      <c r="CD71" s="40">
        <v>-0.78800000000000003</v>
      </c>
      <c r="CE71" s="38">
        <v>-0.85662716432597141</v>
      </c>
      <c r="CF71" s="12">
        <v>-1.1507019476652767</v>
      </c>
      <c r="CG71" s="39">
        <v>-1.1459999999999999</v>
      </c>
      <c r="CH71" s="40">
        <v>-1.1559999999999999</v>
      </c>
      <c r="CI71" s="38">
        <v>-14.31615227778792</v>
      </c>
      <c r="CJ71" s="12">
        <v>-0.53636688690854573</v>
      </c>
      <c r="CK71" s="38">
        <v>-2.0789783625803286</v>
      </c>
      <c r="CL71" s="12">
        <v>-1.4984563729393843</v>
      </c>
      <c r="CM71" s="21">
        <v>1.9752776822944229</v>
      </c>
      <c r="CN71" s="11">
        <v>-0.33813821179443077</v>
      </c>
      <c r="CO71" s="21">
        <v>1.6821614066570634</v>
      </c>
      <c r="CP71" s="11">
        <v>-0.5850396360402651</v>
      </c>
      <c r="CQ71" s="21">
        <v>0.24503114845795668</v>
      </c>
      <c r="CR71" s="11">
        <v>-1.1156933713500827</v>
      </c>
      <c r="CS71" s="21">
        <v>-12.247210272175689</v>
      </c>
      <c r="CT71" s="11">
        <v>-8.6248670143037137E-2</v>
      </c>
      <c r="CU71" s="21">
        <v>-0.12549195530116544</v>
      </c>
      <c r="CV71" s="11">
        <v>-0.87854672569052261</v>
      </c>
      <c r="CW71" s="39">
        <v>2.081</v>
      </c>
      <c r="CX71" s="40">
        <v>0.17499999999999999</v>
      </c>
      <c r="CY71" s="38">
        <v>-0.86</v>
      </c>
      <c r="CZ71" s="12">
        <v>0.82</v>
      </c>
      <c r="DA71" s="38">
        <v>1.7291961610682502</v>
      </c>
      <c r="DB71" s="12">
        <v>0.12192952780669629</v>
      </c>
      <c r="DC71" s="51">
        <v>2.0234135254983876</v>
      </c>
      <c r="DD71" s="52">
        <v>0.1158567823168344</v>
      </c>
      <c r="DE71" s="38">
        <v>2.2999999999999998</v>
      </c>
      <c r="DF71" s="12">
        <v>0.64</v>
      </c>
      <c r="DG71" s="38">
        <v>1.78</v>
      </c>
      <c r="DH71" s="12">
        <v>-1.23</v>
      </c>
      <c r="DI71" s="34">
        <v>1.73</v>
      </c>
      <c r="DJ71" s="35">
        <v>-0.77</v>
      </c>
      <c r="DK71" s="38">
        <v>2.0676794344524105</v>
      </c>
      <c r="DL71" s="12">
        <v>-0.86699065632816619</v>
      </c>
      <c r="DM71" s="21">
        <v>2.198230641256127</v>
      </c>
      <c r="DN71" s="11">
        <v>-0.39429329131912022</v>
      </c>
      <c r="DO71" s="38">
        <v>-1.0473334849850953</v>
      </c>
      <c r="DP71" s="12">
        <v>-1.0647428670033241</v>
      </c>
      <c r="DQ71" s="38"/>
      <c r="DS71" s="38">
        <v>0.66267224781398937</v>
      </c>
      <c r="DT71" s="12">
        <v>-1.0065650446870564</v>
      </c>
      <c r="DU71" s="38">
        <v>0.52762951318752194</v>
      </c>
      <c r="DV71" s="12">
        <v>-0.83885519793613916</v>
      </c>
      <c r="DW71" s="34">
        <v>-0.2</v>
      </c>
      <c r="DX71" s="35">
        <v>-0.44</v>
      </c>
      <c r="DY71" s="38">
        <v>1.96</v>
      </c>
      <c r="DZ71" s="12">
        <v>0.16</v>
      </c>
      <c r="EA71" s="21">
        <v>1.8971590430477732</v>
      </c>
      <c r="EB71" s="11">
        <v>0.96282342681310806</v>
      </c>
      <c r="EC71" s="21">
        <v>1.4699304113884655</v>
      </c>
      <c r="ED71" s="11">
        <v>1.0004808268030334</v>
      </c>
      <c r="EE71" s="21">
        <v>1.7378611397780743</v>
      </c>
      <c r="EF71" s="11">
        <v>0.28168701904559568</v>
      </c>
      <c r="EG71" s="21">
        <v>1.9876496775776613</v>
      </c>
      <c r="EH71" s="11">
        <v>-8.7451914874306452E-2</v>
      </c>
      <c r="EI71" s="21">
        <v>1.2448891178899359</v>
      </c>
      <c r="EJ71" s="11">
        <v>-0.13645589526223473</v>
      </c>
      <c r="EK71" s="21">
        <v>2.7964467355792495</v>
      </c>
      <c r="EL71" s="11">
        <v>0.98874868642264369</v>
      </c>
      <c r="EM71" s="21">
        <v>2.126860807560965</v>
      </c>
      <c r="EN71" s="11">
        <v>0.2289010060650761</v>
      </c>
      <c r="EO71" s="21">
        <v>2.5744094476380566</v>
      </c>
      <c r="EP71" s="11">
        <v>0.40317745182769665</v>
      </c>
      <c r="EQ71" s="21">
        <v>1.3649533823371813</v>
      </c>
      <c r="ER71" s="11">
        <v>-1.2975266031496728</v>
      </c>
      <c r="ES71" s="21">
        <v>1.3319793929177104</v>
      </c>
      <c r="ET71" s="11">
        <v>-1.7302523239724301</v>
      </c>
      <c r="EU71" s="38"/>
    </row>
    <row r="72" spans="1:151" s="12" customFormat="1" x14ac:dyDescent="0.2">
      <c r="A72" s="25">
        <v>24</v>
      </c>
      <c r="B72" s="26"/>
      <c r="C72" s="39">
        <v>-1.6140000000000001</v>
      </c>
      <c r="D72" s="40">
        <v>-0.36799999999999999</v>
      </c>
      <c r="E72" s="39">
        <v>0.64800000000000002</v>
      </c>
      <c r="F72" s="40">
        <v>1.8160000000000001</v>
      </c>
      <c r="G72" s="38">
        <v>2.5917236095364631</v>
      </c>
      <c r="H72" s="12">
        <v>0.27968173848185424</v>
      </c>
      <c r="I72" s="38">
        <v>2.8076584457029505</v>
      </c>
      <c r="J72" s="12">
        <v>0.41350669464687401</v>
      </c>
      <c r="K72" s="39">
        <v>2.4353006262027557</v>
      </c>
      <c r="L72" s="40">
        <v>-1.3218623275976842</v>
      </c>
      <c r="M72" s="39">
        <v>1.6930000000000001</v>
      </c>
      <c r="N72" s="40">
        <v>-0.318</v>
      </c>
      <c r="O72" s="39">
        <v>1.9433653876921004</v>
      </c>
      <c r="P72" s="40">
        <v>-2.7583865733705214E-2</v>
      </c>
      <c r="Q72" s="38">
        <v>1.32</v>
      </c>
      <c r="R72" s="12">
        <v>0.28000000000000003</v>
      </c>
      <c r="S72" s="38">
        <v>2.3411758349345391</v>
      </c>
      <c r="T72" s="12">
        <v>4.4459431604249033E-2</v>
      </c>
      <c r="U72" s="39">
        <v>1.6969494883953757</v>
      </c>
      <c r="V72" s="40">
        <v>8.7275078181392018E-2</v>
      </c>
      <c r="W72" s="39">
        <v>2</v>
      </c>
      <c r="X72" s="40">
        <v>0.52</v>
      </c>
      <c r="Y72" s="39">
        <v>1.28</v>
      </c>
      <c r="Z72" s="40">
        <v>0.59</v>
      </c>
      <c r="AA72" s="38">
        <v>2.11</v>
      </c>
      <c r="AB72" s="12">
        <v>1.01</v>
      </c>
      <c r="AC72" s="38"/>
      <c r="AE72" s="38">
        <v>1.286284813539762</v>
      </c>
      <c r="AF72" s="12">
        <v>-1.9315710431788702E-2</v>
      </c>
      <c r="AG72" s="39">
        <v>2.4470000000000001</v>
      </c>
      <c r="AH72" s="40">
        <v>-0.81399999999999995</v>
      </c>
      <c r="AI72" s="38"/>
      <c r="AK72" s="34">
        <v>2.61</v>
      </c>
      <c r="AL72" s="35">
        <v>-0.09</v>
      </c>
      <c r="AM72" s="39">
        <v>1.5113776600691478</v>
      </c>
      <c r="AN72" s="40">
        <v>1.027875854851978</v>
      </c>
      <c r="AO72" s="38">
        <v>1.43</v>
      </c>
      <c r="AP72" s="12">
        <v>-0.3</v>
      </c>
      <c r="AQ72" s="34">
        <v>1.91</v>
      </c>
      <c r="AR72" s="35">
        <v>0.38</v>
      </c>
      <c r="AS72" s="39">
        <v>1.9219999999999999</v>
      </c>
      <c r="AT72" s="40">
        <v>0.72199999999999998</v>
      </c>
      <c r="AU72" s="39">
        <v>1.52</v>
      </c>
      <c r="AV72" s="40">
        <v>0.246</v>
      </c>
      <c r="AW72" s="39">
        <v>2.2717157406964112</v>
      </c>
      <c r="AX72" s="40">
        <v>1.0363060346892627</v>
      </c>
      <c r="AY72" s="38"/>
      <c r="BA72" s="39">
        <v>-0.85</v>
      </c>
      <c r="BB72" s="40">
        <v>-0.73</v>
      </c>
      <c r="BC72" s="38">
        <v>1.63</v>
      </c>
      <c r="BD72" s="12">
        <v>-1.4</v>
      </c>
      <c r="BE72" s="38">
        <v>1.72</v>
      </c>
      <c r="BF72" s="12">
        <v>-0.99</v>
      </c>
      <c r="BG72" s="38">
        <v>0.64</v>
      </c>
      <c r="BH72" s="12">
        <v>-1.08</v>
      </c>
      <c r="BI72" s="38">
        <v>1.014542331105206</v>
      </c>
      <c r="BJ72" s="12">
        <v>-1.0567900501697869</v>
      </c>
      <c r="BK72" s="39">
        <v>-0.74299999999999999</v>
      </c>
      <c r="BL72" s="40">
        <v>-1.4990000000000001</v>
      </c>
      <c r="BM72" s="39">
        <v>-0.33963591782080005</v>
      </c>
      <c r="BN72" s="40">
        <v>-1.1919259499244381</v>
      </c>
      <c r="BO72" s="38">
        <v>1.3084968366589462</v>
      </c>
      <c r="BP72" s="12">
        <v>1.8348551446973531</v>
      </c>
      <c r="BQ72" s="39">
        <v>2.0750000000000002</v>
      </c>
      <c r="BR72" s="40">
        <v>-1.018</v>
      </c>
      <c r="BS72" s="39">
        <v>1.7010000000000001</v>
      </c>
      <c r="BT72" s="40">
        <v>-1.18</v>
      </c>
      <c r="BU72" s="38">
        <v>2.5099999999999998</v>
      </c>
      <c r="BV72" s="12">
        <v>-0.39</v>
      </c>
      <c r="BW72" s="38">
        <v>3.01</v>
      </c>
      <c r="BX72" s="12">
        <v>-0.14000000000000001</v>
      </c>
      <c r="BY72" s="51">
        <v>1.6017100462616767</v>
      </c>
      <c r="BZ72" s="52">
        <v>-0.52232596757049832</v>
      </c>
      <c r="CA72" s="38">
        <v>-5.9592811287917984</v>
      </c>
      <c r="CB72" s="12">
        <v>-2.5310200897900965</v>
      </c>
      <c r="CC72" s="39">
        <v>-7.1999999999999995E-2</v>
      </c>
      <c r="CD72" s="40">
        <v>-0.70099999999999996</v>
      </c>
      <c r="CE72" s="38">
        <v>-1.5605396983380058</v>
      </c>
      <c r="CF72" s="12">
        <v>-1.3384882577888075</v>
      </c>
      <c r="CG72" s="39">
        <v>-1.06</v>
      </c>
      <c r="CH72" s="40">
        <v>-1.075</v>
      </c>
      <c r="CI72" s="38">
        <v>-16.633741619442379</v>
      </c>
      <c r="CJ72" s="12">
        <v>-0.55035097383263831</v>
      </c>
      <c r="CK72" s="38"/>
      <c r="CM72" s="21">
        <v>2.1981263576077579</v>
      </c>
      <c r="CN72" s="11">
        <v>-0.24139316392667526</v>
      </c>
      <c r="CO72" s="21">
        <v>1.8879450933202779</v>
      </c>
      <c r="CP72" s="11">
        <v>-0.74426586065594602</v>
      </c>
      <c r="CQ72" s="21">
        <v>0.9236284378471844</v>
      </c>
      <c r="CR72" s="11">
        <v>-0.84483525278127747</v>
      </c>
      <c r="CS72" s="21">
        <v>-3.0927401126274372</v>
      </c>
      <c r="CT72" s="11">
        <v>-0.81726351802761932</v>
      </c>
      <c r="CU72" s="21">
        <v>-0.609334865672857</v>
      </c>
      <c r="CV72" s="11">
        <v>-0.8463256855633785</v>
      </c>
      <c r="CW72" s="39">
        <v>2.1019999999999999</v>
      </c>
      <c r="CX72" s="40">
        <v>0.28599999999999998</v>
      </c>
      <c r="CY72" s="38">
        <v>-1.03</v>
      </c>
      <c r="CZ72" s="12">
        <v>0.57999999999999996</v>
      </c>
      <c r="DA72" s="38">
        <v>1.7492792576163825</v>
      </c>
      <c r="DB72" s="12">
        <v>2.2043192634605496E-2</v>
      </c>
      <c r="DC72" s="51">
        <v>2.0485173961835526</v>
      </c>
      <c r="DD72" s="52">
        <v>2.4960217310231778E-2</v>
      </c>
      <c r="DE72" s="38">
        <v>2.35</v>
      </c>
      <c r="DF72" s="12">
        <v>0.63</v>
      </c>
      <c r="DG72" s="38">
        <v>1.88</v>
      </c>
      <c r="DH72" s="12">
        <v>-0.64</v>
      </c>
      <c r="DI72" s="34">
        <v>1.62</v>
      </c>
      <c r="DJ72" s="35">
        <v>-0.84</v>
      </c>
      <c r="DK72" s="38">
        <v>1.9230811393058584</v>
      </c>
      <c r="DL72" s="12">
        <v>-0.90994178045216534</v>
      </c>
      <c r="DM72" s="21">
        <v>2.2337327415978656</v>
      </c>
      <c r="DN72" s="11">
        <v>-0.55237776944292105</v>
      </c>
      <c r="DO72" s="38">
        <v>-0.88968117708225736</v>
      </c>
      <c r="DP72" s="12">
        <v>-0.90392586737625791</v>
      </c>
      <c r="DQ72" s="38"/>
      <c r="DS72" s="38">
        <v>0.71307904882750284</v>
      </c>
      <c r="DT72" s="12">
        <v>-1.0846947542537977</v>
      </c>
      <c r="DU72" s="38">
        <v>-4.2003496473208557E-3</v>
      </c>
      <c r="DV72" s="12">
        <v>-0.952658283697283</v>
      </c>
      <c r="DW72" s="34">
        <v>-0.49</v>
      </c>
      <c r="DX72" s="35">
        <v>-0.69</v>
      </c>
      <c r="DY72" s="38">
        <v>2.04</v>
      </c>
      <c r="DZ72" s="12">
        <v>-0.02</v>
      </c>
      <c r="EA72" s="21">
        <v>1.7405104396555062</v>
      </c>
      <c r="EB72" s="11">
        <v>0.42829183818902306</v>
      </c>
      <c r="EC72" s="21">
        <v>1.0854933819736414</v>
      </c>
      <c r="ED72" s="11">
        <v>0.84642397869512587</v>
      </c>
      <c r="EE72" s="21">
        <v>1.6130966157199653</v>
      </c>
      <c r="EF72" s="11">
        <v>0.51528955996739045</v>
      </c>
      <c r="EG72" s="21">
        <v>2.0298051606007741</v>
      </c>
      <c r="EH72" s="11">
        <v>7.4729012949047907E-2</v>
      </c>
      <c r="EI72" s="21">
        <v>1.0328908615635553</v>
      </c>
      <c r="EJ72" s="11">
        <v>-3.5441047377652718E-3</v>
      </c>
      <c r="EK72" s="21">
        <v>2.4788100728004441</v>
      </c>
      <c r="EL72" s="11">
        <v>1.3151127757461838</v>
      </c>
      <c r="EM72" s="21">
        <v>2.1513698093185889</v>
      </c>
      <c r="EN72" s="11">
        <v>0.12678708854666781</v>
      </c>
      <c r="EO72" s="21">
        <v>2.582524213430454</v>
      </c>
      <c r="EP72" s="11">
        <v>1.0848538320175893</v>
      </c>
      <c r="EQ72" s="21">
        <v>1.5637103089679933</v>
      </c>
      <c r="ER72" s="11">
        <v>-1.2461307964699275</v>
      </c>
      <c r="ES72" s="21">
        <v>1.318792898505065</v>
      </c>
      <c r="ET72" s="11">
        <v>-1.542967528233405</v>
      </c>
      <c r="EU72" s="38"/>
    </row>
    <row r="73" spans="1:151" s="12" customFormat="1" x14ac:dyDescent="0.2">
      <c r="A73" s="25">
        <v>25</v>
      </c>
      <c r="B73" s="26"/>
      <c r="C73" s="39">
        <v>-0.63100000000000001</v>
      </c>
      <c r="D73" s="40">
        <v>-0.49099999999999999</v>
      </c>
      <c r="E73" s="39">
        <v>0.49199999999999999</v>
      </c>
      <c r="F73" s="40">
        <v>1.821</v>
      </c>
      <c r="G73" s="38">
        <v>2.6660310667645519</v>
      </c>
      <c r="H73" s="12">
        <v>0.38356352706082864</v>
      </c>
      <c r="I73" s="38">
        <v>2.6831432471045309</v>
      </c>
      <c r="J73" s="12">
        <v>0.45246236536398937</v>
      </c>
      <c r="K73" s="39">
        <v>2.3940000000000001</v>
      </c>
      <c r="L73" s="40">
        <v>-1.117</v>
      </c>
      <c r="M73" s="39">
        <v>1.7709999999999999</v>
      </c>
      <c r="N73" s="40">
        <v>-0.23799999999999999</v>
      </c>
      <c r="O73" s="39">
        <v>1.754586976053256</v>
      </c>
      <c r="P73" s="40">
        <v>1.0966605629466608E-3</v>
      </c>
      <c r="Q73" s="38">
        <v>1.1499999999999999</v>
      </c>
      <c r="R73" s="12">
        <v>0.31</v>
      </c>
      <c r="S73" s="38">
        <v>2.0098697379820063</v>
      </c>
      <c r="T73" s="12">
        <v>3.9581245424580302E-2</v>
      </c>
      <c r="U73" s="39">
        <v>1.7055319032395211</v>
      </c>
      <c r="V73" s="40">
        <v>0.35804770186920187</v>
      </c>
      <c r="W73" s="39">
        <v>1.99</v>
      </c>
      <c r="X73" s="40">
        <v>0.84</v>
      </c>
      <c r="Y73" s="39">
        <v>0.74</v>
      </c>
      <c r="Z73" s="40">
        <v>0.38</v>
      </c>
      <c r="AA73" s="38">
        <v>2.3199999999999998</v>
      </c>
      <c r="AB73" s="12">
        <v>1.08</v>
      </c>
      <c r="AC73" s="38">
        <v>2.5350000000000001</v>
      </c>
      <c r="AD73" s="12">
        <v>0.27700000000000002</v>
      </c>
      <c r="AE73" s="38">
        <v>1.2340357285429491</v>
      </c>
      <c r="AF73" s="12">
        <v>-0.31500000000005457</v>
      </c>
      <c r="AG73" s="38"/>
      <c r="AI73" s="38"/>
      <c r="AK73" s="34">
        <v>2.85</v>
      </c>
      <c r="AL73" s="35">
        <v>0.01</v>
      </c>
      <c r="AM73" s="39">
        <v>1.3898749259529479</v>
      </c>
      <c r="AN73" s="40">
        <v>1.1846974010721605</v>
      </c>
      <c r="AO73" s="38">
        <v>1.5</v>
      </c>
      <c r="AP73" s="12">
        <v>-0.23</v>
      </c>
      <c r="AQ73" s="34">
        <v>1.96</v>
      </c>
      <c r="AR73" s="35">
        <v>0.23</v>
      </c>
      <c r="AS73" s="39">
        <v>1.6419999999999999</v>
      </c>
      <c r="AT73" s="40">
        <v>0.497</v>
      </c>
      <c r="AU73" s="39">
        <v>1.601</v>
      </c>
      <c r="AV73" s="40">
        <v>0.47399999999999998</v>
      </c>
      <c r="AW73" s="39">
        <v>2.4200110565443582</v>
      </c>
      <c r="AX73" s="40">
        <v>1.0685432719385359</v>
      </c>
      <c r="AY73" s="38"/>
      <c r="BA73" s="39">
        <v>-0.91</v>
      </c>
      <c r="BB73" s="40">
        <v>-0.7</v>
      </c>
      <c r="BC73" s="38">
        <v>1.7</v>
      </c>
      <c r="BD73" s="12">
        <v>-1.43</v>
      </c>
      <c r="BE73" s="38">
        <v>1.78</v>
      </c>
      <c r="BF73" s="12">
        <v>-0.98</v>
      </c>
      <c r="BG73" s="38">
        <v>1.38</v>
      </c>
      <c r="BH73" s="12">
        <v>-0.66</v>
      </c>
      <c r="BI73" s="38">
        <v>1.2280761349914293</v>
      </c>
      <c r="BJ73" s="12">
        <v>-1.0428139716097684</v>
      </c>
      <c r="BK73" s="39">
        <v>-1.1189791947501635</v>
      </c>
      <c r="BL73" s="40">
        <v>-1.2682887659293296</v>
      </c>
      <c r="BM73" s="39">
        <f>AVERAGE(BM44:BM47)</f>
        <v>0.3448775461768871</v>
      </c>
      <c r="BN73" s="40">
        <f>AVERAGE(BN44:BN47)</f>
        <v>-1.0813595484644711</v>
      </c>
      <c r="BO73" s="38">
        <v>1.3737669004403759</v>
      </c>
      <c r="BP73" s="12">
        <v>1.8548324117317714</v>
      </c>
      <c r="BQ73" s="39">
        <v>2.331</v>
      </c>
      <c r="BR73" s="40">
        <v>-1.0549999999999999</v>
      </c>
      <c r="BS73" s="39">
        <v>1.2370000000000001</v>
      </c>
      <c r="BT73" s="40">
        <v>-1.4730000000000001</v>
      </c>
      <c r="BU73" s="38">
        <v>2.4300000000000002</v>
      </c>
      <c r="BV73" s="12">
        <v>-0.33</v>
      </c>
      <c r="BW73" s="38">
        <v>3.08</v>
      </c>
      <c r="BX73" s="12">
        <v>-0.27</v>
      </c>
      <c r="BY73" s="51">
        <v>1.6798999762667466</v>
      </c>
      <c r="BZ73" s="52">
        <v>-0.25238840829862397</v>
      </c>
      <c r="CA73" s="38">
        <v>-5.1599766982406603</v>
      </c>
      <c r="CB73" s="12">
        <v>-2.2752655837808904</v>
      </c>
      <c r="CC73" s="39">
        <v>8.9999999999999993E-3</v>
      </c>
      <c r="CD73" s="40">
        <v>-0.74299999999999999</v>
      </c>
      <c r="CE73" s="38">
        <v>-1.4470702028410587</v>
      </c>
      <c r="CF73" s="12">
        <v>-1.180667848216904</v>
      </c>
      <c r="CG73" s="39">
        <v>-0.98899999999999999</v>
      </c>
      <c r="CH73" s="40">
        <v>-0.91</v>
      </c>
      <c r="CI73" s="38">
        <v>-17.291463031393707</v>
      </c>
      <c r="CJ73" s="12">
        <v>-0.64324526554268291</v>
      </c>
      <c r="CK73" s="38">
        <v>-4.8278552747549295</v>
      </c>
      <c r="CL73" s="12">
        <v>-1.6927895212062221</v>
      </c>
      <c r="CM73" s="21">
        <v>2.0084038367328914</v>
      </c>
      <c r="CN73" s="11">
        <v>-0.19201287907750839</v>
      </c>
      <c r="CO73" s="21">
        <v>1.3268081135898533</v>
      </c>
      <c r="CP73" s="11">
        <v>-0.84806523493072539</v>
      </c>
      <c r="CQ73" s="21">
        <v>1.178229214583651</v>
      </c>
      <c r="CR73" s="11">
        <v>-0.67768860712171741</v>
      </c>
      <c r="CS73" s="21">
        <v>-4.907404612952293</v>
      </c>
      <c r="CT73" s="11">
        <v>-1.0981907116361569</v>
      </c>
      <c r="CU73" s="21">
        <v>-0.50992898471598957</v>
      </c>
      <c r="CV73" s="11">
        <v>-0.80000794038060885</v>
      </c>
      <c r="CW73" s="39">
        <v>1.8089999999999999</v>
      </c>
      <c r="CX73" s="40">
        <v>9.9000000000000005E-2</v>
      </c>
      <c r="CY73" s="38">
        <v>-0.84</v>
      </c>
      <c r="CZ73" s="12">
        <v>0.66</v>
      </c>
      <c r="DA73" s="38">
        <v>1.6799925745253264</v>
      </c>
      <c r="DB73" s="12">
        <v>-7.3847689130601663E-2</v>
      </c>
      <c r="DC73" s="51">
        <v>2.0766337313509378</v>
      </c>
      <c r="DD73" s="52">
        <v>0.12984086924092711</v>
      </c>
      <c r="DE73" s="38">
        <v>2.2999999999999998</v>
      </c>
      <c r="DF73" s="12">
        <v>0.4</v>
      </c>
      <c r="DG73" s="38">
        <v>1.86</v>
      </c>
      <c r="DH73" s="12">
        <v>-0.03</v>
      </c>
      <c r="DI73" s="34">
        <v>1.72</v>
      </c>
      <c r="DJ73" s="35">
        <v>-0.83</v>
      </c>
      <c r="DK73" s="38">
        <v>1.8949648041384732</v>
      </c>
      <c r="DL73" s="12">
        <v>-0.93691109094862968</v>
      </c>
      <c r="DM73" s="21">
        <v>2.2844500278003488</v>
      </c>
      <c r="DN73" s="11">
        <v>-0.66515140988792543</v>
      </c>
      <c r="DO73" s="38">
        <v>-1.0111839111984571</v>
      </c>
      <c r="DP73" s="12">
        <v>-0.86097474325225887</v>
      </c>
      <c r="DQ73" s="38"/>
      <c r="DS73" s="38">
        <v>0.7338347904213024</v>
      </c>
      <c r="DT73" s="12">
        <v>-1.0322786199875029</v>
      </c>
      <c r="DU73" s="38">
        <v>-0.41578650969276154</v>
      </c>
      <c r="DV73" s="12">
        <v>-0.95606574369899722</v>
      </c>
      <c r="DW73" s="34">
        <v>-0.08</v>
      </c>
      <c r="DX73" s="35">
        <v>-0.48</v>
      </c>
      <c r="DY73" s="38">
        <v>2.23</v>
      </c>
      <c r="DZ73" s="12">
        <v>-0.04</v>
      </c>
      <c r="EA73" s="21">
        <v>1.7766601173614138</v>
      </c>
      <c r="EB73" s="11">
        <v>0.1359070782461495</v>
      </c>
      <c r="EC73" s="21">
        <v>1.0327474043230584</v>
      </c>
      <c r="ED73" s="11">
        <v>0.66316681297199365</v>
      </c>
      <c r="EE73" s="21">
        <v>1.6293261473047598</v>
      </c>
      <c r="EF73" s="11">
        <v>0.47501325980846032</v>
      </c>
      <c r="EG73" s="21">
        <v>1.8984369111799104</v>
      </c>
      <c r="EH73" s="11">
        <v>9.8755817071026319E-2</v>
      </c>
      <c r="EI73" s="21">
        <v>1.1627271142419127</v>
      </c>
      <c r="EJ73" s="11">
        <v>0.43647447449854654</v>
      </c>
      <c r="EK73" s="21">
        <v>2.4444974703397704</v>
      </c>
      <c r="EL73" s="11">
        <v>1.3911976554657823</v>
      </c>
      <c r="EM73" s="21">
        <v>2.1592126898810284</v>
      </c>
      <c r="EN73" s="11">
        <v>0.10175916758627362</v>
      </c>
      <c r="EO73" s="21">
        <v>2.6859874772835206</v>
      </c>
      <c r="EP73" s="11">
        <v>0.92878316890173496</v>
      </c>
      <c r="EQ73" s="21">
        <v>1.6289587949831588</v>
      </c>
      <c r="ER73" s="11">
        <v>-1.1594633577550635</v>
      </c>
      <c r="ES73" s="21">
        <v>1.400954902153088</v>
      </c>
      <c r="ET73" s="11">
        <v>-1.3597103625102727</v>
      </c>
      <c r="EU73" s="38"/>
    </row>
    <row r="74" spans="1:151" s="12" customFormat="1" x14ac:dyDescent="0.2">
      <c r="A74" s="25">
        <v>26</v>
      </c>
      <c r="B74" s="26"/>
      <c r="C74" s="39">
        <v>-1.6479999999999999</v>
      </c>
      <c r="D74" s="40">
        <v>-0.71099999999999997</v>
      </c>
      <c r="E74" s="39">
        <v>0.42299999999999999</v>
      </c>
      <c r="F74" s="40">
        <v>1.6220000000000001</v>
      </c>
      <c r="G74" s="38">
        <v>2.4471253143899108</v>
      </c>
      <c r="H74" s="12">
        <v>0.49643508580529122</v>
      </c>
      <c r="I74" s="38">
        <v>2.6359479702164199</v>
      </c>
      <c r="J74" s="12">
        <v>0.5403623403154294</v>
      </c>
      <c r="K74" s="39">
        <v>2.4039999999999999</v>
      </c>
      <c r="L74" s="40">
        <v>-1.1759999999999999</v>
      </c>
      <c r="M74" s="39">
        <v>1.6679999999999999</v>
      </c>
      <c r="N74" s="40">
        <v>-0.32100000000000001</v>
      </c>
      <c r="O74" s="39">
        <v>1.8810981629107015</v>
      </c>
      <c r="P74" s="40">
        <v>0.11186283108794697</v>
      </c>
      <c r="Q74" s="38">
        <v>1.3</v>
      </c>
      <c r="R74" s="12">
        <v>0.26</v>
      </c>
      <c r="S74" s="38">
        <v>2.1316048718793557</v>
      </c>
      <c r="T74" s="12">
        <v>-1.9320074105766416E-2</v>
      </c>
      <c r="U74" s="39">
        <v>1.8322480905046401</v>
      </c>
      <c r="V74" s="40">
        <v>0.2860782850064858</v>
      </c>
      <c r="W74" s="39">
        <v>2.02</v>
      </c>
      <c r="X74" s="40">
        <v>0.03</v>
      </c>
      <c r="Y74" s="39">
        <v>-0.14000000000000001</v>
      </c>
      <c r="Z74" s="40">
        <v>0.37</v>
      </c>
      <c r="AA74" s="38">
        <v>2.19</v>
      </c>
      <c r="AB74" s="12">
        <v>1.1100000000000001</v>
      </c>
      <c r="AC74" s="38"/>
      <c r="AE74" s="38">
        <v>1.0170559314370831</v>
      </c>
      <c r="AF74" s="12">
        <v>2.9297908764380765E-2</v>
      </c>
      <c r="AG74" s="39">
        <v>2.4630000000000001</v>
      </c>
      <c r="AH74" s="40">
        <v>-0.84399999999999997</v>
      </c>
      <c r="AI74" s="38"/>
      <c r="AK74" s="34">
        <v>2.65</v>
      </c>
      <c r="AL74" s="35">
        <v>-0.09</v>
      </c>
      <c r="AM74" s="39">
        <v>1.6519593359060734</v>
      </c>
      <c r="AN74" s="40">
        <v>0.98792132078314154</v>
      </c>
      <c r="AO74" s="38">
        <v>1.38</v>
      </c>
      <c r="AP74" s="12">
        <v>-0.45</v>
      </c>
      <c r="AQ74" s="34">
        <v>2.2799999999999998</v>
      </c>
      <c r="AR74" s="35">
        <v>0.39</v>
      </c>
      <c r="AS74" s="39">
        <v>1.784</v>
      </c>
      <c r="AT74" s="40">
        <v>0.40200000000000002</v>
      </c>
      <c r="AU74" s="39">
        <v>1.518</v>
      </c>
      <c r="AV74" s="40">
        <v>0.14000000000000001</v>
      </c>
      <c r="AW74" s="39">
        <v>2.3090000000000002</v>
      </c>
      <c r="AX74" s="40">
        <v>0.71</v>
      </c>
      <c r="AY74" s="38"/>
      <c r="BA74" s="39">
        <v>-0.96</v>
      </c>
      <c r="BB74" s="40">
        <v>-0.48</v>
      </c>
      <c r="BC74" s="38">
        <v>1.83</v>
      </c>
      <c r="BD74" s="12">
        <v>-1.51</v>
      </c>
      <c r="BE74" s="38">
        <v>1.87</v>
      </c>
      <c r="BF74" s="12">
        <v>-0.81</v>
      </c>
      <c r="BG74" s="38">
        <v>1.85</v>
      </c>
      <c r="BH74" s="12">
        <v>-0.65</v>
      </c>
      <c r="BI74" s="38">
        <v>0.58780754181242401</v>
      </c>
      <c r="BJ74" s="12">
        <v>-0.93725520576348753</v>
      </c>
      <c r="BK74" s="39">
        <v>-0.73524249030334388</v>
      </c>
      <c r="BL74" s="40">
        <v>-0.83965514123965512</v>
      </c>
      <c r="BM74" s="38"/>
      <c r="BO74" s="38">
        <v>1.3054843721767266</v>
      </c>
      <c r="BP74" s="12">
        <v>1.7759222069458196</v>
      </c>
      <c r="BQ74" s="39">
        <v>1.716</v>
      </c>
      <c r="BR74" s="40">
        <v>-1.2769999999999999</v>
      </c>
      <c r="BS74" s="38"/>
      <c r="BU74" s="38">
        <v>2.56</v>
      </c>
      <c r="BV74" s="12">
        <v>-0.73</v>
      </c>
      <c r="BW74" s="38">
        <v>3.02</v>
      </c>
      <c r="BX74" s="12">
        <v>-0.09</v>
      </c>
      <c r="BY74" s="51">
        <v>1.6087391300535232</v>
      </c>
      <c r="BZ74" s="52">
        <v>-0.40745668212259395</v>
      </c>
      <c r="CA74" s="38">
        <v>-6.9502969011883247</v>
      </c>
      <c r="CB74" s="12">
        <v>-2.7847607807913568</v>
      </c>
      <c r="CC74" s="39">
        <v>6.2E-2</v>
      </c>
      <c r="CD74" s="40">
        <v>-0.61399999999999999</v>
      </c>
      <c r="CE74" s="38">
        <v>-0.58751367058099957</v>
      </c>
      <c r="CF74" s="12">
        <v>-1.0807815130448133</v>
      </c>
      <c r="CG74" s="39">
        <v>-0.84599999999999997</v>
      </c>
      <c r="CH74" s="40">
        <v>-1.0149999999999999</v>
      </c>
      <c r="CI74" s="38">
        <v>-14.893541303546721</v>
      </c>
      <c r="CJ74" s="12">
        <v>-0.52038507328101125</v>
      </c>
      <c r="CK74" s="38"/>
      <c r="CM74" s="21">
        <v>1.9863197337739127</v>
      </c>
      <c r="CN74" s="11">
        <v>4.5004994038699668E-3</v>
      </c>
      <c r="CO74" s="21">
        <v>1.6018555777153209</v>
      </c>
      <c r="CP74" s="11">
        <v>-0.75938227438528283</v>
      </c>
      <c r="CQ74" s="21">
        <v>0.98144614411801534</v>
      </c>
      <c r="CR74" s="11">
        <v>-0.62935704693100125</v>
      </c>
      <c r="CS74" s="21">
        <v>-3.7459787589154234</v>
      </c>
      <c r="CT74" s="11">
        <v>-1.0377762613977617</v>
      </c>
      <c r="CU74" s="21">
        <v>0.24880161687316202</v>
      </c>
      <c r="CV74" s="11">
        <v>-0.76073854772565208</v>
      </c>
      <c r="CW74" s="39">
        <v>1.905</v>
      </c>
      <c r="CX74" s="40">
        <v>5.8999999999999997E-2</v>
      </c>
      <c r="CY74" s="38">
        <v>-0.78</v>
      </c>
      <c r="CZ74" s="12">
        <v>0.36</v>
      </c>
      <c r="DA74" s="38">
        <v>1.6850133486623593</v>
      </c>
      <c r="DB74" s="12">
        <v>0.14290565819283535</v>
      </c>
      <c r="DC74" s="51">
        <v>1.8488567786259014</v>
      </c>
      <c r="DD74" s="52">
        <v>-0.23768401177841239</v>
      </c>
      <c r="DE74" s="38">
        <v>2.2400000000000002</v>
      </c>
      <c r="DF74" s="12">
        <v>0.34</v>
      </c>
      <c r="DG74" s="38">
        <v>1.83</v>
      </c>
      <c r="DH74" s="12">
        <v>-0.48</v>
      </c>
      <c r="DI74" s="34">
        <v>1.85</v>
      </c>
      <c r="DJ74" s="35">
        <v>-0.9</v>
      </c>
      <c r="DK74" s="38">
        <v>1.874881707590341</v>
      </c>
      <c r="DL74" s="12">
        <v>-0.8440167992385853</v>
      </c>
      <c r="DM74" s="21">
        <v>1.9395724816234614</v>
      </c>
      <c r="DN74" s="11">
        <v>-0.84035331557927151</v>
      </c>
      <c r="DO74" s="38">
        <v>-1.0613916525687879</v>
      </c>
      <c r="DP74" s="12">
        <v>-0.96985084858983783</v>
      </c>
      <c r="DQ74" s="38"/>
      <c r="DS74" s="38">
        <v>0.75953237525172101</v>
      </c>
      <c r="DT74" s="12">
        <v>-1.1885380391209854</v>
      </c>
      <c r="DU74" s="38">
        <v>9.077940070767454E-3</v>
      </c>
      <c r="DV74" s="12">
        <v>-0.81498427999648904</v>
      </c>
      <c r="DW74" s="34">
        <v>-0.22</v>
      </c>
      <c r="DX74" s="35">
        <v>-0.4</v>
      </c>
      <c r="DY74" s="38">
        <v>2.23</v>
      </c>
      <c r="DZ74" s="12">
        <v>0.04</v>
      </c>
      <c r="EA74" s="21">
        <v>1.9774916601720127</v>
      </c>
      <c r="EB74" s="11">
        <v>0.91760928867761227</v>
      </c>
      <c r="EC74" s="21">
        <v>0.96681493225983006</v>
      </c>
      <c r="ED74" s="11">
        <v>0.73365033825012138</v>
      </c>
      <c r="EE74" s="21">
        <v>1.6942442736439385</v>
      </c>
      <c r="EF74" s="11">
        <v>0.73982993335342595</v>
      </c>
      <c r="EG74" s="21">
        <v>1.7896169433760603</v>
      </c>
      <c r="EH74" s="11">
        <v>0.47817909883060228</v>
      </c>
      <c r="EI74" s="21">
        <v>1.1677988428621611</v>
      </c>
      <c r="EJ74" s="11">
        <v>0.1706508934496076</v>
      </c>
      <c r="EK74" s="21">
        <v>2.5219459158938622</v>
      </c>
      <c r="EL74" s="11">
        <v>1.1569363152764927</v>
      </c>
      <c r="EM74" s="21">
        <v>1.8249099059070386</v>
      </c>
      <c r="EN74" s="11">
        <v>-1.7373736185202715E-2</v>
      </c>
      <c r="EO74" s="21">
        <v>2.4679031466128416</v>
      </c>
      <c r="EP74" s="11">
        <v>0.76062961573820154</v>
      </c>
      <c r="EQ74" s="21">
        <v>2.2011378261930732</v>
      </c>
      <c r="ER74" s="11">
        <v>-0.93574043456087874</v>
      </c>
      <c r="ES74" s="21">
        <v>1.3938544820847401</v>
      </c>
      <c r="ET74" s="11">
        <v>-1.2217640344659373</v>
      </c>
      <c r="EU74" s="38"/>
    </row>
    <row r="75" spans="1:151" s="12" customFormat="1" x14ac:dyDescent="0.2">
      <c r="A75" s="25">
        <v>27</v>
      </c>
      <c r="B75" s="26"/>
      <c r="C75" s="39">
        <v>-0.52200000000000002</v>
      </c>
      <c r="D75" s="40">
        <v>-0.63300000000000001</v>
      </c>
      <c r="E75" s="39">
        <v>0.36899999999999999</v>
      </c>
      <c r="F75" s="40">
        <v>1.1040000000000001</v>
      </c>
      <c r="G75" s="17">
        <v>2.6730601505563985</v>
      </c>
      <c r="H75" s="6">
        <v>0.80108840808016823</v>
      </c>
      <c r="I75" s="38">
        <v>2.7323468336474548</v>
      </c>
      <c r="J75" s="12">
        <v>0.52338166333617386</v>
      </c>
      <c r="K75" s="39">
        <v>2.5</v>
      </c>
      <c r="L75" s="40">
        <v>-0.89300000000000002</v>
      </c>
      <c r="M75" s="39">
        <v>1.4350000000000001</v>
      </c>
      <c r="N75" s="40">
        <v>-0.38600000000000001</v>
      </c>
      <c r="O75" s="39">
        <v>1.9720280784644906</v>
      </c>
      <c r="P75" s="40">
        <v>0.18306965499687572</v>
      </c>
      <c r="Q75" s="38">
        <v>1.27</v>
      </c>
      <c r="R75" s="12">
        <v>0.26</v>
      </c>
      <c r="S75" s="38">
        <v>2.0178523697129691</v>
      </c>
      <c r="T75" s="12">
        <v>-4.4278260347696552E-2</v>
      </c>
      <c r="U75" s="39">
        <v>1.7178300596789597</v>
      </c>
      <c r="V75" s="40">
        <v>0.14501821725398933</v>
      </c>
      <c r="W75" s="39">
        <v>1.99</v>
      </c>
      <c r="X75" s="40">
        <v>-0.02</v>
      </c>
      <c r="Y75" s="39">
        <v>0.03</v>
      </c>
      <c r="Z75" s="40">
        <v>0.36</v>
      </c>
      <c r="AA75" s="38">
        <v>2.35</v>
      </c>
      <c r="AB75" s="12">
        <v>0.76</v>
      </c>
      <c r="AC75" s="38">
        <v>2.399</v>
      </c>
      <c r="AD75" s="12">
        <v>0.217</v>
      </c>
      <c r="AE75" s="38">
        <v>1.2872826314096475</v>
      </c>
      <c r="AF75" s="12">
        <v>-0.40766586546392425</v>
      </c>
      <c r="AG75" s="38">
        <v>2.5259999999999998</v>
      </c>
      <c r="AH75" s="12">
        <v>-0.61799999999999999</v>
      </c>
      <c r="AI75" s="38"/>
      <c r="AK75" s="34">
        <v>2.36</v>
      </c>
      <c r="AL75" s="35">
        <v>-0.04</v>
      </c>
      <c r="AM75" s="39">
        <v>1.4501242155973446</v>
      </c>
      <c r="AN75" s="40">
        <v>1.0838122025483488</v>
      </c>
      <c r="AO75" s="38">
        <v>1.77</v>
      </c>
      <c r="AP75" s="12">
        <v>-0.51</v>
      </c>
      <c r="AQ75" s="34">
        <v>2.17</v>
      </c>
      <c r="AR75" s="35">
        <v>0.24</v>
      </c>
      <c r="AS75" s="39">
        <v>1.405</v>
      </c>
      <c r="AT75" s="40">
        <v>0.53100000000000003</v>
      </c>
      <c r="AU75" s="39">
        <v>1.6319999999999999</v>
      </c>
      <c r="AV75" s="40">
        <v>0.30599999999999999</v>
      </c>
      <c r="AW75" s="39">
        <v>2.2690000000000001</v>
      </c>
      <c r="AX75" s="40">
        <v>0.97599999999999998</v>
      </c>
      <c r="AY75" s="38"/>
      <c r="BA75" s="39">
        <v>-1.08</v>
      </c>
      <c r="BB75" s="40">
        <v>-0.45</v>
      </c>
      <c r="BC75" s="38">
        <v>1.8</v>
      </c>
      <c r="BD75" s="12">
        <v>-1.34</v>
      </c>
      <c r="BE75" s="38">
        <v>1.94</v>
      </c>
      <c r="BF75" s="12">
        <v>-0.99</v>
      </c>
      <c r="BG75" s="38">
        <v>1.68</v>
      </c>
      <c r="BH75" s="12">
        <v>-1</v>
      </c>
      <c r="BI75" s="38">
        <v>1.4984857651465511</v>
      </c>
      <c r="BJ75" s="12">
        <v>-0.67344618109554943</v>
      </c>
      <c r="BK75" s="38"/>
      <c r="BM75" s="38"/>
      <c r="BO75" s="38">
        <v>1.3546879587196505</v>
      </c>
      <c r="BP75" s="12">
        <v>1.7089983623805187</v>
      </c>
      <c r="BQ75" s="39">
        <v>2.0329999999999999</v>
      </c>
      <c r="BR75" s="40">
        <v>-1.2130000000000001</v>
      </c>
      <c r="BS75" s="38">
        <v>1.045366723604348</v>
      </c>
      <c r="BT75" s="12">
        <v>-1.2825519100924367</v>
      </c>
      <c r="BU75" s="38">
        <v>2.34</v>
      </c>
      <c r="BV75" s="12">
        <v>-1.32</v>
      </c>
      <c r="BW75" s="38">
        <v>3.06</v>
      </c>
      <c r="BX75" s="12">
        <v>-0.12</v>
      </c>
      <c r="BY75" s="51">
        <v>1.5836352593683578</v>
      </c>
      <c r="BZ75" s="52">
        <v>-0.34153170090901402</v>
      </c>
      <c r="CA75" s="38">
        <v>-4.7623531744131906</v>
      </c>
      <c r="CB75" s="12">
        <v>-2.1645057583438323</v>
      </c>
      <c r="CC75" s="39">
        <v>-3.6999999999999998E-2</v>
      </c>
      <c r="CD75" s="40">
        <v>-0.67100000000000004</v>
      </c>
      <c r="CE75" s="38">
        <v>-0.63370479264170376</v>
      </c>
      <c r="CF75" s="12">
        <v>-1.1886587550306713</v>
      </c>
      <c r="CG75" s="39">
        <v>-1.0960000000000001</v>
      </c>
      <c r="CH75" s="40">
        <v>-0.95</v>
      </c>
      <c r="CI75" s="38">
        <v>-16.514247194980989</v>
      </c>
      <c r="CJ75" s="12">
        <v>-0.64923844565300837</v>
      </c>
      <c r="CK75" s="38">
        <v>-1.4145819133277966</v>
      </c>
      <c r="CL75" s="12">
        <v>-1.3101646696963858</v>
      </c>
      <c r="CM75" s="21">
        <v>2.0023808995622612</v>
      </c>
      <c r="CN75" s="11">
        <v>-9.8291113955620249E-2</v>
      </c>
      <c r="CO75" s="21">
        <v>1.592821171959375</v>
      </c>
      <c r="CP75" s="11">
        <v>-0.93674819547616794</v>
      </c>
      <c r="CQ75" s="21"/>
      <c r="CR75" s="11">
        <v>-0.93747074314681689</v>
      </c>
      <c r="CS75" s="21">
        <v>-4.7339514941397995</v>
      </c>
      <c r="CT75" s="11">
        <v>-0.64608924235216614</v>
      </c>
      <c r="CU75" s="21">
        <v>0.37660917810342009</v>
      </c>
      <c r="CV75" s="11">
        <v>-0.45061103650188988</v>
      </c>
      <c r="CW75" s="39">
        <v>2.0209999999999999</v>
      </c>
      <c r="CX75" s="40">
        <v>2.1999999999999999E-2</v>
      </c>
      <c r="CY75" s="38">
        <v>-0.85</v>
      </c>
      <c r="CZ75" s="12">
        <v>0.51</v>
      </c>
      <c r="DA75" s="38">
        <v>1.247201843913077</v>
      </c>
      <c r="DB75" s="12">
        <v>-9.1827229461578008E-2</v>
      </c>
      <c r="DC75" s="51">
        <v>1.9573054999858155</v>
      </c>
      <c r="DD75" s="52">
        <v>0.18083973259264802</v>
      </c>
      <c r="DE75" s="38">
        <v>2.31</v>
      </c>
      <c r="DF75" s="12">
        <v>0.56000000000000005</v>
      </c>
      <c r="DG75" s="38">
        <v>1.76</v>
      </c>
      <c r="DH75" s="12">
        <v>-1.4</v>
      </c>
      <c r="DI75" s="34">
        <v>1.87</v>
      </c>
      <c r="DJ75" s="35">
        <v>-0.82</v>
      </c>
      <c r="DK75" s="38">
        <v>1.7824994634689328</v>
      </c>
      <c r="DL75" s="12">
        <v>-0.90994178045216534</v>
      </c>
      <c r="DM75" s="21">
        <v>2.0197057938233853</v>
      </c>
      <c r="DN75" s="11">
        <v>-0.77691814282895644</v>
      </c>
      <c r="DO75" s="38">
        <v>-1.0011423629243912</v>
      </c>
      <c r="DP75" s="12">
        <v>-0.96285880512779154</v>
      </c>
      <c r="DQ75" s="38"/>
      <c r="DS75" s="38">
        <v>0.74569521418918794</v>
      </c>
      <c r="DT75" s="12">
        <v>-1.1291990191968782</v>
      </c>
      <c r="DU75" s="38">
        <v>-0.28532778808565418</v>
      </c>
      <c r="DV75" s="12">
        <v>-0.76218292964430612</v>
      </c>
      <c r="DW75" s="38">
        <v>-0.34</v>
      </c>
      <c r="DX75" s="35">
        <v>-0.4</v>
      </c>
      <c r="DY75" s="38">
        <v>1.9</v>
      </c>
      <c r="DZ75" s="12">
        <v>-0.03</v>
      </c>
      <c r="EA75" s="21">
        <v>1.8469511573451234</v>
      </c>
      <c r="EB75" s="11">
        <v>0.98693763381870592</v>
      </c>
      <c r="EC75" s="20"/>
      <c r="ED75" s="11"/>
      <c r="EE75" s="21">
        <v>1.662799556198399</v>
      </c>
      <c r="EF75" s="11">
        <v>0.61295958785279603</v>
      </c>
      <c r="EG75" s="21">
        <v>1.8915743906877756</v>
      </c>
      <c r="EH75" s="11">
        <v>0.20587531878151347</v>
      </c>
      <c r="EI75" s="21">
        <v>1.1393971625887702</v>
      </c>
      <c r="EJ75" s="11">
        <v>-8.7117427567545314E-2</v>
      </c>
      <c r="EK75" s="21">
        <v>2.5101815950502027</v>
      </c>
      <c r="EL75" s="11">
        <v>1.0468134630507582</v>
      </c>
      <c r="EM75" s="21">
        <v>1.7749115423214858</v>
      </c>
      <c r="EN75" s="11">
        <v>6.672007824172177E-2</v>
      </c>
      <c r="EO75" s="21">
        <v>2.2488044702181136</v>
      </c>
      <c r="EP75" s="11">
        <v>0.94892131898120002</v>
      </c>
      <c r="EQ75" s="21">
        <v>2.1539581516897996</v>
      </c>
      <c r="ER75" s="11">
        <v>-0.91457745533980739</v>
      </c>
      <c r="ES75" s="21">
        <v>1.2285161290646445</v>
      </c>
      <c r="ET75" s="11">
        <v>-1.4714770954513041</v>
      </c>
      <c r="EU75" s="38"/>
    </row>
    <row r="76" spans="1:151" s="12" customFormat="1" x14ac:dyDescent="0.2">
      <c r="A76" s="25">
        <v>28</v>
      </c>
      <c r="B76" s="26"/>
      <c r="C76" s="39">
        <v>-0.51900000000000002</v>
      </c>
      <c r="D76" s="40">
        <v>-0.35799999999999998</v>
      </c>
      <c r="E76" s="39">
        <v>0.53400000000000003</v>
      </c>
      <c r="F76" s="40">
        <v>0.92500000000000004</v>
      </c>
      <c r="G76" s="17">
        <v>2.664022757109739</v>
      </c>
      <c r="H76" s="6">
        <v>0.8520304390179344</v>
      </c>
      <c r="I76" s="38">
        <v>2.7092512726171032</v>
      </c>
      <c r="J76" s="12">
        <v>0.64224640219096196</v>
      </c>
      <c r="K76" s="39">
        <v>2.4647166522001958</v>
      </c>
      <c r="L76" s="40">
        <v>-0.94527892111168754</v>
      </c>
      <c r="M76" s="39">
        <v>1.7350000000000001</v>
      </c>
      <c r="N76" s="40">
        <v>-0.35299999999999998</v>
      </c>
      <c r="O76" s="39">
        <v>1.9423770190447767</v>
      </c>
      <c r="P76" s="40">
        <v>-1.6705045414285538E-2</v>
      </c>
      <c r="Q76" s="38">
        <v>1.19</v>
      </c>
      <c r="R76" s="12">
        <v>0.21</v>
      </c>
      <c r="S76" s="38">
        <v>1.9589804606972017</v>
      </c>
      <c r="T76" s="12">
        <v>0.25921328435196678</v>
      </c>
      <c r="U76" s="39">
        <v>1.7687211784027657</v>
      </c>
      <c r="V76" s="40">
        <v>0.2658213389170605</v>
      </c>
      <c r="W76" s="39">
        <v>2.21</v>
      </c>
      <c r="X76" s="40">
        <v>0.23</v>
      </c>
      <c r="Y76" s="39">
        <v>0.15</v>
      </c>
      <c r="Z76" s="40">
        <v>0.34</v>
      </c>
      <c r="AA76" s="38">
        <v>2.48</v>
      </c>
      <c r="AB76" s="12">
        <v>0.33</v>
      </c>
      <c r="AC76" s="38"/>
      <c r="AE76" s="38">
        <v>0.88005339321364318</v>
      </c>
      <c r="AF76" s="12">
        <v>-0.37000000000000455</v>
      </c>
      <c r="AG76" s="39">
        <v>2.294</v>
      </c>
      <c r="AH76" s="40">
        <v>-0.67700000000000005</v>
      </c>
      <c r="AI76" s="38"/>
      <c r="AK76" s="34">
        <v>2.4</v>
      </c>
      <c r="AL76" s="35">
        <v>-0.03</v>
      </c>
      <c r="AM76" s="39">
        <v>1.6232502594859537</v>
      </c>
      <c r="AN76" s="40">
        <v>1.0654634112272352</v>
      </c>
      <c r="AO76" s="38">
        <v>1.5</v>
      </c>
      <c r="AP76" s="12">
        <v>-0.73</v>
      </c>
      <c r="AQ76" s="34">
        <v>1.92</v>
      </c>
      <c r="AR76" s="35">
        <v>0.22</v>
      </c>
      <c r="AS76" s="39">
        <v>1.931</v>
      </c>
      <c r="AT76" s="40">
        <v>0.45100000000000001</v>
      </c>
      <c r="AU76" s="39">
        <v>1.4490000000000001</v>
      </c>
      <c r="AV76" s="40">
        <v>-2.4E-2</v>
      </c>
      <c r="AW76" s="39">
        <v>2.266</v>
      </c>
      <c r="AX76" s="40">
        <v>0.82199999999999995</v>
      </c>
      <c r="AY76" s="38"/>
      <c r="BA76" s="39">
        <v>-1.1299999999999999</v>
      </c>
      <c r="BB76" s="40">
        <v>-0.41</v>
      </c>
      <c r="BC76" s="38">
        <v>1.67</v>
      </c>
      <c r="BD76" s="12">
        <v>-1.38</v>
      </c>
      <c r="BE76" s="38">
        <v>1.99</v>
      </c>
      <c r="BF76" s="12">
        <v>-1.06</v>
      </c>
      <c r="BG76" s="38">
        <v>1.58</v>
      </c>
      <c r="BH76" s="12">
        <v>-1.08</v>
      </c>
      <c r="BI76" s="38">
        <v>1.5064683372545407</v>
      </c>
      <c r="BJ76" s="12">
        <v>-0.69341200760975052</v>
      </c>
      <c r="BK76" s="38"/>
      <c r="BM76" s="38"/>
      <c r="BO76" s="38">
        <v>1.350671339410024</v>
      </c>
      <c r="BP76" s="12">
        <v>1.770927890187215</v>
      </c>
      <c r="BQ76" s="39">
        <v>2.177</v>
      </c>
      <c r="BR76" s="40">
        <v>-1.2769999999999999</v>
      </c>
      <c r="BS76" s="38">
        <v>1.5635106145461595</v>
      </c>
      <c r="BT76" s="12">
        <v>-1.0558099292517904</v>
      </c>
      <c r="BU76" s="38">
        <v>2.36</v>
      </c>
      <c r="BV76" s="12">
        <v>-1.1100000000000001</v>
      </c>
      <c r="BW76" s="38">
        <v>2.81</v>
      </c>
      <c r="BX76" s="12">
        <v>-0.02</v>
      </c>
      <c r="BY76" s="51">
        <v>1.580622794886138</v>
      </c>
      <c r="BZ76" s="52">
        <v>-0.38348396168129217</v>
      </c>
      <c r="CA76" s="38">
        <v>-4.3160410558313362</v>
      </c>
      <c r="CB76" s="12">
        <v>-1.8654542296637762</v>
      </c>
      <c r="CC76" s="39">
        <v>-0.23499999999999999</v>
      </c>
      <c r="CD76" s="40">
        <v>-0.81399999999999995</v>
      </c>
      <c r="CE76" s="38">
        <v>-0.84558146122449862</v>
      </c>
      <c r="CF76" s="12">
        <v>-1.2326087425063912</v>
      </c>
      <c r="CG76" s="39">
        <v>-1.2909999999999999</v>
      </c>
      <c r="CH76" s="40">
        <v>-1.0429999999999999</v>
      </c>
      <c r="CI76" s="38">
        <v>-16.547384304285409</v>
      </c>
      <c r="CJ76" s="12">
        <v>-0.71216683681142545</v>
      </c>
      <c r="CK76" s="38"/>
      <c r="CM76" s="21">
        <v>1.9782891508797382</v>
      </c>
      <c r="CN76" s="11">
        <v>-0.22123794562089286</v>
      </c>
      <c r="CO76" s="21">
        <v>1.3589304451665503</v>
      </c>
      <c r="CP76" s="11">
        <v>-1.1826418588067131</v>
      </c>
      <c r="CQ76" s="21">
        <v>1.4450021400087136</v>
      </c>
      <c r="CR76" s="11">
        <v>-1.0240647884885168</v>
      </c>
      <c r="CS76" s="21"/>
      <c r="CT76" s="11"/>
      <c r="CU76" s="21">
        <v>0.16359657605298988</v>
      </c>
      <c r="CV76" s="11">
        <v>-0.44557649898202356</v>
      </c>
      <c r="CW76" s="39">
        <v>1.8460000000000001</v>
      </c>
      <c r="CX76" s="40">
        <v>0.19900000000000001</v>
      </c>
      <c r="CY76" s="38">
        <v>-0.79</v>
      </c>
      <c r="CZ76" s="12">
        <v>0.5</v>
      </c>
      <c r="DA76" s="38">
        <v>1.8988983268999675</v>
      </c>
      <c r="DB76" s="12">
        <v>0.20483518599953163</v>
      </c>
      <c r="DC76" s="51">
        <v>1.9030811393058584</v>
      </c>
      <c r="DD76" s="52">
        <v>0.27573175100613423</v>
      </c>
      <c r="DE76" s="38">
        <v>2.25</v>
      </c>
      <c r="DF76" s="12">
        <v>0.34</v>
      </c>
      <c r="DG76" s="38">
        <v>2.2400000000000002</v>
      </c>
      <c r="DH76" s="12">
        <v>-0.79</v>
      </c>
      <c r="DI76" s="34">
        <v>1.6</v>
      </c>
      <c r="DJ76" s="35">
        <v>-0.59</v>
      </c>
      <c r="DK76" s="38">
        <v>1.7694454507126469</v>
      </c>
      <c r="DL76" s="12">
        <v>-0.63125890532203199</v>
      </c>
      <c r="DM76" s="21">
        <v>2.1191116747802532</v>
      </c>
      <c r="DN76" s="11">
        <v>-0.83028424053953898</v>
      </c>
      <c r="DO76" s="38">
        <v>-0.94591384741702755</v>
      </c>
      <c r="DP76" s="12">
        <v>-0.85398269979021257</v>
      </c>
      <c r="DQ76" s="38"/>
      <c r="DS76" s="38">
        <v>0.69243441390439497</v>
      </c>
      <c r="DT76" s="12">
        <v>-1.3356481949745134</v>
      </c>
      <c r="DU76" s="38">
        <v>-0.22121528683738401</v>
      </c>
      <c r="DV76" s="12">
        <v>-0.83925971802689681</v>
      </c>
      <c r="DW76" s="38">
        <v>-0.42</v>
      </c>
      <c r="DX76" s="35">
        <v>-0.51</v>
      </c>
      <c r="DY76" s="38">
        <v>2</v>
      </c>
      <c r="DZ76" s="12">
        <v>-0.02</v>
      </c>
      <c r="EA76" s="21">
        <v>1.7937307985003148</v>
      </c>
      <c r="EB76" s="11">
        <v>1.0261232202028023</v>
      </c>
      <c r="EC76" s="20"/>
      <c r="ED76" s="11"/>
      <c r="EE76" s="21">
        <v>1.6465700246136041</v>
      </c>
      <c r="EF76" s="11">
        <v>0.62604938540444832</v>
      </c>
      <c r="EG76" s="21">
        <v>1.9798067970152216</v>
      </c>
      <c r="EH76" s="11">
        <v>0.33401827409873175</v>
      </c>
      <c r="EI76" s="21">
        <v>1.0917229135584361</v>
      </c>
      <c r="EJ76" s="11">
        <v>1.7600952845673049E-2</v>
      </c>
      <c r="EK76" s="21">
        <v>2.6062568819400882</v>
      </c>
      <c r="EL76" s="11">
        <v>1.2980937894931159</v>
      </c>
      <c r="EM76" s="21">
        <v>1.5876627688932394</v>
      </c>
      <c r="EN76" s="11">
        <v>-3.4392722438270761E-2</v>
      </c>
      <c r="EO76" s="21">
        <v>2.5044195926786297</v>
      </c>
      <c r="EP76" s="11">
        <v>0.90763811131829675</v>
      </c>
      <c r="EQ76" s="21">
        <v>2.0264726482447837</v>
      </c>
      <c r="ER76" s="11">
        <v>-0.96899654476541974</v>
      </c>
      <c r="ES76" s="21">
        <v>1.1514258540368696</v>
      </c>
      <c r="ET76" s="11">
        <v>-1.4583872978996517</v>
      </c>
      <c r="EU76" s="38"/>
    </row>
    <row r="77" spans="1:151" s="12" customFormat="1" x14ac:dyDescent="0.2">
      <c r="A77" s="25">
        <v>29</v>
      </c>
      <c r="B77" s="26"/>
      <c r="C77" s="39">
        <v>-1.0489999999999999</v>
      </c>
      <c r="D77" s="40">
        <v>-0.70599999999999996</v>
      </c>
      <c r="E77" s="39">
        <v>0.84499999999999997</v>
      </c>
      <c r="F77" s="40">
        <v>0.745</v>
      </c>
      <c r="G77" s="17">
        <v>2.6921390922771242</v>
      </c>
      <c r="H77" s="6">
        <v>1.008851985238117</v>
      </c>
      <c r="I77" s="38">
        <v>2.4531917916284169</v>
      </c>
      <c r="J77" s="12">
        <v>0.4844259926190585</v>
      </c>
      <c r="K77" s="39">
        <v>2.399</v>
      </c>
      <c r="L77" s="40">
        <v>-0.65100000000000002</v>
      </c>
      <c r="M77" s="39">
        <v>1.8560000000000001</v>
      </c>
      <c r="N77" s="40">
        <v>-0.26800000000000002</v>
      </c>
      <c r="O77" s="39">
        <v>1.8830749002053491</v>
      </c>
      <c r="P77" s="40">
        <v>0.10197299443392908</v>
      </c>
      <c r="Q77" s="38">
        <v>0.9</v>
      </c>
      <c r="R77" s="12">
        <v>0.13</v>
      </c>
      <c r="S77" s="38">
        <v>2.040802435939737</v>
      </c>
      <c r="T77" s="12">
        <v>0.14540395508966242</v>
      </c>
      <c r="U77" s="39">
        <v>1.6646209156185865</v>
      </c>
      <c r="V77" s="40">
        <v>0.57268810354793587</v>
      </c>
      <c r="W77" s="39">
        <v>2.1800000000000002</v>
      </c>
      <c r="X77" s="40">
        <v>0.28999999999999998</v>
      </c>
      <c r="Y77" s="39">
        <v>0.01</v>
      </c>
      <c r="Z77" s="40">
        <v>0.13</v>
      </c>
      <c r="AA77" s="38">
        <v>2.44</v>
      </c>
      <c r="AB77" s="12">
        <v>0.53</v>
      </c>
      <c r="AC77" s="38">
        <v>2.59</v>
      </c>
      <c r="AD77" s="12">
        <v>0.49199999999999999</v>
      </c>
      <c r="AE77" s="38">
        <v>0.96698309517240233</v>
      </c>
      <c r="AF77" s="12">
        <v>-0.12713529074925844</v>
      </c>
      <c r="AG77" s="38">
        <v>2.2989999999999999</v>
      </c>
      <c r="AH77" s="12">
        <v>-0.82199999999999995</v>
      </c>
      <c r="AI77" s="38"/>
      <c r="AK77" s="34">
        <v>2.35</v>
      </c>
      <c r="AL77" s="35">
        <v>-0.22</v>
      </c>
      <c r="AM77" s="39">
        <v>1.8041217219462076</v>
      </c>
      <c r="AN77" s="40">
        <v>0.95865317536384209</v>
      </c>
      <c r="AO77" s="38">
        <v>1.52</v>
      </c>
      <c r="AP77" s="12">
        <v>-0.66</v>
      </c>
      <c r="AQ77" s="34">
        <v>2.16</v>
      </c>
      <c r="AR77" s="35">
        <v>0.28999999999999998</v>
      </c>
      <c r="AS77" s="39">
        <v>1.665</v>
      </c>
      <c r="AT77" s="40">
        <v>0.45600000000000002</v>
      </c>
      <c r="AU77" s="39">
        <v>1.446</v>
      </c>
      <c r="AV77" s="40">
        <v>1.7000000000000001E-2</v>
      </c>
      <c r="AW77" s="39">
        <v>2.2349999999999999</v>
      </c>
      <c r="AX77" s="40">
        <v>0.76300000000000001</v>
      </c>
      <c r="AY77" s="39">
        <v>1.603</v>
      </c>
      <c r="AZ77" s="40">
        <v>-1.1240000000000001</v>
      </c>
      <c r="BA77" s="39">
        <v>-0.92</v>
      </c>
      <c r="BB77" s="40">
        <v>-0.1</v>
      </c>
      <c r="BC77" s="38">
        <v>1.67</v>
      </c>
      <c r="BD77" s="12">
        <v>-1.36</v>
      </c>
      <c r="BE77" s="38">
        <v>1.68</v>
      </c>
      <c r="BF77" s="12">
        <v>-1.02</v>
      </c>
      <c r="BG77" s="38">
        <v>1.82</v>
      </c>
      <c r="BH77" s="12">
        <v>-1.2</v>
      </c>
      <c r="BI77" s="38">
        <v>1.648158992169968</v>
      </c>
      <c r="BJ77" s="12">
        <v>-0.68143251170127428</v>
      </c>
      <c r="BK77" s="38"/>
      <c r="BM77" s="38"/>
      <c r="BO77" s="38">
        <v>1.3737669004403759</v>
      </c>
      <c r="BP77" s="12">
        <v>1.8448437782145624</v>
      </c>
      <c r="BQ77" s="39">
        <v>1.849</v>
      </c>
      <c r="BR77" s="40">
        <v>-1.296</v>
      </c>
      <c r="BS77" s="38">
        <v>1.5042654797291695</v>
      </c>
      <c r="BT77" s="12">
        <v>-1.1886587550306713</v>
      </c>
      <c r="BU77" s="38">
        <v>2.41</v>
      </c>
      <c r="BV77" s="12">
        <v>-1.24</v>
      </c>
      <c r="BW77" s="38">
        <v>2.72</v>
      </c>
      <c r="BX77" s="12">
        <v>-0.16</v>
      </c>
      <c r="BY77" s="51">
        <v>1.5555189242009726</v>
      </c>
      <c r="BZ77" s="52">
        <v>-0.51633278746017286</v>
      </c>
      <c r="CA77" s="38">
        <v>-7.018162733567002</v>
      </c>
      <c r="CB77" s="12">
        <v>-2.5320731306813378</v>
      </c>
      <c r="CC77" s="39">
        <v>-0.98</v>
      </c>
      <c r="CD77" s="40">
        <v>-0.61799999999999999</v>
      </c>
      <c r="CE77" s="38">
        <v>-0.8114401970926739</v>
      </c>
      <c r="CF77" s="12">
        <v>-1.2905428169062039</v>
      </c>
      <c r="CG77" s="39">
        <v>-1.075</v>
      </c>
      <c r="CH77" s="40">
        <v>-1.302</v>
      </c>
      <c r="CI77" s="38">
        <v>-16.679932741503084</v>
      </c>
      <c r="CJ77" s="12">
        <v>-0.67520889279775187</v>
      </c>
      <c r="CK77" s="38">
        <v>-2.1012939685094212</v>
      </c>
      <c r="CL77" s="12">
        <v>-0.99399571344878412</v>
      </c>
      <c r="CM77" s="21">
        <v>1.7624672355988058</v>
      </c>
      <c r="CN77" s="11">
        <v>1.3570347641472046E-2</v>
      </c>
      <c r="CO77" s="21">
        <v>1.3679648509224966</v>
      </c>
      <c r="CP77" s="11">
        <v>-0.9125619335092291</v>
      </c>
      <c r="CQ77" s="21">
        <v>1.0899811365913301</v>
      </c>
      <c r="CR77" s="11">
        <v>-1.0834723312229386</v>
      </c>
      <c r="CS77" s="21"/>
      <c r="CT77" s="11"/>
      <c r="CU77" s="21">
        <v>-1.4928271379751661E-2</v>
      </c>
      <c r="CV77" s="11">
        <v>-0.60567479211377084</v>
      </c>
      <c r="CW77" s="39">
        <v>2.0259999999999998</v>
      </c>
      <c r="CX77" s="40">
        <v>-6.3E-2</v>
      </c>
      <c r="CY77" s="38">
        <v>-0.68</v>
      </c>
      <c r="CZ77" s="12">
        <v>0.56000000000000005</v>
      </c>
      <c r="DA77" s="38">
        <v>1.9561351520621444</v>
      </c>
      <c r="DB77" s="12">
        <v>0.11793407439981266</v>
      </c>
      <c r="DC77" s="51">
        <v>1.9070977586154849</v>
      </c>
      <c r="DD77" s="52">
        <v>0.495481688384734</v>
      </c>
      <c r="DE77" s="38">
        <v>2.15</v>
      </c>
      <c r="DF77" s="12">
        <v>0.47</v>
      </c>
      <c r="DG77" s="38">
        <v>2.09</v>
      </c>
      <c r="DH77" s="12">
        <v>-0.84</v>
      </c>
      <c r="DI77" s="34">
        <v>1.67</v>
      </c>
      <c r="DJ77" s="35">
        <v>-0.73</v>
      </c>
      <c r="DK77" s="38">
        <v>1.7634205217482073</v>
      </c>
      <c r="DL77" s="12">
        <v>-0.77309750126640087</v>
      </c>
      <c r="DM77" s="21">
        <v>2.2905361021446464</v>
      </c>
      <c r="DN77" s="11">
        <v>-1.0145483137666442</v>
      </c>
      <c r="DO77" s="38">
        <v>-0.93486814431555487</v>
      </c>
      <c r="DP77" s="12">
        <v>-0.870963376769468</v>
      </c>
      <c r="DQ77" s="38"/>
      <c r="DS77" s="38">
        <v>0.7012186250596173</v>
      </c>
      <c r="DT77" s="12">
        <v>-1.1885380391209854</v>
      </c>
      <c r="DU77" s="38">
        <v>-9.8485746267029661E-2</v>
      </c>
      <c r="DV77" s="12">
        <v>-0.39100411523473877</v>
      </c>
      <c r="DW77" s="38">
        <v>-0.36</v>
      </c>
      <c r="DX77" s="35">
        <v>-0.37</v>
      </c>
      <c r="DY77" s="38">
        <v>2.02</v>
      </c>
      <c r="DZ77" s="12">
        <v>-0.16</v>
      </c>
      <c r="EA77" s="21">
        <v>1.7254480739447113</v>
      </c>
      <c r="EB77" s="11">
        <v>1.0532517030840998</v>
      </c>
      <c r="EC77" s="20"/>
      <c r="ED77" s="11"/>
      <c r="EE77" s="21">
        <v>1.6303404930288095</v>
      </c>
      <c r="EF77" s="11">
        <v>0.41761953208198488</v>
      </c>
      <c r="EG77" s="21">
        <v>1.90824051188296</v>
      </c>
      <c r="EH77" s="11">
        <v>-0.14952115885608405</v>
      </c>
      <c r="EI77" s="21">
        <v>1.1931574859634027</v>
      </c>
      <c r="EJ77" s="11">
        <v>0.18776832101715291</v>
      </c>
      <c r="EK77" s="21">
        <v>2.6905678479863142</v>
      </c>
      <c r="EL77" s="11">
        <v>1.163944133145403</v>
      </c>
      <c r="EM77" s="21">
        <v>1.5817806084714097</v>
      </c>
      <c r="EN77" s="11">
        <v>-8.0444097005396065E-2</v>
      </c>
      <c r="EO77" s="21">
        <v>2.2903926449041498</v>
      </c>
      <c r="EP77" s="11">
        <v>0.92173481637392229</v>
      </c>
      <c r="EQ77" s="21">
        <v>1.665096418006943</v>
      </c>
      <c r="ER77" s="11">
        <v>-0.94984908737492646</v>
      </c>
      <c r="ES77" s="20"/>
      <c r="ET77" s="11"/>
      <c r="EU77" s="38"/>
    </row>
    <row r="78" spans="1:151" s="12" customFormat="1" x14ac:dyDescent="0.2">
      <c r="A78" s="25">
        <v>30</v>
      </c>
      <c r="B78" s="26"/>
      <c r="C78" s="39">
        <v>-0.36</v>
      </c>
      <c r="D78" s="40">
        <v>-0.71399999999999997</v>
      </c>
      <c r="E78" s="39">
        <v>0.91700000000000004</v>
      </c>
      <c r="F78" s="40">
        <v>0.79100000000000004</v>
      </c>
      <c r="G78" s="17">
        <v>2.655989518490486</v>
      </c>
      <c r="H78" s="6">
        <v>0.78111114104574997</v>
      </c>
      <c r="I78" s="38">
        <v>2.5264950940290993</v>
      </c>
      <c r="J78" s="12">
        <v>0.63825094878407829</v>
      </c>
      <c r="K78" s="39">
        <v>2.218</v>
      </c>
      <c r="L78" s="40">
        <v>-0.55400000000000005</v>
      </c>
      <c r="M78" s="39">
        <v>1.873</v>
      </c>
      <c r="N78" s="40">
        <v>-0.19900000000000001</v>
      </c>
      <c r="O78" s="39">
        <v>1.9018539045045011</v>
      </c>
      <c r="P78" s="40">
        <v>0.35713078010759053</v>
      </c>
      <c r="Q78" s="38">
        <v>0.88</v>
      </c>
      <c r="R78" s="12">
        <v>0.13</v>
      </c>
      <c r="S78" s="38">
        <v>1.9759435531256919</v>
      </c>
      <c r="T78" s="12">
        <v>-5.9253172092543771E-2</v>
      </c>
      <c r="U78" s="39">
        <v>1.5578532162172642</v>
      </c>
      <c r="V78" s="40">
        <v>0.1214440962975516</v>
      </c>
      <c r="W78" s="39">
        <v>2.16</v>
      </c>
      <c r="X78" s="40">
        <v>0.43</v>
      </c>
      <c r="Y78" s="39">
        <v>0.69</v>
      </c>
      <c r="Z78" s="40">
        <v>0.22</v>
      </c>
      <c r="AA78" s="38">
        <v>2.4</v>
      </c>
      <c r="AB78" s="12">
        <v>0.83</v>
      </c>
      <c r="AC78" s="38"/>
      <c r="AE78" s="38">
        <v>1.3620293413174522</v>
      </c>
      <c r="AF78" s="12">
        <v>-0.1209999999999809</v>
      </c>
      <c r="AG78" s="39">
        <v>2.194</v>
      </c>
      <c r="AH78" s="40">
        <v>-0.71499999999999997</v>
      </c>
      <c r="AI78" s="38"/>
      <c r="AK78" s="34">
        <v>2.35</v>
      </c>
      <c r="AL78" s="35">
        <v>-0.3</v>
      </c>
      <c r="AM78" s="39">
        <v>1.6153433103073633</v>
      </c>
      <c r="AN78" s="40">
        <v>1.0427167869229941</v>
      </c>
      <c r="AO78" s="38">
        <v>1.54</v>
      </c>
      <c r="AP78" s="12">
        <v>-0.68</v>
      </c>
      <c r="AQ78" s="34">
        <v>2.13</v>
      </c>
      <c r="AR78" s="35">
        <v>0.38</v>
      </c>
      <c r="AS78" s="39">
        <v>2.0840000000000001</v>
      </c>
      <c r="AT78" s="40">
        <v>0.438</v>
      </c>
      <c r="AU78" s="39">
        <v>1.482</v>
      </c>
      <c r="AV78" s="40">
        <v>-6.7000000000000004E-2</v>
      </c>
      <c r="AW78" s="39">
        <v>2.246</v>
      </c>
      <c r="AX78" s="40">
        <v>0.48799999999999999</v>
      </c>
      <c r="AY78" s="39"/>
      <c r="AZ78" s="40"/>
      <c r="BA78" s="39">
        <v>-0.88</v>
      </c>
      <c r="BB78" s="40">
        <v>-0.11</v>
      </c>
      <c r="BC78" s="38">
        <v>1.75</v>
      </c>
      <c r="BD78" s="12">
        <v>-1.49</v>
      </c>
      <c r="BE78" s="38">
        <v>1.82</v>
      </c>
      <c r="BF78" s="12">
        <v>-0.93</v>
      </c>
      <c r="BG78" s="38">
        <v>1.95</v>
      </c>
      <c r="BH78" s="12">
        <v>-1.06</v>
      </c>
      <c r="BI78" s="38">
        <v>1.9455098031893048</v>
      </c>
      <c r="BJ78" s="12">
        <v>-0.70838637749559563</v>
      </c>
      <c r="BK78" s="38"/>
      <c r="BM78" s="38"/>
      <c r="BO78" s="38">
        <v>1.3285799332070785</v>
      </c>
      <c r="BP78" s="12">
        <v>1.823867647828423</v>
      </c>
      <c r="BQ78" s="39">
        <v>1.8145955457156084</v>
      </c>
      <c r="BR78" s="40">
        <v>-1.1296652248958718</v>
      </c>
      <c r="BS78" s="38">
        <v>1.8095285472607792</v>
      </c>
      <c r="BT78" s="12">
        <v>-1.1177394570584869</v>
      </c>
      <c r="BU78" s="38">
        <v>2.73</v>
      </c>
      <c r="BV78" s="12">
        <v>-1.02</v>
      </c>
      <c r="BW78" s="38">
        <v>2.93</v>
      </c>
      <c r="BX78" s="12">
        <v>-0.27</v>
      </c>
      <c r="BY78" s="51">
        <v>1.6017100462616767</v>
      </c>
      <c r="BZ78" s="52">
        <v>-0.49935211048091749</v>
      </c>
      <c r="CA78" s="38">
        <v>-8.503307723301381</v>
      </c>
      <c r="CB78" s="12">
        <v>-3.1024241045139762</v>
      </c>
      <c r="CC78" s="39">
        <v>-5.2999999999999999E-2</v>
      </c>
      <c r="CD78" s="40">
        <v>-0.78800000000000003</v>
      </c>
      <c r="CE78" s="38">
        <v>-0.68090006952981441</v>
      </c>
      <c r="CF78" s="12">
        <v>-1.1027565067826732</v>
      </c>
      <c r="CG78" s="38">
        <v>-1.86</v>
      </c>
      <c r="CH78" s="12">
        <v>-1.5169999999999999</v>
      </c>
      <c r="CI78" s="38">
        <v>-17.893955927837677</v>
      </c>
      <c r="CJ78" s="12">
        <v>-0.55834188064640566</v>
      </c>
      <c r="CK78" s="38"/>
      <c r="CM78" s="21">
        <v>1.9120368420028009</v>
      </c>
      <c r="CN78" s="11">
        <v>-0.14162483331305242</v>
      </c>
      <c r="CO78" s="21">
        <v>1.2505175760951981</v>
      </c>
      <c r="CP78" s="11">
        <v>-0.54876024308985671</v>
      </c>
      <c r="CQ78" s="21">
        <v>1.2989363557455615</v>
      </c>
      <c r="CR78" s="11">
        <v>-0.98378848832958643</v>
      </c>
      <c r="CS78" s="21">
        <v>-0.48992898471598956</v>
      </c>
      <c r="CT78" s="11">
        <v>-0.72362112015810676</v>
      </c>
      <c r="CU78" s="21">
        <v>-4.1301260205043031E-2</v>
      </c>
      <c r="CV78" s="11">
        <v>-0.60668169961774421</v>
      </c>
      <c r="CW78" s="39">
        <v>1.9850000000000001</v>
      </c>
      <c r="CX78" s="40">
        <v>-0.23200000000000001</v>
      </c>
      <c r="CY78" s="38">
        <v>-0.82</v>
      </c>
      <c r="CZ78" s="12">
        <v>0.68</v>
      </c>
      <c r="DA78" s="38">
        <v>2.0876794344524106</v>
      </c>
      <c r="DB78" s="12">
        <v>0.16288292522725351</v>
      </c>
      <c r="DC78" s="51">
        <v>1.9623262741228482</v>
      </c>
      <c r="DD78" s="52">
        <v>0.58338166333617392</v>
      </c>
      <c r="DE78" s="38">
        <v>1.97</v>
      </c>
      <c r="DF78" s="12">
        <v>0.75</v>
      </c>
      <c r="DG78" s="38">
        <v>1.9</v>
      </c>
      <c r="DH78" s="12">
        <v>-1.77</v>
      </c>
      <c r="DI78" s="34">
        <v>2.0499999999999998</v>
      </c>
      <c r="DJ78" s="35">
        <v>-0.7</v>
      </c>
      <c r="DK78" s="38">
        <v>1.5465230790283793</v>
      </c>
      <c r="DL78" s="12">
        <v>-0.81005544528007445</v>
      </c>
      <c r="DM78" s="21">
        <v>2.2256179758054682</v>
      </c>
      <c r="DN78" s="11">
        <v>-0.83934640807529837</v>
      </c>
      <c r="DO78" s="38">
        <v>-0.8565440677778392</v>
      </c>
      <c r="DP78" s="12">
        <v>-0.92290427105895512</v>
      </c>
      <c r="DQ78" s="38"/>
      <c r="DS78" s="38">
        <v>-0.17249925917461539</v>
      </c>
      <c r="DT78" s="12">
        <v>-0.92052346579710076</v>
      </c>
      <c r="DU78" s="38">
        <v>-0.32349782827245654</v>
      </c>
      <c r="DV78" s="12">
        <v>-0.60226457227485763</v>
      </c>
      <c r="DW78" s="38">
        <v>-0.36</v>
      </c>
      <c r="DX78" s="35">
        <v>-0.33</v>
      </c>
      <c r="DY78" s="38">
        <v>2.09</v>
      </c>
      <c r="DZ78" s="12">
        <v>-0.02</v>
      </c>
      <c r="EA78" s="21">
        <v>1.7575811207944072</v>
      </c>
      <c r="EB78" s="11">
        <v>1.0954515653438961</v>
      </c>
      <c r="EC78" s="20"/>
      <c r="ED78" s="11"/>
      <c r="EE78" s="21">
        <v>1.723660299641379</v>
      </c>
      <c r="EF78" s="11">
        <v>0.50924811494355093</v>
      </c>
      <c r="EG78" s="21">
        <v>2.2268575347320705</v>
      </c>
      <c r="EH78" s="11">
        <v>7.8733480302710976E-2</v>
      </c>
      <c r="EI78" s="20"/>
      <c r="EJ78" s="11"/>
      <c r="EK78" s="21">
        <v>2.6111586822916131</v>
      </c>
      <c r="EL78" s="11">
        <v>1.0498168135660055</v>
      </c>
      <c r="EM78" s="21">
        <v>1.3827675141995037</v>
      </c>
      <c r="EN78" s="11">
        <v>2.6675404705091062E-2</v>
      </c>
      <c r="EO78" s="21">
        <v>2.3076365222129942</v>
      </c>
      <c r="EP78" s="11">
        <v>0.70323588801172621</v>
      </c>
      <c r="EQ78" s="21">
        <v>1.3107469478015048</v>
      </c>
      <c r="ER78" s="11">
        <v>-1.0304699605980561</v>
      </c>
      <c r="ES78" s="20"/>
      <c r="ET78" s="11"/>
      <c r="EU78" s="38"/>
    </row>
    <row r="79" spans="1:151" s="12" customFormat="1" x14ac:dyDescent="0.2">
      <c r="A79" s="25">
        <v>31</v>
      </c>
      <c r="B79" s="26"/>
      <c r="C79" s="39">
        <v>-0.45600000000000002</v>
      </c>
      <c r="D79" s="40">
        <v>-1.177</v>
      </c>
      <c r="E79" s="39">
        <v>1.256</v>
      </c>
      <c r="F79" s="40">
        <v>1.1359999999999999</v>
      </c>
      <c r="G79" s="17">
        <v>2.7092097243430362</v>
      </c>
      <c r="H79" s="6">
        <v>0.81906794841114439</v>
      </c>
      <c r="I79" s="38">
        <v>2.4702624236943294</v>
      </c>
      <c r="J79" s="12">
        <v>0.70817138340454178</v>
      </c>
      <c r="K79" s="39">
        <v>2.3571960054509313</v>
      </c>
      <c r="L79" s="40">
        <v>-0.49720508184358969</v>
      </c>
      <c r="M79" s="39">
        <v>1.772</v>
      </c>
      <c r="N79" s="40">
        <v>-0.185</v>
      </c>
      <c r="O79" s="39">
        <v>1.9206329088036531</v>
      </c>
      <c r="P79" s="40">
        <v>-6.1209310357366022E-2</v>
      </c>
      <c r="Q79" s="38">
        <v>0.79</v>
      </c>
      <c r="R79" s="12">
        <v>7.0000000000000007E-2</v>
      </c>
      <c r="S79" s="38">
        <v>1.8061479237565514</v>
      </c>
      <c r="T79" s="12">
        <v>-0.20700164653997266</v>
      </c>
      <c r="U79" s="39">
        <v>1.5112719895655768</v>
      </c>
      <c r="V79" s="40">
        <v>-2.9697041350140729E-2</v>
      </c>
      <c r="W79" s="39">
        <v>2.17</v>
      </c>
      <c r="X79" s="40">
        <v>0.34</v>
      </c>
      <c r="Y79" s="39">
        <v>0.33</v>
      </c>
      <c r="Z79" s="40">
        <v>0.2</v>
      </c>
      <c r="AA79" s="38">
        <v>2.27</v>
      </c>
      <c r="AB79" s="12">
        <v>0.78</v>
      </c>
      <c r="AC79" s="38">
        <v>2.6549999999999998</v>
      </c>
      <c r="AD79" s="12">
        <v>0.50900000000000001</v>
      </c>
      <c r="AE79" s="38">
        <v>0.89505264471074497</v>
      </c>
      <c r="AF79" s="12">
        <v>-4.7000000000025466E-2</v>
      </c>
      <c r="AG79" s="38">
        <v>2.1669999999999998</v>
      </c>
      <c r="AH79" s="12">
        <v>-0.76200000000000001</v>
      </c>
      <c r="AI79" s="38"/>
      <c r="AK79" s="34">
        <v>2.48</v>
      </c>
      <c r="AL79" s="35">
        <v>0.25</v>
      </c>
      <c r="AM79" s="39">
        <v>1.6706919545574956</v>
      </c>
      <c r="AN79" s="40">
        <v>0.99030065265669931</v>
      </c>
      <c r="AO79" s="38">
        <v>1.66</v>
      </c>
      <c r="AP79" s="12">
        <v>-0.73</v>
      </c>
      <c r="AQ79" s="34">
        <v>2.0099999999999998</v>
      </c>
      <c r="AR79" s="35">
        <v>0.12</v>
      </c>
      <c r="AS79" s="39">
        <v>2.0670000000000002</v>
      </c>
      <c r="AT79" s="40">
        <v>0.49399999999999999</v>
      </c>
      <c r="AU79" s="39">
        <v>1.732</v>
      </c>
      <c r="AV79" s="40">
        <v>0.49399999999999999</v>
      </c>
      <c r="AW79" s="39">
        <v>1.574226651906746</v>
      </c>
      <c r="AX79" s="40">
        <v>0.53549678508658816</v>
      </c>
      <c r="AY79" s="39"/>
      <c r="AZ79" s="40"/>
      <c r="BA79" s="39">
        <v>-1.0900000000000001</v>
      </c>
      <c r="BB79" s="40">
        <v>-0.25</v>
      </c>
      <c r="BC79" s="38">
        <v>1.88</v>
      </c>
      <c r="BD79" s="12">
        <v>-1.41</v>
      </c>
      <c r="BE79" s="38">
        <v>1.83</v>
      </c>
      <c r="BF79" s="12">
        <v>-1.05</v>
      </c>
      <c r="BG79" s="38">
        <v>1.99</v>
      </c>
      <c r="BH79" s="12">
        <v>-0.96</v>
      </c>
      <c r="BI79" s="38">
        <v>2.1500632134543451</v>
      </c>
      <c r="BJ79" s="12">
        <v>-0.67344618109554943</v>
      </c>
      <c r="BK79" s="38"/>
      <c r="BM79" s="38"/>
      <c r="BO79" s="38"/>
      <c r="BQ79" s="39">
        <v>1.8369801062539484</v>
      </c>
      <c r="BR79" s="40">
        <v>-1.3225238599029949</v>
      </c>
      <c r="BS79" s="38">
        <v>1.8225825600170651</v>
      </c>
      <c r="BT79" s="12">
        <v>-1.0737894695827668</v>
      </c>
      <c r="BU79" s="38">
        <v>2.6</v>
      </c>
      <c r="BV79" s="12">
        <v>-1.51</v>
      </c>
      <c r="BW79" s="38">
        <v>2.67</v>
      </c>
      <c r="BX79" s="12">
        <v>-0.22</v>
      </c>
      <c r="BY79" s="51">
        <v>1.5284067438609941</v>
      </c>
      <c r="BZ79" s="52">
        <v>-0.33254193074352589</v>
      </c>
      <c r="CA79" s="38">
        <v>-8.7302467142952747</v>
      </c>
      <c r="CB79" s="12">
        <v>-3.2322763402376942</v>
      </c>
      <c r="CC79" s="39">
        <v>-1.4E-2</v>
      </c>
      <c r="CD79" s="40">
        <v>-0.84099999999999997</v>
      </c>
      <c r="CE79" s="38">
        <v>-1.5163568859321148</v>
      </c>
      <c r="CF79" s="12">
        <v>-1.3814393819128066</v>
      </c>
      <c r="CG79" s="38"/>
      <c r="CI79" s="38">
        <v>-16.823526881822229</v>
      </c>
      <c r="CJ79" s="12">
        <v>-0.64024867548752018</v>
      </c>
      <c r="CK79" s="38">
        <v>-2.2149006896029841</v>
      </c>
      <c r="CL79" s="12">
        <v>-1.4098485125897375</v>
      </c>
      <c r="CM79" s="21">
        <v>1.8949718533526805</v>
      </c>
      <c r="CN79" s="11">
        <v>8.5315430650264451E-3</v>
      </c>
      <c r="CO79" s="21">
        <v>1.434217159799434</v>
      </c>
      <c r="CP79" s="11">
        <v>-0.57798530963324124</v>
      </c>
      <c r="CQ79" s="21"/>
      <c r="CR79" s="11"/>
      <c r="CS79" s="21">
        <v>-0.19576872474158591</v>
      </c>
      <c r="CT79" s="11">
        <v>-0.37221040127144112</v>
      </c>
      <c r="CU79" s="21">
        <v>-0.26547166522001964</v>
      </c>
      <c r="CV79" s="11">
        <v>-0.79195268034882282</v>
      </c>
      <c r="CW79" s="39">
        <v>1.946</v>
      </c>
      <c r="CX79" s="40">
        <v>-0.157</v>
      </c>
      <c r="CY79" s="38"/>
      <c r="DA79" s="38">
        <v>1.9722016293006501</v>
      </c>
      <c r="DB79" s="12">
        <v>-1.9909068137672639E-2</v>
      </c>
      <c r="DC79" s="51">
        <v>1.9111143779251114</v>
      </c>
      <c r="DD79" s="52">
        <v>0.57738848322584857</v>
      </c>
      <c r="DE79" s="38">
        <v>2.09</v>
      </c>
      <c r="DF79" s="12">
        <v>0.38</v>
      </c>
      <c r="DG79" s="38">
        <v>2.0299999999999998</v>
      </c>
      <c r="DH79" s="12">
        <v>-2.13</v>
      </c>
      <c r="DI79" s="34">
        <v>2.08</v>
      </c>
      <c r="DJ79" s="35">
        <v>-0.8</v>
      </c>
      <c r="DK79" s="38">
        <v>1.414854151815915</v>
      </c>
      <c r="DL79" s="12">
        <v>-0.69421002944603094</v>
      </c>
      <c r="DM79" s="21">
        <v>2.2043167156004251</v>
      </c>
      <c r="DN79" s="11">
        <v>-0.79403557039650186</v>
      </c>
      <c r="DO79" s="38">
        <v>-1.0905121425635795</v>
      </c>
      <c r="DP79" s="12">
        <v>-0.945878128148536</v>
      </c>
      <c r="DQ79" s="38"/>
      <c r="DS79" s="38">
        <v>-0.25058038231319502</v>
      </c>
      <c r="DT79" s="12">
        <v>-0.67822246777366257</v>
      </c>
      <c r="DU79" s="38">
        <v>-1.0768403169034713</v>
      </c>
      <c r="DV79" s="12">
        <v>-0.84584310671109719</v>
      </c>
      <c r="DW79" s="38">
        <v>-0.33</v>
      </c>
      <c r="DX79" s="35">
        <v>-0.48</v>
      </c>
      <c r="DY79" s="38">
        <v>2</v>
      </c>
      <c r="DZ79" s="12">
        <v>0</v>
      </c>
      <c r="EA79" s="21">
        <v>1.8258638453500107</v>
      </c>
      <c r="EB79" s="11">
        <v>1.0723421169635317</v>
      </c>
      <c r="EC79" s="20"/>
      <c r="ED79" s="11"/>
      <c r="EE79" s="21">
        <v>1.4842747087656574</v>
      </c>
      <c r="EF79" s="11">
        <v>0.65827042553159254</v>
      </c>
      <c r="EG79" s="21">
        <v>1.7886365833057551</v>
      </c>
      <c r="EH79" s="11">
        <v>4.6508342599441742E-3</v>
      </c>
      <c r="EI79" s="20"/>
      <c r="EJ79" s="11"/>
      <c r="EK79" s="21">
        <v>2.4846922332222738</v>
      </c>
      <c r="EL79" s="11">
        <v>0.98574533590739644</v>
      </c>
      <c r="EM79" s="20"/>
      <c r="EN79" s="11"/>
      <c r="EO79" s="20"/>
      <c r="EP79" s="11"/>
      <c r="EQ79" s="21">
        <v>1.68015376093352</v>
      </c>
      <c r="ER79" s="11">
        <v>-0.86519717049064049</v>
      </c>
      <c r="ES79" s="20"/>
      <c r="ET79" s="11"/>
      <c r="EU79" s="38"/>
    </row>
    <row r="80" spans="1:151" s="12" customFormat="1" x14ac:dyDescent="0.2">
      <c r="A80" s="25">
        <v>32</v>
      </c>
      <c r="B80" s="26"/>
      <c r="C80" s="39">
        <v>-1.4450000000000001</v>
      </c>
      <c r="D80" s="40">
        <v>-1.375</v>
      </c>
      <c r="E80" s="39">
        <v>1.298</v>
      </c>
      <c r="F80" s="40">
        <v>1.476</v>
      </c>
      <c r="G80" s="43">
        <v>2.6489604346986395</v>
      </c>
      <c r="H80" s="44">
        <v>0.8170702217077026</v>
      </c>
      <c r="I80" s="38">
        <v>2.3377139864766567</v>
      </c>
      <c r="J80" s="12">
        <v>0.76011227769402911</v>
      </c>
      <c r="K80" s="39">
        <v>2.5489999999999999</v>
      </c>
      <c r="L80" s="40">
        <v>-0.39900000000000002</v>
      </c>
      <c r="M80" s="39">
        <v>1.875</v>
      </c>
      <c r="N80" s="40">
        <v>-4.7E-2</v>
      </c>
      <c r="O80" s="39">
        <v>2.0085977184154706</v>
      </c>
      <c r="P80" s="40">
        <v>0.12471961873817021</v>
      </c>
      <c r="Q80" s="38">
        <v>0.74</v>
      </c>
      <c r="R80" s="12">
        <v>-0.04</v>
      </c>
      <c r="S80" s="38">
        <v>1.8761606564887678</v>
      </c>
      <c r="T80" s="12">
        <v>-0.44261091276576181</v>
      </c>
      <c r="U80" s="39">
        <v>1.5278893413848138</v>
      </c>
      <c r="V80" s="40">
        <v>-0.11129487058902932</v>
      </c>
      <c r="W80" s="39">
        <v>2.04</v>
      </c>
      <c r="X80" s="40">
        <v>0.24</v>
      </c>
      <c r="Y80" s="39">
        <v>-0.3</v>
      </c>
      <c r="Z80" s="40">
        <v>0.32</v>
      </c>
      <c r="AA80" s="38">
        <v>2.21</v>
      </c>
      <c r="AB80" s="12">
        <v>0.7</v>
      </c>
      <c r="AC80" s="38"/>
      <c r="AE80" s="38">
        <v>1.1360406187625358</v>
      </c>
      <c r="AF80" s="12">
        <v>-0.23500000000001364</v>
      </c>
      <c r="AG80" s="39">
        <v>2.2589999999999999</v>
      </c>
      <c r="AH80" s="40">
        <v>-0.76800000000000002</v>
      </c>
      <c r="AI80" s="38"/>
      <c r="AK80" s="34">
        <v>2.4700000000000002</v>
      </c>
      <c r="AL80" s="35">
        <v>0.14000000000000001</v>
      </c>
      <c r="AM80" s="39">
        <v>1.6202851535439824</v>
      </c>
      <c r="AN80" s="40">
        <v>1.0535956072424137</v>
      </c>
      <c r="AO80" s="38">
        <v>1.79</v>
      </c>
      <c r="AP80" s="12">
        <v>-0.48</v>
      </c>
      <c r="AQ80" s="34">
        <v>2.0499999999999998</v>
      </c>
      <c r="AR80" s="35">
        <v>7.0000000000000007E-2</v>
      </c>
      <c r="AS80" s="39">
        <v>1.9510000000000001</v>
      </c>
      <c r="AT80" s="40">
        <v>0.40600000000000003</v>
      </c>
      <c r="AU80" s="39">
        <v>1.62</v>
      </c>
      <c r="AV80" s="40">
        <v>0.42899999999999999</v>
      </c>
      <c r="AW80" s="39">
        <v>2.0939999999999999</v>
      </c>
      <c r="AX80" s="40">
        <v>0.57299999999999995</v>
      </c>
      <c r="AY80" s="39">
        <v>1.478</v>
      </c>
      <c r="AZ80" s="40">
        <v>-1.1659999999999999</v>
      </c>
      <c r="BA80" s="39">
        <v>-0.91</v>
      </c>
      <c r="BB80" s="40">
        <v>-0.3</v>
      </c>
      <c r="BC80" s="38">
        <v>2.0099999999999998</v>
      </c>
      <c r="BD80" s="12">
        <v>-1.6</v>
      </c>
      <c r="BE80" s="38">
        <v>2.04</v>
      </c>
      <c r="BF80" s="12">
        <v>-1.05</v>
      </c>
      <c r="BG80" s="38">
        <v>1.67</v>
      </c>
      <c r="BH80" s="12">
        <v>-0.91</v>
      </c>
      <c r="BI80" s="38">
        <v>1.7858583610312895</v>
      </c>
      <c r="BJ80" s="12">
        <v>-0.67544276374709167</v>
      </c>
      <c r="BK80" s="38"/>
      <c r="BM80" s="38"/>
      <c r="BO80" s="38"/>
      <c r="BQ80" s="39">
        <v>2.0063758421702431</v>
      </c>
      <c r="BR80" s="40">
        <v>-1.2067294969460709</v>
      </c>
      <c r="BS80" s="38">
        <v>1.686017503489766</v>
      </c>
      <c r="BT80" s="12">
        <v>-1.2216212456374613</v>
      </c>
      <c r="BU80" s="38">
        <v>2.21</v>
      </c>
      <c r="BV80" s="12">
        <v>-1.25</v>
      </c>
      <c r="BW80" s="38">
        <v>2.83</v>
      </c>
      <c r="BX80" s="12">
        <v>0.08</v>
      </c>
      <c r="BY80" s="51">
        <v>1.5033028731758287</v>
      </c>
      <c r="BZ80" s="52">
        <v>-0.56327936499105569</v>
      </c>
      <c r="CA80" s="38">
        <v>-7.3364798138548979</v>
      </c>
      <c r="CB80" s="12">
        <v>-2.8616980367492371</v>
      </c>
      <c r="CC80" s="39">
        <v>-4.9000000000000002E-2</v>
      </c>
      <c r="CD80" s="40">
        <v>-0.73699999999999999</v>
      </c>
      <c r="CE80" s="38">
        <v>-2.3186765930299971</v>
      </c>
      <c r="CF80" s="12">
        <v>-1.4593507233470375</v>
      </c>
      <c r="CG80" s="38"/>
      <c r="CI80" s="38">
        <v>-17.609780111681605</v>
      </c>
      <c r="CJ80" s="12">
        <v>-0.54835324712919653</v>
      </c>
      <c r="CK80" s="38"/>
      <c r="CM80" s="21">
        <v>1.838757773093461</v>
      </c>
      <c r="CN80" s="11">
        <v>3.7756609608410922E-2</v>
      </c>
      <c r="CO80" s="21"/>
      <c r="CP80" s="11"/>
      <c r="CQ80" s="21">
        <v>0.6771424269031151</v>
      </c>
      <c r="CR80" s="11">
        <v>-1.1086450188222701</v>
      </c>
      <c r="CS80" s="21">
        <v>-0.66338210352848281</v>
      </c>
      <c r="CT80" s="11">
        <v>-0.67528955996739048</v>
      </c>
      <c r="CU80" s="21"/>
      <c r="CV80" s="11"/>
      <c r="CW80" s="39">
        <v>2.0510000000000002</v>
      </c>
      <c r="CX80" s="40">
        <v>-9.6000000000000002E-2</v>
      </c>
      <c r="CY80" s="38"/>
      <c r="DA80" s="38">
        <v>1.8426656565651973</v>
      </c>
      <c r="DB80" s="12">
        <v>-0.27961353958510871</v>
      </c>
      <c r="DC80" s="51">
        <v>1.9723678223969141</v>
      </c>
      <c r="DD80" s="52">
        <v>0.4814976014606413</v>
      </c>
      <c r="DE80" s="38">
        <v>2.19</v>
      </c>
      <c r="DF80" s="12">
        <v>0.28000000000000003</v>
      </c>
      <c r="DG80" s="38">
        <v>1.99</v>
      </c>
      <c r="DH80" s="12">
        <v>-2.36</v>
      </c>
      <c r="DI80" s="34">
        <v>2.2799999999999998</v>
      </c>
      <c r="DJ80" s="35">
        <v>-0.7</v>
      </c>
      <c r="DK80" s="38"/>
      <c r="DM80" s="21">
        <v>2.1120112547119052</v>
      </c>
      <c r="DN80" s="11">
        <v>-0.70744152505480207</v>
      </c>
      <c r="DO80" s="38">
        <v>-0.90775596397557634</v>
      </c>
      <c r="DP80" s="12">
        <v>-0.83899974951439893</v>
      </c>
      <c r="DQ80" s="38"/>
      <c r="DS80" s="38">
        <v>-0.17447599646926298</v>
      </c>
      <c r="DT80" s="12">
        <v>-0.72767165104375209</v>
      </c>
      <c r="DU80" s="38">
        <v>-0.58492263889664553</v>
      </c>
      <c r="DV80" s="12">
        <v>-0.8109035628370842</v>
      </c>
      <c r="DW80" s="38">
        <v>-0.27</v>
      </c>
      <c r="DX80" s="35">
        <v>-0.37</v>
      </c>
      <c r="DY80" s="38">
        <v>2.13</v>
      </c>
      <c r="DZ80" s="12">
        <v>7.0000000000000007E-2</v>
      </c>
      <c r="EA80" s="21">
        <v>1.7174148122322874</v>
      </c>
      <c r="EB80" s="11">
        <v>0.80407156402625579</v>
      </c>
      <c r="EC80" s="20"/>
      <c r="ED80" s="11"/>
      <c r="EE80" s="21">
        <v>1.5532502180010348</v>
      </c>
      <c r="EF80" s="11">
        <v>0.7972236610799015</v>
      </c>
      <c r="EG80" s="21">
        <v>1.9121619521641797</v>
      </c>
      <c r="EH80" s="11">
        <v>-0.42182493890517281</v>
      </c>
      <c r="EI80" s="20"/>
      <c r="EJ80" s="11"/>
      <c r="EK80" s="21">
        <v>2.4023419873166572</v>
      </c>
      <c r="EL80" s="11">
        <v>1.1469251468923349</v>
      </c>
      <c r="EM80" s="20"/>
      <c r="EN80" s="11"/>
      <c r="EO80" s="20"/>
      <c r="EP80" s="11"/>
      <c r="EQ80" s="21">
        <v>1.6791499380717481</v>
      </c>
      <c r="ER80" s="11">
        <v>-0.91457745533980739</v>
      </c>
      <c r="ES80" s="20"/>
      <c r="ET80" s="11"/>
      <c r="EU80" s="38"/>
    </row>
    <row r="81" spans="1:151" s="12" customFormat="1" x14ac:dyDescent="0.2">
      <c r="A81" s="25">
        <v>33</v>
      </c>
      <c r="B81" s="26"/>
      <c r="C81" s="39">
        <v>-1.714</v>
      </c>
      <c r="D81" s="40">
        <v>-1.28</v>
      </c>
      <c r="E81" s="39">
        <v>1.0269999999999999</v>
      </c>
      <c r="F81" s="40">
        <v>1.333</v>
      </c>
      <c r="G81" s="17">
        <v>2.5836903709172101</v>
      </c>
      <c r="H81" s="6">
        <v>0.58333619740501019</v>
      </c>
      <c r="I81" s="38">
        <v>2.3768989459293652</v>
      </c>
      <c r="J81" s="12">
        <v>0.82104406597659696</v>
      </c>
      <c r="K81" s="39">
        <v>2.383</v>
      </c>
      <c r="L81" s="40">
        <v>-0.51700000000000002</v>
      </c>
      <c r="M81" s="39">
        <v>1.8740000000000001</v>
      </c>
      <c r="N81" s="40">
        <v>-0.223</v>
      </c>
      <c r="O81" s="39">
        <v>1.9957489260002614</v>
      </c>
      <c r="P81" s="40">
        <v>4.1644990844419985E-2</v>
      </c>
      <c r="Q81" s="38">
        <v>0.62</v>
      </c>
      <c r="R81" s="12">
        <v>0.19</v>
      </c>
      <c r="S81" s="38">
        <v>1.7812024770091917</v>
      </c>
      <c r="T81" s="12">
        <v>-5.8250558879868741E-2</v>
      </c>
      <c r="U81" s="39">
        <v>1.6699325361746453</v>
      </c>
      <c r="V81" s="40">
        <v>0.17896289606822435</v>
      </c>
      <c r="W81" s="39">
        <v>1.78</v>
      </c>
      <c r="X81" s="40">
        <v>0.01</v>
      </c>
      <c r="Y81" s="39">
        <v>0.67</v>
      </c>
      <c r="Z81" s="40">
        <v>0.22</v>
      </c>
      <c r="AA81" s="38">
        <v>2.1800000000000002</v>
      </c>
      <c r="AB81" s="12">
        <v>0.73</v>
      </c>
      <c r="AC81" s="38">
        <v>2.5009999999999999</v>
      </c>
      <c r="AD81" s="12">
        <v>0.82899999999999996</v>
      </c>
      <c r="AE81" s="38">
        <v>1.0550446606787318</v>
      </c>
      <c r="AF81" s="12">
        <v>-0.17999999999994998</v>
      </c>
      <c r="AG81" s="38">
        <v>2.2330000000000001</v>
      </c>
      <c r="AH81" s="12">
        <v>-0.91500000000000004</v>
      </c>
      <c r="AI81" s="38"/>
      <c r="AK81" s="34">
        <v>2</v>
      </c>
      <c r="AL81" s="35">
        <v>-0.17</v>
      </c>
      <c r="AM81" s="39">
        <v>1.6024945178921539</v>
      </c>
      <c r="AN81" s="40">
        <v>1.0941439375238873</v>
      </c>
      <c r="AO81" s="38">
        <v>1.89</v>
      </c>
      <c r="AP81" s="12">
        <v>-0.52</v>
      </c>
      <c r="AQ81" s="34">
        <v>2.4300000000000002</v>
      </c>
      <c r="AR81" s="35">
        <v>0.17</v>
      </c>
      <c r="AS81" s="39">
        <v>1.6</v>
      </c>
      <c r="AT81" s="40">
        <v>0.22600000000000001</v>
      </c>
      <c r="AU81" s="39">
        <v>1.522</v>
      </c>
      <c r="AV81" s="40">
        <v>-0.03</v>
      </c>
      <c r="AW81" s="39">
        <v>1.917</v>
      </c>
      <c r="AX81" s="40">
        <v>0.65700000000000003</v>
      </c>
      <c r="AY81" s="39"/>
      <c r="AZ81" s="40"/>
      <c r="BA81" s="39">
        <v>-0.87</v>
      </c>
      <c r="BB81" s="40">
        <v>-0.37</v>
      </c>
      <c r="BC81" s="38">
        <v>2.04</v>
      </c>
      <c r="BD81" s="12">
        <v>-1.63</v>
      </c>
      <c r="BE81" s="38">
        <v>2.27</v>
      </c>
      <c r="BF81" s="12">
        <v>-1.05</v>
      </c>
      <c r="BG81" s="38">
        <v>1.88</v>
      </c>
      <c r="BH81" s="12">
        <v>-0.75</v>
      </c>
      <c r="BI81" s="38">
        <v>1.6960544248174614</v>
      </c>
      <c r="BJ81" s="12">
        <v>-0.90604805998695248</v>
      </c>
      <c r="BK81" s="38"/>
      <c r="BM81" s="38"/>
      <c r="BO81" s="51">
        <v>1.3797087328566837</v>
      </c>
      <c r="BP81" s="52">
        <v>2.0408596912904695</v>
      </c>
      <c r="BQ81" s="39">
        <v>1.9911606563094981</v>
      </c>
      <c r="BR81" s="40">
        <v>-1.2439850745930812</v>
      </c>
      <c r="BS81" s="38">
        <v>1.6217515945357428</v>
      </c>
      <c r="BT81" s="12">
        <v>-1.1836644382720669</v>
      </c>
      <c r="BU81" s="38">
        <v>2.2999999999999998</v>
      </c>
      <c r="BV81" s="12">
        <v>-0.79</v>
      </c>
      <c r="BW81" s="38">
        <v>3.02</v>
      </c>
      <c r="BX81" s="12">
        <v>-0.46</v>
      </c>
      <c r="BY81" s="51">
        <v>1.5826311045409511</v>
      </c>
      <c r="BZ81" s="52">
        <v>-0.43742258267422124</v>
      </c>
      <c r="CA81" s="38">
        <v>-7.4599908576259111</v>
      </c>
      <c r="CB81" s="12">
        <v>-2.7927764654804945</v>
      </c>
      <c r="CC81" s="39">
        <v>-0.151</v>
      </c>
      <c r="CD81" s="40">
        <v>-0.64700000000000002</v>
      </c>
      <c r="CE81" s="38">
        <v>-1.138794670827229</v>
      </c>
      <c r="CF81" s="12">
        <v>-1.1696803513479741</v>
      </c>
      <c r="CG81" s="38"/>
      <c r="CI81" s="38">
        <v>-17.164939523140479</v>
      </c>
      <c r="CJ81" s="12">
        <v>-0.62526572521170654</v>
      </c>
      <c r="CK81" s="38">
        <v>-4.3156106841098465</v>
      </c>
      <c r="CL81" s="12">
        <v>-1.2668676470255358</v>
      </c>
      <c r="CM81" s="21">
        <v>1.8698762818083861</v>
      </c>
      <c r="CN81" s="11">
        <v>0.139540462052612</v>
      </c>
      <c r="CO81" s="21">
        <v>1.7132799153719884</v>
      </c>
      <c r="CP81" s="11">
        <v>-0.31495971074278101</v>
      </c>
      <c r="CQ81" s="21">
        <v>1.0311490845964493</v>
      </c>
      <c r="CR81" s="11">
        <v>-1.1428798739573605</v>
      </c>
      <c r="CS81" s="21">
        <v>-0.67758294366517813</v>
      </c>
      <c r="CT81" s="11">
        <v>-0.51418435933166995</v>
      </c>
      <c r="CU81" s="21">
        <v>-0.7300420068347675</v>
      </c>
      <c r="CV81" s="11">
        <v>-0.40429329131912023</v>
      </c>
      <c r="CW81" s="39"/>
      <c r="CX81" s="40"/>
      <c r="CY81" s="38"/>
      <c r="DA81" s="38"/>
      <c r="DC81" s="38"/>
      <c r="DE81" s="38">
        <v>2.04</v>
      </c>
      <c r="DF81" s="12">
        <v>0.24</v>
      </c>
      <c r="DG81" s="38">
        <v>1.98</v>
      </c>
      <c r="DH81" s="12">
        <v>-1.54</v>
      </c>
      <c r="DI81" s="34">
        <v>1.63</v>
      </c>
      <c r="DJ81" s="35">
        <v>-0.72</v>
      </c>
      <c r="DK81" s="38"/>
      <c r="DM81" s="21">
        <v>2.0886813030587628</v>
      </c>
      <c r="DN81" s="11">
        <v>-0.75476617774154486</v>
      </c>
      <c r="DO81" s="38">
        <v>-0.86959808053412513</v>
      </c>
      <c r="DP81" s="12">
        <v>-0.74810318450779634</v>
      </c>
      <c r="DQ81" s="38"/>
      <c r="DS81" s="38">
        <v>-0.1023250852146261</v>
      </c>
      <c r="DT81" s="12">
        <v>-0.59218088888370701</v>
      </c>
      <c r="DU81" s="38">
        <v>-0.42228048572212629</v>
      </c>
      <c r="DV81" s="12">
        <v>-0.90873428568427617</v>
      </c>
      <c r="DW81" s="38">
        <v>-0.28000000000000003</v>
      </c>
      <c r="DX81" s="35">
        <v>-0.24</v>
      </c>
      <c r="DY81" s="38">
        <v>2.34</v>
      </c>
      <c r="DZ81" s="12">
        <v>0.32</v>
      </c>
      <c r="EA81" s="21">
        <v>1.6933150270950155</v>
      </c>
      <c r="EB81" s="11">
        <v>0.95478535781124219</v>
      </c>
      <c r="EC81" s="20"/>
      <c r="ED81" s="11"/>
      <c r="EE81" s="21">
        <v>1.8352383292868424</v>
      </c>
      <c r="EF81" s="11">
        <v>0.78312695602427596</v>
      </c>
      <c r="EG81" s="21">
        <v>2.1396054884749294</v>
      </c>
      <c r="EH81" s="11">
        <v>8.4740181333205572E-2</v>
      </c>
      <c r="EI81" s="20"/>
      <c r="EJ81" s="11"/>
      <c r="EK81" s="21">
        <v>2.4052830675275723</v>
      </c>
      <c r="EL81" s="11">
        <v>1.1769586520448081</v>
      </c>
      <c r="EM81" s="20"/>
      <c r="EN81" s="11"/>
      <c r="EO81" s="20"/>
      <c r="EP81" s="11"/>
      <c r="EQ81" s="21">
        <v>1.7263296125750216</v>
      </c>
      <c r="ER81" s="11">
        <v>-0.98310519757946735</v>
      </c>
      <c r="ES81" s="20"/>
      <c r="ET81" s="11"/>
      <c r="EU81" s="38"/>
    </row>
    <row r="82" spans="1:151" s="12" customFormat="1" x14ac:dyDescent="0.2">
      <c r="A82" s="25">
        <v>34</v>
      </c>
      <c r="B82" s="26"/>
      <c r="C82" s="39">
        <v>-1.66</v>
      </c>
      <c r="D82" s="40">
        <v>-1.399</v>
      </c>
      <c r="E82" s="39">
        <v>1.032</v>
      </c>
      <c r="F82" s="40">
        <v>0.95299999999999996</v>
      </c>
      <c r="G82" s="17">
        <v>2.5656155840238912</v>
      </c>
      <c r="H82" s="6">
        <v>0.5673543837774756</v>
      </c>
      <c r="I82" s="38">
        <v>2.5635385591545039</v>
      </c>
      <c r="J82" s="12">
        <v>0.93079698390968146</v>
      </c>
      <c r="K82" s="39">
        <v>2.2932922248358021</v>
      </c>
      <c r="L82" s="40">
        <v>-0.4841152842919374</v>
      </c>
      <c r="M82" s="39">
        <v>1.823</v>
      </c>
      <c r="N82" s="40">
        <v>4.1000000000000002E-2</v>
      </c>
      <c r="O82" s="39">
        <v>1.8306913618971881</v>
      </c>
      <c r="P82" s="40">
        <v>-8.7931760910712337E-3</v>
      </c>
      <c r="Q82" s="38">
        <v>0.45</v>
      </c>
      <c r="R82" s="12">
        <v>-0.1</v>
      </c>
      <c r="S82" s="38">
        <v>1.7474267997661386</v>
      </c>
      <c r="T82" s="12">
        <v>0.35496961097636337</v>
      </c>
      <c r="U82" s="38"/>
      <c r="W82" s="39">
        <v>2.11</v>
      </c>
      <c r="X82" s="40">
        <v>0.41</v>
      </c>
      <c r="Y82" s="39">
        <v>0.68</v>
      </c>
      <c r="Z82" s="40">
        <v>0.36</v>
      </c>
      <c r="AA82" s="38">
        <v>2.13</v>
      </c>
      <c r="AB82" s="12">
        <v>0.91</v>
      </c>
      <c r="AC82" s="38"/>
      <c r="AE82" s="38">
        <v>1.3032477173280377</v>
      </c>
      <c r="AF82" s="12">
        <v>-0.22596990604029088</v>
      </c>
      <c r="AG82" s="39">
        <v>2.375</v>
      </c>
      <c r="AH82" s="40">
        <v>-0.83099999999999996</v>
      </c>
      <c r="AI82" s="38"/>
      <c r="AK82" s="34">
        <v>2.71</v>
      </c>
      <c r="AL82" s="35">
        <v>-0.22</v>
      </c>
      <c r="AM82" s="39">
        <v>1.6054596238341254</v>
      </c>
      <c r="AN82" s="40">
        <v>1.165350761432816</v>
      </c>
      <c r="AO82" s="38">
        <v>1.67</v>
      </c>
      <c r="AP82" s="12">
        <v>-0.6</v>
      </c>
      <c r="AQ82" s="34">
        <v>2.4700000000000002</v>
      </c>
      <c r="AR82" s="35">
        <v>0.11</v>
      </c>
      <c r="AS82" s="39">
        <v>0.97099999999999997</v>
      </c>
      <c r="AT82" s="40">
        <v>0.35499999999999998</v>
      </c>
      <c r="AU82" s="39">
        <v>1.4970000000000001</v>
      </c>
      <c r="AV82" s="40">
        <v>-0.157</v>
      </c>
      <c r="AW82" s="39">
        <v>1.976</v>
      </c>
      <c r="AX82" s="40">
        <v>0.68700000000000006</v>
      </c>
      <c r="AY82" s="39">
        <v>1.653</v>
      </c>
      <c r="AZ82" s="40">
        <v>-1.0349999999999999</v>
      </c>
      <c r="BA82" s="39">
        <v>-0.83</v>
      </c>
      <c r="BB82" s="40">
        <v>-0.2</v>
      </c>
      <c r="BC82" s="38">
        <v>1.84</v>
      </c>
      <c r="BD82" s="12">
        <v>-1.44</v>
      </c>
      <c r="BE82" s="38">
        <v>1.9</v>
      </c>
      <c r="BF82" s="12">
        <v>-1.03</v>
      </c>
      <c r="BG82" s="38">
        <v>1.66</v>
      </c>
      <c r="BH82" s="12">
        <v>-0.72</v>
      </c>
      <c r="BI82" s="38">
        <v>2.1780022158321977</v>
      </c>
      <c r="BJ82" s="12">
        <v>-1.0887353725926863</v>
      </c>
      <c r="BK82" s="38"/>
      <c r="BM82" s="38"/>
      <c r="BO82" s="51">
        <v>1.4339330935366403</v>
      </c>
      <c r="BP82" s="52">
        <v>2.080814225359306</v>
      </c>
      <c r="BQ82" s="39">
        <v>2.4969999999999999</v>
      </c>
      <c r="BR82" s="40">
        <v>-1.048</v>
      </c>
      <c r="BS82" s="38">
        <v>1.5484482921350604</v>
      </c>
      <c r="BT82" s="12">
        <v>-1.0138576684795124</v>
      </c>
      <c r="BU82" s="38">
        <v>1.97</v>
      </c>
      <c r="BV82" s="12">
        <v>-1</v>
      </c>
      <c r="BW82" s="38">
        <v>2.63</v>
      </c>
      <c r="BX82" s="12">
        <v>0.19</v>
      </c>
      <c r="BY82" s="51">
        <v>1.5444732210995</v>
      </c>
      <c r="BZ82" s="52">
        <v>-0.5103396073498474</v>
      </c>
      <c r="CA82" s="38">
        <v>-5.4003766348404314</v>
      </c>
      <c r="CB82" s="12">
        <v>-2.3336662190113389</v>
      </c>
      <c r="CC82" s="39">
        <v>-0.40600000000000003</v>
      </c>
      <c r="CD82" s="40">
        <v>-0.59299999999999997</v>
      </c>
      <c r="CE82" s="38">
        <v>-1.0162877818836225</v>
      </c>
      <c r="CF82" s="12">
        <v>-0.63029414141868378</v>
      </c>
      <c r="CG82" s="38"/>
      <c r="CI82" s="38">
        <v>-19.095929256243387</v>
      </c>
      <c r="CJ82" s="12">
        <v>-0.65323389905989193</v>
      </c>
      <c r="CK82" s="38"/>
      <c r="CM82" s="21">
        <v>1.966243276538477</v>
      </c>
      <c r="CN82" s="11">
        <v>4.8841979676591235E-2</v>
      </c>
      <c r="CO82" s="21">
        <v>1.712276092510217</v>
      </c>
      <c r="CP82" s="11">
        <v>-0.7825607754369327</v>
      </c>
      <c r="CQ82" s="21">
        <v>-1.2612665450658971E-2</v>
      </c>
      <c r="CR82" s="11">
        <v>-1.018023343464677</v>
      </c>
      <c r="CS82" s="21">
        <v>-0.54267496236657231</v>
      </c>
      <c r="CT82" s="11">
        <v>-0.65313759487997891</v>
      </c>
      <c r="CU82" s="20"/>
      <c r="CV82" s="11"/>
      <c r="CW82" s="39">
        <v>1.883</v>
      </c>
      <c r="CX82" s="40">
        <v>7.6999999999999999E-2</v>
      </c>
      <c r="CY82" s="38"/>
      <c r="DA82" s="38"/>
      <c r="DC82" s="38"/>
      <c r="DE82" s="38">
        <v>1.95</v>
      </c>
      <c r="DF82" s="12">
        <v>0.04</v>
      </c>
      <c r="DG82" s="38">
        <v>1.61</v>
      </c>
      <c r="DH82" s="12">
        <v>-2.02</v>
      </c>
      <c r="DI82" s="34">
        <v>1.52</v>
      </c>
      <c r="DJ82" s="35">
        <v>-0.64</v>
      </c>
      <c r="DK82" s="38"/>
      <c r="DM82" s="21">
        <v>2.31183736234969</v>
      </c>
      <c r="DN82" s="11">
        <v>-0.59567479211377083</v>
      </c>
      <c r="DO82" s="38">
        <v>-0.89671026087410366</v>
      </c>
      <c r="DP82" s="12">
        <v>-0.73911341434230815</v>
      </c>
      <c r="DQ82" s="38"/>
      <c r="DS82" s="38">
        <v>-0.38480688278277841</v>
      </c>
      <c r="DT82" s="12">
        <v>-0.81659229794676236</v>
      </c>
      <c r="DU82" s="38">
        <v>-0.57993361579311564</v>
      </c>
      <c r="DV82" s="12">
        <v>-0.91272737641279189</v>
      </c>
      <c r="DW82" s="38">
        <v>-0.17</v>
      </c>
      <c r="DX82" s="35">
        <v>-0.52</v>
      </c>
      <c r="DY82" s="38">
        <v>2.48</v>
      </c>
      <c r="DZ82" s="12">
        <v>0.06</v>
      </c>
      <c r="EA82" s="38"/>
      <c r="EC82" s="38"/>
      <c r="EE82" s="21">
        <v>1.8605969723880842</v>
      </c>
      <c r="EF82" s="11">
        <v>0.59986979030114373</v>
      </c>
      <c r="EG82" s="21">
        <v>1.9474549146951581</v>
      </c>
      <c r="EH82" s="11">
        <v>1.3660885805686083E-2</v>
      </c>
      <c r="EI82" s="20"/>
      <c r="EJ82" s="11"/>
      <c r="EK82" s="21">
        <v>2.3346971424656155</v>
      </c>
      <c r="EL82" s="11">
        <v>1.2350234286729227</v>
      </c>
      <c r="EM82" s="38"/>
      <c r="EO82" s="20"/>
      <c r="EP82" s="11"/>
      <c r="EQ82" s="21">
        <v>1.7704978184929798</v>
      </c>
      <c r="ER82" s="11">
        <v>-0.95085684829021555</v>
      </c>
      <c r="ES82" s="20"/>
      <c r="ET82" s="11"/>
      <c r="EU82" s="38"/>
    </row>
    <row r="83" spans="1:151" s="12" customFormat="1" x14ac:dyDescent="0.2">
      <c r="A83" s="25">
        <v>35</v>
      </c>
      <c r="B83" s="26"/>
      <c r="C83" s="39">
        <v>-2.57</v>
      </c>
      <c r="D83" s="40">
        <v>-1.0509999999999999</v>
      </c>
      <c r="E83" s="39">
        <v>1.2909999999999999</v>
      </c>
      <c r="F83" s="40">
        <v>0.84499999999999997</v>
      </c>
      <c r="G83" s="17">
        <v>2.5656155840238912</v>
      </c>
      <c r="H83" s="6">
        <v>0.81906794841114439</v>
      </c>
      <c r="I83" s="38"/>
      <c r="K83" s="39">
        <v>2.528</v>
      </c>
      <c r="L83" s="40">
        <v>-0.432</v>
      </c>
      <c r="M83" s="39">
        <v>1.5609999999999999</v>
      </c>
      <c r="N83" s="40">
        <v>-9.6000000000000002E-2</v>
      </c>
      <c r="O83" s="39">
        <v>1.8484819975490163</v>
      </c>
      <c r="P83" s="40">
        <v>-7.9669509962053658E-2</v>
      </c>
      <c r="Q83" s="38">
        <v>0.64</v>
      </c>
      <c r="R83" s="12">
        <v>-0.03</v>
      </c>
      <c r="S83" s="38">
        <v>2.0438023685811491</v>
      </c>
      <c r="T83" s="12">
        <v>4.6456281632245577E-2</v>
      </c>
      <c r="U83" s="38"/>
      <c r="W83" s="39">
        <v>2.09</v>
      </c>
      <c r="X83" s="40">
        <v>0.28000000000000003</v>
      </c>
      <c r="Y83" s="39">
        <v>0.53</v>
      </c>
      <c r="Z83" s="40">
        <v>0.23</v>
      </c>
      <c r="AA83" s="38">
        <v>2.04</v>
      </c>
      <c r="AB83" s="12">
        <v>0.65</v>
      </c>
      <c r="AC83" s="38">
        <v>2.6749999999999998</v>
      </c>
      <c r="AD83" s="12">
        <v>1.1040000000000001</v>
      </c>
      <c r="AE83" s="38">
        <v>1.2970325848303901</v>
      </c>
      <c r="AF83" s="12">
        <v>-0.52800000000002001</v>
      </c>
      <c r="AG83" s="38">
        <v>2.2450000000000001</v>
      </c>
      <c r="AH83" s="12">
        <v>-1.026</v>
      </c>
      <c r="AI83" s="38"/>
      <c r="AK83" s="34">
        <v>2.99</v>
      </c>
      <c r="AL83" s="35">
        <v>-0.31</v>
      </c>
      <c r="AM83" s="39">
        <v>-0.57092813757286587</v>
      </c>
      <c r="AN83" s="40">
        <v>1.0278820319419675</v>
      </c>
      <c r="AO83" s="38">
        <v>1.77</v>
      </c>
      <c r="AP83" s="12">
        <v>-0.49</v>
      </c>
      <c r="AQ83" s="34">
        <v>2.08</v>
      </c>
      <c r="AR83" s="35">
        <v>0.08</v>
      </c>
      <c r="AS83" s="39">
        <v>1.4379999999999999</v>
      </c>
      <c r="AT83" s="40">
        <v>0.44700000000000001</v>
      </c>
      <c r="AU83" s="39">
        <v>1.353</v>
      </c>
      <c r="AV83" s="40">
        <v>0.01</v>
      </c>
      <c r="AW83" s="39">
        <v>1.8620000000000001</v>
      </c>
      <c r="AX83" s="40">
        <v>0.79200000000000004</v>
      </c>
      <c r="AY83" s="38"/>
      <c r="BA83" s="39">
        <v>-0.73</v>
      </c>
      <c r="BB83" s="40">
        <v>-0.17</v>
      </c>
      <c r="BC83" s="38">
        <v>1.58</v>
      </c>
      <c r="BD83" s="12">
        <v>-0.97</v>
      </c>
      <c r="BE83" s="38"/>
      <c r="BG83" s="38">
        <v>0.79</v>
      </c>
      <c r="BH83" s="12">
        <v>-0.86</v>
      </c>
      <c r="BI83" s="38">
        <v>1.7070304614656973</v>
      </c>
      <c r="BJ83" s="12">
        <v>-1.0687695460784852</v>
      </c>
      <c r="BK83" s="38"/>
      <c r="BM83" s="38"/>
      <c r="BO83" s="51">
        <v>1.3355259204507928</v>
      </c>
      <c r="BP83" s="52">
        <v>1.971938120021727</v>
      </c>
      <c r="BQ83" s="39">
        <v>2.4140000000000001</v>
      </c>
      <c r="BR83" s="40">
        <v>-1.093</v>
      </c>
      <c r="BS83" s="38">
        <v>1.8306157986363178</v>
      </c>
      <c r="BT83" s="12">
        <v>-1.1357189973894632</v>
      </c>
      <c r="BU83" s="38">
        <v>1.97</v>
      </c>
      <c r="BV83" s="12">
        <v>-0.49</v>
      </c>
      <c r="BW83" s="38">
        <v>2.31</v>
      </c>
      <c r="BX83" s="12">
        <v>-0.51</v>
      </c>
      <c r="BY83" s="51">
        <v>1.5766061755765115</v>
      </c>
      <c r="BZ83" s="52">
        <v>-0.49635552042575476</v>
      </c>
      <c r="CA83" s="38">
        <v>-6.7259536787916785</v>
      </c>
      <c r="CB83" s="12">
        <v>-2.5860117516742669</v>
      </c>
      <c r="CC83" s="39">
        <v>-0.34300000000000003</v>
      </c>
      <c r="CD83" s="40">
        <v>-0.68700000000000006</v>
      </c>
      <c r="CE83" s="38">
        <v>-1.2090855087456918</v>
      </c>
      <c r="CF83" s="12">
        <v>-0.81208727143188908</v>
      </c>
      <c r="CG83" s="38"/>
      <c r="CI83" s="38">
        <v>-17.212134800028586</v>
      </c>
      <c r="CJ83" s="12">
        <v>-0.63425549537719472</v>
      </c>
      <c r="CK83" s="38">
        <v>-3.6562859634775626</v>
      </c>
      <c r="CL83" s="12">
        <v>-1.1188522439414674</v>
      </c>
      <c r="CM83" s="21">
        <v>1.8658609903612993</v>
      </c>
      <c r="CN83" s="11">
        <v>6.395839340592803E-2</v>
      </c>
      <c r="CO83" s="21">
        <v>1.6630887722833996</v>
      </c>
      <c r="CP83" s="11">
        <v>-0.53465159027580922</v>
      </c>
      <c r="CQ83" s="21">
        <v>0.57165047160194959</v>
      </c>
      <c r="CR83" s="11">
        <v>-1.1569765790129862</v>
      </c>
      <c r="CS83" s="21">
        <v>-0.64816691766773771</v>
      </c>
      <c r="CT83" s="11">
        <v>-0.67428265246341723</v>
      </c>
      <c r="CU83" s="20"/>
      <c r="CV83" s="11"/>
      <c r="CW83" s="39">
        <v>1.907</v>
      </c>
      <c r="CX83" s="40">
        <v>-0.17799999999999999</v>
      </c>
      <c r="CY83" s="38"/>
      <c r="DA83" s="38"/>
      <c r="DC83" s="38"/>
      <c r="DE83" s="38">
        <v>2.0499999999999998</v>
      </c>
      <c r="DF83" s="12">
        <v>0.16</v>
      </c>
      <c r="DG83" s="38">
        <v>1.5</v>
      </c>
      <c r="DH83" s="12">
        <v>-1.73</v>
      </c>
      <c r="DI83" s="34">
        <v>1.68</v>
      </c>
      <c r="DJ83" s="35">
        <v>-0.64</v>
      </c>
      <c r="DK83" s="38"/>
      <c r="DM83" s="21">
        <v>2.2834356820762993</v>
      </c>
      <c r="DN83" s="11">
        <v>-0.58359190206609179</v>
      </c>
      <c r="DO83" s="38">
        <v>-0.99411327913254488</v>
      </c>
      <c r="DP83" s="12">
        <v>-0.97684289205188413</v>
      </c>
      <c r="DQ83" s="38"/>
      <c r="DS83" s="38">
        <v>-0.24267343313460463</v>
      </c>
      <c r="DT83" s="12">
        <v>-0.82657001758393089</v>
      </c>
      <c r="DU83" s="38">
        <v>-1.3379761842914339</v>
      </c>
      <c r="DV83" s="12">
        <v>-1.0106568516836667</v>
      </c>
      <c r="DW83" s="38">
        <v>-0.17</v>
      </c>
      <c r="DX83" s="35">
        <v>-0.43</v>
      </c>
      <c r="DY83" s="38">
        <v>2.04</v>
      </c>
      <c r="DZ83" s="12">
        <v>-0.02</v>
      </c>
      <c r="EA83" s="38"/>
      <c r="EC83" s="38"/>
      <c r="EE83" s="21">
        <v>1.9458020132082561</v>
      </c>
      <c r="EF83" s="11">
        <v>0.44581294219323608</v>
      </c>
      <c r="EG83" s="21">
        <v>2.0925482051002917</v>
      </c>
      <c r="EH83" s="11">
        <v>8.9745765525284418E-2</v>
      </c>
      <c r="EI83" s="20"/>
      <c r="EJ83" s="11"/>
      <c r="EK83" s="21">
        <v>2.3209721014813463</v>
      </c>
      <c r="EL83" s="11">
        <v>1.3371373461913307</v>
      </c>
      <c r="EM83" s="38"/>
      <c r="EO83" s="20"/>
      <c r="EP83" s="11"/>
      <c r="EQ83" s="21">
        <v>1.5155268116029479</v>
      </c>
      <c r="ER83" s="11">
        <v>-1.0496174179885494</v>
      </c>
      <c r="ES83" s="20"/>
      <c r="ET83" s="11"/>
      <c r="EU83" s="38"/>
    </row>
    <row r="84" spans="1:151" s="12" customFormat="1" x14ac:dyDescent="0.2">
      <c r="A84" s="25">
        <v>36</v>
      </c>
      <c r="B84" s="26"/>
      <c r="C84" s="39">
        <v>-0.441</v>
      </c>
      <c r="D84" s="40">
        <v>-0.48399999999999999</v>
      </c>
      <c r="E84" s="39">
        <v>1.2629999999999999</v>
      </c>
      <c r="F84" s="40">
        <v>0.749</v>
      </c>
      <c r="G84" s="17">
        <v>2.3035311740707658</v>
      </c>
      <c r="H84" s="6">
        <v>0.12385905561339258</v>
      </c>
      <c r="I84" s="38">
        <v>2.4742761354381333</v>
      </c>
      <c r="J84" s="12">
        <v>0.74955363319449586</v>
      </c>
      <c r="K84" s="39">
        <v>2.3519999999999999</v>
      </c>
      <c r="L84" s="40">
        <v>-0.57799999999999996</v>
      </c>
      <c r="M84" s="39">
        <v>1.679</v>
      </c>
      <c r="N84" s="40">
        <v>-0.22800000000000001</v>
      </c>
      <c r="O84" s="39">
        <v>1.9186561715090056</v>
      </c>
      <c r="P84" s="40">
        <v>3.6041578889955586E-2</v>
      </c>
      <c r="Q84" s="38">
        <v>0.6</v>
      </c>
      <c r="R84" s="12">
        <v>0.06</v>
      </c>
      <c r="S84" s="38">
        <v>2.0907035528718865</v>
      </c>
      <c r="T84" s="12">
        <v>6.2431081857328152E-2</v>
      </c>
      <c r="U84" s="38"/>
      <c r="W84" s="39">
        <v>2</v>
      </c>
      <c r="X84" s="40">
        <v>0.09</v>
      </c>
      <c r="Y84" s="39">
        <v>0.19</v>
      </c>
      <c r="Z84" s="40">
        <v>0.33</v>
      </c>
      <c r="AA84" s="38">
        <v>2.09</v>
      </c>
      <c r="AB84" s="12">
        <v>0.41</v>
      </c>
      <c r="AC84" s="38"/>
      <c r="AE84" s="38">
        <v>1.3286626812041291</v>
      </c>
      <c r="AF84" s="12">
        <v>-0.21439602901729415</v>
      </c>
      <c r="AG84" s="39">
        <v>1.5620000000000001</v>
      </c>
      <c r="AH84" s="40">
        <v>-1.6</v>
      </c>
      <c r="AI84" s="38"/>
      <c r="AK84" s="34">
        <v>2.77</v>
      </c>
      <c r="AL84" s="35">
        <v>-0.34</v>
      </c>
      <c r="AM84" s="39">
        <v>1.2051703216679894</v>
      </c>
      <c r="AN84" s="40">
        <v>0.7341538833176362</v>
      </c>
      <c r="AO84" s="38">
        <v>1.53</v>
      </c>
      <c r="AP84" s="12">
        <v>-0.59</v>
      </c>
      <c r="AQ84" s="34">
        <v>2.44</v>
      </c>
      <c r="AR84" s="35">
        <v>0.18</v>
      </c>
      <c r="AS84" s="38"/>
      <c r="AT84" s="40"/>
      <c r="AU84" s="39">
        <v>1.492</v>
      </c>
      <c r="AV84" s="40">
        <v>0.14199999999999999</v>
      </c>
      <c r="AW84" s="39">
        <v>2.113</v>
      </c>
      <c r="AX84" s="40">
        <v>0.50900000000000001</v>
      </c>
      <c r="AY84" s="39">
        <v>1.8009999999999999</v>
      </c>
      <c r="AZ84" s="40">
        <v>-0.90500000000000003</v>
      </c>
      <c r="BA84" s="39">
        <v>-0.64</v>
      </c>
      <c r="BB84" s="40">
        <v>0.28000000000000003</v>
      </c>
      <c r="BC84" s="38">
        <v>1.75</v>
      </c>
      <c r="BD84" s="12">
        <v>-0.94</v>
      </c>
      <c r="BE84" s="38"/>
      <c r="BG84" s="38">
        <v>0.54</v>
      </c>
      <c r="BH84" s="12">
        <v>-0.98</v>
      </c>
      <c r="BI84" s="38"/>
      <c r="BK84" s="38"/>
      <c r="BM84" s="38"/>
      <c r="BO84" s="51">
        <v>1.3616339459633646</v>
      </c>
      <c r="BP84" s="52">
        <v>1.8880335984771706</v>
      </c>
      <c r="BQ84" s="39">
        <v>2.1840000000000002</v>
      </c>
      <c r="BR84" s="40">
        <v>-1.1879999999999999</v>
      </c>
      <c r="BS84" s="38">
        <v>1.8597362886311097</v>
      </c>
      <c r="BT84" s="12">
        <v>-0.97889745116928062</v>
      </c>
      <c r="BU84" s="38">
        <v>1.98</v>
      </c>
      <c r="BV84" s="12">
        <v>-0.67</v>
      </c>
      <c r="BW84" s="38">
        <v>2.79</v>
      </c>
      <c r="BX84" s="12">
        <v>-0.72</v>
      </c>
      <c r="BY84" s="51">
        <v>1.4591200607699382</v>
      </c>
      <c r="BZ84" s="52">
        <v>-0.57127027180482282</v>
      </c>
      <c r="CA84" s="38">
        <v>-6.8273733163597461</v>
      </c>
      <c r="CB84" s="12">
        <v>-2.5031060934814313</v>
      </c>
      <c r="CC84" s="39">
        <v>-0.13600000000000001</v>
      </c>
      <c r="CD84" s="40">
        <v>-0.97099999999999997</v>
      </c>
      <c r="CE84" s="38">
        <v>-1.1367863611724158</v>
      </c>
      <c r="CF84" s="12">
        <v>-0.81508386148705181</v>
      </c>
      <c r="CG84" s="38"/>
      <c r="CI84" s="38">
        <v>-18.696275634935557</v>
      </c>
      <c r="CJ84" s="12">
        <v>-0.48043053921217482</v>
      </c>
      <c r="CK84" s="38"/>
      <c r="CM84" s="21">
        <v>1.7865589842813283</v>
      </c>
      <c r="CN84" s="11">
        <v>0.58900183027155939</v>
      </c>
      <c r="CO84" s="21"/>
      <c r="CP84" s="11"/>
      <c r="CQ84" s="21">
        <v>0.52499056829566504</v>
      </c>
      <c r="CR84" s="11">
        <v>-1.2254462892831675</v>
      </c>
      <c r="CS84" s="21">
        <v>-1.1005651105938896</v>
      </c>
      <c r="CT84" s="11">
        <v>-0.75986979030114377</v>
      </c>
      <c r="CU84" s="20"/>
      <c r="CV84" s="11"/>
      <c r="CW84" s="39">
        <v>1.909</v>
      </c>
      <c r="CX84" s="40">
        <v>-6.9000000000000006E-2</v>
      </c>
      <c r="CY84" s="38"/>
      <c r="DA84" s="38"/>
      <c r="DC84" s="38"/>
      <c r="DE84" s="38">
        <v>1.94</v>
      </c>
      <c r="DF84" s="12">
        <v>0.5</v>
      </c>
      <c r="DG84" s="38">
        <v>1.7</v>
      </c>
      <c r="DH84" s="12">
        <v>-1.64</v>
      </c>
      <c r="DI84" s="34">
        <v>1.71</v>
      </c>
      <c r="DJ84" s="35">
        <v>-0.63</v>
      </c>
      <c r="DK84" s="38"/>
      <c r="DM84" s="21">
        <v>2.144470317881495</v>
      </c>
      <c r="DN84" s="11">
        <v>-0.65407542734421953</v>
      </c>
      <c r="DO84" s="38">
        <v>-0.89771441570151023</v>
      </c>
      <c r="DP84" s="12">
        <v>-0.73611682428714542</v>
      </c>
      <c r="DQ84" s="38"/>
      <c r="DS84" s="38">
        <v>-0.36325440810810739</v>
      </c>
      <c r="DT84" s="12">
        <v>-0.72272673271674315</v>
      </c>
      <c r="DU84" s="38">
        <v>-1.1177503063523053</v>
      </c>
      <c r="DV84" s="12">
        <v>-1.3220191760799915</v>
      </c>
      <c r="DW84" s="38"/>
      <c r="DX84" s="35"/>
      <c r="DY84" s="38">
        <v>2.19</v>
      </c>
      <c r="DZ84" s="12">
        <v>0.14000000000000001</v>
      </c>
      <c r="EA84" s="38"/>
      <c r="EC84" s="38"/>
      <c r="EE84" s="21">
        <v>1.7074307680565843</v>
      </c>
      <c r="EF84" s="11">
        <v>0.36223961936345589</v>
      </c>
      <c r="EG84" s="21">
        <v>1.9651013959606474</v>
      </c>
      <c r="EH84" s="11">
        <v>-0.1074742516426218</v>
      </c>
      <c r="EI84" s="20"/>
      <c r="EJ84" s="11"/>
      <c r="EK84" s="21">
        <v>2.5729246395497198</v>
      </c>
      <c r="EL84" s="11">
        <v>1.3291284114840047</v>
      </c>
      <c r="EM84" s="38"/>
      <c r="EO84" s="20"/>
      <c r="EP84" s="11"/>
      <c r="EQ84" s="21">
        <v>1.4271903997670314</v>
      </c>
      <c r="ER84" s="11">
        <v>-1.1947349897901827</v>
      </c>
      <c r="ES84" s="20"/>
      <c r="ET84" s="11"/>
      <c r="EU84" s="38"/>
    </row>
    <row r="85" spans="1:151" s="12" customFormat="1" x14ac:dyDescent="0.2">
      <c r="A85" s="25">
        <v>37</v>
      </c>
      <c r="B85" s="26"/>
      <c r="C85" s="39">
        <v>-0.77100000000000002</v>
      </c>
      <c r="D85" s="40">
        <v>-0.27300000000000002</v>
      </c>
      <c r="E85" s="39">
        <v>1.3109999999999999</v>
      </c>
      <c r="F85" s="40">
        <v>1.1639999999999999</v>
      </c>
      <c r="G85" s="17">
        <v>2.3527347606136897</v>
      </c>
      <c r="H85" s="6">
        <v>0.34560671969543411</v>
      </c>
      <c r="I85" s="38">
        <v>2.6446862170784771</v>
      </c>
      <c r="J85" s="12">
        <v>0.47869551462569065</v>
      </c>
      <c r="K85" s="39">
        <v>2.4289999999999998</v>
      </c>
      <c r="L85" s="40">
        <v>-0.57599999999999996</v>
      </c>
      <c r="M85" s="39">
        <v>1.649</v>
      </c>
      <c r="N85" s="40">
        <v>-0.33100000000000002</v>
      </c>
      <c r="O85" s="39">
        <v>1.8287146246025405</v>
      </c>
      <c r="P85" s="40">
        <v>0.30801208687544746</v>
      </c>
      <c r="Q85" s="38">
        <v>0.59</v>
      </c>
      <c r="R85" s="12">
        <v>0.02</v>
      </c>
      <c r="S85" s="38">
        <v>1.8759951746494252</v>
      </c>
      <c r="T85" s="12">
        <v>0.17835352015005412</v>
      </c>
      <c r="U85" s="38"/>
      <c r="W85" s="39">
        <v>2.02</v>
      </c>
      <c r="X85" s="40">
        <v>0.56000000000000005</v>
      </c>
      <c r="Y85" s="39">
        <v>0.38</v>
      </c>
      <c r="Z85" s="40">
        <v>0.25</v>
      </c>
      <c r="AA85" s="38"/>
      <c r="AC85" s="38">
        <v>2.6819999999999999</v>
      </c>
      <c r="AD85" s="12">
        <v>0.81</v>
      </c>
      <c r="AE85" s="38">
        <v>1.102042315369431</v>
      </c>
      <c r="AF85" s="12">
        <v>-0.21600000000000819</v>
      </c>
      <c r="AG85" s="38">
        <v>1.472</v>
      </c>
      <c r="AH85" s="12">
        <v>-1.589</v>
      </c>
      <c r="AI85" s="38"/>
      <c r="AK85" s="34">
        <v>2.2999999999999998</v>
      </c>
      <c r="AL85" s="35">
        <v>-0.2</v>
      </c>
      <c r="AM85" s="39">
        <v>-1.0898216774178571</v>
      </c>
      <c r="AN85" s="40">
        <v>0.74305473630625229</v>
      </c>
      <c r="AO85" s="39"/>
      <c r="AP85" s="40"/>
      <c r="AQ85" s="34">
        <v>1.55</v>
      </c>
      <c r="AR85" s="35">
        <v>-0.09</v>
      </c>
      <c r="AS85" s="38"/>
      <c r="AU85" s="39">
        <v>1.504</v>
      </c>
      <c r="AV85" s="40">
        <v>0.156</v>
      </c>
      <c r="AW85" s="39">
        <v>1.78</v>
      </c>
      <c r="AX85" s="40">
        <v>0.43</v>
      </c>
      <c r="AY85" s="39">
        <v>2.0939999999999999</v>
      </c>
      <c r="AZ85" s="40">
        <v>-0.95799999999999996</v>
      </c>
      <c r="BA85" s="39">
        <v>-0.9</v>
      </c>
      <c r="BB85" s="40">
        <v>0.2</v>
      </c>
      <c r="BC85" s="38">
        <v>1.57</v>
      </c>
      <c r="BD85" s="12">
        <v>-1.05</v>
      </c>
      <c r="BE85" s="38"/>
      <c r="BG85" s="38">
        <v>1.75</v>
      </c>
      <c r="BH85" s="12">
        <v>-0.66</v>
      </c>
      <c r="BI85" s="38"/>
      <c r="BK85" s="38"/>
      <c r="BM85" s="38"/>
      <c r="BO85" s="51">
        <v>1.316446978730067</v>
      </c>
      <c r="BP85" s="52">
        <v>1.8590665612772643</v>
      </c>
      <c r="BQ85" s="39">
        <v>2.2869999999999999</v>
      </c>
      <c r="BR85" s="40">
        <v>-1.288</v>
      </c>
      <c r="BS85" s="38">
        <v>1.0513916525687879</v>
      </c>
      <c r="BT85" s="12">
        <v>-1.2965359970165293</v>
      </c>
      <c r="BU85" s="38">
        <v>1.9</v>
      </c>
      <c r="BV85" s="12">
        <v>-0.99</v>
      </c>
      <c r="BW85" s="38">
        <v>2.76</v>
      </c>
      <c r="BX85" s="12">
        <v>-0.26</v>
      </c>
      <c r="BY85" s="51">
        <v>1.5002904086936091</v>
      </c>
      <c r="BZ85" s="52">
        <v>-0.53431232779114923</v>
      </c>
      <c r="CA85" s="38">
        <v>-6.4277196950519153</v>
      </c>
      <c r="CB85" s="12">
        <v>-2.2663754791235764</v>
      </c>
      <c r="CC85" s="38"/>
      <c r="CE85" s="38">
        <v>-1.1267448128983497</v>
      </c>
      <c r="CF85" s="12">
        <v>-0.85603725890760896</v>
      </c>
      <c r="CG85" s="38"/>
      <c r="CI85" s="38">
        <v>-18.785645414574745</v>
      </c>
      <c r="CJ85" s="12">
        <v>-0.62826231526686926</v>
      </c>
      <c r="CK85" s="38">
        <v>-0.60614837126021126</v>
      </c>
      <c r="CL85" s="12">
        <v>-1.2729090920493755</v>
      </c>
      <c r="CM85" s="21">
        <v>1.3368463422075711</v>
      </c>
      <c r="CN85" s="11">
        <v>-0.11239976676966795</v>
      </c>
      <c r="CO85" s="21">
        <v>1.411129233978683</v>
      </c>
      <c r="CP85" s="11">
        <v>-0.38147193115186295</v>
      </c>
      <c r="CQ85" s="21">
        <v>0.86479638585230367</v>
      </c>
      <c r="CR85" s="11">
        <v>-1.3482890047679041</v>
      </c>
      <c r="CS85" s="21">
        <v>-1.0802781961128962</v>
      </c>
      <c r="CT85" s="11">
        <v>-1.0025344987586977</v>
      </c>
      <c r="CU85" s="20"/>
      <c r="CV85" s="11"/>
      <c r="CW85" s="39">
        <v>1.9259999999999999</v>
      </c>
      <c r="CX85" s="40">
        <v>5.8000000000000003E-2</v>
      </c>
      <c r="CY85" s="38"/>
      <c r="DA85" s="38"/>
      <c r="DC85" s="38"/>
      <c r="DE85" s="38"/>
      <c r="DG85" s="38">
        <v>2.17</v>
      </c>
      <c r="DH85" s="12">
        <v>-1.1599999999999999</v>
      </c>
      <c r="DI85" s="34">
        <v>1.9</v>
      </c>
      <c r="DJ85" s="35">
        <v>-0.66</v>
      </c>
      <c r="DK85" s="38"/>
      <c r="DM85" s="21">
        <v>2.0044906079626403</v>
      </c>
      <c r="DN85" s="11">
        <v>-0.42248670143037126</v>
      </c>
      <c r="DO85" s="38">
        <v>-1.0413085560206554</v>
      </c>
      <c r="DP85" s="12">
        <v>-0.8150270290730971</v>
      </c>
      <c r="DQ85" s="38"/>
      <c r="DS85" s="38">
        <v>-0.31877781897853674</v>
      </c>
      <c r="DT85" s="12">
        <v>-0.70096909207790381</v>
      </c>
      <c r="DU85" s="38">
        <v>-1.3379761842914339</v>
      </c>
      <c r="DV85" s="12">
        <v>-0.76606613707463911</v>
      </c>
      <c r="DW85" s="38">
        <v>-0.26</v>
      </c>
      <c r="DX85" s="35">
        <v>-0.33</v>
      </c>
      <c r="DY85" s="38">
        <v>1.97</v>
      </c>
      <c r="DZ85" s="12">
        <v>-0.04</v>
      </c>
      <c r="EA85" s="38"/>
      <c r="EC85" s="38"/>
      <c r="EE85" s="21">
        <v>1.497461203178303</v>
      </c>
      <c r="EF85" s="11">
        <v>0.53643461755082877</v>
      </c>
      <c r="EG85" s="21">
        <v>1.8954958309689953</v>
      </c>
      <c r="EH85" s="11">
        <v>-0.25063395953607659</v>
      </c>
      <c r="EI85" s="20"/>
      <c r="EJ85" s="11"/>
      <c r="EK85" s="21">
        <v>2.3905776664729981</v>
      </c>
      <c r="EL85" s="11">
        <v>1.3311306451608362</v>
      </c>
      <c r="EM85" s="38"/>
      <c r="EO85" s="20"/>
      <c r="EP85" s="11"/>
      <c r="EQ85" s="21">
        <v>1.5235573944971224</v>
      </c>
      <c r="ER85" s="11">
        <v>-1.164502162331509</v>
      </c>
      <c r="ES85" s="20"/>
      <c r="ET85" s="11"/>
      <c r="EU85" s="38"/>
    </row>
    <row r="86" spans="1:151" s="12" customFormat="1" x14ac:dyDescent="0.2">
      <c r="A86" s="25">
        <v>38</v>
      </c>
      <c r="B86" s="26"/>
      <c r="C86" s="39">
        <v>-1.022</v>
      </c>
      <c r="D86" s="40">
        <v>-0.19900000000000001</v>
      </c>
      <c r="E86" s="39">
        <v>0.91800000000000004</v>
      </c>
      <c r="F86" s="40">
        <v>1.4950000000000001</v>
      </c>
      <c r="G86" s="17">
        <v>2.4230255985321523</v>
      </c>
      <c r="H86" s="6">
        <v>0.51141803608110481</v>
      </c>
      <c r="I86" s="38">
        <v>2.4590609495773883</v>
      </c>
      <c r="J86" s="12">
        <v>7.5932513036389232E-2</v>
      </c>
      <c r="K86" s="39">
        <v>2.4129999999999998</v>
      </c>
      <c r="L86" s="40">
        <v>-0.59599999999999997</v>
      </c>
      <c r="M86" s="39">
        <v>1.738</v>
      </c>
      <c r="N86" s="40">
        <v>-0.24199999999999999</v>
      </c>
      <c r="O86" s="39">
        <v>1.950283968223367</v>
      </c>
      <c r="P86" s="40">
        <v>1.4271506008929971E-3</v>
      </c>
      <c r="Q86" s="38">
        <v>0.41</v>
      </c>
      <c r="R86" s="12">
        <v>-0.05</v>
      </c>
      <c r="S86" s="38">
        <v>1.9089231643560911</v>
      </c>
      <c r="T86" s="12">
        <v>-0.2040066581978639</v>
      </c>
      <c r="U86" s="38"/>
      <c r="W86" s="39">
        <v>2.12</v>
      </c>
      <c r="X86" s="40">
        <v>0.71</v>
      </c>
      <c r="Y86" s="39">
        <v>0.94</v>
      </c>
      <c r="Z86" s="40">
        <v>0.44</v>
      </c>
      <c r="AA86" s="38"/>
      <c r="AC86" s="38"/>
      <c r="AE86" s="38">
        <v>1.384543125293014</v>
      </c>
      <c r="AF86" s="12">
        <v>-0.11356036547993664</v>
      </c>
      <c r="AG86" s="39">
        <v>1.5640000000000001</v>
      </c>
      <c r="AH86" s="40">
        <v>-1.294</v>
      </c>
      <c r="AI86" s="38"/>
      <c r="AK86" s="34">
        <v>2.35</v>
      </c>
      <c r="AL86" s="35">
        <v>-0.34</v>
      </c>
      <c r="AM86" s="39">
        <v>1.3820883095389485</v>
      </c>
      <c r="AN86" s="40">
        <v>1.0901880028622799</v>
      </c>
      <c r="AO86" s="39"/>
      <c r="AP86" s="40"/>
      <c r="AQ86" s="34">
        <v>2.14</v>
      </c>
      <c r="AR86" s="35">
        <v>0.11</v>
      </c>
      <c r="AS86" s="38"/>
      <c r="AU86" s="39">
        <v>1.504</v>
      </c>
      <c r="AV86" s="40">
        <v>0.36899999999999999</v>
      </c>
      <c r="AW86" s="39">
        <v>1.9145007530032134</v>
      </c>
      <c r="AX86" s="40">
        <v>0.24500397019030443</v>
      </c>
      <c r="AY86" s="39">
        <v>1.9470000000000001</v>
      </c>
      <c r="AZ86" s="40">
        <v>-0.96299999999999997</v>
      </c>
      <c r="BA86" s="39">
        <v>-0.93</v>
      </c>
      <c r="BB86" s="40">
        <v>0.38</v>
      </c>
      <c r="BC86" s="38">
        <v>1.54</v>
      </c>
      <c r="BD86" s="12">
        <v>-1.1100000000000001</v>
      </c>
      <c r="BE86" s="38"/>
      <c r="BG86" s="38">
        <v>2.14</v>
      </c>
      <c r="BH86" s="12">
        <v>-1.05</v>
      </c>
      <c r="BI86" s="38"/>
      <c r="BK86" s="38"/>
      <c r="BM86" s="38"/>
      <c r="BO86" s="51">
        <v>1.4650618931862456</v>
      </c>
      <c r="BP86" s="52">
        <v>1.9739358467251686</v>
      </c>
      <c r="BQ86" s="39">
        <v>2.218</v>
      </c>
      <c r="BR86" s="40">
        <v>-1.214</v>
      </c>
      <c r="BS86" s="38"/>
      <c r="BU86" s="38">
        <v>1.47</v>
      </c>
      <c r="BV86" s="12">
        <v>-1.17</v>
      </c>
      <c r="BW86" s="38">
        <v>2.84</v>
      </c>
      <c r="BX86" s="12">
        <v>-0.85</v>
      </c>
      <c r="BY86" s="38">
        <v>0.76629477813344249</v>
      </c>
      <c r="BZ86" s="12">
        <v>-0.60127027180482284</v>
      </c>
      <c r="CA86" s="38">
        <v>-6.6606836150102486</v>
      </c>
      <c r="CB86" s="12">
        <v>-2.378248174516318</v>
      </c>
      <c r="CC86" s="38"/>
      <c r="CE86" s="38">
        <v>-1.6278180717742485</v>
      </c>
      <c r="CF86" s="12">
        <v>-1.0268428920518842</v>
      </c>
      <c r="CG86" s="38"/>
      <c r="CI86" s="38">
        <v>-19.099945875553015</v>
      </c>
      <c r="CJ86" s="12">
        <v>-0.533370296853383</v>
      </c>
      <c r="CK86" s="38"/>
      <c r="CM86" s="21">
        <v>1.1722193928769995</v>
      </c>
      <c r="CN86" s="11">
        <v>-0.57193874414150658</v>
      </c>
      <c r="CO86" s="21">
        <v>1.5315879773912964</v>
      </c>
      <c r="CP86" s="11">
        <v>-0.45302295613739041</v>
      </c>
      <c r="CQ86" s="21">
        <v>1.1863439803760485</v>
      </c>
      <c r="CR86" s="11">
        <v>-1.4348830501096042</v>
      </c>
      <c r="CS86" s="21">
        <v>-0.88146643419916137</v>
      </c>
      <c r="CT86" s="11">
        <v>-0.73872473271770556</v>
      </c>
      <c r="CU86" s="20"/>
      <c r="CV86" s="11"/>
      <c r="CW86" s="39">
        <v>1.8919999999999999</v>
      </c>
      <c r="CX86" s="40">
        <v>-3.3000000000000002E-2</v>
      </c>
      <c r="CY86" s="38"/>
      <c r="DA86" s="38"/>
      <c r="DC86" s="38"/>
      <c r="DE86" s="38"/>
      <c r="DG86" s="38">
        <v>1.98</v>
      </c>
      <c r="DH86" s="12">
        <v>-0.62</v>
      </c>
      <c r="DI86" s="34">
        <v>1.84</v>
      </c>
      <c r="DJ86" s="35">
        <v>-0.67</v>
      </c>
      <c r="DK86" s="38"/>
      <c r="DM86" s="21">
        <v>2.0683943885777696</v>
      </c>
      <c r="DN86" s="11">
        <v>-0.43356268397407705</v>
      </c>
      <c r="DO86" s="38">
        <v>-0.85453575812302596</v>
      </c>
      <c r="DP86" s="12">
        <v>-0.81702475577653888</v>
      </c>
      <c r="DQ86" s="38"/>
      <c r="DS86" s="38">
        <v>-0.25848733149178538</v>
      </c>
      <c r="DT86" s="12">
        <v>-0.5684452809140641</v>
      </c>
      <c r="DU86" s="38">
        <v>-1.3103265981478929</v>
      </c>
      <c r="DV86" s="12">
        <v>-0.74601583849953634</v>
      </c>
      <c r="DW86" s="38"/>
      <c r="DX86" s="35"/>
      <c r="DY86" s="38">
        <v>2.5099999999999998</v>
      </c>
      <c r="DZ86" s="12">
        <v>0.08</v>
      </c>
      <c r="EA86" s="38"/>
      <c r="EC86" s="38"/>
      <c r="EE86" s="21">
        <v>1.5076046604187998</v>
      </c>
      <c r="EF86" s="11">
        <v>0.43675077465747669</v>
      </c>
      <c r="EG86" s="21">
        <v>1.7807937027433156</v>
      </c>
      <c r="EH86" s="11">
        <v>-0.4188215883899255</v>
      </c>
      <c r="EI86" s="20"/>
      <c r="EJ86" s="11"/>
      <c r="EK86" s="21">
        <v>2.1445072888264542</v>
      </c>
      <c r="EL86" s="11">
        <v>1.2139999750661914</v>
      </c>
      <c r="EM86" s="38"/>
      <c r="EO86" s="20"/>
      <c r="EP86" s="11"/>
      <c r="EQ86" s="38"/>
      <c r="ES86" s="38"/>
      <c r="EU86" s="38"/>
    </row>
    <row r="87" spans="1:151" s="12" customFormat="1" x14ac:dyDescent="0.2">
      <c r="A87" s="25">
        <v>39</v>
      </c>
      <c r="B87" s="26"/>
      <c r="C87" s="39">
        <v>-0.16700000000000001</v>
      </c>
      <c r="D87" s="40">
        <v>0.28599999999999998</v>
      </c>
      <c r="E87" s="39">
        <v>1.153</v>
      </c>
      <c r="F87" s="40">
        <v>1.8959999999999999</v>
      </c>
      <c r="G87" s="38">
        <v>2.6284566854936831</v>
      </c>
      <c r="H87" s="12">
        <v>0.4776886071217174</v>
      </c>
      <c r="I87" s="38">
        <v>2.7917663470656788</v>
      </c>
      <c r="J87" s="12">
        <v>0.51695799977667423</v>
      </c>
      <c r="K87" s="39">
        <v>2.391</v>
      </c>
      <c r="L87" s="40">
        <v>-0.47299999999999998</v>
      </c>
      <c r="M87" s="39">
        <v>1.5680000000000001</v>
      </c>
      <c r="N87" s="40">
        <v>-0.438</v>
      </c>
      <c r="O87" s="39">
        <v>1.788191510062265</v>
      </c>
      <c r="P87" s="40">
        <v>-0.1617551541904021</v>
      </c>
      <c r="Q87" s="38"/>
      <c r="S87" s="38">
        <v>1.9248882502744813</v>
      </c>
      <c r="T87" s="12">
        <v>0.30214637162573332</v>
      </c>
      <c r="U87" s="38"/>
      <c r="W87" s="39">
        <v>2.1</v>
      </c>
      <c r="X87" s="40">
        <v>-0.15</v>
      </c>
      <c r="Y87" s="39">
        <v>0.88</v>
      </c>
      <c r="Z87" s="40">
        <v>0.5</v>
      </c>
      <c r="AA87" s="38"/>
      <c r="AC87" s="38">
        <v>2.3130000000000002</v>
      </c>
      <c r="AD87" s="12">
        <v>0.59599999999999997</v>
      </c>
      <c r="AE87" s="38">
        <v>1.3060321357286284</v>
      </c>
      <c r="AF87" s="12">
        <v>-0.25900000000001455</v>
      </c>
      <c r="AG87" s="38">
        <v>1.6830000000000001</v>
      </c>
      <c r="AH87" s="12">
        <v>-1.131</v>
      </c>
      <c r="AI87" s="38"/>
      <c r="AK87" s="34">
        <v>2.7</v>
      </c>
      <c r="AL87" s="35">
        <v>-0.37</v>
      </c>
      <c r="AM87" s="39">
        <v>1.5758085644144117</v>
      </c>
      <c r="AN87" s="40">
        <v>1.0090913422993333</v>
      </c>
      <c r="AO87" s="39"/>
      <c r="AP87" s="40"/>
      <c r="AQ87" s="34">
        <v>2.0499999999999998</v>
      </c>
      <c r="AR87" s="35">
        <v>0.03</v>
      </c>
      <c r="AS87" s="38"/>
      <c r="AU87" s="39">
        <v>1.4359999999999999</v>
      </c>
      <c r="AV87" s="40">
        <v>0.48899999999999999</v>
      </c>
      <c r="AW87" s="39"/>
      <c r="AX87" s="40"/>
      <c r="AY87" s="39">
        <v>1.63</v>
      </c>
      <c r="AZ87" s="40">
        <v>-0.66300000000000003</v>
      </c>
      <c r="BA87" s="39">
        <v>-0.79</v>
      </c>
      <c r="BB87" s="40">
        <v>0.23</v>
      </c>
      <c r="BC87" s="38">
        <v>1.17</v>
      </c>
      <c r="BD87" s="12">
        <v>-0.68</v>
      </c>
      <c r="BE87" s="38"/>
      <c r="BG87" s="38">
        <v>2.29</v>
      </c>
      <c r="BH87" s="12">
        <v>-1.1299999999999999</v>
      </c>
      <c r="BI87" s="38"/>
      <c r="BK87" s="38"/>
      <c r="BM87" s="38"/>
      <c r="BO87" s="51">
        <v>1.5917931428098089</v>
      </c>
      <c r="BP87" s="52">
        <v>1.9318471881593995</v>
      </c>
      <c r="BQ87" s="39">
        <v>2.0070000000000001</v>
      </c>
      <c r="BR87" s="40">
        <v>-1.575</v>
      </c>
      <c r="BS87" s="38"/>
      <c r="BU87" s="38">
        <v>2.04</v>
      </c>
      <c r="BV87" s="12">
        <v>-1.49</v>
      </c>
      <c r="BW87" s="38">
        <v>2.58</v>
      </c>
      <c r="BX87" s="12">
        <v>-1.05</v>
      </c>
      <c r="BY87" s="38">
        <v>1.1729774832331199</v>
      </c>
      <c r="BZ87" s="12">
        <v>-0.54033960734984743</v>
      </c>
      <c r="CA87" s="38">
        <v>-7.1175740614802567</v>
      </c>
      <c r="CB87" s="12">
        <v>-2.7338435277289612</v>
      </c>
      <c r="CC87" s="38"/>
      <c r="CE87" s="38">
        <v>-1.3486630297552107</v>
      </c>
      <c r="CF87" s="12">
        <v>-0.99388040144509426</v>
      </c>
      <c r="CG87" s="38"/>
      <c r="CI87" s="38">
        <v>-18.98245976074644</v>
      </c>
      <c r="CJ87" s="12">
        <v>-0.56433506075673112</v>
      </c>
      <c r="CK87" s="38">
        <v>-2.9989899342933777</v>
      </c>
      <c r="CL87" s="12">
        <v>-1.3584962298871019</v>
      </c>
      <c r="CM87" s="21">
        <v>1.4141407025639983</v>
      </c>
      <c r="CN87" s="11">
        <v>0.14760254937492498</v>
      </c>
      <c r="CO87" s="21">
        <v>0.97346246624618715</v>
      </c>
      <c r="CP87" s="11">
        <v>-0.73721153424892227</v>
      </c>
      <c r="CQ87" s="21">
        <v>1.3973278909783793</v>
      </c>
      <c r="CR87" s="11">
        <v>-0.95559507821833545</v>
      </c>
      <c r="CS87" s="21">
        <v>-0.48384291037169153</v>
      </c>
      <c r="CT87" s="11">
        <v>-0.51015672931577694</v>
      </c>
      <c r="CU87" s="20"/>
      <c r="CV87" s="11"/>
      <c r="CW87" s="39">
        <v>1.5269999999999999</v>
      </c>
      <c r="CX87" s="40">
        <v>9.2999999999999999E-2</v>
      </c>
      <c r="CY87" s="38">
        <v>-0.92</v>
      </c>
      <c r="CZ87" s="12">
        <v>0.54</v>
      </c>
      <c r="DA87" s="38"/>
      <c r="DC87" s="38"/>
      <c r="DE87" s="38"/>
      <c r="DG87" s="38">
        <v>2.0299999999999998</v>
      </c>
      <c r="DH87" s="12">
        <v>-0.15</v>
      </c>
      <c r="DI87" s="34">
        <v>1.67</v>
      </c>
      <c r="DJ87" s="35">
        <v>-0.76</v>
      </c>
      <c r="DK87" s="38"/>
      <c r="DM87" s="21">
        <v>1.8513244036311405</v>
      </c>
      <c r="DN87" s="11">
        <v>-0.20902231058804152</v>
      </c>
      <c r="DO87" s="38">
        <v>-0.75713273986458474</v>
      </c>
      <c r="DP87" s="12">
        <v>-0.77007817824565628</v>
      </c>
      <c r="DQ87" s="38"/>
      <c r="DS87" s="38">
        <v>-0.36918461999205016</v>
      </c>
      <c r="DT87" s="12">
        <v>-0.55756646059464443</v>
      </c>
      <c r="DU87" s="38">
        <v>-0.79095973940346287</v>
      </c>
      <c r="DV87" s="12">
        <v>-0.90714698081062473</v>
      </c>
      <c r="DW87" s="38">
        <v>-0.15</v>
      </c>
      <c r="DX87" s="35">
        <v>-0.5</v>
      </c>
      <c r="DY87" s="38">
        <v>2.6</v>
      </c>
      <c r="DZ87" s="12">
        <v>0.21</v>
      </c>
      <c r="EA87" s="38"/>
      <c r="EC87" s="38"/>
      <c r="EE87" s="21">
        <v>1.5907810097908726</v>
      </c>
      <c r="EF87" s="11">
        <v>0.55153823011042769</v>
      </c>
      <c r="EG87" s="21">
        <v>1.9954925581401008</v>
      </c>
      <c r="EH87" s="11">
        <v>0.28996913320843798</v>
      </c>
      <c r="EI87" s="20"/>
      <c r="EJ87" s="11"/>
      <c r="EK87" s="21">
        <v>2.3052863403564672</v>
      </c>
      <c r="EL87" s="11">
        <v>1.3741786692127143</v>
      </c>
      <c r="EM87" s="38"/>
      <c r="EO87" s="20"/>
      <c r="EP87" s="11"/>
      <c r="EQ87" s="38"/>
      <c r="ES87" s="38"/>
      <c r="EU87" s="38"/>
    </row>
    <row r="88" spans="1:151" s="12" customFormat="1" x14ac:dyDescent="0.2">
      <c r="A88" s="25">
        <v>40</v>
      </c>
      <c r="B88" s="26"/>
      <c r="C88" s="39">
        <v>-0.60299999999999998</v>
      </c>
      <c r="D88" s="40">
        <v>-0.32700000000000001</v>
      </c>
      <c r="E88" s="39"/>
      <c r="F88" s="40"/>
      <c r="G88" s="38">
        <v>2.5375407971305721</v>
      </c>
      <c r="H88" s="12">
        <v>0.38653738415040945</v>
      </c>
      <c r="I88" s="38">
        <v>2.6101984624607888</v>
      </c>
      <c r="J88" s="12">
        <v>0.23301008365621678</v>
      </c>
      <c r="K88" s="39">
        <v>2.3480668939344844</v>
      </c>
      <c r="L88" s="40">
        <v>-0.65730337497533697</v>
      </c>
      <c r="M88" s="39">
        <v>1.7909999999999999</v>
      </c>
      <c r="N88" s="40">
        <v>-0.32100000000000001</v>
      </c>
      <c r="O88" s="39">
        <v>1.6577268486155243</v>
      </c>
      <c r="P88" s="40">
        <v>9.2413647817857533E-2</v>
      </c>
      <c r="Q88" s="38"/>
      <c r="S88" s="38">
        <v>2.1056720159433606</v>
      </c>
      <c r="T88" s="12">
        <v>7.8405882082188683E-2</v>
      </c>
      <c r="U88" s="38"/>
      <c r="W88" s="39">
        <v>2.3199999999999998</v>
      </c>
      <c r="X88" s="40">
        <v>0.64</v>
      </c>
      <c r="Y88" s="39">
        <v>0.79</v>
      </c>
      <c r="Z88" s="40">
        <v>0.59</v>
      </c>
      <c r="AA88" s="38"/>
      <c r="AC88" s="38"/>
      <c r="AE88" s="38">
        <v>1.2208932533188666</v>
      </c>
      <c r="AF88" s="12">
        <v>-0.40907874574735992</v>
      </c>
      <c r="AG88" s="39">
        <v>2.1139999999999999</v>
      </c>
      <c r="AH88" s="40">
        <v>-1.085</v>
      </c>
      <c r="AI88" s="38"/>
      <c r="AK88" s="34">
        <v>2.59</v>
      </c>
      <c r="AL88" s="35">
        <v>-0.42</v>
      </c>
      <c r="AM88" s="39">
        <v>1.4888321234499178</v>
      </c>
      <c r="AN88" s="40">
        <v>0.85480989049665435</v>
      </c>
      <c r="AO88" s="39"/>
      <c r="AP88" s="40"/>
      <c r="AQ88" s="34">
        <v>1.95</v>
      </c>
      <c r="AR88" s="35">
        <v>-0.02</v>
      </c>
      <c r="AS88" s="38"/>
      <c r="AU88" s="39">
        <v>1.23</v>
      </c>
      <c r="AV88" s="40">
        <v>0.156</v>
      </c>
      <c r="AW88" s="39"/>
      <c r="AX88" s="40"/>
      <c r="AY88" s="39">
        <v>1.5589999999999999</v>
      </c>
      <c r="AZ88" s="40">
        <v>-0.69699999999999995</v>
      </c>
      <c r="BA88" s="39">
        <v>-0.9</v>
      </c>
      <c r="BB88" s="40">
        <v>0.34</v>
      </c>
      <c r="BC88" s="38">
        <v>1.38</v>
      </c>
      <c r="BD88" s="12">
        <v>-0.9</v>
      </c>
      <c r="BE88" s="38"/>
      <c r="BG88" s="38">
        <v>2.13</v>
      </c>
      <c r="BH88" s="12">
        <v>-0.82</v>
      </c>
      <c r="BI88" s="38"/>
      <c r="BK88" s="38"/>
      <c r="BM88" s="38"/>
      <c r="BO88" s="51">
        <v>1.617901168322381</v>
      </c>
      <c r="BP88" s="52">
        <v>1.9907801259109332</v>
      </c>
      <c r="BQ88" s="39">
        <v>2.11</v>
      </c>
      <c r="BR88" s="40">
        <v>-1.4370000000000001</v>
      </c>
      <c r="BS88" s="38">
        <v>1.5856020207491048</v>
      </c>
      <c r="BT88" s="12">
        <v>-0.90198497308677072</v>
      </c>
      <c r="BU88" s="38">
        <v>2.4500000000000002</v>
      </c>
      <c r="BV88" s="12">
        <v>-1.17</v>
      </c>
      <c r="BW88" s="38">
        <v>2.54</v>
      </c>
      <c r="BX88" s="12">
        <v>-1.1299999999999999</v>
      </c>
      <c r="BY88" s="38">
        <v>0.97013820809698448</v>
      </c>
      <c r="BZ88" s="12">
        <v>-0.70814865043896003</v>
      </c>
      <c r="CA88" s="38">
        <v>-7.0854411070032457</v>
      </c>
      <c r="CB88" s="12">
        <v>-2.6759094533291483</v>
      </c>
      <c r="CC88" s="38"/>
      <c r="CE88" s="38"/>
      <c r="CG88" s="38"/>
      <c r="CI88" s="38">
        <v>-15.230937325555342</v>
      </c>
      <c r="CJ88" s="12">
        <v>-0.57032824086705647</v>
      </c>
      <c r="CK88" s="38"/>
      <c r="CM88" s="21">
        <v>1.6550581893892251</v>
      </c>
      <c r="CN88" s="11">
        <v>0.22822342259805456</v>
      </c>
      <c r="CO88" s="21">
        <v>1.7775245785253824</v>
      </c>
      <c r="CP88" s="11">
        <v>-1.1060520292447402</v>
      </c>
      <c r="CQ88" s="21">
        <v>0.80900737102957188</v>
      </c>
      <c r="CR88" s="11">
        <v>-0.92337403809119134</v>
      </c>
      <c r="CS88" s="21">
        <v>0.14708012998720182</v>
      </c>
      <c r="CT88" s="11">
        <v>-0.21009829313174733</v>
      </c>
      <c r="CU88" s="20"/>
      <c r="CV88" s="11"/>
      <c r="CW88" s="39">
        <v>1.698</v>
      </c>
      <c r="CX88" s="40">
        <v>-2.9000000000000001E-2</v>
      </c>
      <c r="CY88" s="38"/>
      <c r="DA88" s="38">
        <v>1.7824163669208006</v>
      </c>
      <c r="DB88" s="12">
        <v>-2.6901111599718988E-2</v>
      </c>
      <c r="DC88" s="38"/>
      <c r="DE88" s="38"/>
      <c r="DG88" s="38">
        <v>2.2799999999999998</v>
      </c>
      <c r="DH88" s="12">
        <v>-0.19</v>
      </c>
      <c r="DI88" s="34">
        <v>1.56</v>
      </c>
      <c r="DJ88" s="35">
        <v>-0.74</v>
      </c>
      <c r="DK88" s="38"/>
      <c r="DM88" s="21">
        <v>1.8787117381804816</v>
      </c>
      <c r="DN88" s="11">
        <v>-0.40134164384693299</v>
      </c>
      <c r="DO88" s="38">
        <v>-0.67278373436242944</v>
      </c>
      <c r="DP88" s="12">
        <v>-0.65221230274258912</v>
      </c>
      <c r="DQ88" s="38"/>
      <c r="DS88" s="38">
        <v>-0.28813839091149918</v>
      </c>
      <c r="DT88" s="12">
        <v>-0.66338771279263575</v>
      </c>
      <c r="DU88" s="38">
        <v>-0.39833317482529385</v>
      </c>
      <c r="DV88" s="12">
        <v>-0.84384656134683933</v>
      </c>
      <c r="DW88" s="38"/>
      <c r="DX88" s="35"/>
      <c r="DY88" s="38">
        <v>2.54</v>
      </c>
      <c r="DZ88" s="12">
        <v>0.3</v>
      </c>
      <c r="EA88" s="38"/>
      <c r="EC88" s="38"/>
      <c r="EE88" s="21">
        <v>1.4984755489023529</v>
      </c>
      <c r="EF88" s="11">
        <v>0.54549678508658817</v>
      </c>
      <c r="EG88" s="21">
        <v>1.6219753713539129</v>
      </c>
      <c r="EH88" s="11">
        <v>-0.48789865024061346</v>
      </c>
      <c r="EI88" s="20"/>
      <c r="EJ88" s="11"/>
      <c r="EK88" s="21">
        <v>2.3994009071057429</v>
      </c>
      <c r="EL88" s="11">
        <v>1.4802970540847855</v>
      </c>
      <c r="EM88" s="38"/>
      <c r="EO88" s="20"/>
      <c r="EP88" s="11"/>
      <c r="EQ88" s="38"/>
      <c r="ES88" s="38"/>
      <c r="EU88" s="38"/>
    </row>
    <row r="89" spans="1:151" s="12" customFormat="1" x14ac:dyDescent="0.2">
      <c r="A89" s="25">
        <v>41</v>
      </c>
      <c r="B89" s="26"/>
      <c r="C89" s="39">
        <v>-0.71899999999999997</v>
      </c>
      <c r="D89" s="40">
        <v>-0.495</v>
      </c>
      <c r="E89" s="39">
        <v>0.69899999999999995</v>
      </c>
      <c r="F89" s="40">
        <v>1.262</v>
      </c>
      <c r="G89" s="38">
        <v>2.6459895184904862</v>
      </c>
      <c r="H89" s="12">
        <v>0.9419054077072343</v>
      </c>
      <c r="I89" s="38"/>
      <c r="K89" s="39">
        <v>2.2610000000000001</v>
      </c>
      <c r="L89" s="40">
        <v>-0.44600000000000001</v>
      </c>
      <c r="M89" s="39">
        <v>1.85</v>
      </c>
      <c r="N89" s="40">
        <v>-0.115</v>
      </c>
      <c r="O89" s="39">
        <v>1.649819899436934</v>
      </c>
      <c r="P89" s="40">
        <v>0.25460696894375084</v>
      </c>
      <c r="Q89" s="38"/>
      <c r="S89" s="38"/>
      <c r="U89" s="38"/>
      <c r="W89" s="39">
        <v>2.35</v>
      </c>
      <c r="X89" s="40">
        <v>0.33</v>
      </c>
      <c r="Y89" s="39">
        <v>0.94</v>
      </c>
      <c r="Z89" s="40">
        <v>0.5</v>
      </c>
      <c r="AA89" s="38"/>
      <c r="AC89" s="38">
        <v>2.5840000000000001</v>
      </c>
      <c r="AD89" s="12">
        <v>0.746</v>
      </c>
      <c r="AE89" s="38">
        <v>1.2790334830339134</v>
      </c>
      <c r="AF89" s="12">
        <v>-0.29700000000002547</v>
      </c>
      <c r="AG89" s="38"/>
      <c r="AI89" s="38"/>
      <c r="AK89" s="34">
        <v>2.58</v>
      </c>
      <c r="AL89" s="35">
        <v>-0.41</v>
      </c>
      <c r="AM89" s="39">
        <v>1.416681212195281</v>
      </c>
      <c r="AN89" s="40">
        <v>0.71437421000960044</v>
      </c>
      <c r="AO89" s="39"/>
      <c r="AP89" s="40"/>
      <c r="AQ89" s="34">
        <v>2.09</v>
      </c>
      <c r="AR89" s="35">
        <v>0.03</v>
      </c>
      <c r="AS89" s="38"/>
      <c r="AU89" s="39">
        <v>1.181</v>
      </c>
      <c r="AV89" s="40">
        <v>-0.01</v>
      </c>
      <c r="AW89" s="39"/>
      <c r="AX89" s="40"/>
      <c r="AY89" s="39">
        <v>1.776</v>
      </c>
      <c r="AZ89" s="40">
        <v>-0.78800000000000003</v>
      </c>
      <c r="BA89" s="39">
        <v>-0.88</v>
      </c>
      <c r="BB89" s="40">
        <v>0.32</v>
      </c>
      <c r="BC89" s="38">
        <v>1.39</v>
      </c>
      <c r="BD89" s="12">
        <v>-1.19</v>
      </c>
      <c r="BE89" s="38"/>
      <c r="BG89" s="38">
        <v>2.15</v>
      </c>
      <c r="BH89" s="12">
        <v>-1.0900000000000001</v>
      </c>
      <c r="BI89" s="38"/>
      <c r="BK89" s="38"/>
      <c r="BM89" s="38"/>
      <c r="BO89" s="51">
        <v>1.7504496055400534</v>
      </c>
      <c r="BP89" s="52">
        <v>1.8819040205733544</v>
      </c>
      <c r="BQ89" s="39">
        <v>2.2469999999999999</v>
      </c>
      <c r="BR89" s="40">
        <v>-1.552</v>
      </c>
      <c r="BS89" s="38">
        <v>1.4661075962877181</v>
      </c>
      <c r="BT89" s="12">
        <v>-1.1766723948100204</v>
      </c>
      <c r="BU89" s="38">
        <v>2.4700000000000002</v>
      </c>
      <c r="BV89" s="12">
        <v>-1.46</v>
      </c>
      <c r="BW89" s="38"/>
      <c r="BY89" s="38">
        <v>1.0464539749798871</v>
      </c>
      <c r="BZ89" s="12">
        <v>-0.10183859594436889</v>
      </c>
      <c r="CA89" s="38">
        <v>-7.5985642238080242</v>
      </c>
      <c r="CB89" s="12">
        <v>-2.8856707571905389</v>
      </c>
      <c r="CC89" s="38"/>
      <c r="CE89" s="38">
        <v>-1.2350688894360653</v>
      </c>
      <c r="CF89" s="12">
        <v>-0.76414183054928553</v>
      </c>
      <c r="CG89" s="38"/>
      <c r="CI89" s="38">
        <v>-15.85953824751188</v>
      </c>
      <c r="CJ89" s="12">
        <v>-0.42044190569496576</v>
      </c>
      <c r="CK89" s="38">
        <v>-3.1967873504830626</v>
      </c>
      <c r="CL89" s="12">
        <v>-1.1762459716679428</v>
      </c>
      <c r="CM89" s="21">
        <v>1.1491314670562485</v>
      </c>
      <c r="CN89" s="11">
        <v>7.2020480728240993E-2</v>
      </c>
      <c r="CO89" s="21">
        <v>1.9090253734174856</v>
      </c>
      <c r="CP89" s="11">
        <v>-1.1161296383976311</v>
      </c>
      <c r="CQ89" s="21">
        <v>1.1021532852799258</v>
      </c>
      <c r="CR89" s="11">
        <v>-0.94049146565873665</v>
      </c>
      <c r="CS89" s="21">
        <v>-0.18286914480993358</v>
      </c>
      <c r="CT89" s="11">
        <v>-8.0483525278127757E-2</v>
      </c>
      <c r="CU89" s="20"/>
      <c r="CV89" s="11"/>
      <c r="CW89" s="39">
        <v>1.6759999999999999</v>
      </c>
      <c r="CX89" s="40">
        <v>-0.151</v>
      </c>
      <c r="CY89" s="38"/>
      <c r="DA89" s="38"/>
      <c r="DC89" s="38"/>
      <c r="DE89" s="38"/>
      <c r="DG89" s="38">
        <v>2.1</v>
      </c>
      <c r="DH89" s="12">
        <v>-0.6</v>
      </c>
      <c r="DI89" s="34">
        <v>1.66</v>
      </c>
      <c r="DJ89" s="35">
        <v>-0.76</v>
      </c>
      <c r="DK89" s="38"/>
      <c r="DM89" s="21">
        <v>1.8172771657755147</v>
      </c>
      <c r="DN89" s="11">
        <v>-0.27099626864827026</v>
      </c>
      <c r="DO89" s="38"/>
      <c r="DQ89" s="38"/>
      <c r="DS89" s="38">
        <v>-0.23721344218712559</v>
      </c>
      <c r="DT89" s="12">
        <v>-0.84427733303556574</v>
      </c>
      <c r="DU89" s="38">
        <v>-0.30687652008820621</v>
      </c>
      <c r="DV89" s="12">
        <v>-0.61937947161661011</v>
      </c>
      <c r="DW89" s="38"/>
      <c r="DX89" s="35"/>
      <c r="DY89" s="38">
        <v>2.31</v>
      </c>
      <c r="DZ89" s="12">
        <v>0.2</v>
      </c>
      <c r="EA89" s="38"/>
      <c r="EC89" s="38"/>
      <c r="EE89" s="21">
        <v>1.6739573591629451</v>
      </c>
      <c r="EF89" s="11">
        <v>0.81132036613552705</v>
      </c>
      <c r="EG89" s="21">
        <v>2.0572552425693131</v>
      </c>
      <c r="EH89" s="11">
        <v>0.31499705416883211</v>
      </c>
      <c r="EI89" s="20"/>
      <c r="EJ89" s="11"/>
      <c r="EK89" s="21">
        <v>2.2562683368412189</v>
      </c>
      <c r="EL89" s="11">
        <v>1.4983171571762695</v>
      </c>
      <c r="EM89" s="38"/>
      <c r="EO89" s="20"/>
      <c r="EP89" s="11"/>
      <c r="EQ89" s="38"/>
      <c r="ES89" s="38"/>
      <c r="EU89" s="38"/>
    </row>
    <row r="90" spans="1:151" s="12" customFormat="1" x14ac:dyDescent="0.2">
      <c r="A90" s="25">
        <v>42</v>
      </c>
      <c r="B90" s="26"/>
      <c r="C90" s="39">
        <v>-1.1579999999999999</v>
      </c>
      <c r="D90" s="40">
        <v>-0.82</v>
      </c>
      <c r="E90" s="39">
        <v>0.70799999999999996</v>
      </c>
      <c r="F90" s="40">
        <v>1.2749999999999999</v>
      </c>
      <c r="G90" s="38">
        <v>2.5676654419527707</v>
      </c>
      <c r="H90" s="12">
        <v>0.87598042649365437</v>
      </c>
      <c r="I90" s="38"/>
      <c r="K90" s="39">
        <v>2.2370000000000001</v>
      </c>
      <c r="L90" s="40">
        <v>-0.33200000000000002</v>
      </c>
      <c r="M90" s="39">
        <v>1.802</v>
      </c>
      <c r="N90" s="40">
        <v>-0.16400000000000001</v>
      </c>
      <c r="O90" s="39">
        <v>1.635982738374401</v>
      </c>
      <c r="P90" s="40">
        <v>0.19724591635044714</v>
      </c>
      <c r="Q90" s="38"/>
      <c r="S90" s="38"/>
      <c r="U90" s="38"/>
      <c r="W90" s="39">
        <v>1.88</v>
      </c>
      <c r="X90" s="40">
        <v>0.38</v>
      </c>
      <c r="Y90" s="39">
        <v>0.23</v>
      </c>
      <c r="Z90" s="40">
        <v>0.46</v>
      </c>
      <c r="AA90" s="38"/>
      <c r="AC90" s="38"/>
      <c r="AE90" s="38">
        <v>1.2079210073696611</v>
      </c>
      <c r="AF90" s="12">
        <v>-2.6701922631211517E-2</v>
      </c>
      <c r="AG90" s="39">
        <v>2.532</v>
      </c>
      <c r="AH90" s="40">
        <v>-1.008</v>
      </c>
      <c r="AI90" s="38"/>
      <c r="AK90" s="34">
        <v>2.35</v>
      </c>
      <c r="AL90" s="35">
        <v>-0.5</v>
      </c>
      <c r="AM90" s="39">
        <v>1.345518669587968</v>
      </c>
      <c r="AN90" s="40">
        <v>0.71931912833660938</v>
      </c>
      <c r="AO90" s="39"/>
      <c r="AP90" s="40"/>
      <c r="AQ90" s="34">
        <v>2.1800000000000002</v>
      </c>
      <c r="AR90" s="35">
        <v>0.35</v>
      </c>
      <c r="AS90" s="38"/>
      <c r="AU90" s="39">
        <v>1.238</v>
      </c>
      <c r="AV90" s="40">
        <v>-0.19600000000000001</v>
      </c>
      <c r="AW90" s="38"/>
      <c r="AY90" s="39">
        <v>1.8779999999999999</v>
      </c>
      <c r="AZ90" s="40">
        <v>-0.73799999999999999</v>
      </c>
      <c r="BA90" s="39">
        <v>-0.87</v>
      </c>
      <c r="BB90" s="40">
        <v>0.31</v>
      </c>
      <c r="BC90" s="38">
        <v>1.4</v>
      </c>
      <c r="BD90" s="12">
        <v>-1.19</v>
      </c>
      <c r="BE90" s="38"/>
      <c r="BG90" s="38">
        <v>2.2799999999999998</v>
      </c>
      <c r="BH90" s="12">
        <v>-1.08</v>
      </c>
      <c r="BI90" s="38"/>
      <c r="BK90" s="38"/>
      <c r="BM90" s="38"/>
      <c r="BO90" s="51">
        <v>1.6269385617690402</v>
      </c>
      <c r="BP90" s="52">
        <v>1.883901747276796</v>
      </c>
      <c r="BQ90" s="39">
        <v>2.48</v>
      </c>
      <c r="BR90" s="40">
        <v>-1.329</v>
      </c>
      <c r="BS90" s="38"/>
      <c r="BU90" s="38">
        <v>3.04</v>
      </c>
      <c r="BV90" s="12">
        <v>-1.07</v>
      </c>
      <c r="BW90" s="38"/>
      <c r="BY90" s="38">
        <v>0.9761631370614241</v>
      </c>
      <c r="BZ90" s="12">
        <v>-0.42247373184678039</v>
      </c>
      <c r="CA90" s="38">
        <v>-5.7699982831005849</v>
      </c>
      <c r="CB90" s="12">
        <v>-2.2683732058270181</v>
      </c>
      <c r="CC90" s="38"/>
      <c r="CE90" s="38"/>
      <c r="CG90" s="38"/>
      <c r="CI90" s="38">
        <v>-17.903997476111741</v>
      </c>
      <c r="CJ90" s="12">
        <v>-0.52332483092221915</v>
      </c>
      <c r="CK90" s="38"/>
      <c r="CM90" s="21">
        <v>1.2846475533954389</v>
      </c>
      <c r="CN90" s="11">
        <v>0.18488970324062243</v>
      </c>
      <c r="CO90" s="21">
        <v>1.9150483105881162</v>
      </c>
      <c r="CP90" s="11">
        <v>-0.79062286275924565</v>
      </c>
      <c r="CQ90" s="21">
        <v>1.1011389395558764</v>
      </c>
      <c r="CR90" s="11">
        <v>-0.8398007152614112</v>
      </c>
      <c r="CS90" s="21">
        <v>0.2056252675010892</v>
      </c>
      <c r="CT90" s="11">
        <v>-5.7324652686742923E-2</v>
      </c>
      <c r="CU90" s="20"/>
      <c r="CV90" s="11"/>
      <c r="CW90" s="39">
        <v>1.873</v>
      </c>
      <c r="CX90" s="40">
        <v>2.3E-2</v>
      </c>
      <c r="CY90" s="38"/>
      <c r="DA90" s="38"/>
      <c r="DC90" s="38"/>
      <c r="DE90" s="38"/>
      <c r="DG90" s="38">
        <v>1.91</v>
      </c>
      <c r="DH90" s="12">
        <v>-0.68</v>
      </c>
      <c r="DI90" s="34">
        <v>1.72</v>
      </c>
      <c r="DJ90" s="35">
        <v>-0.72</v>
      </c>
      <c r="DK90" s="38"/>
      <c r="DM90" s="21">
        <v>1.7842341286033656</v>
      </c>
      <c r="DN90" s="11">
        <v>-0.3587752285211262</v>
      </c>
      <c r="DO90" s="38"/>
      <c r="DQ90" s="38"/>
      <c r="DS90" s="38">
        <v>-8.156934362082649E-2</v>
      </c>
      <c r="DT90" s="12">
        <v>-0.751407259013395</v>
      </c>
      <c r="DU90" s="38">
        <v>0.86556574319951451</v>
      </c>
      <c r="DV90" s="12">
        <v>-0.5335304344555869</v>
      </c>
      <c r="DW90" s="38">
        <v>-0.72</v>
      </c>
      <c r="DX90" s="35">
        <v>-0.34</v>
      </c>
      <c r="DY90" s="38">
        <v>2.34</v>
      </c>
      <c r="DZ90" s="12">
        <v>0.26</v>
      </c>
      <c r="EA90" s="38"/>
      <c r="EC90" s="38"/>
      <c r="EE90" s="21">
        <v>1.9001564556260211</v>
      </c>
      <c r="EF90" s="11">
        <v>0.78614767853619572</v>
      </c>
      <c r="EG90" s="21">
        <v>2.2160735739587158</v>
      </c>
      <c r="EH90" s="11">
        <v>0.27495238063220145</v>
      </c>
      <c r="EI90" s="20"/>
      <c r="EJ90" s="11"/>
      <c r="EK90" s="21">
        <v>2.2719540979660984</v>
      </c>
      <c r="EL90" s="11">
        <v>1.276069219047969</v>
      </c>
      <c r="EM90" s="38"/>
      <c r="EO90" s="20"/>
      <c r="EP90" s="11"/>
      <c r="EQ90" s="38"/>
      <c r="ES90" s="38"/>
      <c r="EU90" s="38"/>
    </row>
    <row r="91" spans="1:151" s="12" customFormat="1" x14ac:dyDescent="0.2">
      <c r="A91" s="25">
        <v>43</v>
      </c>
      <c r="B91" s="26"/>
      <c r="C91" s="39">
        <v>-1.36</v>
      </c>
      <c r="D91" s="40">
        <v>-0.876</v>
      </c>
      <c r="E91" s="39">
        <v>0.82599999999999996</v>
      </c>
      <c r="F91" s="40">
        <v>1.2130000000000001</v>
      </c>
      <c r="G91" s="38">
        <v>2.5897568481557158</v>
      </c>
      <c r="H91" s="12">
        <v>0.4984100795431512</v>
      </c>
      <c r="I91" s="38"/>
      <c r="K91" s="39">
        <v>2.6016533249469012</v>
      </c>
      <c r="L91" s="40">
        <v>-1.8065898887488982E-3</v>
      </c>
      <c r="M91" s="39">
        <v>1.5640000000000001</v>
      </c>
      <c r="N91" s="40">
        <v>-0.27700000000000002</v>
      </c>
      <c r="O91" s="39">
        <v>1.511448288811603</v>
      </c>
      <c r="P91" s="40">
        <v>2.1206823908928765E-2</v>
      </c>
      <c r="Q91" s="38"/>
      <c r="S91" s="38"/>
      <c r="U91" s="38"/>
      <c r="W91" s="39">
        <v>2.04</v>
      </c>
      <c r="X91" s="40">
        <v>0.65</v>
      </c>
      <c r="Y91" s="39">
        <v>0.31</v>
      </c>
      <c r="Z91" s="40">
        <v>0.3</v>
      </c>
      <c r="AA91" s="38"/>
      <c r="AC91" s="38">
        <v>2.2890000000000001</v>
      </c>
      <c r="AD91" s="12">
        <v>0.81200000000000006</v>
      </c>
      <c r="AE91" s="38">
        <v>1.3615922286136506</v>
      </c>
      <c r="AF91" s="12">
        <v>-6.7344645050537721E-3</v>
      </c>
      <c r="AG91" s="38"/>
      <c r="AI91" s="38"/>
      <c r="AK91" s="34">
        <v>2.3199999999999998</v>
      </c>
      <c r="AL91" s="35">
        <v>-0.31</v>
      </c>
      <c r="AM91" s="39">
        <v>1.4957507039811846</v>
      </c>
      <c r="AN91" s="40">
        <v>0.61943177813102879</v>
      </c>
      <c r="AO91" s="39"/>
      <c r="AP91" s="40"/>
      <c r="AQ91" s="34">
        <v>2.19</v>
      </c>
      <c r="AR91" s="35">
        <v>0.55000000000000004</v>
      </c>
      <c r="AS91" s="38"/>
      <c r="AU91" s="39">
        <v>1.4159999999999999</v>
      </c>
      <c r="AV91" s="40">
        <v>0.15</v>
      </c>
      <c r="AW91" s="38"/>
      <c r="AY91" s="39">
        <v>1.365</v>
      </c>
      <c r="AZ91" s="40">
        <v>-0.77600000000000002</v>
      </c>
      <c r="BA91" s="39"/>
      <c r="BB91" s="40"/>
      <c r="BC91" s="38">
        <v>1.67</v>
      </c>
      <c r="BD91" s="12">
        <v>-1.31</v>
      </c>
      <c r="BE91" s="38"/>
      <c r="BG91" s="38">
        <v>2.1</v>
      </c>
      <c r="BH91" s="12">
        <v>-1.1499999999999999</v>
      </c>
      <c r="BI91" s="38"/>
      <c r="BK91" s="38"/>
      <c r="BM91" s="38"/>
      <c r="BO91" s="51">
        <v>1.5586560335053909</v>
      </c>
      <c r="BP91" s="52">
        <v>1.7310756544634971</v>
      </c>
      <c r="BQ91" s="39">
        <v>2.2810000000000001</v>
      </c>
      <c r="BR91" s="40">
        <v>-1.4750000000000001</v>
      </c>
      <c r="BS91" s="38"/>
      <c r="BU91" s="38">
        <v>2.71</v>
      </c>
      <c r="BV91" s="12">
        <v>-0.8</v>
      </c>
      <c r="BW91" s="38"/>
      <c r="BY91" s="38">
        <v>0.97917560154364391</v>
      </c>
      <c r="BZ91" s="12">
        <v>-0.62524299224612467</v>
      </c>
      <c r="CA91" s="38">
        <v>-7.4107872710829872</v>
      </c>
      <c r="CB91" s="12">
        <v>-2.7028787638256131</v>
      </c>
      <c r="CC91" s="38"/>
      <c r="CE91" s="38"/>
      <c r="CG91" s="38"/>
      <c r="CI91" s="38">
        <v>-17.235230361058935</v>
      </c>
      <c r="CJ91" s="12">
        <v>-0.5103396073498474</v>
      </c>
      <c r="CK91" s="38">
        <v>-4.4799346914058926</v>
      </c>
      <c r="CL91" s="12">
        <v>-0.93962270823422833</v>
      </c>
      <c r="CM91" s="21">
        <v>0.94234395753126199</v>
      </c>
      <c r="CN91" s="11">
        <v>8.814465537286692E-2</v>
      </c>
      <c r="CO91" s="21">
        <v>1.4382324512465208</v>
      </c>
      <c r="CP91" s="11">
        <v>-0.68077692299273151</v>
      </c>
      <c r="CQ91" s="21">
        <v>1.3303810731911012</v>
      </c>
      <c r="CR91" s="11">
        <v>-0.8961875354839135</v>
      </c>
      <c r="CS91" s="21">
        <v>0.35980581755663876</v>
      </c>
      <c r="CT91" s="11">
        <v>-0.16808447812380081</v>
      </c>
      <c r="CU91" s="20"/>
      <c r="CV91" s="11"/>
      <c r="CW91" s="39">
        <v>1.7</v>
      </c>
      <c r="CX91" s="40">
        <v>0.12</v>
      </c>
      <c r="CY91" s="38"/>
      <c r="DA91" s="38"/>
      <c r="DC91" s="38"/>
      <c r="DE91" s="38"/>
      <c r="DG91" s="38">
        <v>1.97</v>
      </c>
      <c r="DH91" s="12">
        <v>-0.55000000000000004</v>
      </c>
      <c r="DI91" s="34">
        <v>1.61</v>
      </c>
      <c r="DJ91" s="35">
        <v>-0.64</v>
      </c>
      <c r="DK91" s="38"/>
      <c r="DM91" s="21">
        <v>1.8639370690817996</v>
      </c>
      <c r="DN91" s="11">
        <v>-0.32536927386282599</v>
      </c>
      <c r="DO91" s="38"/>
      <c r="DQ91" s="38"/>
      <c r="DS91" s="38">
        <v>-0.29901044603206089</v>
      </c>
      <c r="DT91" s="12">
        <v>-0.93931415543973484</v>
      </c>
      <c r="DU91" s="38">
        <v>0.63806205296135232</v>
      </c>
      <c r="DV91" s="12">
        <v>-0.78708456746645616</v>
      </c>
      <c r="DW91" s="38">
        <v>-1.03</v>
      </c>
      <c r="DX91" s="35">
        <v>-0.79</v>
      </c>
      <c r="DY91" s="38">
        <v>2.36</v>
      </c>
      <c r="DZ91" s="12">
        <v>0.17</v>
      </c>
      <c r="EA91" s="38"/>
      <c r="EC91" s="38"/>
      <c r="EE91" s="21">
        <v>2.0989682175397562</v>
      </c>
      <c r="EF91" s="11">
        <v>0.49011687236805912</v>
      </c>
      <c r="EG91" s="21">
        <v>2.1592126898810284</v>
      </c>
      <c r="EH91" s="11">
        <v>0.27395126379378565</v>
      </c>
      <c r="EI91" s="20"/>
      <c r="EJ91" s="11"/>
      <c r="EK91" s="21">
        <v>2.2660719375442686</v>
      </c>
      <c r="EL91" s="11">
        <v>1.2480379475723276</v>
      </c>
      <c r="EM91" s="38"/>
      <c r="EO91" s="20"/>
      <c r="EP91" s="11"/>
      <c r="EQ91" s="38"/>
      <c r="ES91" s="38"/>
      <c r="EU91" s="38"/>
    </row>
    <row r="92" spans="1:151" s="12" customFormat="1" x14ac:dyDescent="0.2">
      <c r="A92" s="25">
        <v>44</v>
      </c>
      <c r="B92" s="26"/>
      <c r="C92" s="39">
        <v>-1.268</v>
      </c>
      <c r="D92" s="40">
        <v>-1.0009999999999999</v>
      </c>
      <c r="E92" s="39">
        <v>1.1180000000000001</v>
      </c>
      <c r="F92" s="40">
        <v>1.5389999999999999</v>
      </c>
      <c r="G92" s="38">
        <v>2.6198814929779148</v>
      </c>
      <c r="H92" s="12">
        <v>0.67121343939086819</v>
      </c>
      <c r="I92" s="38"/>
      <c r="K92" s="39">
        <v>2.3287943251775403</v>
      </c>
      <c r="L92" s="40">
        <v>-0.39241762639063871</v>
      </c>
      <c r="M92" s="39">
        <v>1.5720000000000001</v>
      </c>
      <c r="N92" s="40">
        <v>-0.255</v>
      </c>
      <c r="O92" s="39">
        <v>1.5282505558161075</v>
      </c>
      <c r="P92" s="40">
        <v>-6.1867803984821466E-2</v>
      </c>
      <c r="Q92" s="38"/>
      <c r="S92" s="38"/>
      <c r="U92" s="38"/>
      <c r="W92" s="39">
        <v>2.37</v>
      </c>
      <c r="X92" s="40">
        <v>1</v>
      </c>
      <c r="Y92" s="39">
        <v>0.48</v>
      </c>
      <c r="Z92" s="40">
        <v>0.39</v>
      </c>
      <c r="AA92" s="38"/>
      <c r="AC92" s="38"/>
      <c r="AE92" s="38">
        <v>1.5999999999999999</v>
      </c>
      <c r="AF92" s="12">
        <v>-3.9E-2</v>
      </c>
      <c r="AG92" s="38">
        <v>2.6040000000000001</v>
      </c>
      <c r="AH92" s="12">
        <v>-1.0069999999999999</v>
      </c>
      <c r="AI92" s="38"/>
      <c r="AK92" s="34">
        <v>2.2999999999999998</v>
      </c>
      <c r="AL92" s="35">
        <v>-0.27</v>
      </c>
      <c r="AM92" s="39">
        <v>1.2634840718600933</v>
      </c>
      <c r="AN92" s="40">
        <v>0.767779327941297</v>
      </c>
      <c r="AO92" s="39"/>
      <c r="AP92" s="40"/>
      <c r="AQ92" s="34">
        <v>2.27</v>
      </c>
      <c r="AR92" s="35">
        <v>0.23</v>
      </c>
      <c r="AS92" s="38"/>
      <c r="AU92" s="39">
        <v>1.591</v>
      </c>
      <c r="AV92" s="40">
        <v>0.505</v>
      </c>
      <c r="AW92" s="38"/>
      <c r="AX92" s="40"/>
      <c r="AY92" s="39">
        <v>1.371</v>
      </c>
      <c r="AZ92" s="40">
        <v>-0.68899999999999995</v>
      </c>
      <c r="BA92" s="39">
        <v>-0.91</v>
      </c>
      <c r="BB92" s="40">
        <v>7.0000000000000007E-2</v>
      </c>
      <c r="BC92" s="38">
        <v>1.81</v>
      </c>
      <c r="BD92" s="12">
        <v>-1.32</v>
      </c>
      <c r="BE92" s="38"/>
      <c r="BG92" s="38"/>
      <c r="BI92" s="38"/>
      <c r="BK92" s="38"/>
      <c r="BM92" s="38"/>
      <c r="BO92" s="51">
        <v>1.5717100462616767</v>
      </c>
      <c r="BP92" s="52">
        <v>1.863924480242378</v>
      </c>
      <c r="BQ92" s="39">
        <v>2.391</v>
      </c>
      <c r="BR92" s="40">
        <v>-1.363</v>
      </c>
      <c r="BS92" s="38"/>
      <c r="BU92" s="38">
        <v>2.73</v>
      </c>
      <c r="BV92" s="12">
        <v>-0.76</v>
      </c>
      <c r="BW92" s="38"/>
      <c r="BY92" s="38">
        <v>0.97515898223401742</v>
      </c>
      <c r="BZ92" s="12">
        <v>-0.67818274988733274</v>
      </c>
      <c r="CA92" s="38">
        <v>-5.2418128438847074</v>
      </c>
      <c r="CB92" s="12">
        <v>-2.2204277649444144</v>
      </c>
      <c r="CC92" s="38"/>
      <c r="CE92" s="38"/>
      <c r="CG92" s="38"/>
      <c r="CI92" s="38">
        <v>-16.08446892885096</v>
      </c>
      <c r="CJ92" s="12">
        <v>-0.62834188064640573</v>
      </c>
      <c r="CK92" s="38"/>
      <c r="CM92" s="21">
        <v>1.125039718373726</v>
      </c>
      <c r="CN92" s="11">
        <v>0.35923234158564016</v>
      </c>
      <c r="CO92" s="21">
        <v>1.6671040637304868</v>
      </c>
      <c r="CP92" s="11">
        <v>-0.62434231173654087</v>
      </c>
      <c r="CQ92" s="21"/>
      <c r="CR92" s="11"/>
      <c r="CS92" s="21">
        <v>-0.96594404377627707</v>
      </c>
      <c r="CT92" s="11">
        <v>-0.52956427205019885</v>
      </c>
      <c r="CU92" s="20"/>
      <c r="CV92" s="11"/>
      <c r="CW92" s="39">
        <v>2.113</v>
      </c>
      <c r="CX92" s="40">
        <v>-0.01</v>
      </c>
      <c r="CY92" s="38"/>
      <c r="DA92" s="38"/>
      <c r="DC92" s="38"/>
      <c r="DE92" s="38"/>
      <c r="DG92" s="38">
        <v>1.94</v>
      </c>
      <c r="DH92" s="12">
        <v>-0.85</v>
      </c>
      <c r="DI92" s="34">
        <v>1.91</v>
      </c>
      <c r="DJ92" s="35">
        <v>-0.92</v>
      </c>
      <c r="DK92" s="38"/>
      <c r="DM92" s="21">
        <v>1.6472974558566607</v>
      </c>
      <c r="DN92" s="11">
        <v>-0.84813227545212733</v>
      </c>
      <c r="DO92" s="38"/>
      <c r="DQ92" s="38"/>
      <c r="DS92" s="38">
        <v>-0.21697584830418606</v>
      </c>
      <c r="DT92" s="12">
        <v>-0.93041330245111875</v>
      </c>
      <c r="DU92" s="38">
        <v>-8.8708211179455709E-2</v>
      </c>
      <c r="DV92" s="12">
        <v>-0.53545203472915581</v>
      </c>
      <c r="DW92" s="38">
        <v>-0.71</v>
      </c>
      <c r="DX92" s="35">
        <v>-0.72</v>
      </c>
      <c r="DY92" s="38">
        <v>2.3199999999999998</v>
      </c>
      <c r="DZ92" s="12">
        <v>0.28999999999999998</v>
      </c>
      <c r="EA92" s="38"/>
      <c r="EC92" s="38"/>
      <c r="EE92" s="21">
        <v>2.0654948086461169</v>
      </c>
      <c r="EF92" s="11">
        <v>0.28571464906148869</v>
      </c>
      <c r="EG92" s="21">
        <v>1.9219655528672293</v>
      </c>
      <c r="EH92" s="11">
        <v>0.14080272428448856</v>
      </c>
      <c r="EI92" s="20"/>
      <c r="EJ92" s="11"/>
      <c r="EK92" s="21">
        <v>2.3435203830983604</v>
      </c>
      <c r="EL92" s="11">
        <v>1.7315773805271433</v>
      </c>
      <c r="EM92" s="38"/>
      <c r="EO92" s="20"/>
      <c r="EP92" s="11"/>
      <c r="EQ92" s="38"/>
      <c r="ES92" s="38"/>
      <c r="EU92" s="38"/>
    </row>
    <row r="93" spans="1:151" s="12" customFormat="1" x14ac:dyDescent="0.2">
      <c r="A93" s="25">
        <v>45</v>
      </c>
      <c r="B93" s="26"/>
      <c r="C93" s="39">
        <v>-0.98399999999999999</v>
      </c>
      <c r="D93" s="40">
        <v>-0.78</v>
      </c>
      <c r="E93" s="39">
        <v>1.3109999999999999</v>
      </c>
      <c r="F93" s="40">
        <v>0.98699999999999999</v>
      </c>
      <c r="G93" s="38"/>
      <c r="I93" s="38"/>
      <c r="K93" s="39">
        <v>2.2689479274586097</v>
      </c>
      <c r="L93" s="40">
        <v>-1.1647847569778569</v>
      </c>
      <c r="M93" s="39">
        <v>1.5920000000000001</v>
      </c>
      <c r="N93" s="40">
        <v>-5.5E-2</v>
      </c>
      <c r="O93" s="39">
        <v>1.6330176324324295</v>
      </c>
      <c r="P93" s="40">
        <v>6.2744137855803891E-2</v>
      </c>
      <c r="Q93" s="38"/>
      <c r="S93" s="38"/>
      <c r="U93" s="38"/>
      <c r="W93" s="39">
        <v>2.17</v>
      </c>
      <c r="X93" s="40">
        <v>0.65</v>
      </c>
      <c r="Y93" s="39">
        <v>0.24</v>
      </c>
      <c r="Z93" s="40">
        <v>0.22</v>
      </c>
      <c r="AA93" s="38"/>
      <c r="AC93" s="38"/>
      <c r="AE93" s="38">
        <v>1.129</v>
      </c>
      <c r="AF93" s="12">
        <v>-9.0999999999999998E-2</v>
      </c>
      <c r="AG93" s="39">
        <v>2.3239999999999998</v>
      </c>
      <c r="AH93" s="40">
        <v>-0.874</v>
      </c>
      <c r="AI93" s="38"/>
      <c r="AK93" s="34">
        <v>2.5099999999999998</v>
      </c>
      <c r="AL93" s="35">
        <v>-0.18</v>
      </c>
      <c r="AM93" s="39">
        <v>1.2822630761592451</v>
      </c>
      <c r="AN93" s="40">
        <v>0.68964961837455574</v>
      </c>
      <c r="AO93" s="39"/>
      <c r="AP93" s="40"/>
      <c r="AQ93" s="34">
        <v>2.1800000000000002</v>
      </c>
      <c r="AR93" s="35">
        <v>-0.05</v>
      </c>
      <c r="AS93" s="38"/>
      <c r="AU93" s="39">
        <v>1.462</v>
      </c>
      <c r="AV93" s="40">
        <v>5.5E-2</v>
      </c>
      <c r="AW93" s="38"/>
      <c r="AY93" s="39">
        <v>1.4970000000000001</v>
      </c>
      <c r="AZ93" s="40">
        <v>-0.78700000000000003</v>
      </c>
      <c r="BA93" s="39">
        <v>-0.88</v>
      </c>
      <c r="BB93" s="40">
        <v>0.14000000000000001</v>
      </c>
      <c r="BC93" s="38">
        <v>1.89</v>
      </c>
      <c r="BD93" s="12">
        <v>-1.31</v>
      </c>
      <c r="BE93" s="38"/>
      <c r="BG93" s="38"/>
      <c r="BI93" s="38"/>
      <c r="BK93" s="38"/>
      <c r="BM93" s="38"/>
      <c r="BO93" s="51">
        <v>1.4763153376580487</v>
      </c>
      <c r="BP93" s="52">
        <v>1.8938903807940053</v>
      </c>
      <c r="BQ93" s="39">
        <v>2.306</v>
      </c>
      <c r="BR93" s="40">
        <v>-1.353</v>
      </c>
      <c r="BS93" s="38"/>
      <c r="BU93" s="38">
        <v>2.83</v>
      </c>
      <c r="BV93" s="12">
        <v>-0.7</v>
      </c>
      <c r="BW93" s="38"/>
      <c r="BY93" s="38">
        <v>1.064528761873206</v>
      </c>
      <c r="BZ93" s="12">
        <v>-0.65520889279775185</v>
      </c>
      <c r="CA93" s="38">
        <v>-5.4938557055637673</v>
      </c>
      <c r="CB93" s="12">
        <v>-2.323310690171668</v>
      </c>
      <c r="CC93" s="38"/>
      <c r="CE93" s="38"/>
      <c r="CG93" s="38"/>
      <c r="CI93" s="38">
        <v>-16.988208273516911</v>
      </c>
      <c r="CJ93" s="12">
        <v>-0.57540212300519766</v>
      </c>
      <c r="CK93" s="38">
        <v>-1.1873684711406711</v>
      </c>
      <c r="CL93" s="12">
        <v>-0.99903025096865039</v>
      </c>
      <c r="CM93" s="21">
        <v>1.2133761302096424</v>
      </c>
      <c r="CN93" s="11">
        <v>0.32899951412696654</v>
      </c>
      <c r="CO93" s="21">
        <v>1.6590734808363123</v>
      </c>
      <c r="CP93" s="11">
        <v>-0.40968923677995828</v>
      </c>
      <c r="CQ93" s="21">
        <v>1.7649615598464221</v>
      </c>
      <c r="CR93" s="11">
        <v>-0.80410464543623439</v>
      </c>
      <c r="CS93" s="21">
        <v>-1.0714359990774427</v>
      </c>
      <c r="CT93" s="11">
        <v>-0.60004779732832658</v>
      </c>
      <c r="CU93" s="20"/>
      <c r="CV93" s="11"/>
      <c r="CW93" s="39">
        <v>2.105</v>
      </c>
      <c r="CX93" s="40">
        <v>-4.2999999999999997E-2</v>
      </c>
      <c r="CY93" s="38"/>
      <c r="DA93" s="38"/>
      <c r="DC93" s="38"/>
      <c r="DE93" s="38"/>
      <c r="DG93" s="38">
        <v>1.78</v>
      </c>
      <c r="DH93" s="12">
        <v>-0.8</v>
      </c>
      <c r="DI93" s="34">
        <v>0.88</v>
      </c>
      <c r="DJ93" s="35">
        <v>-0.9</v>
      </c>
      <c r="DK93" s="38"/>
      <c r="DM93" s="21">
        <v>1.576508441033929</v>
      </c>
      <c r="DN93" s="12">
        <v>-0.72056586012632062</v>
      </c>
      <c r="DO93" s="38"/>
      <c r="DQ93" s="38"/>
      <c r="DS93" s="38">
        <v>-0.12802267004504475</v>
      </c>
      <c r="DT93" s="12">
        <v>-0.57437918290647483</v>
      </c>
      <c r="DU93" s="38">
        <v>0.78374424056981695</v>
      </c>
      <c r="DV93" s="12">
        <v>-0.56846899609075408</v>
      </c>
      <c r="DW93" s="38">
        <v>-0.71</v>
      </c>
      <c r="DX93" s="35">
        <v>-0.6</v>
      </c>
      <c r="DY93" s="38"/>
      <c r="EA93" s="38"/>
      <c r="EC93" s="38"/>
      <c r="EE93" s="21">
        <v>2.0624517714739681</v>
      </c>
      <c r="EF93" s="11">
        <v>0.36526034187537565</v>
      </c>
      <c r="EG93" s="21">
        <v>2.0837249644675468</v>
      </c>
      <c r="EH93" s="11">
        <v>0.32200487203774247</v>
      </c>
      <c r="EI93" s="20"/>
      <c r="EJ93" s="11"/>
      <c r="EK93" s="21">
        <v>2.2533272566303042</v>
      </c>
      <c r="EL93" s="11">
        <v>1.3171150094230155</v>
      </c>
      <c r="EM93" s="38"/>
      <c r="EO93" s="21"/>
      <c r="EP93" s="45"/>
      <c r="EQ93" s="38"/>
      <c r="ES93" s="38"/>
      <c r="EU93" s="38"/>
    </row>
    <row r="94" spans="1:151" s="12" customFormat="1" x14ac:dyDescent="0.2">
      <c r="A94" s="25">
        <v>46</v>
      </c>
      <c r="B94" s="26"/>
      <c r="C94" s="39">
        <v>-2.4119999999999999</v>
      </c>
      <c r="D94" s="40">
        <v>-0.91100000000000003</v>
      </c>
      <c r="E94" s="39">
        <v>1.9650000000000001</v>
      </c>
      <c r="F94" s="40">
        <v>1.383</v>
      </c>
      <c r="G94" s="38"/>
      <c r="I94" s="38"/>
      <c r="K94" s="39">
        <v>2.0244906079626399</v>
      </c>
      <c r="L94" s="40">
        <v>-1.4587326730983143</v>
      </c>
      <c r="M94" s="39">
        <v>1.5429999999999999</v>
      </c>
      <c r="N94" s="40">
        <v>-0.19900000000000001</v>
      </c>
      <c r="O94" s="39">
        <v>1.6725523783253811</v>
      </c>
      <c r="P94" s="40">
        <v>0.12801705977232192</v>
      </c>
      <c r="Q94" s="38"/>
      <c r="S94" s="38"/>
      <c r="U94" s="38"/>
      <c r="W94" s="39">
        <v>2.13</v>
      </c>
      <c r="X94" s="40">
        <v>0.12</v>
      </c>
      <c r="Y94" s="39">
        <v>0.54</v>
      </c>
      <c r="Z94" s="40">
        <v>0.35</v>
      </c>
      <c r="AA94" s="38"/>
      <c r="AC94" s="38"/>
      <c r="AE94" s="38">
        <v>1.3639999999999999</v>
      </c>
      <c r="AF94" s="12">
        <v>-0.27999999999999997</v>
      </c>
      <c r="AG94" s="38"/>
      <c r="AI94" s="38"/>
      <c r="AK94" s="34">
        <v>2.4500000000000002</v>
      </c>
      <c r="AL94" s="35">
        <v>-0.21</v>
      </c>
      <c r="AM94" s="39">
        <v>0.35418491632220395</v>
      </c>
      <c r="AN94" s="40">
        <v>0.91612687775156521</v>
      </c>
      <c r="AO94" s="39"/>
      <c r="AP94" s="40"/>
      <c r="AQ94" s="34">
        <v>1.85</v>
      </c>
      <c r="AR94" s="35">
        <v>0.02</v>
      </c>
      <c r="AS94" s="38"/>
      <c r="AU94" s="39">
        <v>1.425</v>
      </c>
      <c r="AV94" s="40">
        <v>0.41299999999999998</v>
      </c>
      <c r="AW94" s="38"/>
      <c r="AY94" s="39">
        <v>1.641</v>
      </c>
      <c r="AZ94" s="40">
        <v>-0.746</v>
      </c>
      <c r="BA94" s="39">
        <v>-0.88</v>
      </c>
      <c r="BB94" s="40">
        <v>0.09</v>
      </c>
      <c r="BC94" s="38">
        <v>2.06</v>
      </c>
      <c r="BD94" s="12">
        <v>-1.32</v>
      </c>
      <c r="BE94" s="38"/>
      <c r="BG94" s="38"/>
      <c r="BI94" s="38"/>
      <c r="BK94" s="38"/>
      <c r="BM94" s="38"/>
      <c r="BO94" s="51">
        <v>1.6209136328046005</v>
      </c>
      <c r="BP94" s="52">
        <v>1.9737994489316777</v>
      </c>
      <c r="BQ94" s="39">
        <v>2.0169999999999999</v>
      </c>
      <c r="BR94" s="40">
        <v>-1.444</v>
      </c>
      <c r="BS94" s="38"/>
      <c r="BU94" s="38">
        <v>2.62</v>
      </c>
      <c r="BV94" s="12">
        <v>-0.76</v>
      </c>
      <c r="BW94" s="38"/>
      <c r="BY94" s="38">
        <v>1.0313916525687878</v>
      </c>
      <c r="BZ94" s="12">
        <v>-0.71214410384584359</v>
      </c>
      <c r="CA94" s="38">
        <v>-5.5229761955585586</v>
      </c>
      <c r="CB94" s="12">
        <v>-2.0076698710278609</v>
      </c>
      <c r="CC94" s="38"/>
      <c r="CE94" s="38"/>
      <c r="CG94" s="38"/>
      <c r="CI94" s="38"/>
      <c r="CK94" s="38"/>
      <c r="CM94" s="38"/>
      <c r="CO94" s="21">
        <v>1.5948288176829188</v>
      </c>
      <c r="CP94" s="11">
        <v>-0.59310172336257805</v>
      </c>
      <c r="CQ94" s="21">
        <v>0.29111722280225466</v>
      </c>
      <c r="CR94" s="11">
        <v>-0.81417372047596692</v>
      </c>
      <c r="CS94" s="21">
        <v>-1.2175017833405948</v>
      </c>
      <c r="CT94" s="11">
        <v>-0.98770718635802923</v>
      </c>
      <c r="CU94" s="20"/>
      <c r="CV94" s="11"/>
      <c r="CW94" s="39">
        <v>2.0019999999999998</v>
      </c>
      <c r="CX94" s="40">
        <v>-0.12</v>
      </c>
      <c r="CY94" s="38"/>
      <c r="DA94" s="38"/>
      <c r="DC94" s="38"/>
      <c r="DE94" s="38"/>
      <c r="DG94" s="38">
        <v>2.08</v>
      </c>
      <c r="DH94" s="12">
        <v>-0.76</v>
      </c>
      <c r="DI94" s="34">
        <v>1.48</v>
      </c>
      <c r="DJ94" s="35">
        <v>-0.92</v>
      </c>
      <c r="DK94" s="38"/>
      <c r="DM94" s="21">
        <v>1.8126358088767562</v>
      </c>
      <c r="DN94" s="11">
        <v>-0.71421357742368463</v>
      </c>
      <c r="DO94" s="38"/>
      <c r="DQ94" s="38"/>
      <c r="DS94" s="38">
        <v>-6.5755445263645795E-2</v>
      </c>
      <c r="DT94" s="12">
        <v>-0.78602168730245758</v>
      </c>
      <c r="DU94" s="38">
        <v>1.0498019783740098</v>
      </c>
      <c r="DV94" s="12">
        <v>-0.5174821046762812</v>
      </c>
      <c r="DW94" s="38">
        <v>-0.65</v>
      </c>
      <c r="DX94" s="35">
        <v>-0.49</v>
      </c>
      <c r="DY94" s="38"/>
      <c r="EA94" s="38"/>
      <c r="EC94" s="38"/>
      <c r="EE94" s="21">
        <v>1.7551050170869187</v>
      </c>
      <c r="EF94" s="11">
        <v>0.56261421265413347</v>
      </c>
      <c r="EG94" s="21">
        <v>2.1249000874203552</v>
      </c>
      <c r="EH94" s="11">
        <v>0.39208305072684624</v>
      </c>
      <c r="EI94" s="20"/>
      <c r="EJ94" s="11"/>
      <c r="EK94" s="21">
        <v>2.303325620215857</v>
      </c>
      <c r="EL94" s="11">
        <v>0.98574533590739644</v>
      </c>
      <c r="EM94" s="38"/>
      <c r="EO94" s="20"/>
      <c r="EP94" s="11"/>
      <c r="EQ94" s="38"/>
      <c r="ES94" s="38"/>
      <c r="EU94" s="38"/>
    </row>
    <row r="95" spans="1:151" s="12" customFormat="1" x14ac:dyDescent="0.2">
      <c r="A95" s="25">
        <v>47</v>
      </c>
      <c r="B95" s="26"/>
      <c r="C95" s="39">
        <v>-0.81899999999999995</v>
      </c>
      <c r="D95" s="40">
        <v>-0.79800000000000004</v>
      </c>
      <c r="E95" s="39">
        <v>1.792</v>
      </c>
      <c r="F95" s="40">
        <v>1.306</v>
      </c>
      <c r="G95" s="38"/>
      <c r="I95" s="38"/>
      <c r="K95" s="39">
        <v>2.332851708073739</v>
      </c>
      <c r="L95" s="40">
        <v>-1.3198485125897377</v>
      </c>
      <c r="M95" s="39">
        <v>1.758</v>
      </c>
      <c r="N95" s="40">
        <v>-0.13900000000000001</v>
      </c>
      <c r="O95" s="39">
        <v>1.6013898357180683</v>
      </c>
      <c r="P95" s="40">
        <v>0.20713575300446502</v>
      </c>
      <c r="Q95" s="38"/>
      <c r="S95" s="38"/>
      <c r="U95" s="38"/>
      <c r="W95" s="39">
        <v>2.2599999999999998</v>
      </c>
      <c r="X95" s="40">
        <v>0.02</v>
      </c>
      <c r="Y95" s="39">
        <v>-0.12</v>
      </c>
      <c r="Z95" s="40">
        <v>0.23</v>
      </c>
      <c r="AA95" s="38"/>
      <c r="AC95" s="38"/>
      <c r="AE95" s="38"/>
      <c r="AG95" s="38"/>
      <c r="AI95" s="38"/>
      <c r="AK95" s="34">
        <v>2.54</v>
      </c>
      <c r="AL95" s="35">
        <v>-0.03</v>
      </c>
      <c r="AM95" s="38">
        <v>1.2624957032127695</v>
      </c>
      <c r="AN95" s="12">
        <v>0.7588784749526809</v>
      </c>
      <c r="AO95" s="38"/>
      <c r="AQ95" s="34">
        <v>1.85</v>
      </c>
      <c r="AR95" s="35">
        <v>-0.28999999999999998</v>
      </c>
      <c r="AS95" s="38"/>
      <c r="AU95" s="38"/>
      <c r="AW95" s="38"/>
      <c r="AY95" s="38"/>
      <c r="BA95" s="39">
        <v>-0.73</v>
      </c>
      <c r="BB95" s="40">
        <v>0.41</v>
      </c>
      <c r="BC95" s="38">
        <v>2.0699999999999998</v>
      </c>
      <c r="BD95" s="12">
        <v>-1.61</v>
      </c>
      <c r="BE95" s="38"/>
      <c r="BG95" s="38"/>
      <c r="BI95" s="38"/>
      <c r="BK95" s="38"/>
      <c r="BM95" s="38"/>
      <c r="BO95" s="51">
        <v>1.6671047548653046</v>
      </c>
      <c r="BP95" s="52">
        <v>1.9208596912904696</v>
      </c>
      <c r="BQ95" s="39">
        <v>2.2080000000000002</v>
      </c>
      <c r="BR95" s="40">
        <v>-1.323</v>
      </c>
      <c r="BS95" s="38"/>
      <c r="BU95" s="38">
        <v>2.54</v>
      </c>
      <c r="BV95" s="12">
        <v>-0.82</v>
      </c>
      <c r="BW95" s="38"/>
      <c r="BY95" s="38">
        <v>1.036412426705821</v>
      </c>
      <c r="BZ95" s="12">
        <v>-0.51936347696370844</v>
      </c>
      <c r="CA95" s="38">
        <v>-4.1523048561485343</v>
      </c>
      <c r="CB95" s="12">
        <v>-1.4922563815398726</v>
      </c>
      <c r="CC95" s="38"/>
      <c r="CE95" s="38"/>
      <c r="CG95" s="38"/>
      <c r="CI95" s="38"/>
      <c r="CK95" s="38"/>
      <c r="CM95" s="38"/>
      <c r="CO95" s="21">
        <v>1.2936819591513848</v>
      </c>
      <c r="CP95" s="11">
        <v>-0.55480680858159148</v>
      </c>
      <c r="CQ95" s="21">
        <v>0.82147657923973427</v>
      </c>
      <c r="CR95" s="11">
        <v>-0.90198189844083765</v>
      </c>
      <c r="CS95" s="21">
        <v>-1.451815645596068</v>
      </c>
      <c r="CT95" s="11">
        <v>-1.1427709419699104</v>
      </c>
      <c r="CU95" s="20"/>
      <c r="CV95" s="11"/>
      <c r="CW95" s="39">
        <v>1.879</v>
      </c>
      <c r="CX95" s="40">
        <v>-0.113</v>
      </c>
      <c r="CY95" s="38"/>
      <c r="DA95" s="38"/>
      <c r="DC95" s="38"/>
      <c r="DE95" s="38"/>
      <c r="DG95" s="38">
        <v>2.2000000000000002</v>
      </c>
      <c r="DH95" s="12">
        <v>-0.73</v>
      </c>
      <c r="DI95" s="34">
        <v>1.21</v>
      </c>
      <c r="DJ95" s="35">
        <v>-0.94</v>
      </c>
      <c r="DK95" s="38"/>
      <c r="DM95" s="21">
        <v>1.7952383292868423</v>
      </c>
      <c r="DN95" s="11">
        <v>-0.95566415325806786</v>
      </c>
      <c r="DO95" s="38"/>
      <c r="DQ95" s="38"/>
      <c r="DS95" s="38">
        <v>-0.10726692845124508</v>
      </c>
      <c r="DT95" s="12">
        <v>-0.71283689606272527</v>
      </c>
      <c r="DU95" s="38">
        <v>0.15112432999608849</v>
      </c>
      <c r="DV95" s="12">
        <v>-0.52454623289210911</v>
      </c>
      <c r="DW95" s="38">
        <v>-0.6</v>
      </c>
      <c r="DX95" s="35">
        <v>-0.55000000000000004</v>
      </c>
      <c r="DY95" s="38"/>
      <c r="EA95" s="38"/>
      <c r="EC95" s="38"/>
      <c r="EE95" s="21"/>
      <c r="EF95" s="11"/>
      <c r="EG95" s="21">
        <v>2.0847053245378517</v>
      </c>
      <c r="EH95" s="11">
        <v>0.46015899573911845</v>
      </c>
      <c r="EI95" s="20"/>
      <c r="EJ95" s="11"/>
      <c r="EK95" s="20"/>
      <c r="EL95" s="11"/>
      <c r="EM95" s="38"/>
      <c r="EO95" s="20"/>
      <c r="EP95" s="11"/>
      <c r="EQ95" s="38"/>
      <c r="ES95" s="38"/>
      <c r="EU95" s="38"/>
    </row>
    <row r="96" spans="1:151" s="12" customFormat="1" x14ac:dyDescent="0.2">
      <c r="A96" s="25">
        <v>48</v>
      </c>
      <c r="B96" s="26"/>
      <c r="C96" s="39">
        <v>-0.65500000000000003</v>
      </c>
      <c r="D96" s="40">
        <v>-1.2090000000000001</v>
      </c>
      <c r="E96" s="39">
        <v>1.613</v>
      </c>
      <c r="F96" s="40">
        <v>0.8</v>
      </c>
      <c r="G96" s="38"/>
      <c r="I96" s="38"/>
      <c r="K96" s="39">
        <v>2.4697883808204439</v>
      </c>
      <c r="L96" s="40">
        <v>-1.0549627640050396</v>
      </c>
      <c r="M96" s="39">
        <v>1.6220000000000001</v>
      </c>
      <c r="N96" s="40">
        <v>-9.6000000000000002E-2</v>
      </c>
      <c r="O96" s="39">
        <v>1.5638318271197642</v>
      </c>
      <c r="P96" s="40">
        <v>4.098649721696454E-2</v>
      </c>
      <c r="Q96" s="38"/>
      <c r="S96" s="38"/>
      <c r="U96" s="38"/>
      <c r="W96" s="39">
        <v>1.82</v>
      </c>
      <c r="X96" s="40">
        <v>-0.12</v>
      </c>
      <c r="Y96" s="39">
        <v>0.27</v>
      </c>
      <c r="Z96" s="40">
        <v>0.18</v>
      </c>
      <c r="AA96" s="38"/>
      <c r="AC96" s="38"/>
      <c r="AE96" s="38"/>
      <c r="AG96" s="38"/>
      <c r="AI96" s="38"/>
      <c r="AK96" s="34">
        <v>2.56</v>
      </c>
      <c r="AL96" s="35">
        <v>0.03</v>
      </c>
      <c r="AM96" s="38">
        <v>1.3227861906995209</v>
      </c>
      <c r="AN96" s="12">
        <v>0.84096411918102931</v>
      </c>
      <c r="AO96" s="38"/>
      <c r="AQ96" s="34">
        <v>1.57</v>
      </c>
      <c r="AR96" s="35">
        <v>-0.26</v>
      </c>
      <c r="AS96" s="38"/>
      <c r="AU96" s="38"/>
      <c r="AW96" s="38"/>
      <c r="AY96" s="38"/>
      <c r="BA96" s="39">
        <v>-0.68</v>
      </c>
      <c r="BB96" s="40">
        <v>-0.25</v>
      </c>
      <c r="BC96" s="38">
        <v>2.04</v>
      </c>
      <c r="BD96" s="12">
        <v>-1.7</v>
      </c>
      <c r="BE96" s="38"/>
      <c r="BG96" s="38"/>
      <c r="BI96" s="38"/>
      <c r="BK96" s="38"/>
      <c r="BM96" s="38"/>
      <c r="BO96" s="51">
        <v>1.5968139169468418</v>
      </c>
      <c r="BP96" s="52">
        <v>1.9857858091523286</v>
      </c>
      <c r="BQ96" s="39">
        <v>2.4790000000000001</v>
      </c>
      <c r="BR96" s="40">
        <v>-1.496</v>
      </c>
      <c r="BS96" s="38"/>
      <c r="BU96" s="38">
        <v>2.37</v>
      </c>
      <c r="BV96" s="12">
        <v>-0.92</v>
      </c>
      <c r="BW96" s="38"/>
      <c r="BY96" s="38">
        <v>0.9309761698281267</v>
      </c>
      <c r="BZ96" s="12">
        <v>-0.56631005449459104</v>
      </c>
      <c r="CA96" s="38">
        <v>-5.6955512405388848</v>
      </c>
      <c r="CB96" s="12">
        <v>-2.1514159607921801</v>
      </c>
      <c r="CC96" s="38"/>
      <c r="CE96" s="38"/>
      <c r="CG96" s="38"/>
      <c r="CI96" s="38"/>
      <c r="CK96" s="38"/>
      <c r="CM96" s="38"/>
      <c r="CO96" s="21">
        <v>1.6088823377477235</v>
      </c>
      <c r="CP96" s="11">
        <v>-0.23232331568907322</v>
      </c>
      <c r="CQ96" s="21">
        <v>1.2963338353354754</v>
      </c>
      <c r="CR96" s="11">
        <v>-0.87458817071436212</v>
      </c>
      <c r="CS96" s="21">
        <v>-0.83509344537386998</v>
      </c>
      <c r="CT96" s="11">
        <v>-0.7551115529402076</v>
      </c>
      <c r="CU96" s="20"/>
      <c r="CV96" s="11"/>
      <c r="CW96" s="39">
        <v>1.7929999999999999</v>
      </c>
      <c r="CX96" s="40">
        <v>-0.13600000000000001</v>
      </c>
      <c r="CY96" s="38"/>
      <c r="DA96" s="38"/>
      <c r="DC96" s="38"/>
      <c r="DE96" s="38"/>
      <c r="DG96" s="38">
        <v>2.14</v>
      </c>
      <c r="DH96" s="12">
        <v>-0.76</v>
      </c>
      <c r="DI96" s="38"/>
      <c r="DK96" s="38"/>
      <c r="DM96" s="21">
        <v>1.728445113780634</v>
      </c>
      <c r="DN96" s="11">
        <v>-0.61654354953827906</v>
      </c>
      <c r="DO96" s="38"/>
      <c r="DQ96" s="38"/>
      <c r="DS96" s="38">
        <v>-0.21203400506756712</v>
      </c>
      <c r="DT96" s="12">
        <v>-0.64558600681540368</v>
      </c>
      <c r="DU96" s="38">
        <v>1.4253445599687886</v>
      </c>
      <c r="DV96" s="12">
        <v>-0.53951990216449808</v>
      </c>
      <c r="DW96" s="38">
        <v>-0.85</v>
      </c>
      <c r="DX96" s="35">
        <v>-0.65</v>
      </c>
      <c r="DY96" s="38"/>
      <c r="EA96" s="38"/>
      <c r="EC96" s="38"/>
      <c r="EE96" s="21">
        <v>2.0918677974714082</v>
      </c>
      <c r="EF96" s="11">
        <v>0.7388230258494527</v>
      </c>
      <c r="EG96" s="21">
        <v>2.0788231641160224</v>
      </c>
      <c r="EH96" s="11">
        <v>0.41110427065674582</v>
      </c>
      <c r="EI96" s="20"/>
      <c r="EJ96" s="11"/>
      <c r="EK96" s="20"/>
      <c r="EL96" s="11"/>
      <c r="EM96" s="38"/>
      <c r="EO96" s="20"/>
      <c r="EP96" s="11"/>
      <c r="EQ96" s="38"/>
      <c r="ES96" s="38"/>
      <c r="EU96" s="38"/>
    </row>
    <row r="97" spans="1:151" s="12" customFormat="1" x14ac:dyDescent="0.2">
      <c r="A97" s="25">
        <v>49</v>
      </c>
      <c r="B97" s="26"/>
      <c r="C97" s="39">
        <v>-2.1459999999999999</v>
      </c>
      <c r="D97" s="40">
        <v>-1.625</v>
      </c>
      <c r="E97" s="39"/>
      <c r="F97" s="40"/>
      <c r="G97" s="38"/>
      <c r="I97" s="38"/>
      <c r="K97" s="39">
        <v>2.3612533883471301</v>
      </c>
      <c r="L97" s="40">
        <v>-0.93823056858387477</v>
      </c>
      <c r="M97" s="39">
        <v>1.65</v>
      </c>
      <c r="N97" s="40">
        <v>-7.9000000000000001E-2</v>
      </c>
      <c r="O97" s="39">
        <v>1.4323787970256996</v>
      </c>
      <c r="P97" s="40">
        <v>-0.14692039920937527</v>
      </c>
      <c r="Q97" s="38"/>
      <c r="S97" s="38"/>
      <c r="U97" s="38"/>
      <c r="W97" s="39">
        <v>2</v>
      </c>
      <c r="X97" s="40">
        <v>0.36</v>
      </c>
      <c r="Y97" s="39">
        <v>-0.84</v>
      </c>
      <c r="Z97" s="40">
        <v>0.18</v>
      </c>
      <c r="AA97" s="38"/>
      <c r="AC97" s="38"/>
      <c r="AE97" s="38"/>
      <c r="AG97" s="38"/>
      <c r="AI97" s="38"/>
      <c r="AK97" s="34">
        <v>2.56</v>
      </c>
      <c r="AL97" s="35">
        <v>0.03</v>
      </c>
      <c r="AM97" s="38"/>
      <c r="AO97" s="38"/>
      <c r="AQ97" s="34">
        <v>1.84</v>
      </c>
      <c r="AR97" s="35">
        <v>0.22</v>
      </c>
      <c r="AS97" s="38"/>
      <c r="AU97" s="38"/>
      <c r="AW97" s="38"/>
      <c r="AY97" s="38"/>
      <c r="BA97" s="39">
        <v>-0.76</v>
      </c>
      <c r="BB97" s="40">
        <v>0.08</v>
      </c>
      <c r="BC97" s="38"/>
      <c r="BE97" s="38"/>
      <c r="BG97" s="38"/>
      <c r="BI97" s="38"/>
      <c r="BK97" s="38"/>
      <c r="BM97" s="38"/>
      <c r="BO97" s="51">
        <v>1.720324960717855</v>
      </c>
      <c r="BP97" s="52">
        <v>1.9767960389868404</v>
      </c>
      <c r="BQ97" s="39">
        <v>2.3980000000000001</v>
      </c>
      <c r="BR97" s="40">
        <v>-1.304</v>
      </c>
      <c r="BS97" s="38"/>
      <c r="BU97" s="38">
        <v>2.48</v>
      </c>
      <c r="BV97" s="12">
        <v>-0.22</v>
      </c>
      <c r="BW97" s="38"/>
      <c r="BY97" s="38">
        <v>0.87675180914816975</v>
      </c>
      <c r="BZ97" s="12">
        <v>-0.76508386148705176</v>
      </c>
      <c r="CA97" s="38">
        <v>-5.9286547458308299</v>
      </c>
      <c r="CB97" s="12">
        <v>-2.0925732559241381</v>
      </c>
      <c r="CC97" s="38"/>
      <c r="CE97" s="38"/>
      <c r="CG97" s="38">
        <v>-0.53200000000000003</v>
      </c>
      <c r="CH97" s="12">
        <v>-1.103</v>
      </c>
      <c r="CI97" s="38"/>
      <c r="CK97" s="38"/>
      <c r="CM97" s="38"/>
      <c r="CO97" s="21">
        <v>1.1109861983089209</v>
      </c>
      <c r="CP97" s="11">
        <v>-0.85411180042246015</v>
      </c>
      <c r="CQ97" s="21"/>
      <c r="CR97" s="11"/>
      <c r="CS97" s="21">
        <v>0.66613822621963847</v>
      </c>
      <c r="CT97" s="11">
        <v>5.7462802766207986E-2</v>
      </c>
      <c r="CU97" s="20"/>
      <c r="CV97" s="11"/>
      <c r="CW97" s="39">
        <v>1.873</v>
      </c>
      <c r="CX97" s="40">
        <v>-7.0000000000000001E-3</v>
      </c>
      <c r="CY97" s="38"/>
      <c r="DA97" s="38"/>
      <c r="DC97" s="38"/>
      <c r="DE97" s="38"/>
      <c r="DG97" s="38">
        <v>2</v>
      </c>
      <c r="DH97" s="12">
        <v>-0.93</v>
      </c>
      <c r="DI97" s="38"/>
      <c r="DK97" s="38"/>
      <c r="DM97" s="21">
        <v>1.8497362289451043</v>
      </c>
      <c r="DN97" s="11">
        <v>-0.57910996486408584</v>
      </c>
      <c r="DO97" s="38"/>
      <c r="DQ97" s="39">
        <v>-0.53200000000000003</v>
      </c>
      <c r="DR97" s="40">
        <v>-1.103</v>
      </c>
      <c r="DS97" s="38">
        <v>-0.2545338569024902</v>
      </c>
      <c r="DT97" s="12">
        <v>-0.75734116100580573</v>
      </c>
      <c r="DU97" s="38">
        <v>0.43251047318504376</v>
      </c>
      <c r="DV97" s="12">
        <v>-0.75613898430360038</v>
      </c>
      <c r="DW97" s="38">
        <v>-0.82</v>
      </c>
      <c r="DX97" s="35">
        <v>-0.69</v>
      </c>
      <c r="DY97" s="38"/>
      <c r="EA97" s="38"/>
      <c r="EC97" s="38"/>
      <c r="EE97" s="21">
        <v>1.7023590394363359</v>
      </c>
      <c r="EF97" s="11">
        <v>0.72674013580177366</v>
      </c>
      <c r="EG97" s="21">
        <v>2.1092143262954757</v>
      </c>
      <c r="EH97" s="11">
        <v>0.22389542187299727</v>
      </c>
      <c r="EI97" s="20"/>
      <c r="EJ97" s="11"/>
      <c r="EK97" s="20"/>
      <c r="EL97" s="11"/>
      <c r="EM97" s="38"/>
      <c r="EO97" s="20"/>
      <c r="EP97" s="11"/>
      <c r="EQ97" s="38"/>
      <c r="ES97" s="38"/>
      <c r="EU97" s="38"/>
    </row>
    <row r="98" spans="1:151" s="12" customFormat="1" x14ac:dyDescent="0.2">
      <c r="A98" s="25">
        <v>50</v>
      </c>
      <c r="B98" s="26"/>
      <c r="C98" s="39">
        <v>0.13700000000000001</v>
      </c>
      <c r="D98" s="40">
        <v>-1.32</v>
      </c>
      <c r="E98" s="39">
        <v>1.627</v>
      </c>
      <c r="F98" s="40">
        <v>1.71</v>
      </c>
      <c r="G98" s="38"/>
      <c r="I98" s="38"/>
      <c r="K98" s="39">
        <v>2.2222880241523253</v>
      </c>
      <c r="L98" s="40">
        <v>-0.69146915507069506</v>
      </c>
      <c r="M98" s="39">
        <v>1.4330000000000001</v>
      </c>
      <c r="N98" s="40">
        <v>-0.309</v>
      </c>
      <c r="O98" s="39">
        <v>1.4857507039811846</v>
      </c>
      <c r="P98" s="40">
        <v>5.5821252197991361E-2</v>
      </c>
      <c r="Q98" s="38"/>
      <c r="S98" s="38"/>
      <c r="U98" s="38"/>
      <c r="W98" s="39">
        <v>1.89</v>
      </c>
      <c r="X98" s="40">
        <v>0.15</v>
      </c>
      <c r="Y98" s="38"/>
      <c r="AA98" s="38"/>
      <c r="AC98" s="38"/>
      <c r="AE98" s="38"/>
      <c r="AG98" s="38"/>
      <c r="AI98" s="38"/>
      <c r="AK98" s="34">
        <v>2.5299999999999998</v>
      </c>
      <c r="AL98" s="35">
        <v>-0.03</v>
      </c>
      <c r="AM98" s="38"/>
      <c r="AO98" s="38"/>
      <c r="AQ98" s="34">
        <v>1.58</v>
      </c>
      <c r="AR98" s="35">
        <v>0.17</v>
      </c>
      <c r="AS98" s="38"/>
      <c r="AU98" s="38"/>
      <c r="AW98" s="38"/>
      <c r="AY98" s="38"/>
      <c r="BA98" s="34"/>
      <c r="BB98" s="35"/>
      <c r="BC98" s="38"/>
      <c r="BE98" s="38"/>
      <c r="BG98" s="38"/>
      <c r="BI98" s="38"/>
      <c r="BK98" s="38"/>
      <c r="BM98" s="38"/>
      <c r="BO98" s="51">
        <v>1.7122917220986023</v>
      </c>
      <c r="BP98" s="52">
        <v>2.0047642128350258</v>
      </c>
      <c r="BQ98" s="39">
        <v>2.5745798129860584</v>
      </c>
      <c r="BR98" s="40">
        <v>-1.3870485913663875</v>
      </c>
      <c r="BS98" s="38"/>
      <c r="BU98" s="38">
        <v>2.4300000000000002</v>
      </c>
      <c r="BV98" s="12">
        <v>-0.35</v>
      </c>
      <c r="BW98" s="38"/>
      <c r="BY98" s="38">
        <v>0.99222961429993006</v>
      </c>
      <c r="BZ98" s="12">
        <v>-0.42846691195710579</v>
      </c>
      <c r="CA98" s="38">
        <v>-5.7669858186183651</v>
      </c>
      <c r="CB98" s="12">
        <v>-2.1195425664206029</v>
      </c>
      <c r="CC98" s="38"/>
      <c r="CE98" s="38"/>
      <c r="CG98" s="38">
        <v>-0.54700000000000004</v>
      </c>
      <c r="CH98" s="12">
        <v>-1.0620000000000001</v>
      </c>
      <c r="CI98" s="38"/>
      <c r="CK98" s="38"/>
      <c r="CM98" s="38"/>
      <c r="CO98" s="21">
        <v>1.275613147639493</v>
      </c>
      <c r="CP98" s="11">
        <v>-0.80070047191213667</v>
      </c>
      <c r="CQ98" s="21">
        <v>1.7051151621274916</v>
      </c>
      <c r="CR98" s="11">
        <v>-0.92291973090507828</v>
      </c>
      <c r="CS98" s="21">
        <v>0.54340239360962861</v>
      </c>
      <c r="CT98" s="11">
        <v>0.1954091308105437</v>
      </c>
      <c r="CU98" s="20"/>
      <c r="CV98" s="11"/>
      <c r="CW98" s="39">
        <v>1.944</v>
      </c>
      <c r="CX98" s="40">
        <v>-0.16500000000000001</v>
      </c>
      <c r="CY98" s="38"/>
      <c r="DA98" s="38"/>
      <c r="DC98" s="38"/>
      <c r="DE98" s="38"/>
      <c r="DG98" s="38">
        <v>1.87</v>
      </c>
      <c r="DH98" s="12">
        <v>-0.6</v>
      </c>
      <c r="DI98" s="38"/>
      <c r="DK98" s="38"/>
      <c r="DM98" s="21">
        <v>2.0773800428537199</v>
      </c>
      <c r="DN98" s="11">
        <v>-0.71723429993560439</v>
      </c>
      <c r="DO98" s="38"/>
      <c r="DQ98" s="39">
        <v>-0.54700000000000004</v>
      </c>
      <c r="DR98" s="40">
        <v>-1.0620000000000001</v>
      </c>
      <c r="DS98" s="38">
        <v>-0.26738264931769951</v>
      </c>
      <c r="DT98" s="12">
        <v>-0.67327754944665363</v>
      </c>
      <c r="DU98" s="38">
        <v>0.77675947815047941</v>
      </c>
      <c r="DV98" s="12">
        <v>-0.46165682194854174</v>
      </c>
      <c r="DW98" s="38">
        <v>-0.77</v>
      </c>
      <c r="DX98" s="35">
        <v>-0.62</v>
      </c>
      <c r="DY98" s="38"/>
      <c r="EA98" s="38"/>
      <c r="EC98" s="38"/>
      <c r="EE98" s="21">
        <v>1.6131521307211683</v>
      </c>
      <c r="EF98" s="11">
        <v>0.78051638403216406</v>
      </c>
      <c r="EG98" s="21">
        <v>2.0974500054518161</v>
      </c>
      <c r="EH98" s="11">
        <v>-5.3603341242135019E-3</v>
      </c>
      <c r="EI98" s="20"/>
      <c r="EJ98" s="11"/>
      <c r="EK98" s="20"/>
      <c r="EL98" s="11"/>
      <c r="EM98" s="38"/>
      <c r="EO98" s="20"/>
      <c r="EP98" s="11"/>
      <c r="EQ98" s="38"/>
      <c r="ES98" s="38"/>
      <c r="EU98" s="38"/>
    </row>
    <row r="99" spans="1:151" s="12" customFormat="1" x14ac:dyDescent="0.2">
      <c r="A99" s="25">
        <v>51</v>
      </c>
      <c r="B99" s="26"/>
      <c r="C99" s="39">
        <v>-1.8089999999999999</v>
      </c>
      <c r="D99" s="40">
        <v>-1.206</v>
      </c>
      <c r="E99" s="39">
        <v>1.657</v>
      </c>
      <c r="F99" s="40">
        <v>1.264</v>
      </c>
      <c r="G99" s="38"/>
      <c r="I99" s="38"/>
      <c r="K99" s="39">
        <v>2.1401260205043022</v>
      </c>
      <c r="L99" s="40">
        <v>-0.53345375198662681</v>
      </c>
      <c r="M99" s="39">
        <v>1.3640000000000001</v>
      </c>
      <c r="N99" s="40">
        <v>-0.13600000000000001</v>
      </c>
      <c r="O99" s="39">
        <v>1.4422624834989377</v>
      </c>
      <c r="P99" s="40">
        <v>0.10230348447187541</v>
      </c>
      <c r="Q99" s="38"/>
      <c r="S99" s="38"/>
      <c r="U99" s="38"/>
      <c r="W99" s="39">
        <v>2.34</v>
      </c>
      <c r="X99" s="40">
        <v>0.71</v>
      </c>
      <c r="Y99" s="38"/>
      <c r="AA99" s="38"/>
      <c r="AC99" s="38"/>
      <c r="AE99" s="38"/>
      <c r="AG99" s="38"/>
      <c r="AI99" s="38"/>
      <c r="AK99" s="34">
        <v>2.75</v>
      </c>
      <c r="AL99" s="35">
        <v>-0.03</v>
      </c>
      <c r="AM99" s="38"/>
      <c r="AO99" s="38"/>
      <c r="AQ99" s="34">
        <v>1.66</v>
      </c>
      <c r="AR99" s="35">
        <v>0</v>
      </c>
      <c r="AS99" s="38"/>
      <c r="AU99" s="38"/>
      <c r="AW99" s="38"/>
      <c r="AY99" s="38"/>
      <c r="BA99" s="38"/>
      <c r="BC99" s="38"/>
      <c r="BE99" s="38"/>
      <c r="BG99" s="38"/>
      <c r="BI99" s="38"/>
      <c r="BK99" s="38"/>
      <c r="BM99" s="38"/>
      <c r="BO99" s="38"/>
      <c r="BQ99" s="39">
        <v>2.2559048902864616</v>
      </c>
      <c r="BR99" s="40">
        <v>-1.2520403346248672</v>
      </c>
      <c r="BS99" s="38"/>
      <c r="BU99" s="38">
        <v>2.65</v>
      </c>
      <c r="BV99" s="12">
        <v>-0.64</v>
      </c>
      <c r="BW99" s="38"/>
      <c r="BY99" s="38"/>
      <c r="CA99" s="38">
        <v>-4.6061828381363226</v>
      </c>
      <c r="CB99" s="12">
        <v>-1.7289869958977278</v>
      </c>
      <c r="CC99" s="38"/>
      <c r="CE99" s="38"/>
      <c r="CG99" s="38"/>
      <c r="CI99" s="38"/>
      <c r="CK99" s="38"/>
      <c r="CM99" s="38"/>
      <c r="CO99" s="21">
        <v>1.1069709068618341</v>
      </c>
      <c r="CP99" s="11">
        <v>-0.67271483567041845</v>
      </c>
      <c r="CQ99" s="21"/>
      <c r="CR99" s="11"/>
      <c r="CS99" s="21">
        <v>0.12143457240496679</v>
      </c>
      <c r="CT99" s="11">
        <v>7.760095284567306E-2</v>
      </c>
      <c r="CU99" s="20"/>
      <c r="CV99" s="11"/>
      <c r="CW99" s="39">
        <v>2.105</v>
      </c>
      <c r="CX99" s="40">
        <v>-0.129</v>
      </c>
      <c r="CY99" s="38"/>
      <c r="DA99" s="38"/>
      <c r="DC99" s="38"/>
      <c r="DE99" s="38"/>
      <c r="DG99" s="38">
        <v>2.36</v>
      </c>
      <c r="DH99" s="12">
        <v>-0.17</v>
      </c>
      <c r="DI99" s="38"/>
      <c r="DK99" s="38"/>
      <c r="DM99" s="21">
        <v>2.1837327415978653</v>
      </c>
      <c r="DN99" s="11">
        <v>-1.1681216365964242</v>
      </c>
      <c r="DO99" s="38"/>
      <c r="DQ99" s="39">
        <v>-0.55600000000000005</v>
      </c>
      <c r="DR99" s="40">
        <v>-1.234</v>
      </c>
      <c r="DS99" s="38">
        <v>-0.26639428067037574</v>
      </c>
      <c r="DT99" s="12">
        <v>-0.67228856578125185</v>
      </c>
      <c r="DU99" s="38">
        <v>0.65003593139523197</v>
      </c>
      <c r="DV99" s="12">
        <v>-0.52953745598283142</v>
      </c>
      <c r="DW99" s="38">
        <v>-0.83</v>
      </c>
      <c r="DX99" s="35">
        <v>-0.56999999999999995</v>
      </c>
      <c r="DY99" s="38"/>
      <c r="EA99" s="38"/>
      <c r="EC99" s="38"/>
      <c r="EE99" s="21"/>
      <c r="EF99" s="11"/>
      <c r="EG99" s="21">
        <v>2.1552912495998089</v>
      </c>
      <c r="EH99" s="11">
        <v>0.13379490641557817</v>
      </c>
      <c r="EI99" s="20"/>
      <c r="EJ99" s="11"/>
      <c r="EK99" s="20"/>
      <c r="EL99" s="11"/>
      <c r="EM99" s="38"/>
      <c r="EO99" s="20"/>
      <c r="EP99" s="11"/>
      <c r="EQ99" s="38"/>
      <c r="ES99" s="38"/>
      <c r="EU99" s="38"/>
    </row>
    <row r="100" spans="1:151" s="12" customFormat="1" x14ac:dyDescent="0.2">
      <c r="A100" s="25">
        <v>52</v>
      </c>
      <c r="B100" s="26"/>
      <c r="C100" s="39">
        <v>-2.2570000000000001</v>
      </c>
      <c r="D100" s="40">
        <v>-0.78800000000000003</v>
      </c>
      <c r="E100" s="39">
        <v>1.6739999999999999</v>
      </c>
      <c r="F100" s="40">
        <v>1.024</v>
      </c>
      <c r="G100" s="38"/>
      <c r="I100" s="38"/>
      <c r="K100" s="39">
        <v>2.1411403662283517</v>
      </c>
      <c r="L100" s="40">
        <v>-0.75188360530909026</v>
      </c>
      <c r="M100" s="39">
        <v>1.4139999999999999</v>
      </c>
      <c r="N100" s="40">
        <v>-0.21299999999999999</v>
      </c>
      <c r="O100" s="39">
        <v>1.3493558306505011</v>
      </c>
      <c r="P100" s="40">
        <v>-0.15878820319419673</v>
      </c>
      <c r="Q100" s="38"/>
      <c r="S100" s="38"/>
      <c r="U100" s="38"/>
      <c r="W100" s="39">
        <v>1.92</v>
      </c>
      <c r="X100" s="40">
        <v>0.38</v>
      </c>
      <c r="Y100" s="38"/>
      <c r="AA100" s="38"/>
      <c r="AC100" s="38"/>
      <c r="AE100" s="38"/>
      <c r="AG100" s="38"/>
      <c r="AI100" s="38"/>
      <c r="AK100" s="34">
        <v>2.59</v>
      </c>
      <c r="AL100" s="35">
        <v>-0.05</v>
      </c>
      <c r="AM100" s="38"/>
      <c r="AO100" s="38"/>
      <c r="AQ100" s="34">
        <v>1.67</v>
      </c>
      <c r="AR100" s="35">
        <v>-0.04</v>
      </c>
      <c r="AS100" s="38"/>
      <c r="AU100" s="38"/>
      <c r="AW100" s="38"/>
      <c r="AY100" s="38"/>
      <c r="BA100" s="38"/>
      <c r="BC100" s="38"/>
      <c r="BE100" s="38"/>
      <c r="BG100" s="38"/>
      <c r="BI100" s="38"/>
      <c r="BK100" s="38"/>
      <c r="BM100" s="38"/>
      <c r="BO100" s="38"/>
      <c r="BQ100" s="39">
        <v>2.2650000000000001</v>
      </c>
      <c r="BR100" s="40">
        <v>-1.3310719735922332</v>
      </c>
      <c r="BS100" s="38"/>
      <c r="BU100" s="38">
        <v>2.5</v>
      </c>
      <c r="BV100" s="12">
        <v>-0.83</v>
      </c>
      <c r="BW100" s="38"/>
      <c r="BY100" s="38"/>
      <c r="CA100" s="38">
        <v>-5.6394581555377252</v>
      </c>
      <c r="CB100" s="12">
        <v>-2.1604959638411598</v>
      </c>
      <c r="CC100" s="38"/>
      <c r="CE100" s="38"/>
      <c r="CG100" s="38"/>
      <c r="CI100" s="38"/>
      <c r="CK100" s="38"/>
      <c r="CM100" s="38"/>
      <c r="CO100" s="21">
        <v>1.2826399076718951</v>
      </c>
      <c r="CP100" s="11">
        <v>-0.60317933251546929</v>
      </c>
      <c r="CQ100" s="21">
        <v>1.7264164223325347</v>
      </c>
      <c r="CR100" s="11">
        <v>-1.024617388806377</v>
      </c>
      <c r="CS100" s="21">
        <v>-0.43341253865020152</v>
      </c>
      <c r="CT100" s="11">
        <v>-6.9792774880802393E-3</v>
      </c>
      <c r="CU100" s="20"/>
      <c r="CV100" s="11"/>
      <c r="CW100" s="39">
        <v>1.825</v>
      </c>
      <c r="CX100" s="40">
        <v>7.2999999999999995E-2</v>
      </c>
      <c r="CY100" s="38"/>
      <c r="DA100" s="38"/>
      <c r="DC100" s="38"/>
      <c r="DE100" s="38"/>
      <c r="DG100" s="38">
        <v>2.2000000000000002</v>
      </c>
      <c r="DH100" s="12">
        <v>-0.22</v>
      </c>
      <c r="DI100" s="38"/>
      <c r="DK100" s="38"/>
      <c r="DM100" s="21">
        <v>1.7751050170869187</v>
      </c>
      <c r="DN100" s="11">
        <v>-0.91760889322628192</v>
      </c>
      <c r="DO100" s="38"/>
      <c r="DQ100" s="39">
        <v>-0.53500000000000003</v>
      </c>
      <c r="DR100" s="40">
        <v>-1.1990000000000001</v>
      </c>
      <c r="DS100" s="38">
        <v>-0.33063824274642223</v>
      </c>
      <c r="DT100" s="12">
        <v>-0.83547087057254699</v>
      </c>
      <c r="DU100" s="38">
        <v>0.37563455062561424</v>
      </c>
      <c r="DV100" s="12">
        <v>-0.59442335616277653</v>
      </c>
      <c r="DW100" s="38">
        <v>-0.61</v>
      </c>
      <c r="DX100" s="35">
        <v>-0.46</v>
      </c>
      <c r="DY100" s="38"/>
      <c r="EA100" s="38"/>
      <c r="EC100" s="38"/>
      <c r="EE100" s="21">
        <v>1.6700130147988557</v>
      </c>
      <c r="EF100" s="11">
        <v>0.65537677923019311</v>
      </c>
      <c r="EG100" s="21">
        <v>2.0709802835535829</v>
      </c>
      <c r="EH100" s="11">
        <v>-0.1104776021578691</v>
      </c>
      <c r="EI100" s="20"/>
      <c r="EJ100" s="11"/>
      <c r="EK100" s="20"/>
      <c r="EL100" s="11"/>
      <c r="EM100" s="38"/>
      <c r="EO100" s="20"/>
      <c r="EP100" s="11"/>
      <c r="EQ100" s="38"/>
      <c r="ES100" s="38"/>
      <c r="EU100" s="38"/>
    </row>
    <row r="101" spans="1:151" s="12" customFormat="1" x14ac:dyDescent="0.2">
      <c r="A101" s="25">
        <v>53</v>
      </c>
      <c r="B101" s="26"/>
      <c r="C101" s="39">
        <v>-0.73099999999999998</v>
      </c>
      <c r="D101" s="40">
        <v>-0.23499999999999999</v>
      </c>
      <c r="E101" s="39">
        <v>1.8080000000000001</v>
      </c>
      <c r="F101" s="40">
        <v>1.008</v>
      </c>
      <c r="G101" s="38"/>
      <c r="I101" s="38"/>
      <c r="K101" s="39">
        <v>2.2253310613244746</v>
      </c>
      <c r="L101" s="40">
        <v>-0.46599094922041884</v>
      </c>
      <c r="M101" s="39">
        <v>1.4119999999999999</v>
      </c>
      <c r="N101" s="40">
        <v>-0.25</v>
      </c>
      <c r="O101" s="39">
        <v>1.3414488814719108</v>
      </c>
      <c r="P101" s="40">
        <v>-0.19241364781785752</v>
      </c>
      <c r="Q101" s="38"/>
      <c r="S101" s="38"/>
      <c r="U101" s="38"/>
      <c r="W101" s="39">
        <v>1.81</v>
      </c>
      <c r="X101" s="40">
        <v>-0.01</v>
      </c>
      <c r="Y101" s="38"/>
      <c r="AA101" s="38"/>
      <c r="AC101" s="38"/>
      <c r="AE101" s="38"/>
      <c r="AG101" s="38"/>
      <c r="AI101" s="38"/>
      <c r="AK101" s="34">
        <v>2.4500000000000002</v>
      </c>
      <c r="AL101" s="35">
        <v>-0.19</v>
      </c>
      <c r="AM101" s="38"/>
      <c r="AO101" s="38"/>
      <c r="AQ101" s="34">
        <v>1.19</v>
      </c>
      <c r="AR101" s="35">
        <v>-0.21</v>
      </c>
      <c r="AS101" s="38"/>
      <c r="AU101" s="38"/>
      <c r="AW101" s="38"/>
      <c r="AY101" s="38"/>
      <c r="BA101" s="38"/>
      <c r="BC101" s="38"/>
      <c r="BE101" s="38"/>
      <c r="BG101" s="38"/>
      <c r="BI101" s="38"/>
      <c r="BK101" s="38"/>
      <c r="BM101" s="38"/>
      <c r="BO101" s="38"/>
      <c r="BQ101" s="39">
        <v>2.2959999999999998</v>
      </c>
      <c r="BR101" s="40">
        <v>-0.82591655475283487</v>
      </c>
      <c r="BS101" s="38"/>
      <c r="BU101" s="38">
        <v>2.4900000000000002</v>
      </c>
      <c r="BV101" s="12">
        <v>-0.96</v>
      </c>
      <c r="BW101" s="38"/>
      <c r="BY101" s="38"/>
      <c r="CA101" s="38">
        <v>-5.7338487093139472</v>
      </c>
      <c r="CB101" s="12">
        <v>-2.3293038702819935</v>
      </c>
      <c r="CC101" s="38"/>
      <c r="CE101" s="38"/>
      <c r="CG101" s="38"/>
      <c r="CI101" s="38"/>
      <c r="CK101" s="38"/>
      <c r="CM101" s="38"/>
      <c r="CO101" s="21">
        <v>1.1139976668942362</v>
      </c>
      <c r="CP101" s="11">
        <v>-0.44999967339152308</v>
      </c>
      <c r="CQ101" s="21"/>
      <c r="CR101" s="11"/>
      <c r="CS101" s="21">
        <v>-0.14533835302009587</v>
      </c>
      <c r="CT101" s="11">
        <v>-2.6110520063572056E-2</v>
      </c>
      <c r="CU101" s="20"/>
      <c r="CV101" s="11"/>
      <c r="CW101" s="39">
        <v>1.948</v>
      </c>
      <c r="CX101" s="40">
        <v>-4.8000000000000001E-2</v>
      </c>
      <c r="CY101" s="38"/>
      <c r="DA101" s="38"/>
      <c r="DC101" s="38"/>
      <c r="DE101" s="38"/>
      <c r="DG101" s="38">
        <v>2.14</v>
      </c>
      <c r="DH101" s="12">
        <v>-0.38</v>
      </c>
      <c r="DI101" s="38"/>
      <c r="DK101" s="38"/>
      <c r="DM101" s="21"/>
      <c r="DN101" s="11"/>
      <c r="DO101" s="38"/>
      <c r="DQ101" s="39">
        <v>-0.55400000000000005</v>
      </c>
      <c r="DR101" s="40">
        <v>-1.2150000000000001</v>
      </c>
      <c r="DS101" s="38">
        <v>-0.28715002226417541</v>
      </c>
      <c r="DT101" s="12">
        <v>-0.61690548051875183</v>
      </c>
      <c r="DU101" s="38">
        <v>0.59116436243011883</v>
      </c>
      <c r="DV101" s="12">
        <v>-0.6303601624162436</v>
      </c>
      <c r="DW101" s="38">
        <v>-0.64</v>
      </c>
      <c r="DX101" s="35">
        <v>-0.48</v>
      </c>
      <c r="DY101" s="38"/>
      <c r="EA101" s="38"/>
      <c r="EC101" s="38"/>
      <c r="EE101" s="21">
        <v>1.6288378918460475</v>
      </c>
      <c r="EF101" s="11">
        <v>0.96271964862383375</v>
      </c>
      <c r="EG101" s="21">
        <v>2.1494090891779787</v>
      </c>
      <c r="EH101" s="11">
        <v>-0.14852004201766827</v>
      </c>
      <c r="EI101" s="20"/>
      <c r="EJ101" s="11"/>
      <c r="EK101" s="20"/>
      <c r="EL101" s="11"/>
      <c r="EM101" s="38"/>
      <c r="EO101" s="20"/>
      <c r="EP101" s="11"/>
      <c r="EQ101" s="38"/>
      <c r="ES101" s="38"/>
      <c r="EU101" s="38"/>
    </row>
    <row r="102" spans="1:151" s="12" customFormat="1" x14ac:dyDescent="0.2">
      <c r="A102" s="25">
        <v>54</v>
      </c>
      <c r="B102" s="26"/>
      <c r="C102" s="39">
        <v>-0.94699999999999995</v>
      </c>
      <c r="D102" s="40">
        <v>-0.255</v>
      </c>
      <c r="E102" s="39">
        <v>1.911</v>
      </c>
      <c r="F102" s="40">
        <v>1.036</v>
      </c>
      <c r="G102" s="38"/>
      <c r="I102" s="38"/>
      <c r="K102" s="39">
        <v>2.5428212729520201</v>
      </c>
      <c r="L102" s="40">
        <v>-3.5972369984106987E-2</v>
      </c>
      <c r="M102" s="39">
        <v>1.383</v>
      </c>
      <c r="N102" s="40">
        <v>-0.17</v>
      </c>
      <c r="O102" s="39">
        <v>1.3641813603603581</v>
      </c>
      <c r="P102" s="40">
        <v>6.9667023513616408E-2</v>
      </c>
      <c r="Q102" s="38"/>
      <c r="S102" s="38"/>
      <c r="U102" s="38"/>
      <c r="W102" s="39">
        <v>1.89</v>
      </c>
      <c r="X102" s="40">
        <v>0.13</v>
      </c>
      <c r="Y102" s="38"/>
      <c r="AA102" s="38"/>
      <c r="AC102" s="38"/>
      <c r="AE102" s="38"/>
      <c r="AG102" s="38"/>
      <c r="AI102" s="38"/>
      <c r="AK102" s="34">
        <v>2.58</v>
      </c>
      <c r="AL102" s="35">
        <v>-7.0000000000000007E-2</v>
      </c>
      <c r="AM102" s="38"/>
      <c r="AO102" s="38"/>
      <c r="AQ102" s="34">
        <v>1.32</v>
      </c>
      <c r="AR102" s="35">
        <v>-0.18</v>
      </c>
      <c r="AS102" s="38"/>
      <c r="AU102" s="38"/>
      <c r="AW102" s="38"/>
      <c r="AY102" s="38"/>
      <c r="BA102" s="38"/>
      <c r="BC102" s="38"/>
      <c r="BE102" s="38"/>
      <c r="BG102" s="38"/>
      <c r="BI102" s="38"/>
      <c r="BK102" s="38"/>
      <c r="BM102" s="38"/>
      <c r="BO102" s="38"/>
      <c r="BQ102" s="39">
        <v>2.5459999999999998</v>
      </c>
      <c r="BR102" s="40">
        <v>-0.81399999999999995</v>
      </c>
      <c r="BS102" s="38"/>
      <c r="BU102" s="38">
        <v>2.6</v>
      </c>
      <c r="BV102" s="12">
        <v>-1.19</v>
      </c>
      <c r="BW102" s="38"/>
      <c r="BY102" s="38"/>
      <c r="CA102" s="38">
        <v>-7.7662580799849277</v>
      </c>
      <c r="CB102" s="12">
        <v>-2.9016525708180736</v>
      </c>
      <c r="CC102" s="38"/>
      <c r="CE102" s="38"/>
      <c r="CG102" s="38"/>
      <c r="CI102" s="38"/>
      <c r="CK102" s="38"/>
      <c r="CM102" s="38"/>
      <c r="CO102" s="21">
        <v>0.83794637990699694</v>
      </c>
      <c r="CP102" s="11">
        <v>-0.3975961057964888</v>
      </c>
      <c r="CQ102" s="21">
        <v>0.89769596578395605</v>
      </c>
      <c r="CR102" s="11">
        <v>-1.2018331095056696</v>
      </c>
      <c r="CS102" s="21">
        <v>0.10621938654422178</v>
      </c>
      <c r="CT102" s="11">
        <v>-3.9585549761604784E-3</v>
      </c>
      <c r="CU102" s="20"/>
      <c r="CV102" s="11"/>
      <c r="CW102" s="39">
        <v>1.9930000000000001</v>
      </c>
      <c r="CX102" s="40">
        <v>0.154</v>
      </c>
      <c r="CY102" s="39"/>
      <c r="CZ102" s="40"/>
      <c r="DA102" s="38"/>
      <c r="DC102" s="38"/>
      <c r="DE102" s="38"/>
      <c r="DG102" s="38">
        <v>2.2400000000000002</v>
      </c>
      <c r="DH102" s="12">
        <v>-0.72</v>
      </c>
      <c r="DI102" s="38"/>
      <c r="DK102" s="38"/>
      <c r="DM102" s="21">
        <v>1.5752789094491342</v>
      </c>
      <c r="DN102" s="11">
        <v>-0.50376990909327468</v>
      </c>
      <c r="DO102" s="38"/>
      <c r="DQ102" s="39">
        <v>-0.57299999999999995</v>
      </c>
      <c r="DR102" s="40">
        <v>-1.266</v>
      </c>
      <c r="DS102" s="38">
        <v>-0.34151029786698395</v>
      </c>
      <c r="DT102" s="12">
        <v>-0.62877328450357328</v>
      </c>
      <c r="DU102" s="38">
        <v>-0.17217038771044635</v>
      </c>
      <c r="DV102" s="12">
        <v>-0.6772776594695662</v>
      </c>
      <c r="DW102" s="38">
        <v>-0.55000000000000004</v>
      </c>
      <c r="DX102" s="35">
        <v>-0.5</v>
      </c>
      <c r="DY102" s="38"/>
      <c r="EA102" s="38"/>
      <c r="EC102" s="38"/>
      <c r="EE102" s="21">
        <v>1.4259033572929218</v>
      </c>
      <c r="EF102" s="11">
        <v>0.62734550775455156</v>
      </c>
      <c r="EG102" s="21">
        <v>2.2562683368412189</v>
      </c>
      <c r="EH102" s="11">
        <v>0.15581947686072506</v>
      </c>
      <c r="EI102" s="20"/>
      <c r="EJ102" s="11"/>
      <c r="EK102" s="20"/>
      <c r="EL102" s="11"/>
      <c r="EM102" s="38"/>
      <c r="EO102" s="20"/>
      <c r="EP102" s="11"/>
      <c r="EQ102" s="38"/>
      <c r="ES102" s="38"/>
      <c r="EU102" s="38"/>
    </row>
    <row r="103" spans="1:151" s="12" customFormat="1" x14ac:dyDescent="0.2">
      <c r="A103" s="25">
        <v>55</v>
      </c>
      <c r="B103" s="26"/>
      <c r="C103" s="39">
        <v>-0.59199999999999997</v>
      </c>
      <c r="D103" s="40">
        <v>-0.13300000000000001</v>
      </c>
      <c r="E103" s="39">
        <v>1.9710000000000001</v>
      </c>
      <c r="F103" s="40">
        <v>1.002</v>
      </c>
      <c r="G103" s="38"/>
      <c r="I103" s="38"/>
      <c r="K103" s="39">
        <v>2.2192449869801765</v>
      </c>
      <c r="L103" s="40">
        <v>-0.92010623351235621</v>
      </c>
      <c r="M103" s="39">
        <v>1.286</v>
      </c>
      <c r="N103" s="40">
        <v>-0.14299999999999999</v>
      </c>
      <c r="O103" s="39">
        <v>1.2613910210386836</v>
      </c>
      <c r="P103" s="40">
        <v>-6.5823738646428626E-2</v>
      </c>
      <c r="Q103" s="38"/>
      <c r="S103" s="38"/>
      <c r="U103" s="38"/>
      <c r="W103" s="39">
        <v>1.79</v>
      </c>
      <c r="X103" s="40">
        <v>-0.15</v>
      </c>
      <c r="Y103" s="38"/>
      <c r="AA103" s="38"/>
      <c r="AC103" s="38"/>
      <c r="AE103" s="38"/>
      <c r="AG103" s="38"/>
      <c r="AI103" s="38"/>
      <c r="AK103" s="34">
        <v>2.84</v>
      </c>
      <c r="AL103" s="35">
        <v>-0.12</v>
      </c>
      <c r="AM103" s="38"/>
      <c r="AO103" s="38"/>
      <c r="AQ103" s="34">
        <v>1.01</v>
      </c>
      <c r="AR103" s="35">
        <v>-0.6</v>
      </c>
      <c r="AS103" s="38"/>
      <c r="AU103" s="38"/>
      <c r="AW103" s="38"/>
      <c r="AY103" s="38"/>
      <c r="BA103" s="38"/>
      <c r="BC103" s="38"/>
      <c r="BE103" s="38"/>
      <c r="BG103" s="38"/>
      <c r="BI103" s="38"/>
      <c r="BK103" s="38"/>
      <c r="BM103" s="38"/>
      <c r="BO103" s="38"/>
      <c r="BQ103" s="39">
        <v>1.8420000000000001</v>
      </c>
      <c r="BR103" s="40">
        <v>-0.92600000000000005</v>
      </c>
      <c r="BS103" s="38"/>
      <c r="BU103" s="38">
        <v>2.4500000000000002</v>
      </c>
      <c r="BV103" s="12">
        <v>-1.33</v>
      </c>
      <c r="BW103" s="38"/>
      <c r="BY103" s="38"/>
      <c r="CA103" s="38">
        <v>-7.0051087208107168</v>
      </c>
      <c r="CB103" s="12">
        <v>-2.6839003601429159</v>
      </c>
      <c r="CC103" s="38"/>
      <c r="CE103" s="38"/>
      <c r="CG103" s="38"/>
      <c r="CI103" s="38"/>
      <c r="CK103" s="38"/>
      <c r="CM103" s="38"/>
      <c r="CO103" s="38"/>
      <c r="CQ103" s="21">
        <v>1.0934646905255421</v>
      </c>
      <c r="CR103" s="11">
        <v>-1.3730073851811229</v>
      </c>
      <c r="CS103" s="21">
        <v>-0.78539050489543627</v>
      </c>
      <c r="CT103" s="11">
        <v>-0.2889133786005913</v>
      </c>
      <c r="CU103" s="20"/>
      <c r="CV103" s="11"/>
      <c r="CW103" s="39">
        <v>2.1659999999999999</v>
      </c>
      <c r="CX103" s="40">
        <v>-6.0000000000000001E-3</v>
      </c>
      <c r="CY103" s="39"/>
      <c r="CZ103" s="40"/>
      <c r="DA103" s="38"/>
      <c r="DC103" s="38"/>
      <c r="DE103" s="38"/>
      <c r="DG103" s="38">
        <v>2.11</v>
      </c>
      <c r="DH103" s="12">
        <v>-1.08</v>
      </c>
      <c r="DI103" s="38"/>
      <c r="DK103" s="38"/>
      <c r="DM103" s="21">
        <v>1.8794290243829648</v>
      </c>
      <c r="DN103" s="11">
        <v>-0.73414450238395212</v>
      </c>
      <c r="DO103" s="38"/>
      <c r="DQ103" s="39">
        <v>-0.57199999999999995</v>
      </c>
      <c r="DR103" s="40">
        <v>-1.2949999999999999</v>
      </c>
      <c r="DS103" s="38">
        <v>-0.33063824274642223</v>
      </c>
      <c r="DT103" s="12">
        <v>-0.68910128809308235</v>
      </c>
      <c r="DU103" s="38">
        <v>0.49637115816425492</v>
      </c>
      <c r="DV103" s="12">
        <v>-0.63235665165262134</v>
      </c>
      <c r="DW103" s="38">
        <v>-0.56000000000000005</v>
      </c>
      <c r="DX103" s="35">
        <v>-0.53</v>
      </c>
      <c r="DY103" s="38"/>
      <c r="EA103" s="38"/>
      <c r="EC103" s="38"/>
      <c r="EE103" s="21">
        <v>1.200420541122782</v>
      </c>
      <c r="EF103" s="11">
        <v>0.5212271228824803</v>
      </c>
      <c r="EG103" s="38"/>
      <c r="EI103" s="38"/>
      <c r="EK103" s="38"/>
      <c r="EM103" s="38"/>
      <c r="EO103" s="20"/>
      <c r="EP103" s="11"/>
      <c r="EQ103" s="38"/>
      <c r="ES103" s="38"/>
      <c r="EU103" s="38"/>
    </row>
    <row r="104" spans="1:151" s="12" customFormat="1" x14ac:dyDescent="0.2">
      <c r="A104" s="25">
        <v>56</v>
      </c>
      <c r="B104" s="26"/>
      <c r="C104" s="39">
        <v>-1.042</v>
      </c>
      <c r="D104" s="40">
        <v>-0.29399999999999998</v>
      </c>
      <c r="E104" s="38"/>
      <c r="G104" s="38"/>
      <c r="I104" s="38"/>
      <c r="K104" s="39">
        <v>2.030576682306938</v>
      </c>
      <c r="L104" s="40">
        <v>-1.3459590326533097</v>
      </c>
      <c r="M104" s="39">
        <v>1.3129999999999999</v>
      </c>
      <c r="N104" s="40">
        <v>-0.30199999999999999</v>
      </c>
      <c r="O104" s="39"/>
      <c r="P104" s="40"/>
      <c r="Q104" s="38"/>
      <c r="S104" s="38"/>
      <c r="U104" s="38"/>
      <c r="W104" s="39">
        <v>1.68</v>
      </c>
      <c r="X104" s="40">
        <v>0.11</v>
      </c>
      <c r="Y104" s="38"/>
      <c r="AA104" s="38"/>
      <c r="AC104" s="38"/>
      <c r="AE104" s="38"/>
      <c r="AG104" s="38"/>
      <c r="AI104" s="38"/>
      <c r="AK104" s="34">
        <v>2.75</v>
      </c>
      <c r="AL104" s="35">
        <v>-0.27</v>
      </c>
      <c r="AM104" s="38"/>
      <c r="AO104" s="38"/>
      <c r="AQ104" s="34">
        <v>1.3</v>
      </c>
      <c r="AR104" s="35">
        <v>0.12</v>
      </c>
      <c r="AS104" s="38"/>
      <c r="AU104" s="38"/>
      <c r="AW104" s="38"/>
      <c r="AY104" s="38"/>
      <c r="BA104" s="38"/>
      <c r="BC104" s="38"/>
      <c r="BE104" s="38"/>
      <c r="BG104" s="38"/>
      <c r="BI104" s="38"/>
      <c r="BK104" s="38"/>
      <c r="BM104" s="38"/>
      <c r="BO104" s="38"/>
      <c r="BQ104" s="39">
        <v>2.3130000000000002</v>
      </c>
      <c r="BR104" s="40">
        <v>-1.032</v>
      </c>
      <c r="BS104" s="38"/>
      <c r="BU104" s="38">
        <v>2.4700000000000002</v>
      </c>
      <c r="BV104" s="12">
        <v>-1.39</v>
      </c>
      <c r="BW104" s="38"/>
      <c r="BY104" s="38"/>
      <c r="CA104" s="38">
        <v>-6.5823595384725335</v>
      </c>
      <c r="CB104" s="12">
        <v>-2.4202004352885962</v>
      </c>
      <c r="CC104" s="38"/>
      <c r="CE104" s="38"/>
      <c r="CG104" s="38"/>
      <c r="CI104" s="38"/>
      <c r="CK104" s="38"/>
      <c r="CM104" s="38"/>
      <c r="CO104" s="38"/>
      <c r="CQ104" s="21">
        <v>1.1400528652115782</v>
      </c>
      <c r="CR104" s="12">
        <v>-1.4274840029552771</v>
      </c>
      <c r="CS104" s="21">
        <v>-1.8889986526614748</v>
      </c>
      <c r="CT104" s="11">
        <v>-0.16304994060393455</v>
      </c>
      <c r="CU104" s="20"/>
      <c r="CV104" s="11"/>
      <c r="CW104" s="39">
        <v>2.028</v>
      </c>
      <c r="CX104" s="40">
        <v>-0.151</v>
      </c>
      <c r="CY104" s="39"/>
      <c r="CZ104" s="40"/>
      <c r="DA104" s="38"/>
      <c r="DC104" s="38"/>
      <c r="DE104" s="38"/>
      <c r="DG104" s="38">
        <v>1.91</v>
      </c>
      <c r="DH104" s="12">
        <v>-1.06</v>
      </c>
      <c r="DI104" s="38"/>
      <c r="DK104" s="38"/>
      <c r="DM104" s="21">
        <v>1.7243877308844353</v>
      </c>
      <c r="DN104" s="11">
        <v>-0.68602016731243354</v>
      </c>
      <c r="DO104" s="38"/>
      <c r="DQ104" s="39">
        <v>-0.55300000000000005</v>
      </c>
      <c r="DR104" s="40">
        <v>-1.133</v>
      </c>
      <c r="DS104" s="38">
        <v>-0.39191709888049736</v>
      </c>
      <c r="DT104" s="12">
        <v>-0.60404869286852858</v>
      </c>
      <c r="DU104" s="38">
        <v>-0.34878509460556373</v>
      </c>
      <c r="DV104" s="12">
        <v>-0.80605121521126755</v>
      </c>
      <c r="DW104" s="38">
        <v>-0.65</v>
      </c>
      <c r="DX104" s="35">
        <v>-0.48</v>
      </c>
      <c r="DY104" s="38"/>
      <c r="EA104" s="38"/>
      <c r="EC104" s="38"/>
      <c r="EE104" s="21">
        <v>1.1229720955686906</v>
      </c>
      <c r="EF104" s="11">
        <v>0.63635555930029353</v>
      </c>
      <c r="EG104" s="38"/>
      <c r="EI104" s="38"/>
      <c r="EK104" s="38"/>
      <c r="EM104" s="38"/>
      <c r="EO104" s="20"/>
      <c r="EP104" s="11"/>
      <c r="EQ104" s="38"/>
      <c r="ES104" s="38"/>
      <c r="EU104" s="38"/>
    </row>
    <row r="105" spans="1:151" s="12" customFormat="1" x14ac:dyDescent="0.2">
      <c r="A105" s="25">
        <v>57</v>
      </c>
      <c r="B105" s="26"/>
      <c r="C105" s="38"/>
      <c r="E105" s="38"/>
      <c r="G105" s="38"/>
      <c r="I105" s="38"/>
      <c r="K105" s="39"/>
      <c r="L105" s="40"/>
      <c r="M105" s="39">
        <v>1.1559999999999999</v>
      </c>
      <c r="N105" s="40">
        <v>-0.311</v>
      </c>
      <c r="O105" s="39"/>
      <c r="P105" s="40"/>
      <c r="Q105" s="38"/>
      <c r="S105" s="38"/>
      <c r="U105" s="38"/>
      <c r="W105" s="39">
        <v>1.64</v>
      </c>
      <c r="X105" s="40">
        <v>0.09</v>
      </c>
      <c r="Y105" s="38"/>
      <c r="AA105" s="38"/>
      <c r="AC105" s="38"/>
      <c r="AE105" s="38"/>
      <c r="AG105" s="38"/>
      <c r="AI105" s="38"/>
      <c r="AK105" s="34">
        <v>2.4700000000000002</v>
      </c>
      <c r="AL105" s="35">
        <v>-0.26</v>
      </c>
      <c r="AM105" s="38"/>
      <c r="AO105" s="38"/>
      <c r="AQ105" s="34">
        <v>1.44</v>
      </c>
      <c r="AR105" s="35">
        <v>-0.1</v>
      </c>
      <c r="AS105" s="38"/>
      <c r="AU105" s="38"/>
      <c r="AW105" s="38"/>
      <c r="AY105" s="38"/>
      <c r="BA105" s="38"/>
      <c r="BC105" s="38"/>
      <c r="BE105" s="38"/>
      <c r="BG105" s="38"/>
      <c r="BI105" s="38"/>
      <c r="BK105" s="38"/>
      <c r="BM105" s="38"/>
      <c r="BO105" s="38"/>
      <c r="BQ105" s="39">
        <v>2.585</v>
      </c>
      <c r="BR105" s="40">
        <v>-0.85099999999999998</v>
      </c>
      <c r="BS105" s="38"/>
      <c r="BU105" s="38">
        <v>2.65</v>
      </c>
      <c r="BV105" s="12">
        <v>-1.32</v>
      </c>
      <c r="BW105" s="38"/>
      <c r="BY105" s="38"/>
      <c r="CA105" s="38">
        <v>-7.6909464679294315</v>
      </c>
      <c r="CB105" s="12">
        <v>-2.8816753037836556</v>
      </c>
      <c r="CC105" s="38"/>
      <c r="CE105" s="38"/>
      <c r="CG105" s="38"/>
      <c r="CI105" s="38"/>
      <c r="CK105" s="38"/>
      <c r="CM105" s="38"/>
      <c r="CO105" s="38"/>
      <c r="CQ105" s="21">
        <v>1.2973481810595251</v>
      </c>
      <c r="CR105" s="11">
        <v>-1.1595429943387929</v>
      </c>
      <c r="CS105" s="21">
        <v>-0.41616866134135716</v>
      </c>
      <c r="CT105" s="11">
        <v>-0.22950583586616929</v>
      </c>
      <c r="CU105" s="20"/>
      <c r="CV105" s="11"/>
      <c r="CW105" s="39">
        <v>1.7589999999999999</v>
      </c>
      <c r="CX105" s="40">
        <v>-0.121</v>
      </c>
      <c r="CY105" s="39"/>
      <c r="CZ105" s="40"/>
      <c r="DA105" s="38"/>
      <c r="DC105" s="38"/>
      <c r="DE105" s="38"/>
      <c r="DG105" s="38"/>
      <c r="DI105" s="38"/>
      <c r="DK105" s="38"/>
      <c r="DM105" s="21"/>
      <c r="DN105" s="11"/>
      <c r="DO105" s="38"/>
      <c r="DQ105" s="39">
        <v>-0.64700000000000002</v>
      </c>
      <c r="DR105" s="40">
        <v>-1.1859999999999999</v>
      </c>
      <c r="DS105" s="38"/>
      <c r="DU105" s="38">
        <v>0.3347237993109875</v>
      </c>
      <c r="DV105" s="12">
        <v>-0.83999153222835687</v>
      </c>
      <c r="DW105" s="38">
        <v>-0.72</v>
      </c>
      <c r="DX105" s="35">
        <v>-0.62</v>
      </c>
      <c r="DY105" s="38"/>
      <c r="EA105" s="38"/>
      <c r="EC105" s="38"/>
      <c r="EE105" s="21">
        <v>1.6376611324787922</v>
      </c>
      <c r="EF105" s="11">
        <v>0.56827961428802143</v>
      </c>
      <c r="EG105" s="38"/>
      <c r="EI105" s="38"/>
      <c r="EK105" s="38"/>
      <c r="EM105" s="38"/>
      <c r="EO105" s="20"/>
      <c r="EP105" s="11"/>
      <c r="EQ105" s="38"/>
      <c r="ES105" s="38"/>
      <c r="EU105" s="38"/>
    </row>
    <row r="106" spans="1:151" s="12" customFormat="1" x14ac:dyDescent="0.2">
      <c r="A106" s="25">
        <v>58</v>
      </c>
      <c r="B106" s="26"/>
      <c r="C106" s="38"/>
      <c r="E106" s="38"/>
      <c r="G106" s="38"/>
      <c r="I106" s="38"/>
      <c r="K106" s="39">
        <v>1.6055658239301274</v>
      </c>
      <c r="L106" s="40">
        <v>-0.75591123532498328</v>
      </c>
      <c r="M106" s="39">
        <v>1.161</v>
      </c>
      <c r="N106" s="40">
        <v>-0.307</v>
      </c>
      <c r="O106" s="39"/>
      <c r="P106" s="40"/>
      <c r="Q106" s="38"/>
      <c r="S106" s="38"/>
      <c r="U106" s="38"/>
      <c r="W106" s="39">
        <v>1.81</v>
      </c>
      <c r="X106" s="40">
        <v>0.54</v>
      </c>
      <c r="Y106" s="38"/>
      <c r="AA106" s="38"/>
      <c r="AC106" s="38"/>
      <c r="AE106" s="38"/>
      <c r="AG106" s="38"/>
      <c r="AI106" s="38"/>
      <c r="AK106" s="34">
        <v>2.36</v>
      </c>
      <c r="AL106" s="35">
        <v>-0.33</v>
      </c>
      <c r="AM106" s="38"/>
      <c r="AO106" s="38"/>
      <c r="AQ106" s="34">
        <v>1.88</v>
      </c>
      <c r="AR106" s="35">
        <v>-0.1</v>
      </c>
      <c r="AS106" s="38"/>
      <c r="AU106" s="38"/>
      <c r="AW106" s="38"/>
      <c r="AY106" s="38"/>
      <c r="BA106" s="38"/>
      <c r="BC106" s="38"/>
      <c r="BE106" s="38"/>
      <c r="BG106" s="38"/>
      <c r="BI106" s="38"/>
      <c r="BK106" s="38"/>
      <c r="BM106" s="38"/>
      <c r="BO106" s="38"/>
      <c r="BQ106" s="39">
        <v>2.2200000000000002</v>
      </c>
      <c r="BR106" s="40">
        <v>-0.91600000000000004</v>
      </c>
      <c r="BS106" s="38"/>
      <c r="BU106" s="38">
        <v>2.58</v>
      </c>
      <c r="BV106" s="12">
        <v>-1.9</v>
      </c>
      <c r="BW106" s="38"/>
      <c r="BY106" s="38"/>
      <c r="CA106" s="38">
        <v>-6.0672281120129421</v>
      </c>
      <c r="CB106" s="12">
        <v>-2.4651492861160369</v>
      </c>
      <c r="CC106" s="38"/>
      <c r="CE106" s="38"/>
      <c r="CG106" s="38"/>
      <c r="CI106" s="38"/>
      <c r="CK106" s="38"/>
      <c r="CM106" s="38"/>
      <c r="CO106" s="38"/>
      <c r="CQ106" s="21">
        <v>1.5620924150364885</v>
      </c>
      <c r="CR106" s="11">
        <v>-1.1343703067394615</v>
      </c>
      <c r="CS106" s="21">
        <v>0.26750035666811894</v>
      </c>
      <c r="CT106" s="11">
        <v>-6.0345375198662683E-2</v>
      </c>
      <c r="CU106" s="20"/>
      <c r="CV106" s="11"/>
      <c r="CW106" s="39">
        <v>1.754</v>
      </c>
      <c r="CX106" s="40">
        <v>-8.9999999999999993E-3</v>
      </c>
      <c r="CY106" s="39"/>
      <c r="CZ106" s="40"/>
      <c r="DA106" s="38"/>
      <c r="DC106" s="38"/>
      <c r="DE106" s="38"/>
      <c r="DG106" s="38"/>
      <c r="DI106" s="38"/>
      <c r="DK106" s="38"/>
      <c r="DM106" s="21">
        <v>1.5489059206238427</v>
      </c>
      <c r="DN106" s="11">
        <v>-0.69810305736011258</v>
      </c>
      <c r="DO106" s="38"/>
      <c r="DQ106" s="39">
        <v>-0.60599999999999998</v>
      </c>
      <c r="DR106" s="40">
        <v>-1.1140000000000001</v>
      </c>
      <c r="DS106" s="38"/>
      <c r="DU106" s="38">
        <v>2.6396429646302622E-2</v>
      </c>
      <c r="DV106" s="12">
        <v>-1.0057001388419362</v>
      </c>
      <c r="DW106" s="38">
        <v>-0.7</v>
      </c>
      <c r="DX106" s="35">
        <v>-0.48</v>
      </c>
      <c r="DY106" s="38"/>
      <c r="EA106" s="38"/>
      <c r="EC106" s="38"/>
      <c r="EE106" s="21">
        <v>1.7278542589468482</v>
      </c>
      <c r="EF106" s="11">
        <v>0.87762471735849346</v>
      </c>
      <c r="EG106" s="38"/>
      <c r="EI106" s="38"/>
      <c r="EK106" s="38"/>
      <c r="EM106" s="38"/>
      <c r="EO106" s="20"/>
      <c r="EP106" s="11"/>
      <c r="EQ106" s="38"/>
      <c r="ES106" s="38"/>
      <c r="EU106" s="38"/>
    </row>
    <row r="107" spans="1:151" s="12" customFormat="1" x14ac:dyDescent="0.2">
      <c r="A107" s="25">
        <v>59</v>
      </c>
      <c r="B107" s="26"/>
      <c r="C107" s="38"/>
      <c r="E107" s="38"/>
      <c r="G107" s="38"/>
      <c r="I107" s="38"/>
      <c r="K107" s="39">
        <v>1.9504433701070145</v>
      </c>
      <c r="L107" s="40">
        <v>-0.47807383926809788</v>
      </c>
      <c r="M107" s="39">
        <v>1.08</v>
      </c>
      <c r="N107" s="40">
        <v>-0.121</v>
      </c>
      <c r="O107" s="39"/>
      <c r="P107" s="40"/>
      <c r="Q107" s="38"/>
      <c r="S107" s="38"/>
      <c r="U107" s="38"/>
      <c r="W107" s="39">
        <v>1.8</v>
      </c>
      <c r="X107" s="40">
        <v>0.49</v>
      </c>
      <c r="Y107" s="38"/>
      <c r="AA107" s="38"/>
      <c r="AC107" s="38"/>
      <c r="AE107" s="38"/>
      <c r="AG107" s="38"/>
      <c r="AI107" s="38"/>
      <c r="AK107" s="34"/>
      <c r="AL107" s="35"/>
      <c r="AM107" s="38"/>
      <c r="AO107" s="38"/>
      <c r="AQ107" s="34">
        <v>1.38</v>
      </c>
      <c r="AR107" s="35">
        <v>-0.35</v>
      </c>
      <c r="AS107" s="38"/>
      <c r="AU107" s="38"/>
      <c r="AW107" s="38"/>
      <c r="AY107" s="38"/>
      <c r="BA107" s="38"/>
      <c r="BC107" s="38"/>
      <c r="BE107" s="38"/>
      <c r="BG107" s="38"/>
      <c r="BI107" s="38"/>
      <c r="BK107" s="38"/>
      <c r="BM107" s="38"/>
      <c r="BO107" s="38"/>
      <c r="BQ107" s="39">
        <v>1.9079999999999999</v>
      </c>
      <c r="BR107" s="40">
        <v>-1.206</v>
      </c>
      <c r="BS107" s="38"/>
      <c r="BU107" s="38">
        <v>2.46</v>
      </c>
      <c r="BV107" s="12">
        <v>-1.8</v>
      </c>
      <c r="BW107" s="38"/>
      <c r="BY107" s="38"/>
      <c r="CA107" s="38">
        <v>-4.4656011622993974</v>
      </c>
      <c r="CB107" s="12">
        <v>-1.980700560531397</v>
      </c>
      <c r="CC107" s="38"/>
      <c r="CE107" s="38"/>
      <c r="CG107" s="38"/>
      <c r="CI107" s="38"/>
      <c r="CK107" s="38"/>
      <c r="CM107" s="38"/>
      <c r="CO107" s="38"/>
      <c r="CQ107" s="21"/>
      <c r="CR107" s="11"/>
      <c r="CS107" s="21">
        <v>0.84872045654857853</v>
      </c>
      <c r="CT107" s="11">
        <v>0.12693942054036247</v>
      </c>
      <c r="CU107" s="20"/>
      <c r="CV107" s="11"/>
      <c r="CW107" s="39">
        <v>1.8420000000000001</v>
      </c>
      <c r="CX107" s="40">
        <v>-0.28100000000000003</v>
      </c>
      <c r="CY107" s="39"/>
      <c r="CZ107" s="40"/>
      <c r="DA107" s="38"/>
      <c r="DC107" s="38"/>
      <c r="DE107" s="38"/>
      <c r="DG107" s="38"/>
      <c r="DI107" s="38"/>
      <c r="DK107" s="38"/>
      <c r="DM107" s="21">
        <v>1.8094391694235377</v>
      </c>
      <c r="DN107" s="11">
        <v>-1.0382305685838746</v>
      </c>
      <c r="DO107" s="38"/>
      <c r="DQ107" s="39">
        <v>-0.78900000000000003</v>
      </c>
      <c r="DR107" s="40">
        <v>-1.34</v>
      </c>
      <c r="DS107" s="38"/>
      <c r="DU107" s="38">
        <v>0.40656706991226699</v>
      </c>
      <c r="DV107" s="12">
        <v>-1.1564350761830156</v>
      </c>
      <c r="DW107" s="38">
        <v>-0.82</v>
      </c>
      <c r="DX107" s="35">
        <v>-0.43</v>
      </c>
      <c r="DY107" s="38"/>
      <c r="EA107" s="38"/>
      <c r="EC107" s="38"/>
      <c r="EE107" s="21">
        <v>1.5239393643234171</v>
      </c>
      <c r="EF107" s="11">
        <v>0.70042703695890263</v>
      </c>
      <c r="EG107" s="38"/>
      <c r="EI107" s="38"/>
      <c r="EK107" s="38"/>
      <c r="EM107" s="38"/>
      <c r="EO107" s="20"/>
      <c r="EP107" s="11"/>
      <c r="EQ107" s="38"/>
      <c r="ES107" s="38"/>
      <c r="EU107" s="38"/>
    </row>
    <row r="108" spans="1:151" s="12" customFormat="1" x14ac:dyDescent="0.2">
      <c r="A108" s="25">
        <v>60</v>
      </c>
      <c r="B108" s="26"/>
      <c r="C108" s="38"/>
      <c r="E108" s="38"/>
      <c r="G108" s="38"/>
      <c r="I108" s="38"/>
      <c r="K108" s="39"/>
      <c r="L108" s="40"/>
      <c r="M108" s="39">
        <v>1.127</v>
      </c>
      <c r="N108" s="40">
        <v>-9.1999999999999998E-2</v>
      </c>
      <c r="O108" s="39"/>
      <c r="P108" s="40"/>
      <c r="Q108" s="38"/>
      <c r="S108" s="38"/>
      <c r="U108" s="38"/>
      <c r="W108" s="39">
        <v>1.71</v>
      </c>
      <c r="X108" s="40">
        <v>0.63</v>
      </c>
      <c r="Y108" s="38"/>
      <c r="AA108" s="38"/>
      <c r="AC108" s="38"/>
      <c r="AE108" s="38"/>
      <c r="AG108" s="38"/>
      <c r="AI108" s="38"/>
      <c r="AK108" s="34">
        <v>2.44</v>
      </c>
      <c r="AL108" s="35">
        <v>-0.25</v>
      </c>
      <c r="AM108" s="38"/>
      <c r="AO108" s="38"/>
      <c r="AQ108" s="34">
        <v>1.73</v>
      </c>
      <c r="AR108" s="35">
        <v>-0.34</v>
      </c>
      <c r="AS108" s="38"/>
      <c r="AU108" s="38"/>
      <c r="AW108" s="38"/>
      <c r="AY108" s="38"/>
      <c r="BA108" s="38"/>
      <c r="BC108" s="38"/>
      <c r="BE108" s="38"/>
      <c r="BG108" s="38"/>
      <c r="BI108" s="38"/>
      <c r="BK108" s="38"/>
      <c r="BM108" s="38"/>
      <c r="BO108" s="38"/>
      <c r="BQ108" s="39">
        <v>1.9139999999999999</v>
      </c>
      <c r="BR108" s="40">
        <v>-1.228</v>
      </c>
      <c r="BS108" s="38"/>
      <c r="BU108" s="38">
        <v>2.58</v>
      </c>
      <c r="BV108" s="12">
        <v>-1.89</v>
      </c>
      <c r="BW108" s="38"/>
      <c r="BY108" s="38"/>
      <c r="CA108" s="38">
        <v>-5.4928515507363604</v>
      </c>
      <c r="CB108" s="12">
        <v>-2.1415175601584631</v>
      </c>
      <c r="CC108" s="38"/>
      <c r="CE108" s="38"/>
      <c r="CG108" s="38"/>
      <c r="CI108" s="38"/>
      <c r="CK108" s="38"/>
      <c r="CM108" s="38"/>
      <c r="CO108" s="38"/>
      <c r="CQ108" s="21">
        <v>1.7923488943957631</v>
      </c>
      <c r="CR108" s="11">
        <v>-1.5018915456896991</v>
      </c>
      <c r="CS108" s="21">
        <v>0.27967250535671501</v>
      </c>
      <c r="CT108" s="11">
        <v>-8.1490432782100997E-2</v>
      </c>
      <c r="CU108" s="20"/>
      <c r="CV108" s="11"/>
      <c r="CW108" s="39">
        <v>1.629</v>
      </c>
      <c r="CX108" s="40">
        <v>-8.5000000000000006E-2</v>
      </c>
      <c r="CY108" s="39"/>
      <c r="CZ108" s="40"/>
      <c r="DA108" s="38"/>
      <c r="DC108" s="38"/>
      <c r="DE108" s="38"/>
      <c r="DG108" s="38"/>
      <c r="DI108" s="38"/>
      <c r="DK108" s="38"/>
      <c r="DM108" s="21">
        <v>1.7578611397780743</v>
      </c>
      <c r="DN108" s="11">
        <v>-0.76355204511837416</v>
      </c>
      <c r="DO108" s="38"/>
      <c r="DQ108" s="38"/>
      <c r="DS108" s="38"/>
      <c r="DU108" s="38">
        <v>0.85658533437404927</v>
      </c>
      <c r="DV108" s="12">
        <v>-1.1913736378182938</v>
      </c>
      <c r="DW108" s="38">
        <v>-0.8</v>
      </c>
      <c r="DX108" s="35">
        <v>-0.41</v>
      </c>
      <c r="DY108" s="38"/>
      <c r="EA108" s="38"/>
      <c r="EC108" s="38"/>
      <c r="EE108" s="21">
        <v>1.7915776635166702</v>
      </c>
      <c r="EF108" s="11">
        <v>0.74347506101078065</v>
      </c>
      <c r="EG108" s="38"/>
      <c r="EI108" s="38"/>
      <c r="EK108" s="38"/>
      <c r="EM108" s="38"/>
      <c r="EO108" s="20"/>
      <c r="EP108" s="11"/>
      <c r="EQ108" s="38"/>
      <c r="ES108" s="38"/>
      <c r="EU108" s="38"/>
    </row>
    <row r="109" spans="1:151" s="12" customFormat="1" x14ac:dyDescent="0.2">
      <c r="A109" s="25">
        <v>61</v>
      </c>
      <c r="B109" s="26"/>
      <c r="C109" s="38"/>
      <c r="E109" s="38"/>
      <c r="G109" s="38"/>
      <c r="I109" s="38"/>
      <c r="K109" s="39"/>
      <c r="L109" s="40"/>
      <c r="M109" s="39">
        <v>1.1859999999999999</v>
      </c>
      <c r="N109" s="40">
        <v>-0.06</v>
      </c>
      <c r="O109" s="39"/>
      <c r="P109" s="40"/>
      <c r="Q109" s="38"/>
      <c r="S109" s="38"/>
      <c r="U109" s="38"/>
      <c r="W109" s="39"/>
      <c r="X109" s="40"/>
      <c r="Y109" s="38"/>
      <c r="AA109" s="38"/>
      <c r="AC109" s="38"/>
      <c r="AE109" s="38"/>
      <c r="AG109" s="38"/>
      <c r="AI109" s="38"/>
      <c r="AK109" s="34">
        <v>2.37</v>
      </c>
      <c r="AL109" s="35">
        <v>-0.26</v>
      </c>
      <c r="AM109" s="38"/>
      <c r="AO109" s="38"/>
      <c r="AQ109" s="38"/>
      <c r="AS109" s="38"/>
      <c r="AU109" s="38"/>
      <c r="AW109" s="38"/>
      <c r="AY109" s="38"/>
      <c r="BA109" s="38"/>
      <c r="BC109" s="38"/>
      <c r="BE109" s="38"/>
      <c r="BG109" s="38"/>
      <c r="BI109" s="38"/>
      <c r="BK109" s="38"/>
      <c r="BM109" s="38"/>
      <c r="BO109" s="38"/>
      <c r="BQ109" s="38"/>
      <c r="BS109" s="38"/>
      <c r="BU109" s="38">
        <v>2.61</v>
      </c>
      <c r="BV109" s="12">
        <v>-1.1100000000000001</v>
      </c>
      <c r="BW109" s="38"/>
      <c r="BY109" s="38"/>
      <c r="CA109" s="38">
        <v>-5.4747767638430416</v>
      </c>
      <c r="CB109" s="12">
        <v>-2.2244232183512982</v>
      </c>
      <c r="CC109" s="38"/>
      <c r="CE109" s="38"/>
      <c r="CG109" s="38"/>
      <c r="CI109" s="38"/>
      <c r="CK109" s="38"/>
      <c r="CM109" s="38"/>
      <c r="CO109" s="38"/>
      <c r="CQ109" s="21">
        <v>1.6848282476464982</v>
      </c>
      <c r="CR109" s="11">
        <v>-1.417311315355946</v>
      </c>
      <c r="CS109" s="21">
        <v>-0.44558468733879752</v>
      </c>
      <c r="CT109" s="11">
        <v>-0.14794632804433575</v>
      </c>
      <c r="CU109" s="20"/>
      <c r="CV109" s="11"/>
      <c r="CW109" s="39">
        <v>1.6719999999999999</v>
      </c>
      <c r="CX109" s="40">
        <v>0.11799999999999999</v>
      </c>
      <c r="CY109" s="39"/>
      <c r="CZ109" s="40"/>
      <c r="DA109" s="38"/>
      <c r="DC109" s="38"/>
      <c r="DE109" s="38"/>
      <c r="DG109" s="38"/>
      <c r="DI109" s="38"/>
      <c r="DK109" s="38"/>
      <c r="DM109" s="21"/>
      <c r="DN109" s="11"/>
      <c r="DO109" s="38"/>
      <c r="DQ109" s="38"/>
      <c r="DS109" s="38"/>
      <c r="DU109" s="38">
        <v>0.5961534784439948</v>
      </c>
      <c r="DV109" s="12">
        <v>-0.88990376313613506</v>
      </c>
      <c r="DW109" s="38">
        <v>-0.78</v>
      </c>
      <c r="DX109" s="35">
        <v>-0.44</v>
      </c>
      <c r="DY109" s="38"/>
      <c r="EA109" s="38"/>
      <c r="EC109" s="38"/>
      <c r="EE109" s="21">
        <v>1.7160899381031887</v>
      </c>
      <c r="EF109" s="11">
        <v>0.57228408164168443</v>
      </c>
      <c r="EG109" s="38"/>
      <c r="EI109" s="38"/>
      <c r="EK109" s="38"/>
      <c r="EM109" s="38"/>
      <c r="EO109" s="20"/>
      <c r="EP109" s="11"/>
      <c r="EQ109" s="38"/>
      <c r="ES109" s="38"/>
      <c r="EU109" s="38"/>
    </row>
    <row r="110" spans="1:151" s="12" customFormat="1" x14ac:dyDescent="0.2">
      <c r="A110" s="25">
        <v>62</v>
      </c>
      <c r="B110" s="26"/>
      <c r="C110" s="38"/>
      <c r="E110" s="38"/>
      <c r="G110" s="38"/>
      <c r="I110" s="38"/>
      <c r="K110" s="39"/>
      <c r="L110" s="40"/>
      <c r="M110" s="38"/>
      <c r="O110" s="38"/>
      <c r="Q110" s="38"/>
      <c r="S110" s="38"/>
      <c r="U110" s="38"/>
      <c r="W110" s="38"/>
      <c r="Y110" s="38"/>
      <c r="AA110" s="38"/>
      <c r="AC110" s="38"/>
      <c r="AE110" s="38"/>
      <c r="AG110" s="38"/>
      <c r="AI110" s="38"/>
      <c r="AK110" s="34">
        <v>1.98</v>
      </c>
      <c r="AL110" s="35">
        <v>-0.33</v>
      </c>
      <c r="AM110" s="38"/>
      <c r="AO110" s="38"/>
      <c r="AQ110" s="38"/>
      <c r="AS110" s="38"/>
      <c r="AU110" s="38"/>
      <c r="AW110" s="38"/>
      <c r="AY110" s="38"/>
      <c r="BA110" s="38"/>
      <c r="BC110" s="38"/>
      <c r="BE110" s="38"/>
      <c r="BG110" s="38"/>
      <c r="BI110" s="38"/>
      <c r="BK110" s="38"/>
      <c r="BM110" s="38"/>
      <c r="BO110" s="38"/>
      <c r="BQ110" s="38"/>
      <c r="BS110" s="38"/>
      <c r="BU110" s="38">
        <v>2.4900000000000002</v>
      </c>
      <c r="BV110" s="12">
        <v>-1</v>
      </c>
      <c r="BW110" s="38"/>
      <c r="BY110" s="38"/>
      <c r="CA110" s="38">
        <v>-5.0921937746011228</v>
      </c>
      <c r="CB110" s="12">
        <v>-2.0276471380622794</v>
      </c>
      <c r="CC110" s="38"/>
      <c r="CE110" s="38"/>
      <c r="CG110" s="38"/>
      <c r="CI110" s="38"/>
      <c r="CK110" s="38"/>
      <c r="CM110" s="38"/>
      <c r="CO110" s="38"/>
      <c r="CQ110" s="21">
        <v>1.4863034002137567</v>
      </c>
      <c r="CR110" s="11">
        <v>-1.0506588338302165</v>
      </c>
      <c r="CS110" s="21">
        <v>0.18229531584794684</v>
      </c>
      <c r="CT110" s="11">
        <v>-4.9654624801337326E-3</v>
      </c>
      <c r="CU110" s="20"/>
      <c r="CV110" s="11"/>
      <c r="CW110" s="38"/>
      <c r="CY110" s="38"/>
      <c r="DA110" s="38"/>
      <c r="DC110" s="38"/>
      <c r="DE110" s="38"/>
      <c r="DG110" s="38"/>
      <c r="DI110" s="38"/>
      <c r="DK110" s="38"/>
      <c r="DM110" s="21">
        <v>1.3531371958822569</v>
      </c>
      <c r="DN110" s="11">
        <v>-0.87028424053953901</v>
      </c>
      <c r="DO110" s="38"/>
      <c r="DQ110" s="38"/>
      <c r="DS110" s="38"/>
      <c r="DU110" s="38">
        <v>0.82864628469581092</v>
      </c>
      <c r="DV110" s="12">
        <v>-0.7032320195413666</v>
      </c>
      <c r="DW110" s="38">
        <v>-0.8</v>
      </c>
      <c r="DX110" s="35">
        <v>-0.47</v>
      </c>
      <c r="DY110" s="38"/>
      <c r="EA110" s="38"/>
      <c r="EC110" s="38"/>
      <c r="EE110" s="21">
        <v>1.5876627688932394</v>
      </c>
      <c r="EF110" s="11">
        <v>0.86360908162067274</v>
      </c>
      <c r="EG110" s="38"/>
      <c r="EI110" s="38"/>
      <c r="EK110" s="38"/>
      <c r="EM110" s="38"/>
      <c r="EO110" s="20"/>
      <c r="EP110" s="11"/>
      <c r="EQ110" s="38"/>
      <c r="ES110" s="38"/>
      <c r="EU110" s="38"/>
    </row>
    <row r="111" spans="1:151" s="12" customFormat="1" x14ac:dyDescent="0.2">
      <c r="A111" s="25">
        <v>63</v>
      </c>
      <c r="B111" s="26"/>
      <c r="C111" s="38"/>
      <c r="E111" s="38"/>
      <c r="G111" s="38"/>
      <c r="I111" s="38"/>
      <c r="K111" s="39"/>
      <c r="L111" s="40"/>
      <c r="M111" s="38"/>
      <c r="O111" s="38"/>
      <c r="Q111" s="38"/>
      <c r="S111" s="38"/>
      <c r="U111" s="38"/>
      <c r="W111" s="38"/>
      <c r="Y111" s="38"/>
      <c r="AA111" s="38"/>
      <c r="AC111" s="38"/>
      <c r="AE111" s="38"/>
      <c r="AG111" s="38"/>
      <c r="AI111" s="38"/>
      <c r="AK111" s="34">
        <v>2.31</v>
      </c>
      <c r="AL111" s="35">
        <v>-0.34</v>
      </c>
      <c r="AM111" s="38"/>
      <c r="AO111" s="38"/>
      <c r="AQ111" s="38"/>
      <c r="AS111" s="38"/>
      <c r="AU111" s="38"/>
      <c r="AW111" s="38"/>
      <c r="AY111" s="38"/>
      <c r="BA111" s="38"/>
      <c r="BC111" s="38"/>
      <c r="BE111" s="38"/>
      <c r="BG111" s="38"/>
      <c r="BI111" s="38"/>
      <c r="BK111" s="38"/>
      <c r="BM111" s="38"/>
      <c r="BO111" s="38"/>
      <c r="BQ111" s="38"/>
      <c r="BS111" s="38"/>
      <c r="BU111" s="38">
        <v>2.71</v>
      </c>
      <c r="BV111" s="12">
        <v>-1.22</v>
      </c>
      <c r="BW111" s="38"/>
      <c r="BY111" s="38"/>
      <c r="CA111" s="38">
        <v>-2.7685795039822247</v>
      </c>
      <c r="CB111" s="12">
        <v>-1.3454234688368993</v>
      </c>
      <c r="CC111" s="38"/>
      <c r="CE111" s="38"/>
      <c r="CG111" s="38"/>
      <c r="CI111" s="38"/>
      <c r="CK111" s="38"/>
      <c r="CM111" s="38"/>
      <c r="CO111" s="38"/>
      <c r="CQ111" s="21">
        <v>1.2601043037506807</v>
      </c>
      <c r="CR111" s="11">
        <v>-0.60459880957006507</v>
      </c>
      <c r="CS111" s="21">
        <v>-7.3319806612569441E-2</v>
      </c>
      <c r="CT111" s="11">
        <v>-1.6041445023839522E-2</v>
      </c>
      <c r="CU111" s="20"/>
      <c r="CV111" s="11"/>
      <c r="CW111" s="38"/>
      <c r="CY111" s="38"/>
      <c r="DA111" s="38"/>
      <c r="DC111" s="38"/>
      <c r="DE111" s="38"/>
      <c r="DG111" s="38"/>
      <c r="DI111" s="38"/>
      <c r="DK111" s="38"/>
      <c r="DM111" s="21">
        <v>1.127798842862161</v>
      </c>
      <c r="DN111" s="11">
        <v>-0.93653291068257616</v>
      </c>
      <c r="DO111" s="38"/>
      <c r="DQ111" s="39">
        <v>-3.0289999999999999</v>
      </c>
      <c r="DR111" s="40">
        <v>-1.7130000000000001</v>
      </c>
      <c r="DS111" s="38"/>
      <c r="DU111" s="38">
        <v>1.3275578860947324</v>
      </c>
      <c r="DV111" s="12">
        <v>-0.70023728568691102</v>
      </c>
      <c r="DW111" s="38">
        <v>-0.78</v>
      </c>
      <c r="DX111" s="35">
        <v>-0.5</v>
      </c>
      <c r="DY111" s="38"/>
      <c r="EA111" s="38"/>
      <c r="EC111" s="38"/>
      <c r="EE111" s="21">
        <v>1.4602159597535951</v>
      </c>
      <c r="EF111" s="11">
        <v>1.1539329647612453</v>
      </c>
      <c r="EG111" s="38"/>
      <c r="EI111" s="38"/>
      <c r="EK111" s="38"/>
      <c r="EM111" s="38"/>
      <c r="EO111" s="20"/>
      <c r="EP111" s="11"/>
      <c r="EQ111" s="38"/>
      <c r="ES111" s="38"/>
      <c r="EU111" s="38"/>
    </row>
    <row r="112" spans="1:151" s="12" customFormat="1" x14ac:dyDescent="0.2">
      <c r="A112" s="25">
        <v>64</v>
      </c>
      <c r="B112" s="26"/>
      <c r="C112" s="38"/>
      <c r="E112" s="38"/>
      <c r="G112" s="38"/>
      <c r="I112" s="38"/>
      <c r="K112" s="39"/>
      <c r="L112" s="40"/>
      <c r="M112" s="38"/>
      <c r="O112" s="38"/>
      <c r="Q112" s="38"/>
      <c r="S112" s="38"/>
      <c r="U112" s="38"/>
      <c r="W112" s="38"/>
      <c r="Y112" s="38"/>
      <c r="AA112" s="38"/>
      <c r="AC112" s="38"/>
      <c r="AE112" s="38"/>
      <c r="AG112" s="38"/>
      <c r="AI112" s="38"/>
      <c r="AK112" s="34">
        <v>2.15</v>
      </c>
      <c r="AL112" s="35">
        <v>-0.22</v>
      </c>
      <c r="AM112" s="38"/>
      <c r="AO112" s="38"/>
      <c r="AQ112" s="38"/>
      <c r="AS112" s="38"/>
      <c r="AU112" s="38"/>
      <c r="AW112" s="38"/>
      <c r="AY112" s="38"/>
      <c r="BA112" s="38"/>
      <c r="BC112" s="38"/>
      <c r="BE112" s="38"/>
      <c r="BG112" s="38"/>
      <c r="BI112" s="38"/>
      <c r="BK112" s="38"/>
      <c r="BM112" s="38"/>
      <c r="BO112" s="38"/>
      <c r="BQ112" s="38"/>
      <c r="BS112" s="38"/>
      <c r="BU112" s="38">
        <v>2.61</v>
      </c>
      <c r="BV112" s="12">
        <v>-1.39</v>
      </c>
      <c r="BW112" s="38"/>
      <c r="BY112" s="38"/>
      <c r="CA112" s="38">
        <v>-7.5955517593258035</v>
      </c>
      <c r="CB112" s="12">
        <v>-2.6629242297567766</v>
      </c>
      <c r="CC112" s="38"/>
      <c r="CE112" s="38"/>
      <c r="CG112" s="38"/>
      <c r="CI112" s="38"/>
      <c r="CK112" s="38"/>
      <c r="CM112" s="38"/>
      <c r="CO112" s="38"/>
      <c r="CQ112" s="21">
        <v>1.5055759689707005</v>
      </c>
      <c r="CR112" s="11">
        <v>-0.67105470483229979</v>
      </c>
      <c r="CS112" s="21">
        <v>-0.2985045573515957</v>
      </c>
      <c r="CT112" s="11">
        <v>-0.24158872591384833</v>
      </c>
      <c r="CU112" s="20"/>
      <c r="CV112" s="11"/>
      <c r="CW112" s="38"/>
      <c r="CY112" s="38"/>
      <c r="DA112" s="38"/>
      <c r="DC112" s="38"/>
      <c r="DE112" s="38"/>
      <c r="DG112" s="38"/>
      <c r="DI112" s="38"/>
      <c r="DK112" s="38"/>
      <c r="DM112" s="21"/>
      <c r="DN112" s="11"/>
      <c r="DO112" s="38"/>
      <c r="DQ112" s="39">
        <v>-2.6720000000000002</v>
      </c>
      <c r="DR112" s="40">
        <v>-1.724</v>
      </c>
      <c r="DS112" s="38"/>
      <c r="DU112" s="38">
        <v>0.76278995331113819</v>
      </c>
      <c r="DV112" s="12">
        <v>-0.79806525826608965</v>
      </c>
      <c r="DW112" s="38">
        <v>-0.92</v>
      </c>
      <c r="DX112" s="35">
        <v>-0.67</v>
      </c>
      <c r="DY112" s="38"/>
      <c r="EA112" s="38"/>
      <c r="EC112" s="38"/>
      <c r="EE112" s="21">
        <v>1.3455138315279154</v>
      </c>
      <c r="EF112" s="11">
        <v>1.1108849407093673</v>
      </c>
      <c r="EG112" s="38"/>
      <c r="EI112" s="38"/>
      <c r="EK112" s="38"/>
      <c r="EM112" s="38"/>
      <c r="EO112" s="20"/>
      <c r="EP112" s="11"/>
      <c r="EQ112" s="38"/>
      <c r="ES112" s="38"/>
      <c r="EU112" s="38"/>
    </row>
    <row r="113" spans="1:151" s="12" customFormat="1" x14ac:dyDescent="0.2">
      <c r="A113" s="25">
        <v>65</v>
      </c>
      <c r="B113" s="26"/>
      <c r="C113" s="38"/>
      <c r="E113" s="38"/>
      <c r="G113" s="38"/>
      <c r="I113" s="38"/>
      <c r="K113" s="39"/>
      <c r="L113" s="40"/>
      <c r="M113" s="38"/>
      <c r="O113" s="38"/>
      <c r="Q113" s="38"/>
      <c r="S113" s="38"/>
      <c r="U113" s="38"/>
      <c r="W113" s="38"/>
      <c r="Y113" s="38"/>
      <c r="AA113" s="38"/>
      <c r="AC113" s="38"/>
      <c r="AE113" s="38"/>
      <c r="AG113" s="38"/>
      <c r="AI113" s="38"/>
      <c r="AK113" s="34">
        <v>2.39</v>
      </c>
      <c r="AL113" s="35">
        <v>-0.19</v>
      </c>
      <c r="AM113" s="38"/>
      <c r="AO113" s="38"/>
      <c r="AQ113" s="38"/>
      <c r="AS113" s="38"/>
      <c r="AU113" s="38"/>
      <c r="AW113" s="38"/>
      <c r="AY113" s="38"/>
      <c r="BA113" s="38"/>
      <c r="BC113" s="38"/>
      <c r="BE113" s="38"/>
      <c r="BG113" s="38"/>
      <c r="BI113" s="38"/>
      <c r="BK113" s="38"/>
      <c r="BM113" s="38"/>
      <c r="BO113" s="38"/>
      <c r="BQ113" s="38"/>
      <c r="BS113" s="38"/>
      <c r="BU113" s="38">
        <v>2.73</v>
      </c>
      <c r="BV113" s="12">
        <v>-0.91</v>
      </c>
      <c r="BW113" s="38"/>
      <c r="BY113" s="38"/>
      <c r="CA113" s="38">
        <v>-7.9891804516691947</v>
      </c>
      <c r="CB113" s="12">
        <v>-2.9036502975215157</v>
      </c>
      <c r="CC113" s="38"/>
      <c r="CE113" s="38"/>
      <c r="CG113" s="38"/>
      <c r="CI113" s="38"/>
      <c r="CK113" s="38"/>
      <c r="CM113" s="38"/>
      <c r="CO113" s="38"/>
      <c r="CQ113" s="21">
        <v>1.1170815566596777</v>
      </c>
      <c r="CR113" s="11">
        <v>-0.53210146928399082</v>
      </c>
      <c r="CS113" s="21">
        <v>-0.58860743442980068</v>
      </c>
      <c r="CT113" s="11">
        <v>-0.41679063160519447</v>
      </c>
      <c r="CU113" s="20"/>
      <c r="CV113" s="11"/>
      <c r="CW113" s="38"/>
      <c r="CY113" s="38"/>
      <c r="DA113" s="38"/>
      <c r="DC113" s="38"/>
      <c r="DE113" s="38"/>
      <c r="DG113" s="38"/>
      <c r="DI113" s="38"/>
      <c r="DK113" s="38"/>
      <c r="DM113" s="21"/>
      <c r="DN113" s="11"/>
      <c r="DO113" s="38"/>
      <c r="DQ113" s="38"/>
      <c r="DS113" s="38"/>
      <c r="DU113" s="38">
        <v>0.60912518008016114</v>
      </c>
      <c r="DV113" s="12">
        <v>-0.88790727389975732</v>
      </c>
      <c r="DW113" s="38">
        <v>-1.49</v>
      </c>
      <c r="DX113" s="35">
        <v>-0.83</v>
      </c>
      <c r="DY113" s="38"/>
      <c r="EA113" s="38"/>
      <c r="EC113" s="38"/>
      <c r="EE113" s="21">
        <v>1.308260148856327</v>
      </c>
      <c r="EF113" s="11">
        <v>0.94870401288601303</v>
      </c>
      <c r="EG113" s="38"/>
      <c r="EI113" s="38"/>
      <c r="EK113" s="38"/>
      <c r="EM113" s="38"/>
      <c r="EO113" s="20"/>
      <c r="EP113" s="11"/>
      <c r="EQ113" s="38"/>
      <c r="ES113" s="38"/>
      <c r="EU113" s="38"/>
    </row>
    <row r="114" spans="1:151" s="12" customFormat="1" x14ac:dyDescent="0.2">
      <c r="A114" s="25">
        <v>66</v>
      </c>
      <c r="B114" s="26"/>
      <c r="C114" s="38"/>
      <c r="E114" s="38"/>
      <c r="G114" s="38"/>
      <c r="I114" s="38"/>
      <c r="K114" s="39"/>
      <c r="L114" s="40"/>
      <c r="M114" s="38"/>
      <c r="O114" s="38"/>
      <c r="Q114" s="38"/>
      <c r="S114" s="38"/>
      <c r="U114" s="38"/>
      <c r="W114" s="38"/>
      <c r="Y114" s="38"/>
      <c r="AA114" s="38"/>
      <c r="AC114" s="38"/>
      <c r="AE114" s="38"/>
      <c r="AG114" s="38"/>
      <c r="AI114" s="38"/>
      <c r="AK114" s="34">
        <v>2.54</v>
      </c>
      <c r="AL114" s="35">
        <v>-7.0000000000000007E-2</v>
      </c>
      <c r="AM114" s="38"/>
      <c r="AO114" s="38"/>
      <c r="AQ114" s="38"/>
      <c r="AS114" s="38"/>
      <c r="AU114" s="38"/>
      <c r="AW114" s="38"/>
      <c r="AY114" s="38"/>
      <c r="BA114" s="38"/>
      <c r="BC114" s="38"/>
      <c r="BE114" s="38"/>
      <c r="BG114" s="38"/>
      <c r="BI114" s="38"/>
      <c r="BK114" s="38"/>
      <c r="BM114" s="38"/>
      <c r="BO114" s="38"/>
      <c r="BQ114" s="38"/>
      <c r="BS114" s="38"/>
      <c r="BU114" s="38">
        <v>2.44</v>
      </c>
      <c r="BV114" s="12">
        <v>-0.97</v>
      </c>
      <c r="BW114" s="38"/>
      <c r="BY114" s="38"/>
      <c r="CA114" s="38">
        <v>-6.8344024001515926</v>
      </c>
      <c r="CB114" s="12">
        <v>-2.447169745785061</v>
      </c>
      <c r="CC114" s="38"/>
      <c r="CE114" s="38"/>
      <c r="CG114" s="38"/>
      <c r="CI114" s="38"/>
      <c r="CK114" s="38"/>
      <c r="CM114" s="38"/>
      <c r="CO114" s="38"/>
      <c r="CQ114" s="21">
        <v>1.036948244459754</v>
      </c>
      <c r="CR114" s="11">
        <v>-0.53814291430783034</v>
      </c>
      <c r="CS114" s="21">
        <v>-0.82596433385742296</v>
      </c>
      <c r="CT114" s="11">
        <v>-0.50338467694689426</v>
      </c>
      <c r="CU114" s="20"/>
      <c r="CV114" s="11"/>
      <c r="CW114" s="38"/>
      <c r="CY114" s="38"/>
      <c r="DA114" s="38"/>
      <c r="DC114" s="38"/>
      <c r="DE114" s="38"/>
      <c r="DG114" s="38"/>
      <c r="DI114" s="38"/>
      <c r="DK114" s="38"/>
      <c r="DM114" s="21">
        <v>1.2324300547203464</v>
      </c>
      <c r="DN114" s="11">
        <v>-0.39804462117608308</v>
      </c>
      <c r="DO114" s="38"/>
      <c r="DQ114" s="38"/>
      <c r="DS114" s="38"/>
      <c r="DU114" s="38">
        <v>0.46643646208011091</v>
      </c>
      <c r="DV114" s="12">
        <v>-0.88690902928167947</v>
      </c>
      <c r="DW114" s="38">
        <v>-1.1200000000000001</v>
      </c>
      <c r="DX114" s="35">
        <v>-0.76</v>
      </c>
      <c r="DY114" s="38"/>
      <c r="EA114" s="38"/>
      <c r="EC114" s="38"/>
      <c r="EE114" s="21">
        <v>1.173950819224548</v>
      </c>
      <c r="EF114" s="11">
        <v>0.76850298197117484</v>
      </c>
      <c r="EG114" s="38"/>
      <c r="EI114" s="38"/>
      <c r="EK114" s="38"/>
      <c r="EM114" s="38"/>
      <c r="EO114" s="20"/>
      <c r="EP114" s="11"/>
      <c r="EQ114" s="38"/>
      <c r="ES114" s="38"/>
      <c r="EU114" s="38"/>
    </row>
    <row r="115" spans="1:151" s="12" customFormat="1" x14ac:dyDescent="0.2">
      <c r="A115" s="25">
        <v>67</v>
      </c>
      <c r="B115" s="26"/>
      <c r="C115" s="38"/>
      <c r="E115" s="38"/>
      <c r="G115" s="38"/>
      <c r="I115" s="38"/>
      <c r="K115" s="39"/>
      <c r="L115" s="40"/>
      <c r="M115" s="38"/>
      <c r="O115" s="38"/>
      <c r="Q115" s="38"/>
      <c r="S115" s="38"/>
      <c r="U115" s="38"/>
      <c r="W115" s="38"/>
      <c r="Y115" s="38"/>
      <c r="AA115" s="38"/>
      <c r="AC115" s="38"/>
      <c r="AE115" s="38"/>
      <c r="AG115" s="38"/>
      <c r="AI115" s="38"/>
      <c r="AK115" s="34">
        <v>2.4500000000000002</v>
      </c>
      <c r="AL115" s="35">
        <v>0.03</v>
      </c>
      <c r="AM115" s="38"/>
      <c r="AO115" s="38"/>
      <c r="AQ115" s="38"/>
      <c r="AS115" s="38"/>
      <c r="AU115" s="38"/>
      <c r="AW115" s="38"/>
      <c r="AY115" s="38"/>
      <c r="BA115" s="38"/>
      <c r="BC115" s="38"/>
      <c r="BE115" s="38"/>
      <c r="BG115" s="38"/>
      <c r="BI115" s="38"/>
      <c r="BK115" s="38"/>
      <c r="BM115" s="38"/>
      <c r="BO115" s="38"/>
      <c r="BQ115" s="38"/>
      <c r="BS115" s="38"/>
      <c r="BU115" s="38">
        <v>2.64</v>
      </c>
      <c r="BV115" s="12">
        <v>-0.65</v>
      </c>
      <c r="BW115" s="38"/>
      <c r="BY115" s="38"/>
      <c r="CA115" s="38">
        <v>-8.3707592860837075</v>
      </c>
      <c r="CB115" s="12">
        <v>-2.8597003100457958</v>
      </c>
      <c r="CC115" s="38"/>
      <c r="CE115" s="38"/>
      <c r="CG115" s="38"/>
      <c r="CI115" s="38"/>
      <c r="CK115" s="38"/>
      <c r="CM115" s="38"/>
      <c r="CO115" s="38"/>
      <c r="CQ115" s="21"/>
      <c r="CR115" s="11"/>
      <c r="CS115" s="21">
        <v>-1.0237617500471081</v>
      </c>
      <c r="CT115" s="11">
        <v>-0.68261421265413347</v>
      </c>
      <c r="CU115" s="20"/>
      <c r="CV115" s="11"/>
      <c r="CW115" s="38"/>
      <c r="CY115" s="38"/>
      <c r="DA115" s="38"/>
      <c r="DC115" s="38"/>
      <c r="DE115" s="38"/>
      <c r="DG115" s="38"/>
      <c r="DI115" s="38"/>
      <c r="DK115" s="38"/>
      <c r="DM115" s="21">
        <v>1.6583016565401372</v>
      </c>
      <c r="DN115" s="11">
        <v>-0.55793568918863268</v>
      </c>
      <c r="DO115" s="38"/>
      <c r="DQ115" s="38"/>
      <c r="DS115" s="38"/>
      <c r="DU115" s="38">
        <v>0.76243043184343051</v>
      </c>
      <c r="DV115" s="12">
        <v>-0.70317138188957795</v>
      </c>
      <c r="DW115" s="38">
        <v>-1.0900000000000001</v>
      </c>
      <c r="DX115" s="35">
        <v>-0.8</v>
      </c>
      <c r="DY115" s="38"/>
      <c r="EA115" s="38"/>
      <c r="EC115" s="38"/>
      <c r="EE115" s="21">
        <v>1.2886529474502277</v>
      </c>
      <c r="EF115" s="11">
        <v>1.1008737723252096</v>
      </c>
      <c r="EG115" s="38"/>
      <c r="EI115" s="38"/>
      <c r="EK115" s="38"/>
      <c r="EM115" s="38"/>
      <c r="EO115" s="19"/>
      <c r="EP115" s="10"/>
      <c r="EQ115" s="38"/>
      <c r="ES115" s="38"/>
      <c r="EU115" s="38"/>
    </row>
    <row r="116" spans="1:151" s="12" customFormat="1" x14ac:dyDescent="0.2">
      <c r="A116" s="25">
        <v>68</v>
      </c>
      <c r="B116" s="26"/>
      <c r="C116" s="38"/>
      <c r="E116" s="38"/>
      <c r="G116" s="38"/>
      <c r="I116" s="38"/>
      <c r="K116" s="38"/>
      <c r="M116" s="38"/>
      <c r="O116" s="38"/>
      <c r="Q116" s="38"/>
      <c r="S116" s="38"/>
      <c r="U116" s="38"/>
      <c r="W116" s="38"/>
      <c r="Y116" s="38"/>
      <c r="AA116" s="38"/>
      <c r="AC116" s="38"/>
      <c r="AE116" s="38"/>
      <c r="AG116" s="38"/>
      <c r="AI116" s="38"/>
      <c r="AK116" s="34">
        <v>2.42</v>
      </c>
      <c r="AL116" s="35">
        <v>0.41</v>
      </c>
      <c r="AM116" s="38"/>
      <c r="AO116" s="38"/>
      <c r="AQ116" s="38"/>
      <c r="AS116" s="38"/>
      <c r="AU116" s="38"/>
      <c r="AW116" s="38"/>
      <c r="AY116" s="38"/>
      <c r="BA116" s="38"/>
      <c r="BC116" s="38"/>
      <c r="BE116" s="38"/>
      <c r="BG116" s="38"/>
      <c r="BI116" s="38"/>
      <c r="BK116" s="38"/>
      <c r="BM116" s="38"/>
      <c r="BO116" s="38"/>
      <c r="BQ116" s="38"/>
      <c r="BS116" s="38"/>
      <c r="BU116" s="38">
        <v>2.6</v>
      </c>
      <c r="BV116" s="12">
        <v>-0.86</v>
      </c>
      <c r="BW116" s="38"/>
      <c r="BY116" s="38"/>
      <c r="CA116" s="38">
        <v>-5.7971104634405632</v>
      </c>
      <c r="CB116" s="12">
        <v>-2.3382936404474814</v>
      </c>
      <c r="CC116" s="38"/>
      <c r="CE116" s="38"/>
      <c r="CG116" s="38"/>
      <c r="CI116" s="38"/>
      <c r="CK116" s="38"/>
      <c r="CM116" s="38"/>
      <c r="CO116" s="38"/>
      <c r="CQ116" s="21">
        <v>1.2093870175481973</v>
      </c>
      <c r="CR116" s="11">
        <v>-0.78483525278127741</v>
      </c>
      <c r="CS116" s="21">
        <v>-0.59367916305004897</v>
      </c>
      <c r="CT116" s="11">
        <v>-0.72188360530909024</v>
      </c>
      <c r="CU116" s="20"/>
      <c r="CV116" s="11"/>
      <c r="CW116" s="38"/>
      <c r="CY116" s="38"/>
      <c r="DA116" s="38"/>
      <c r="DC116" s="38"/>
      <c r="DE116" s="38"/>
      <c r="DG116" s="38"/>
      <c r="DI116" s="38"/>
      <c r="DK116" s="38"/>
      <c r="DM116" s="21">
        <v>1.3653093445708531</v>
      </c>
      <c r="DN116" s="11">
        <v>-0.26613973815558689</v>
      </c>
      <c r="DO116" s="38"/>
      <c r="DQ116" s="38"/>
      <c r="DS116" s="38"/>
      <c r="DU116" s="38">
        <v>0.98630235073793315</v>
      </c>
      <c r="DV116" s="12">
        <v>-0.7231969119045889</v>
      </c>
      <c r="DW116" s="38">
        <v>-1.03</v>
      </c>
      <c r="DX116" s="35">
        <v>-0.74</v>
      </c>
      <c r="DY116" s="38"/>
      <c r="EA116" s="38"/>
      <c r="EC116" s="38"/>
      <c r="EE116" s="21">
        <v>1.2072830616149166</v>
      </c>
      <c r="EF116" s="11">
        <v>1.0237877757671956</v>
      </c>
      <c r="EG116" s="38"/>
      <c r="EI116" s="38"/>
      <c r="EK116" s="38"/>
      <c r="EM116" s="38"/>
      <c r="EO116" s="19"/>
      <c r="EP116" s="10"/>
      <c r="EQ116" s="38"/>
      <c r="ES116" s="38"/>
      <c r="EU116" s="38"/>
    </row>
    <row r="117" spans="1:151" s="12" customFormat="1" x14ac:dyDescent="0.2">
      <c r="A117" s="25">
        <v>69</v>
      </c>
      <c r="B117" s="26"/>
      <c r="C117" s="38"/>
      <c r="E117" s="38"/>
      <c r="G117" s="38"/>
      <c r="I117" s="38"/>
      <c r="K117" s="38"/>
      <c r="M117" s="38"/>
      <c r="O117" s="38"/>
      <c r="Q117" s="38"/>
      <c r="S117" s="38"/>
      <c r="U117" s="38"/>
      <c r="W117" s="38"/>
      <c r="Y117" s="38"/>
      <c r="AA117" s="38"/>
      <c r="AC117" s="38"/>
      <c r="AE117" s="38"/>
      <c r="AG117" s="38"/>
      <c r="AI117" s="38"/>
      <c r="AK117" s="34">
        <v>2.17</v>
      </c>
      <c r="AL117" s="35">
        <v>0.32</v>
      </c>
      <c r="AM117" s="38"/>
      <c r="AO117" s="38"/>
      <c r="AQ117" s="38"/>
      <c r="AS117" s="38"/>
      <c r="AU117" s="38"/>
      <c r="AW117" s="38"/>
      <c r="AY117" s="38"/>
      <c r="BA117" s="38"/>
      <c r="BC117" s="38"/>
      <c r="BE117" s="38"/>
      <c r="BG117" s="38"/>
      <c r="BI117" s="38"/>
      <c r="BK117" s="38"/>
      <c r="BM117" s="38"/>
      <c r="BO117" s="38"/>
      <c r="BQ117" s="38"/>
      <c r="BS117" s="38"/>
      <c r="BU117" s="38">
        <v>2.71</v>
      </c>
      <c r="BV117" s="12">
        <v>-0.6</v>
      </c>
      <c r="BW117" s="38"/>
      <c r="BY117" s="38"/>
      <c r="CA117" s="38"/>
      <c r="CC117" s="38"/>
      <c r="CE117" s="38"/>
      <c r="CG117" s="38"/>
      <c r="CI117" s="38"/>
      <c r="CK117" s="38"/>
      <c r="CM117" s="38"/>
      <c r="CO117" s="38"/>
      <c r="CQ117" s="21">
        <v>1.3655962590518465</v>
      </c>
      <c r="CR117" s="11">
        <v>-0.73046224756672173</v>
      </c>
      <c r="CS117" s="21">
        <v>-0.59976523739434706</v>
      </c>
      <c r="CT117" s="11">
        <v>-0.22950583586616929</v>
      </c>
      <c r="CU117" s="20"/>
      <c r="CV117" s="11"/>
      <c r="CW117" s="38"/>
      <c r="CY117" s="38"/>
      <c r="DA117" s="38"/>
      <c r="DC117" s="38"/>
      <c r="DE117" s="38"/>
      <c r="DG117" s="38"/>
      <c r="DI117" s="38"/>
      <c r="DK117" s="38"/>
      <c r="DM117" s="21">
        <v>1.472676389039048</v>
      </c>
      <c r="DN117" s="11">
        <v>-0.48845907141447825</v>
      </c>
      <c r="DO117" s="38"/>
      <c r="DQ117" s="38"/>
      <c r="DS117" s="38"/>
      <c r="DU117" s="38">
        <v>1.2457363834654789</v>
      </c>
      <c r="DV117" s="12">
        <v>-0.65232154401573261</v>
      </c>
      <c r="DW117" s="38">
        <v>-1.1499999999999999</v>
      </c>
      <c r="DX117" s="35">
        <v>-0.78</v>
      </c>
      <c r="DY117" s="38"/>
      <c r="EA117" s="38"/>
      <c r="EC117" s="38"/>
      <c r="EE117" s="21">
        <v>1.3406120311763907</v>
      </c>
      <c r="EF117" s="11">
        <v>0.46916904728486036</v>
      </c>
      <c r="EG117" s="38"/>
      <c r="EI117" s="38"/>
      <c r="EK117" s="38"/>
      <c r="EM117" s="38"/>
      <c r="EO117" s="19"/>
      <c r="EP117" s="10"/>
      <c r="EQ117" s="38"/>
      <c r="ES117" s="38"/>
      <c r="EU117" s="38"/>
    </row>
    <row r="118" spans="1:151" s="12" customFormat="1" x14ac:dyDescent="0.2">
      <c r="A118" s="25">
        <v>70</v>
      </c>
      <c r="B118" s="26"/>
      <c r="C118" s="38"/>
      <c r="E118" s="38"/>
      <c r="G118" s="38"/>
      <c r="I118" s="38"/>
      <c r="K118" s="38"/>
      <c r="M118" s="38"/>
      <c r="O118" s="38"/>
      <c r="Q118" s="38"/>
      <c r="S118" s="38"/>
      <c r="U118" s="38"/>
      <c r="W118" s="38"/>
      <c r="Y118" s="38"/>
      <c r="AA118" s="38"/>
      <c r="AC118" s="38"/>
      <c r="AE118" s="38"/>
      <c r="AG118" s="38"/>
      <c r="AI118" s="38"/>
      <c r="AK118" s="34">
        <v>2.11</v>
      </c>
      <c r="AL118" s="35">
        <v>-0.11</v>
      </c>
      <c r="AM118" s="38"/>
      <c r="AO118" s="38"/>
      <c r="AQ118" s="38"/>
      <c r="AS118" s="38"/>
      <c r="AU118" s="38"/>
      <c r="AW118" s="38"/>
      <c r="AY118" s="38"/>
      <c r="BA118" s="38"/>
      <c r="BC118" s="38"/>
      <c r="BE118" s="38"/>
      <c r="BG118" s="38"/>
      <c r="BI118" s="38"/>
      <c r="BK118" s="38"/>
      <c r="BM118" s="38"/>
      <c r="BO118" s="38"/>
      <c r="BQ118" s="38"/>
      <c r="BS118" s="38"/>
      <c r="BU118" s="38">
        <v>2.39</v>
      </c>
      <c r="BV118" s="12">
        <v>-0.56000000000000005</v>
      </c>
      <c r="BW118" s="38"/>
      <c r="BY118" s="38"/>
      <c r="CA118" s="38"/>
      <c r="CC118" s="38"/>
      <c r="CE118" s="38"/>
      <c r="CG118" s="38"/>
      <c r="CI118" s="38"/>
      <c r="CK118" s="38"/>
      <c r="CM118" s="38"/>
      <c r="CO118" s="38"/>
      <c r="CQ118" s="21">
        <v>1.2286595863051413</v>
      </c>
      <c r="CR118" s="11">
        <v>-0.9298299333534259</v>
      </c>
      <c r="CS118" s="21">
        <v>-0.68902766111071778</v>
      </c>
      <c r="CT118" s="11">
        <v>-0.23353346588206231</v>
      </c>
      <c r="CU118" s="20"/>
      <c r="CV118" s="11"/>
      <c r="CW118" s="38"/>
      <c r="CY118" s="38"/>
      <c r="DA118" s="38"/>
      <c r="DC118" s="38"/>
      <c r="DE118" s="38"/>
      <c r="DG118" s="38"/>
      <c r="DI118" s="38"/>
      <c r="DK118" s="38"/>
      <c r="DM118" s="21">
        <v>1.5783219466212832</v>
      </c>
      <c r="DN118" s="11">
        <v>-0.38495482362443079</v>
      </c>
      <c r="DO118" s="38"/>
      <c r="DQ118" s="38"/>
      <c r="DS118" s="38"/>
      <c r="DU118" s="38">
        <v>0.98630235073793315</v>
      </c>
      <c r="DV118" s="12">
        <v>-0.63535138550707693</v>
      </c>
      <c r="DW118" s="38">
        <v>-1.1299999999999999</v>
      </c>
      <c r="DX118" s="35">
        <v>-0.74</v>
      </c>
      <c r="DY118" s="38"/>
      <c r="EA118" s="38"/>
      <c r="EC118" s="38"/>
      <c r="EE118" s="21">
        <v>1.154343617818449</v>
      </c>
      <c r="EF118" s="11">
        <v>0.2258976555498288</v>
      </c>
      <c r="EG118" s="38"/>
      <c r="EI118" s="38"/>
      <c r="EK118" s="38"/>
      <c r="EM118" s="38"/>
      <c r="EO118" s="19"/>
      <c r="EP118" s="10"/>
      <c r="EQ118" s="38"/>
      <c r="ES118" s="38"/>
      <c r="EU118" s="38"/>
    </row>
    <row r="119" spans="1:151" s="12" customFormat="1" x14ac:dyDescent="0.2">
      <c r="A119" s="25">
        <v>71</v>
      </c>
      <c r="B119" s="26"/>
      <c r="C119" s="38"/>
      <c r="E119" s="38"/>
      <c r="G119" s="38"/>
      <c r="I119" s="38"/>
      <c r="K119" s="38"/>
      <c r="M119" s="38"/>
      <c r="O119" s="38"/>
      <c r="Q119" s="38"/>
      <c r="S119" s="38"/>
      <c r="U119" s="38"/>
      <c r="W119" s="38"/>
      <c r="Y119" s="38"/>
      <c r="AA119" s="38"/>
      <c r="AC119" s="38"/>
      <c r="AE119" s="38"/>
      <c r="AG119" s="38"/>
      <c r="AI119" s="38"/>
      <c r="AK119" s="34">
        <v>2.2200000000000002</v>
      </c>
      <c r="AL119" s="35">
        <v>-0.15</v>
      </c>
      <c r="AM119" s="38"/>
      <c r="AO119" s="38"/>
      <c r="AQ119" s="38"/>
      <c r="AS119" s="38"/>
      <c r="AU119" s="38"/>
      <c r="AW119" s="38"/>
      <c r="AY119" s="38"/>
      <c r="BA119" s="38"/>
      <c r="BC119" s="38"/>
      <c r="BE119" s="38"/>
      <c r="BG119" s="38"/>
      <c r="BI119" s="38"/>
      <c r="BK119" s="38"/>
      <c r="BM119" s="38"/>
      <c r="BO119" s="38"/>
      <c r="BQ119" s="38"/>
      <c r="BS119" s="38"/>
      <c r="BU119" s="38">
        <v>2.85</v>
      </c>
      <c r="BV119" s="12">
        <v>-0.46</v>
      </c>
      <c r="BW119" s="38"/>
      <c r="BY119" s="38"/>
      <c r="CA119" s="38"/>
      <c r="CC119" s="38"/>
      <c r="CE119" s="38"/>
      <c r="CG119" s="38"/>
      <c r="CI119" s="38"/>
      <c r="CK119" s="38"/>
      <c r="CM119" s="38"/>
      <c r="CO119" s="38"/>
      <c r="CQ119" s="21">
        <v>0.38979567251606584</v>
      </c>
      <c r="CR119" s="11">
        <v>-1.0103825336712864</v>
      </c>
      <c r="CS119" s="21">
        <v>-0.97913053818892282</v>
      </c>
      <c r="CT119" s="11">
        <v>-0.46914982181180365</v>
      </c>
      <c r="CU119" s="20"/>
      <c r="CV119" s="11"/>
      <c r="CW119" s="38"/>
      <c r="CY119" s="38"/>
      <c r="DA119" s="38"/>
      <c r="DC119" s="38"/>
      <c r="DE119" s="38"/>
      <c r="DG119" s="38"/>
      <c r="DI119" s="38"/>
      <c r="DK119" s="38"/>
      <c r="DM119" s="21">
        <v>1.5446949354465744</v>
      </c>
      <c r="DN119" s="11">
        <v>-0.59821198934756292</v>
      </c>
      <c r="DO119" s="38"/>
      <c r="DQ119" s="38"/>
      <c r="DS119" s="38"/>
      <c r="DU119" s="38">
        <v>1.0701194997730923</v>
      </c>
      <c r="DV119" s="12">
        <v>-0.6553162778701882</v>
      </c>
      <c r="DW119" s="38">
        <v>-1.21</v>
      </c>
      <c r="DX119" s="35">
        <v>-0.81</v>
      </c>
      <c r="DY119" s="38"/>
      <c r="EA119" s="38"/>
      <c r="EC119" s="38"/>
      <c r="EE119" s="21">
        <v>0.93474296207013896</v>
      </c>
      <c r="EF119" s="11">
        <v>0.46216122941595</v>
      </c>
      <c r="EG119" s="38"/>
      <c r="EI119" s="38"/>
      <c r="EK119" s="38"/>
      <c r="EM119" s="38"/>
      <c r="EO119" s="19"/>
      <c r="EP119" s="10"/>
      <c r="EQ119" s="38"/>
      <c r="ES119" s="38"/>
      <c r="EU119" s="38"/>
    </row>
    <row r="120" spans="1:151" s="12" customFormat="1" x14ac:dyDescent="0.2">
      <c r="A120" s="25">
        <v>72</v>
      </c>
      <c r="B120" s="26"/>
      <c r="C120" s="38"/>
      <c r="E120" s="38"/>
      <c r="G120" s="38"/>
      <c r="I120" s="38"/>
      <c r="K120" s="38"/>
      <c r="M120" s="38"/>
      <c r="O120" s="38"/>
      <c r="Q120" s="38"/>
      <c r="S120" s="38"/>
      <c r="U120" s="38"/>
      <c r="W120" s="38"/>
      <c r="Y120" s="38"/>
      <c r="AA120" s="38"/>
      <c r="AC120" s="38"/>
      <c r="AE120" s="38"/>
      <c r="AG120" s="38"/>
      <c r="AI120" s="38"/>
      <c r="AK120" s="34">
        <v>2.38</v>
      </c>
      <c r="AL120" s="35">
        <v>-0.09</v>
      </c>
      <c r="AM120" s="38"/>
      <c r="AO120" s="38"/>
      <c r="AQ120" s="38"/>
      <c r="AS120" s="38"/>
      <c r="AU120" s="38"/>
      <c r="AW120" s="38"/>
      <c r="AY120" s="38"/>
      <c r="BA120" s="38"/>
      <c r="BC120" s="38"/>
      <c r="BE120" s="38"/>
      <c r="BG120" s="38"/>
      <c r="BI120" s="38"/>
      <c r="BK120" s="38"/>
      <c r="BM120" s="38"/>
      <c r="BO120" s="38"/>
      <c r="BQ120" s="38"/>
      <c r="BS120" s="38"/>
      <c r="BU120" s="38">
        <v>2.87</v>
      </c>
      <c r="BV120" s="12">
        <v>-0.48</v>
      </c>
      <c r="BW120" s="38"/>
      <c r="BY120" s="38"/>
      <c r="CA120" s="38"/>
      <c r="CC120" s="38"/>
      <c r="CE120" s="38"/>
      <c r="CG120" s="38"/>
      <c r="CI120" s="38"/>
      <c r="CK120" s="38"/>
      <c r="CM120" s="38"/>
      <c r="CO120" s="38"/>
      <c r="CQ120" s="21">
        <v>0.31169105176424139</v>
      </c>
      <c r="CR120" s="11">
        <v>-1.0738177064216012</v>
      </c>
      <c r="CS120" s="21">
        <v>-1.0065178727382638</v>
      </c>
      <c r="CT120" s="11">
        <v>-0.24662326343371457</v>
      </c>
      <c r="CU120" s="20"/>
      <c r="CV120" s="11"/>
      <c r="CW120" s="38"/>
      <c r="CY120" s="38"/>
      <c r="DA120" s="38"/>
      <c r="DC120" s="38"/>
      <c r="DE120" s="38"/>
      <c r="DG120" s="38"/>
      <c r="DI120" s="38"/>
      <c r="DK120" s="38"/>
      <c r="DM120" s="21">
        <v>1.61889577558327</v>
      </c>
      <c r="DN120" s="11">
        <v>-0.45946597891845153</v>
      </c>
      <c r="DO120" s="38"/>
      <c r="DQ120" s="38"/>
      <c r="DS120" s="38"/>
      <c r="DU120" s="38">
        <v>1.3704642838150427</v>
      </c>
      <c r="DV120" s="12">
        <v>-0.54750585910967597</v>
      </c>
      <c r="DW120" s="38"/>
      <c r="DX120" s="35"/>
      <c r="DY120" s="38"/>
      <c r="EA120" s="38"/>
      <c r="EC120" s="38"/>
      <c r="EE120" s="21">
        <v>0.94454656277318849</v>
      </c>
      <c r="EF120" s="11">
        <v>0.49920255243733336</v>
      </c>
      <c r="EG120" s="38"/>
      <c r="EI120" s="38"/>
      <c r="EK120" s="38"/>
      <c r="EM120" s="38"/>
      <c r="EO120" s="19"/>
      <c r="EP120" s="10"/>
      <c r="EQ120" s="38"/>
      <c r="ES120" s="38"/>
      <c r="EU120" s="38"/>
    </row>
    <row r="121" spans="1:151" s="12" customFormat="1" x14ac:dyDescent="0.2">
      <c r="A121" s="25">
        <v>73</v>
      </c>
      <c r="B121" s="26"/>
      <c r="C121" s="38"/>
      <c r="E121" s="38"/>
      <c r="G121" s="38"/>
      <c r="I121" s="38"/>
      <c r="K121" s="38"/>
      <c r="M121" s="38"/>
      <c r="O121" s="38"/>
      <c r="Q121" s="38"/>
      <c r="S121" s="38"/>
      <c r="U121" s="38"/>
      <c r="W121" s="38"/>
      <c r="Y121" s="38"/>
      <c r="AA121" s="38"/>
      <c r="AC121" s="38"/>
      <c r="AE121" s="38"/>
      <c r="AG121" s="38"/>
      <c r="AI121" s="38"/>
      <c r="AK121" s="34">
        <v>2.72</v>
      </c>
      <c r="AL121" s="35">
        <v>-7.0000000000000007E-2</v>
      </c>
      <c r="AM121" s="38"/>
      <c r="AO121" s="38"/>
      <c r="AQ121" s="38"/>
      <c r="AS121" s="38"/>
      <c r="AU121" s="38"/>
      <c r="AW121" s="38"/>
      <c r="AY121" s="38"/>
      <c r="BA121" s="38"/>
      <c r="BC121" s="38"/>
      <c r="BE121" s="38"/>
      <c r="BG121" s="38"/>
      <c r="BI121" s="38"/>
      <c r="BK121" s="38"/>
      <c r="BM121" s="38"/>
      <c r="BO121" s="38"/>
      <c r="BQ121" s="38"/>
      <c r="BS121" s="38"/>
      <c r="BU121" s="38">
        <v>2.93</v>
      </c>
      <c r="BV121" s="12">
        <v>-0.38</v>
      </c>
      <c r="BW121" s="38"/>
      <c r="BY121" s="38"/>
      <c r="CA121" s="38"/>
      <c r="CC121" s="38"/>
      <c r="CE121" s="38"/>
      <c r="CG121" s="38"/>
      <c r="CI121" s="38"/>
      <c r="CK121" s="38"/>
      <c r="CM121" s="38"/>
      <c r="CO121" s="38"/>
      <c r="CQ121" s="21">
        <v>0.52064627091847293</v>
      </c>
      <c r="CR121" s="11">
        <v>-1.1714877343070069</v>
      </c>
      <c r="CS121" s="21">
        <v>-0.97304446384462473</v>
      </c>
      <c r="CT121" s="11">
        <v>-0.28589265608867148</v>
      </c>
      <c r="CU121" s="20"/>
      <c r="CV121" s="11"/>
      <c r="CW121" s="38"/>
      <c r="CY121" s="38"/>
      <c r="DA121" s="38"/>
      <c r="DC121" s="38"/>
      <c r="DE121" s="38"/>
      <c r="DG121" s="38"/>
      <c r="DI121" s="38"/>
      <c r="DK121" s="38"/>
      <c r="DM121" s="21"/>
      <c r="DN121" s="11"/>
      <c r="DO121" s="38"/>
      <c r="DQ121" s="38"/>
      <c r="DS121" s="38"/>
      <c r="DU121" s="38">
        <v>1.3495099965563639</v>
      </c>
      <c r="DV121" s="12">
        <v>-0.47363575736625307</v>
      </c>
      <c r="DW121" s="38">
        <v>-1.27</v>
      </c>
      <c r="DX121" s="35">
        <v>-0.86</v>
      </c>
      <c r="DY121" s="38"/>
      <c r="EA121" s="38"/>
      <c r="EC121" s="38"/>
      <c r="EE121" s="38"/>
      <c r="EG121" s="38"/>
      <c r="EI121" s="38"/>
      <c r="EK121" s="38"/>
      <c r="EM121" s="38"/>
      <c r="EO121" s="19"/>
      <c r="EP121" s="10"/>
      <c r="EQ121" s="38"/>
      <c r="ES121" s="38"/>
      <c r="EU121" s="38"/>
    </row>
    <row r="122" spans="1:151" s="12" customFormat="1" x14ac:dyDescent="0.2">
      <c r="A122" s="25">
        <v>74</v>
      </c>
      <c r="B122" s="26"/>
      <c r="C122" s="38"/>
      <c r="E122" s="38"/>
      <c r="G122" s="38"/>
      <c r="I122" s="38"/>
      <c r="K122" s="38"/>
      <c r="M122" s="38"/>
      <c r="O122" s="38"/>
      <c r="Q122" s="38"/>
      <c r="S122" s="38"/>
      <c r="U122" s="38"/>
      <c r="W122" s="38"/>
      <c r="Y122" s="38"/>
      <c r="AA122" s="38"/>
      <c r="AC122" s="38"/>
      <c r="AE122" s="38"/>
      <c r="AG122" s="38"/>
      <c r="AI122" s="38"/>
      <c r="AK122" s="34">
        <v>2.66</v>
      </c>
      <c r="AL122" s="35">
        <v>-0.05</v>
      </c>
      <c r="AM122" s="38"/>
      <c r="AO122" s="38"/>
      <c r="AQ122" s="38"/>
      <c r="AS122" s="38"/>
      <c r="AU122" s="38"/>
      <c r="AW122" s="38"/>
      <c r="AY122" s="38"/>
      <c r="BA122" s="38"/>
      <c r="BC122" s="38"/>
      <c r="BE122" s="38"/>
      <c r="BG122" s="38"/>
      <c r="BI122" s="38"/>
      <c r="BK122" s="38"/>
      <c r="BM122" s="38"/>
      <c r="BO122" s="38"/>
      <c r="BQ122" s="38"/>
      <c r="BS122" s="38"/>
      <c r="BU122" s="38">
        <v>2.61</v>
      </c>
      <c r="BV122" s="12">
        <v>-0.45</v>
      </c>
      <c r="BW122" s="38"/>
      <c r="BY122" s="38"/>
      <c r="CA122" s="38"/>
      <c r="CC122" s="38"/>
      <c r="CE122" s="38"/>
      <c r="CG122" s="38"/>
      <c r="CI122" s="38"/>
      <c r="CK122" s="38"/>
      <c r="CM122" s="38"/>
      <c r="CO122" s="38"/>
      <c r="CQ122" s="21">
        <v>1.146497582657118</v>
      </c>
      <c r="CR122" s="11">
        <v>-0.91069869077793408</v>
      </c>
      <c r="CS122" s="21">
        <v>-1.1201245938318267</v>
      </c>
      <c r="CT122" s="11">
        <v>-0.40168701904559567</v>
      </c>
      <c r="CU122" s="20"/>
      <c r="CV122" s="11"/>
      <c r="CW122" s="38"/>
      <c r="CY122" s="38"/>
      <c r="DA122" s="38"/>
      <c r="DC122" s="38"/>
      <c r="DE122" s="38"/>
      <c r="DG122" s="38"/>
      <c r="DI122" s="38"/>
      <c r="DK122" s="38"/>
      <c r="DM122" s="21">
        <v>1.3227068241607669</v>
      </c>
      <c r="DN122" s="11">
        <v>-0.57928797189126868</v>
      </c>
      <c r="DO122" s="38"/>
      <c r="DQ122" s="38"/>
      <c r="DS122" s="38"/>
      <c r="DU122" s="38">
        <v>0.88352656084977887</v>
      </c>
      <c r="DV122" s="12">
        <v>-0.70722499801412209</v>
      </c>
      <c r="DW122" s="38">
        <v>-1.34</v>
      </c>
      <c r="DX122" s="35">
        <v>-0.83</v>
      </c>
      <c r="DY122" s="38"/>
      <c r="EA122" s="38"/>
      <c r="EC122" s="38"/>
      <c r="EE122" s="38"/>
      <c r="EG122" s="38"/>
      <c r="EI122" s="38"/>
      <c r="EK122" s="38"/>
      <c r="EM122" s="38"/>
      <c r="EO122" s="19"/>
      <c r="EP122" s="10"/>
      <c r="EQ122" s="38"/>
      <c r="ES122" s="38"/>
      <c r="EU122" s="38"/>
    </row>
    <row r="123" spans="1:151" s="12" customFormat="1" x14ac:dyDescent="0.2">
      <c r="A123" s="25">
        <v>75</v>
      </c>
      <c r="B123" s="26"/>
      <c r="C123" s="38"/>
      <c r="E123" s="38"/>
      <c r="G123" s="38"/>
      <c r="I123" s="38"/>
      <c r="K123" s="38"/>
      <c r="M123" s="38"/>
      <c r="O123" s="38"/>
      <c r="Q123" s="38"/>
      <c r="S123" s="38"/>
      <c r="U123" s="38"/>
      <c r="W123" s="38"/>
      <c r="Y123" s="38"/>
      <c r="AA123" s="38"/>
      <c r="AC123" s="38"/>
      <c r="AE123" s="38"/>
      <c r="AG123" s="38"/>
      <c r="AI123" s="38"/>
      <c r="AK123" s="34">
        <v>2.92</v>
      </c>
      <c r="AL123" s="35">
        <v>0</v>
      </c>
      <c r="AM123" s="38"/>
      <c r="AO123" s="38"/>
      <c r="AQ123" s="38"/>
      <c r="AS123" s="38"/>
      <c r="AU123" s="38"/>
      <c r="AW123" s="38"/>
      <c r="AY123" s="38"/>
      <c r="BA123" s="38"/>
      <c r="BC123" s="38"/>
      <c r="BE123" s="38"/>
      <c r="BG123" s="38"/>
      <c r="BI123" s="38"/>
      <c r="BK123" s="38"/>
      <c r="BM123" s="38"/>
      <c r="BO123" s="38"/>
      <c r="BQ123" s="38"/>
      <c r="BS123" s="38"/>
      <c r="BU123" s="38">
        <v>2.88</v>
      </c>
      <c r="BV123" s="12">
        <v>-0.64</v>
      </c>
      <c r="BW123" s="38"/>
      <c r="BY123" s="38"/>
      <c r="CA123" s="38"/>
      <c r="CC123" s="38"/>
      <c r="CE123" s="38"/>
      <c r="CG123" s="38"/>
      <c r="CI123" s="38"/>
      <c r="CK123" s="38"/>
      <c r="CM123" s="38"/>
      <c r="CO123" s="38"/>
      <c r="CQ123" s="21"/>
      <c r="CR123" s="11"/>
      <c r="CS123" s="21">
        <v>-1.1272250139001743</v>
      </c>
      <c r="CT123" s="11">
        <v>-0.4399495041965793</v>
      </c>
      <c r="CU123" s="20"/>
      <c r="CV123" s="11"/>
      <c r="CW123" s="38"/>
      <c r="CY123" s="38"/>
      <c r="DA123" s="38"/>
      <c r="DC123" s="38"/>
      <c r="DE123" s="38"/>
      <c r="DG123" s="38"/>
      <c r="DI123" s="38"/>
      <c r="DK123" s="38"/>
      <c r="DM123" s="21">
        <v>1.4108012998720183</v>
      </c>
      <c r="DN123" s="11">
        <v>-0.79355204511837418</v>
      </c>
      <c r="DO123" s="38"/>
      <c r="DQ123" s="38"/>
      <c r="DS123" s="38"/>
      <c r="DU123" s="38">
        <v>0.96897873091239539</v>
      </c>
      <c r="DV123" s="12">
        <v>-0.71515133525812402</v>
      </c>
      <c r="DW123" s="34"/>
      <c r="DX123" s="35"/>
      <c r="DY123" s="38"/>
      <c r="EA123" s="38"/>
      <c r="EC123" s="38"/>
      <c r="EE123" s="38"/>
      <c r="EG123" s="38"/>
      <c r="EI123" s="38"/>
      <c r="EK123" s="38"/>
      <c r="EM123" s="38"/>
      <c r="EO123" s="19"/>
      <c r="EP123" s="10"/>
      <c r="EQ123" s="38"/>
      <c r="ES123" s="38"/>
      <c r="EU123" s="38"/>
    </row>
    <row r="124" spans="1:151" s="12" customFormat="1" x14ac:dyDescent="0.2">
      <c r="A124" s="25">
        <v>76</v>
      </c>
      <c r="B124" s="26"/>
      <c r="C124" s="38"/>
      <c r="E124" s="38"/>
      <c r="G124" s="38"/>
      <c r="I124" s="38"/>
      <c r="K124" s="38"/>
      <c r="M124" s="38"/>
      <c r="O124" s="38"/>
      <c r="Q124" s="38"/>
      <c r="S124" s="38"/>
      <c r="U124" s="38"/>
      <c r="W124" s="38"/>
      <c r="Y124" s="38"/>
      <c r="AA124" s="38"/>
      <c r="AC124" s="38"/>
      <c r="AE124" s="38"/>
      <c r="AG124" s="38"/>
      <c r="AI124" s="38"/>
      <c r="AK124" s="34">
        <v>2.54</v>
      </c>
      <c r="AL124" s="35">
        <v>-0.08</v>
      </c>
      <c r="AM124" s="38"/>
      <c r="AO124" s="38"/>
      <c r="AQ124" s="38"/>
      <c r="AS124" s="38"/>
      <c r="AU124" s="38"/>
      <c r="AW124" s="38"/>
      <c r="AY124" s="38"/>
      <c r="BA124" s="38"/>
      <c r="BC124" s="38"/>
      <c r="BE124" s="38"/>
      <c r="BG124" s="38"/>
      <c r="BI124" s="38"/>
      <c r="BK124" s="38"/>
      <c r="BM124" s="38"/>
      <c r="BO124" s="38"/>
      <c r="BQ124" s="38"/>
      <c r="BS124" s="38"/>
      <c r="BU124" s="38">
        <v>2.69</v>
      </c>
      <c r="BV124" s="12">
        <v>-0.55000000000000004</v>
      </c>
      <c r="BW124" s="38"/>
      <c r="BY124" s="38"/>
      <c r="CA124" s="38"/>
      <c r="CC124" s="38"/>
      <c r="CE124" s="38"/>
      <c r="CG124" s="38"/>
      <c r="CI124" s="38"/>
      <c r="CK124" s="38"/>
      <c r="CM124" s="38"/>
      <c r="CO124" s="38"/>
      <c r="CQ124" s="21">
        <v>0.66265467228542652</v>
      </c>
      <c r="CR124" s="11">
        <v>-1.0426035737984305</v>
      </c>
      <c r="CS124" s="21">
        <v>-1.1546123484495152</v>
      </c>
      <c r="CT124" s="11">
        <v>-0.37852814645421079</v>
      </c>
      <c r="CU124" s="20"/>
      <c r="CV124" s="11"/>
      <c r="CW124" s="38"/>
      <c r="CY124" s="38"/>
      <c r="DA124" s="38"/>
      <c r="DC124" s="38"/>
      <c r="DE124" s="38"/>
      <c r="DG124" s="38"/>
      <c r="DI124" s="38"/>
      <c r="DK124" s="38"/>
      <c r="DM124" s="21"/>
      <c r="DN124" s="11"/>
      <c r="DO124" s="38"/>
      <c r="DQ124" s="38"/>
      <c r="DS124" s="38"/>
      <c r="DU124" s="38">
        <v>0.75680301409430939</v>
      </c>
      <c r="DV124" s="12">
        <v>-0.55848654990942048</v>
      </c>
      <c r="DW124" s="38"/>
      <c r="DY124" s="38"/>
      <c r="EA124" s="38"/>
      <c r="EC124" s="38"/>
      <c r="EE124" s="38"/>
      <c r="EG124" s="38"/>
      <c r="EI124" s="38"/>
      <c r="EK124" s="38"/>
      <c r="EM124" s="38"/>
      <c r="EO124" s="19"/>
      <c r="EP124" s="10"/>
      <c r="EQ124" s="38"/>
      <c r="ES124" s="38"/>
      <c r="EU124" s="38"/>
    </row>
    <row r="125" spans="1:151" s="12" customFormat="1" x14ac:dyDescent="0.2">
      <c r="A125" s="25">
        <v>77</v>
      </c>
      <c r="B125" s="26"/>
      <c r="C125" s="38"/>
      <c r="E125" s="38"/>
      <c r="G125" s="38"/>
      <c r="I125" s="38"/>
      <c r="K125" s="38"/>
      <c r="M125" s="38"/>
      <c r="O125" s="38"/>
      <c r="Q125" s="38"/>
      <c r="S125" s="38"/>
      <c r="U125" s="38"/>
      <c r="W125" s="38"/>
      <c r="Y125" s="38"/>
      <c r="AA125" s="38"/>
      <c r="AC125" s="38"/>
      <c r="AE125" s="38"/>
      <c r="AG125" s="38"/>
      <c r="AI125" s="38"/>
      <c r="AK125" s="34">
        <v>2.57</v>
      </c>
      <c r="AL125" s="35">
        <v>-0.01</v>
      </c>
      <c r="AM125" s="38"/>
      <c r="AO125" s="38"/>
      <c r="AQ125" s="38"/>
      <c r="AS125" s="38"/>
      <c r="AU125" s="38"/>
      <c r="AW125" s="38"/>
      <c r="AY125" s="38"/>
      <c r="BA125" s="38"/>
      <c r="BC125" s="38"/>
      <c r="BE125" s="38"/>
      <c r="BG125" s="38"/>
      <c r="BI125" s="38"/>
      <c r="BK125" s="38"/>
      <c r="BM125" s="38"/>
      <c r="BO125" s="38"/>
      <c r="BQ125" s="38"/>
      <c r="BS125" s="38"/>
      <c r="BU125" s="38">
        <v>2.44</v>
      </c>
      <c r="BV125" s="12">
        <v>-0.32</v>
      </c>
      <c r="BW125" s="38"/>
      <c r="BY125" s="38"/>
      <c r="CA125" s="38"/>
      <c r="CC125" s="38"/>
      <c r="CE125" s="38"/>
      <c r="CG125" s="38"/>
      <c r="CI125" s="38"/>
      <c r="CK125" s="38"/>
      <c r="CM125" s="38"/>
      <c r="CO125" s="38"/>
      <c r="CQ125" s="21">
        <v>0.83509344537386998</v>
      </c>
      <c r="CR125" s="11">
        <v>-1.0063549036553934</v>
      </c>
      <c r="CS125" s="21">
        <v>-1.1180959023837274</v>
      </c>
      <c r="CT125" s="11">
        <v>-0.16808447812380081</v>
      </c>
      <c r="CU125" s="20"/>
      <c r="CV125" s="11"/>
      <c r="CW125" s="38"/>
      <c r="CY125" s="38"/>
      <c r="DA125" s="38"/>
      <c r="DC125" s="38"/>
      <c r="DE125" s="38"/>
      <c r="DG125" s="38"/>
      <c r="DI125" s="38"/>
      <c r="DK125" s="38"/>
      <c r="DM125" s="21">
        <v>1.6968467940540246</v>
      </c>
      <c r="DN125" s="11">
        <v>-0.64352282702635932</v>
      </c>
      <c r="DO125" s="38"/>
      <c r="DQ125" s="38"/>
      <c r="DS125" s="38"/>
      <c r="DU125" s="38">
        <v>1.443305377619275</v>
      </c>
      <c r="DV125" s="12">
        <v>-0.55549181605496489</v>
      </c>
      <c r="DW125" s="38"/>
      <c r="DY125" s="38"/>
      <c r="EA125" s="38"/>
      <c r="EC125" s="38"/>
      <c r="EE125" s="38"/>
      <c r="EG125" s="38"/>
      <c r="EI125" s="38"/>
      <c r="EK125" s="38"/>
      <c r="EM125" s="38"/>
      <c r="EO125" s="19"/>
      <c r="EP125" s="10"/>
      <c r="EQ125" s="38"/>
      <c r="ES125" s="38"/>
      <c r="EU125" s="38"/>
    </row>
    <row r="126" spans="1:151" s="12" customFormat="1" x14ac:dyDescent="0.2">
      <c r="A126" s="25">
        <v>78</v>
      </c>
      <c r="B126" s="26"/>
      <c r="C126" s="38"/>
      <c r="E126" s="38"/>
      <c r="G126" s="38"/>
      <c r="I126" s="38"/>
      <c r="K126" s="38"/>
      <c r="M126" s="38"/>
      <c r="O126" s="38"/>
      <c r="Q126" s="38"/>
      <c r="S126" s="38"/>
      <c r="U126" s="38"/>
      <c r="W126" s="38"/>
      <c r="Y126" s="38"/>
      <c r="AA126" s="38"/>
      <c r="AC126" s="38"/>
      <c r="AE126" s="38"/>
      <c r="AG126" s="38"/>
      <c r="AI126" s="38"/>
      <c r="AK126" s="34">
        <v>2.54</v>
      </c>
      <c r="AL126" s="35">
        <v>-0.02</v>
      </c>
      <c r="AM126" s="38"/>
      <c r="AO126" s="38"/>
      <c r="AQ126" s="38"/>
      <c r="AS126" s="38"/>
      <c r="AU126" s="38"/>
      <c r="AW126" s="38"/>
      <c r="AY126" s="38"/>
      <c r="BA126" s="38"/>
      <c r="BC126" s="38"/>
      <c r="BE126" s="38"/>
      <c r="BG126" s="38"/>
      <c r="BI126" s="38"/>
      <c r="BK126" s="38"/>
      <c r="BM126" s="38"/>
      <c r="BO126" s="38"/>
      <c r="BQ126" s="38"/>
      <c r="BS126" s="38"/>
      <c r="BU126" s="38">
        <v>2.63</v>
      </c>
      <c r="BV126" s="12">
        <v>-0.62</v>
      </c>
      <c r="BW126" s="38"/>
      <c r="BY126" s="38"/>
      <c r="CA126" s="38"/>
      <c r="CC126" s="38"/>
      <c r="CE126" s="38"/>
      <c r="CG126" s="38"/>
      <c r="CI126" s="38"/>
      <c r="CK126" s="38"/>
      <c r="CM126" s="38"/>
      <c r="CO126" s="38"/>
      <c r="CQ126" s="21">
        <v>0.60280827456649599</v>
      </c>
      <c r="CR126" s="11">
        <v>-0.85129114804351225</v>
      </c>
      <c r="CS126" s="21">
        <v>-1.1667844971381112</v>
      </c>
      <c r="CT126" s="11">
        <v>-0.59501325980846032</v>
      </c>
      <c r="CU126" s="20"/>
      <c r="CV126" s="11"/>
      <c r="CW126" s="38"/>
      <c r="CY126" s="38"/>
      <c r="DA126" s="38"/>
      <c r="DC126" s="38"/>
      <c r="DE126" s="38"/>
      <c r="DG126" s="38"/>
      <c r="DI126" s="38"/>
      <c r="DK126" s="38"/>
      <c r="DM126" s="21">
        <v>1.4667439169758196</v>
      </c>
      <c r="DN126" s="11">
        <v>-0.64473695964953015</v>
      </c>
      <c r="DO126" s="38"/>
      <c r="DQ126" s="38"/>
      <c r="DS126" s="38"/>
      <c r="DU126" s="38">
        <v>1.1958452233253869</v>
      </c>
      <c r="DV126" s="12">
        <v>-0.58344266536314304</v>
      </c>
      <c r="DW126" s="38"/>
      <c r="DY126" s="38"/>
      <c r="EA126" s="38"/>
      <c r="EC126" s="38"/>
      <c r="EE126" s="38"/>
      <c r="EG126" s="38"/>
      <c r="EI126" s="38"/>
      <c r="EK126" s="38"/>
      <c r="EM126" s="38"/>
      <c r="EO126" s="19"/>
      <c r="EP126" s="10"/>
      <c r="EQ126" s="38"/>
      <c r="ES126" s="38"/>
      <c r="EU126" s="38"/>
    </row>
    <row r="127" spans="1:151" s="12" customFormat="1" x14ac:dyDescent="0.2">
      <c r="A127" s="25">
        <v>79</v>
      </c>
      <c r="B127" s="26"/>
      <c r="C127" s="38"/>
      <c r="E127" s="38"/>
      <c r="G127" s="38"/>
      <c r="I127" s="38"/>
      <c r="K127" s="38"/>
      <c r="M127" s="38"/>
      <c r="O127" s="38"/>
      <c r="Q127" s="38"/>
      <c r="S127" s="38"/>
      <c r="U127" s="38"/>
      <c r="W127" s="38"/>
      <c r="Y127" s="38"/>
      <c r="AA127" s="38"/>
      <c r="AC127" s="38"/>
      <c r="AE127" s="38"/>
      <c r="AG127" s="38"/>
      <c r="AI127" s="38"/>
      <c r="AK127" s="34">
        <v>2.81</v>
      </c>
      <c r="AL127" s="35">
        <v>-0.04</v>
      </c>
      <c r="AM127" s="38"/>
      <c r="AO127" s="38"/>
      <c r="AQ127" s="38"/>
      <c r="AS127" s="38"/>
      <c r="AU127" s="38"/>
      <c r="AW127" s="38"/>
      <c r="AY127" s="38"/>
      <c r="BA127" s="38"/>
      <c r="BC127" s="38"/>
      <c r="BE127" s="38"/>
      <c r="BG127" s="38"/>
      <c r="BI127" s="38"/>
      <c r="BK127" s="38"/>
      <c r="BM127" s="38"/>
      <c r="BO127" s="38"/>
      <c r="BQ127" s="38"/>
      <c r="BS127" s="38"/>
      <c r="BU127" s="38">
        <v>2.52</v>
      </c>
      <c r="BV127" s="12">
        <v>-0.27</v>
      </c>
      <c r="BW127" s="38"/>
      <c r="BY127" s="38"/>
      <c r="CA127" s="38"/>
      <c r="CC127" s="38"/>
      <c r="CE127" s="38"/>
      <c r="CG127" s="38"/>
      <c r="CI127" s="38"/>
      <c r="CK127" s="38"/>
      <c r="CM127" s="38"/>
      <c r="CO127" s="38"/>
      <c r="CQ127" s="21">
        <v>0.60585131173864504</v>
      </c>
      <c r="CR127" s="11">
        <v>-0.98017530855208868</v>
      </c>
      <c r="CS127" s="20"/>
      <c r="CT127" s="11"/>
      <c r="CU127" s="20"/>
      <c r="CV127" s="11"/>
      <c r="CW127" s="38"/>
      <c r="CY127" s="38"/>
      <c r="DA127" s="38"/>
      <c r="DC127" s="38"/>
      <c r="DE127" s="38"/>
      <c r="DG127" s="38"/>
      <c r="DI127" s="38"/>
      <c r="DK127" s="38"/>
      <c r="DM127" s="21">
        <v>1.6075843703376538</v>
      </c>
      <c r="DN127" s="11">
        <v>-0.55088733666082002</v>
      </c>
      <c r="DO127" s="38"/>
      <c r="DQ127" s="38"/>
      <c r="DS127" s="38"/>
      <c r="DU127" s="38">
        <v>1.0860846710178951</v>
      </c>
      <c r="DV127" s="12">
        <v>-0.61538649314407667</v>
      </c>
      <c r="DW127" s="38"/>
      <c r="DY127" s="38"/>
      <c r="EA127" s="38"/>
      <c r="EC127" s="38"/>
      <c r="EE127" s="38"/>
      <c r="EG127" s="38"/>
      <c r="EI127" s="38"/>
      <c r="EK127" s="38"/>
      <c r="EM127" s="38"/>
      <c r="EO127" s="19"/>
      <c r="EP127" s="10"/>
      <c r="EQ127" s="38"/>
      <c r="ES127" s="38"/>
      <c r="EU127" s="38"/>
    </row>
    <row r="128" spans="1:151" s="12" customFormat="1" x14ac:dyDescent="0.2">
      <c r="A128" s="25">
        <v>80</v>
      </c>
      <c r="B128" s="26"/>
      <c r="C128" s="38"/>
      <c r="E128" s="38"/>
      <c r="G128" s="38"/>
      <c r="I128" s="38"/>
      <c r="K128" s="38"/>
      <c r="M128" s="38"/>
      <c r="O128" s="38"/>
      <c r="Q128" s="38"/>
      <c r="S128" s="38"/>
      <c r="U128" s="38"/>
      <c r="W128" s="38"/>
      <c r="Y128" s="38"/>
      <c r="AA128" s="38"/>
      <c r="AC128" s="38"/>
      <c r="AE128" s="38"/>
      <c r="AG128" s="38"/>
      <c r="AI128" s="38"/>
      <c r="AK128" s="34">
        <v>2.34</v>
      </c>
      <c r="AL128" s="35">
        <v>0.01</v>
      </c>
      <c r="AM128" s="38"/>
      <c r="AO128" s="38"/>
      <c r="AQ128" s="38"/>
      <c r="AS128" s="38"/>
      <c r="AU128" s="38"/>
      <c r="AW128" s="38"/>
      <c r="AY128" s="38"/>
      <c r="BA128" s="38"/>
      <c r="BC128" s="38"/>
      <c r="BE128" s="38"/>
      <c r="BG128" s="38"/>
      <c r="BI128" s="38"/>
      <c r="BK128" s="38"/>
      <c r="BM128" s="38"/>
      <c r="BO128" s="38"/>
      <c r="BQ128" s="38"/>
      <c r="BS128" s="38"/>
      <c r="BU128" s="38">
        <v>2.63</v>
      </c>
      <c r="BV128" s="12">
        <v>-0.63</v>
      </c>
      <c r="BW128" s="38"/>
      <c r="BY128" s="38"/>
      <c r="CA128" s="38"/>
      <c r="CC128" s="38"/>
      <c r="CE128" s="38"/>
      <c r="CG128" s="38"/>
      <c r="CI128" s="38"/>
      <c r="CK128" s="38"/>
      <c r="CM128" s="38"/>
      <c r="CO128" s="38"/>
      <c r="CQ128" s="21">
        <v>1.0024604898420653</v>
      </c>
      <c r="CR128" s="11">
        <v>-1.2862751897599578</v>
      </c>
      <c r="CS128" s="20"/>
      <c r="CT128" s="11"/>
      <c r="CU128" s="20"/>
      <c r="CV128" s="11"/>
      <c r="CW128" s="38"/>
      <c r="CY128" s="38"/>
      <c r="DA128" s="38"/>
      <c r="DC128" s="38"/>
      <c r="DE128" s="38"/>
      <c r="DG128" s="38"/>
      <c r="DI128" s="38"/>
      <c r="DK128" s="38"/>
      <c r="DM128" s="21"/>
      <c r="DN128" s="11"/>
      <c r="DO128" s="38"/>
      <c r="DQ128" s="38"/>
      <c r="DS128" s="38"/>
      <c r="DU128" s="38">
        <v>1.4283380295774251</v>
      </c>
      <c r="DV128" s="12">
        <v>-0.49959011743827553</v>
      </c>
      <c r="DW128" s="38"/>
      <c r="DY128" s="38"/>
      <c r="EA128" s="38"/>
      <c r="EC128" s="38"/>
      <c r="EE128" s="38"/>
      <c r="EG128" s="38"/>
      <c r="EI128" s="38"/>
      <c r="EK128" s="38"/>
      <c r="EM128" s="38"/>
      <c r="EO128" s="19"/>
      <c r="EP128" s="10"/>
      <c r="EQ128" s="38"/>
      <c r="ES128" s="38"/>
      <c r="EU128" s="38"/>
    </row>
    <row r="129" spans="1:151" s="12" customFormat="1" x14ac:dyDescent="0.2">
      <c r="A129" s="25">
        <v>81</v>
      </c>
      <c r="B129" s="26"/>
      <c r="C129" s="38"/>
      <c r="E129" s="38"/>
      <c r="G129" s="38"/>
      <c r="I129" s="38"/>
      <c r="K129" s="38"/>
      <c r="M129" s="38"/>
      <c r="O129" s="38"/>
      <c r="Q129" s="38"/>
      <c r="S129" s="38"/>
      <c r="U129" s="38"/>
      <c r="W129" s="38"/>
      <c r="Y129" s="38"/>
      <c r="AA129" s="38"/>
      <c r="AC129" s="38"/>
      <c r="AE129" s="38"/>
      <c r="AG129" s="38"/>
      <c r="AI129" s="38"/>
      <c r="AK129" s="34">
        <v>2</v>
      </c>
      <c r="AL129" s="35">
        <v>-0.23</v>
      </c>
      <c r="AM129" s="38"/>
      <c r="AO129" s="38"/>
      <c r="AQ129" s="38"/>
      <c r="AS129" s="38"/>
      <c r="AU129" s="38"/>
      <c r="AW129" s="38"/>
      <c r="AY129" s="38"/>
      <c r="BA129" s="38"/>
      <c r="BC129" s="38"/>
      <c r="BE129" s="38"/>
      <c r="BG129" s="38"/>
      <c r="BI129" s="38"/>
      <c r="BK129" s="38"/>
      <c r="BM129" s="38"/>
      <c r="BO129" s="38"/>
      <c r="BQ129" s="38"/>
      <c r="BS129" s="38"/>
      <c r="BU129" s="38">
        <v>2.69</v>
      </c>
      <c r="BV129" s="12">
        <v>-0.34</v>
      </c>
      <c r="BW129" s="38"/>
      <c r="BY129" s="38"/>
      <c r="CA129" s="38"/>
      <c r="CC129" s="38"/>
      <c r="CE129" s="38"/>
      <c r="CG129" s="38"/>
      <c r="CI129" s="38"/>
      <c r="CK129" s="38"/>
      <c r="CM129" s="38"/>
      <c r="CO129" s="38"/>
      <c r="CQ129" s="21">
        <v>0.95275754936363144</v>
      </c>
      <c r="CR129" s="11">
        <v>-1.3920004776771495</v>
      </c>
      <c r="CS129" s="20"/>
      <c r="CT129" s="11"/>
      <c r="CU129" s="20"/>
      <c r="CV129" s="11"/>
      <c r="CW129" s="38"/>
      <c r="CY129" s="38"/>
      <c r="DA129" s="38"/>
      <c r="DC129" s="38"/>
      <c r="DE129" s="38"/>
      <c r="DG129" s="38"/>
      <c r="DI129" s="38"/>
      <c r="DK129" s="38"/>
      <c r="DM129" s="21">
        <v>1.6958324483299752</v>
      </c>
      <c r="DN129" s="11">
        <v>-0.63244684448265354</v>
      </c>
      <c r="DO129" s="38"/>
      <c r="DQ129" s="38"/>
      <c r="DS129" s="38"/>
      <c r="DU129" s="38"/>
      <c r="DW129" s="38"/>
      <c r="DY129" s="38"/>
      <c r="EA129" s="38"/>
      <c r="EC129" s="38"/>
      <c r="EE129" s="38"/>
      <c r="EG129" s="38"/>
      <c r="EI129" s="38"/>
      <c r="EK129" s="38"/>
      <c r="EM129" s="38"/>
      <c r="EO129" s="19"/>
      <c r="EP129" s="10"/>
      <c r="EQ129" s="38"/>
      <c r="ES129" s="38"/>
      <c r="EU129" s="38"/>
    </row>
    <row r="130" spans="1:151" s="12" customFormat="1" x14ac:dyDescent="0.2">
      <c r="A130" s="25">
        <v>82</v>
      </c>
      <c r="B130" s="26"/>
      <c r="C130" s="38"/>
      <c r="E130" s="38"/>
      <c r="G130" s="38"/>
      <c r="I130" s="38"/>
      <c r="K130" s="38"/>
      <c r="M130" s="38"/>
      <c r="O130" s="38"/>
      <c r="Q130" s="38"/>
      <c r="S130" s="38"/>
      <c r="U130" s="38"/>
      <c r="W130" s="38"/>
      <c r="Y130" s="38"/>
      <c r="AA130" s="38"/>
      <c r="AC130" s="38"/>
      <c r="AE130" s="38"/>
      <c r="AG130" s="38"/>
      <c r="AI130" s="38"/>
      <c r="AK130" s="34">
        <v>2.13</v>
      </c>
      <c r="AL130" s="35">
        <v>-0.05</v>
      </c>
      <c r="AM130" s="38"/>
      <c r="AO130" s="38"/>
      <c r="AQ130" s="38"/>
      <c r="AS130" s="38"/>
      <c r="AU130" s="38"/>
      <c r="AW130" s="38"/>
      <c r="AY130" s="38"/>
      <c r="BA130" s="38"/>
      <c r="BC130" s="38"/>
      <c r="BE130" s="38"/>
      <c r="BG130" s="38"/>
      <c r="BI130" s="38"/>
      <c r="BK130" s="38"/>
      <c r="BM130" s="38"/>
      <c r="BO130" s="38"/>
      <c r="BQ130" s="38"/>
      <c r="BS130" s="38"/>
      <c r="BU130" s="38">
        <v>2.58</v>
      </c>
      <c r="BV130" s="12">
        <v>-0.72</v>
      </c>
      <c r="BW130" s="38"/>
      <c r="BY130" s="38"/>
      <c r="CA130" s="38"/>
      <c r="CC130" s="38"/>
      <c r="CE130" s="38"/>
      <c r="CG130" s="38"/>
      <c r="CI130" s="38"/>
      <c r="CK130" s="38"/>
      <c r="CM130" s="38"/>
      <c r="CO130" s="38"/>
      <c r="CQ130" s="21">
        <v>0.61193738608294301</v>
      </c>
      <c r="CR130" s="11">
        <v>-1.4121386277566146</v>
      </c>
      <c r="CS130" s="20"/>
      <c r="CT130" s="11"/>
      <c r="CU130" s="20"/>
      <c r="CV130" s="11"/>
      <c r="CW130" s="38"/>
      <c r="CY130" s="38"/>
      <c r="DA130" s="38"/>
      <c r="DC130" s="38"/>
      <c r="DE130" s="38"/>
      <c r="DG130" s="38"/>
      <c r="DI130" s="38"/>
      <c r="DK130" s="38"/>
      <c r="DM130" s="21"/>
      <c r="DN130" s="11"/>
      <c r="DO130" s="38"/>
      <c r="DQ130" s="38"/>
      <c r="DS130" s="38"/>
      <c r="DU130" s="38"/>
      <c r="DW130" s="38"/>
      <c r="DY130" s="38"/>
      <c r="EA130" s="38"/>
      <c r="EC130" s="38"/>
      <c r="EE130" s="38"/>
      <c r="EG130" s="38"/>
      <c r="EI130" s="38"/>
      <c r="EK130" s="38"/>
      <c r="EM130" s="38"/>
      <c r="EO130" s="19"/>
      <c r="EP130" s="10"/>
      <c r="EQ130" s="38"/>
      <c r="ES130" s="38"/>
      <c r="EU130" s="38"/>
    </row>
    <row r="131" spans="1:151" s="12" customFormat="1" x14ac:dyDescent="0.2">
      <c r="A131" s="25">
        <v>83</v>
      </c>
      <c r="B131" s="26"/>
      <c r="C131" s="38"/>
      <c r="E131" s="38"/>
      <c r="G131" s="38"/>
      <c r="I131" s="38"/>
      <c r="K131" s="38"/>
      <c r="M131" s="38"/>
      <c r="O131" s="38"/>
      <c r="Q131" s="38"/>
      <c r="S131" s="38"/>
      <c r="U131" s="38"/>
      <c r="W131" s="38"/>
      <c r="Y131" s="38"/>
      <c r="AA131" s="38"/>
      <c r="AC131" s="38"/>
      <c r="AE131" s="38"/>
      <c r="AG131" s="38"/>
      <c r="AI131" s="38"/>
      <c r="AK131" s="34">
        <v>2.37</v>
      </c>
      <c r="AL131" s="35">
        <v>-0.24</v>
      </c>
      <c r="AM131" s="38"/>
      <c r="AO131" s="38"/>
      <c r="AQ131" s="38"/>
      <c r="AS131" s="38"/>
      <c r="AU131" s="38"/>
      <c r="AW131" s="38"/>
      <c r="AY131" s="38"/>
      <c r="BA131" s="38"/>
      <c r="BC131" s="38"/>
      <c r="BE131" s="38"/>
      <c r="BG131" s="38"/>
      <c r="BI131" s="38"/>
      <c r="BK131" s="38"/>
      <c r="BM131" s="38"/>
      <c r="BO131" s="38"/>
      <c r="BQ131" s="38"/>
      <c r="BS131" s="38"/>
      <c r="BU131" s="38">
        <v>2.56</v>
      </c>
      <c r="BV131" s="12">
        <v>-1.32</v>
      </c>
      <c r="BW131" s="38"/>
      <c r="BY131" s="38"/>
      <c r="CA131" s="38"/>
      <c r="CC131" s="38"/>
      <c r="CE131" s="38"/>
      <c r="CG131" s="38"/>
      <c r="CI131" s="38"/>
      <c r="CK131" s="38"/>
      <c r="CM131" s="38"/>
      <c r="CO131" s="38"/>
      <c r="CQ131" s="21">
        <v>1.6039675042035182</v>
      </c>
      <c r="CR131" s="11">
        <v>-0.89660198572230865</v>
      </c>
      <c r="CS131" s="20"/>
      <c r="CT131" s="11"/>
      <c r="CU131" s="20"/>
      <c r="CV131" s="11"/>
      <c r="CW131" s="38"/>
      <c r="CY131" s="38"/>
      <c r="DA131" s="38"/>
      <c r="DC131" s="38"/>
      <c r="DE131" s="38"/>
      <c r="DG131" s="38"/>
      <c r="DI131" s="38"/>
      <c r="DK131" s="38"/>
      <c r="DM131" s="21">
        <v>1.6197565190262497</v>
      </c>
      <c r="DN131" s="11">
        <v>-0.74219976241573815</v>
      </c>
      <c r="DO131" s="38"/>
      <c r="DQ131" s="38"/>
      <c r="DS131" s="38"/>
      <c r="DU131" s="38"/>
      <c r="DW131" s="38"/>
      <c r="DY131" s="38"/>
      <c r="EA131" s="38"/>
      <c r="EC131" s="38"/>
      <c r="EE131" s="38"/>
      <c r="EG131" s="38"/>
      <c r="EI131" s="38"/>
      <c r="EK131" s="38"/>
      <c r="EM131" s="38"/>
      <c r="EO131" s="19"/>
      <c r="EP131" s="10"/>
      <c r="EQ131" s="38"/>
      <c r="ES131" s="38"/>
      <c r="EU131" s="38"/>
    </row>
    <row r="132" spans="1:151" s="12" customFormat="1" x14ac:dyDescent="0.2">
      <c r="A132" s="25">
        <v>84</v>
      </c>
      <c r="B132" s="26"/>
      <c r="C132" s="38"/>
      <c r="E132" s="38"/>
      <c r="G132" s="38"/>
      <c r="I132" s="38"/>
      <c r="K132" s="38"/>
      <c r="M132" s="38"/>
      <c r="O132" s="38"/>
      <c r="Q132" s="38"/>
      <c r="S132" s="38"/>
      <c r="U132" s="38"/>
      <c r="W132" s="38"/>
      <c r="Y132" s="38"/>
      <c r="AA132" s="38"/>
      <c r="AC132" s="38"/>
      <c r="AE132" s="38"/>
      <c r="AG132" s="38"/>
      <c r="AI132" s="38"/>
      <c r="AK132" s="34">
        <v>1.97</v>
      </c>
      <c r="AL132" s="35">
        <v>-0.11</v>
      </c>
      <c r="AM132" s="38"/>
      <c r="AO132" s="38"/>
      <c r="AQ132" s="38"/>
      <c r="AS132" s="38"/>
      <c r="AU132" s="38"/>
      <c r="AW132" s="38"/>
      <c r="AY132" s="38"/>
      <c r="BA132" s="38"/>
      <c r="BC132" s="38"/>
      <c r="BE132" s="38"/>
      <c r="BG132" s="38"/>
      <c r="BI132" s="38"/>
      <c r="BK132" s="38"/>
      <c r="BM132" s="38"/>
      <c r="BO132" s="38"/>
      <c r="BQ132" s="38"/>
      <c r="BS132" s="38"/>
      <c r="BU132" s="38">
        <v>2.46</v>
      </c>
      <c r="BV132" s="12">
        <v>-1.18</v>
      </c>
      <c r="BW132" s="38"/>
      <c r="BY132" s="38"/>
      <c r="CA132" s="38"/>
      <c r="CC132" s="38"/>
      <c r="CE132" s="38"/>
      <c r="CG132" s="38"/>
      <c r="CI132" s="38"/>
      <c r="CK132" s="38"/>
      <c r="CM132" s="38"/>
      <c r="CO132" s="38"/>
      <c r="CQ132" s="21">
        <v>1.7490189427426206</v>
      </c>
      <c r="CR132" s="11">
        <v>-0.80094577284484947</v>
      </c>
      <c r="CS132" s="20"/>
      <c r="CT132" s="11"/>
      <c r="CU132" s="20"/>
      <c r="CV132" s="11"/>
      <c r="CW132" s="38"/>
      <c r="CY132" s="38"/>
      <c r="DA132" s="38"/>
      <c r="DC132" s="38"/>
      <c r="DE132" s="38"/>
      <c r="DG132" s="38"/>
      <c r="DI132" s="38"/>
      <c r="DK132" s="38"/>
      <c r="DM132" s="21">
        <v>1.6451151621274915</v>
      </c>
      <c r="DN132" s="11">
        <v>-0.87611846044418085</v>
      </c>
      <c r="DO132" s="38"/>
      <c r="DQ132" s="38"/>
      <c r="DS132" s="38"/>
      <c r="DU132" s="38"/>
      <c r="DW132" s="38"/>
      <c r="DY132" s="38"/>
      <c r="EA132" s="38"/>
      <c r="EC132" s="38"/>
      <c r="EE132" s="38"/>
      <c r="EG132" s="38"/>
      <c r="EI132" s="38"/>
      <c r="EK132" s="38"/>
      <c r="EM132" s="38"/>
      <c r="EO132" s="19"/>
      <c r="EP132" s="10"/>
      <c r="EQ132" s="38"/>
      <c r="ES132" s="38"/>
      <c r="EU132" s="38"/>
    </row>
    <row r="133" spans="1:151" s="12" customFormat="1" x14ac:dyDescent="0.2">
      <c r="A133" s="25">
        <v>85</v>
      </c>
      <c r="B133" s="26"/>
      <c r="C133" s="38"/>
      <c r="E133" s="38"/>
      <c r="G133" s="38"/>
      <c r="I133" s="38"/>
      <c r="K133" s="38"/>
      <c r="M133" s="38"/>
      <c r="O133" s="38"/>
      <c r="Q133" s="38"/>
      <c r="S133" s="38"/>
      <c r="U133" s="38"/>
      <c r="W133" s="38"/>
      <c r="Y133" s="38"/>
      <c r="AA133" s="38"/>
      <c r="AC133" s="38"/>
      <c r="AE133" s="38"/>
      <c r="AG133" s="38"/>
      <c r="AI133" s="38"/>
      <c r="AK133" s="34"/>
      <c r="AL133" s="35"/>
      <c r="AM133" s="38"/>
      <c r="AO133" s="38"/>
      <c r="AQ133" s="38"/>
      <c r="AS133" s="38"/>
      <c r="AU133" s="38"/>
      <c r="AW133" s="38"/>
      <c r="AY133" s="38"/>
      <c r="BA133" s="38"/>
      <c r="BC133" s="38"/>
      <c r="BE133" s="38"/>
      <c r="BG133" s="38"/>
      <c r="BI133" s="38"/>
      <c r="BK133" s="38"/>
      <c r="BM133" s="38"/>
      <c r="BO133" s="38"/>
      <c r="BQ133" s="38"/>
      <c r="BS133" s="38"/>
      <c r="BU133" s="38">
        <v>2.5</v>
      </c>
      <c r="BV133" s="12">
        <v>-1.1299999999999999</v>
      </c>
      <c r="BW133" s="38"/>
      <c r="BY133" s="38"/>
      <c r="CA133" s="38"/>
      <c r="CC133" s="38"/>
      <c r="CE133" s="38"/>
      <c r="CG133" s="38"/>
      <c r="CI133" s="38"/>
      <c r="CK133" s="38"/>
      <c r="CM133" s="38"/>
      <c r="CO133" s="38"/>
      <c r="CQ133" s="21">
        <v>1.6465700246136041</v>
      </c>
      <c r="CR133" s="11">
        <v>-0.93788519338521203</v>
      </c>
      <c r="CS133" s="20"/>
      <c r="CT133" s="11"/>
      <c r="CU133" s="20"/>
      <c r="CV133" s="11"/>
      <c r="CW133" s="38"/>
      <c r="CY133" s="38"/>
      <c r="DA133" s="38"/>
      <c r="DC133" s="38"/>
      <c r="DE133" s="38"/>
      <c r="DG133" s="38"/>
      <c r="DI133" s="38"/>
      <c r="DK133" s="38"/>
      <c r="DM133" s="21">
        <v>1.8033530950792398</v>
      </c>
      <c r="DN133" s="11">
        <v>-0.78952441510248117</v>
      </c>
      <c r="DO133" s="38"/>
      <c r="DQ133" s="38"/>
      <c r="DS133" s="38"/>
      <c r="DU133" s="38"/>
      <c r="DW133" s="38"/>
      <c r="DY133" s="38"/>
      <c r="EA133" s="38"/>
      <c r="EC133" s="38"/>
      <c r="EE133" s="38"/>
      <c r="EG133" s="38"/>
      <c r="EI133" s="38"/>
      <c r="EK133" s="38"/>
      <c r="EM133" s="38"/>
      <c r="EO133" s="19"/>
      <c r="EP133" s="10"/>
      <c r="EQ133" s="38"/>
      <c r="ES133" s="38"/>
      <c r="EU133" s="38"/>
    </row>
    <row r="134" spans="1:151" s="12" customFormat="1" x14ac:dyDescent="0.2">
      <c r="A134" s="25">
        <v>86</v>
      </c>
      <c r="B134" s="26"/>
      <c r="C134" s="38"/>
      <c r="E134" s="38"/>
      <c r="G134" s="38"/>
      <c r="I134" s="38"/>
      <c r="K134" s="38"/>
      <c r="M134" s="38"/>
      <c r="O134" s="38"/>
      <c r="Q134" s="38"/>
      <c r="S134" s="38"/>
      <c r="U134" s="38"/>
      <c r="W134" s="38"/>
      <c r="Y134" s="38"/>
      <c r="AA134" s="38"/>
      <c r="AC134" s="38"/>
      <c r="AE134" s="38"/>
      <c r="AG134" s="38"/>
      <c r="AI134" s="38"/>
      <c r="AK134" s="34"/>
      <c r="AL134" s="35"/>
      <c r="AM134" s="38"/>
      <c r="AO134" s="38"/>
      <c r="AQ134" s="38"/>
      <c r="AS134" s="38"/>
      <c r="AU134" s="38"/>
      <c r="AW134" s="38"/>
      <c r="AY134" s="38"/>
      <c r="BA134" s="38"/>
      <c r="BC134" s="38"/>
      <c r="BE134" s="38"/>
      <c r="BG134" s="38"/>
      <c r="BI134" s="38"/>
      <c r="BK134" s="38"/>
      <c r="BM134" s="38"/>
      <c r="BO134" s="38"/>
      <c r="BQ134" s="38"/>
      <c r="BS134" s="38"/>
      <c r="BU134" s="38">
        <v>2.5099999999999998</v>
      </c>
      <c r="BV134" s="12">
        <v>-1.04</v>
      </c>
      <c r="BW134" s="38"/>
      <c r="BY134" s="38"/>
      <c r="CA134" s="38"/>
      <c r="CC134" s="38"/>
      <c r="CE134" s="38"/>
      <c r="CG134" s="38"/>
      <c r="CI134" s="38"/>
      <c r="CK134" s="38"/>
      <c r="CM134" s="38"/>
      <c r="CO134" s="38"/>
      <c r="CQ134" s="21">
        <v>1.6597565190262498</v>
      </c>
      <c r="CR134" s="11">
        <v>-0.72542771004685547</v>
      </c>
      <c r="CS134" s="20"/>
      <c r="CT134" s="11"/>
      <c r="CU134" s="20"/>
      <c r="CV134" s="11"/>
      <c r="CW134" s="38"/>
      <c r="CY134" s="38"/>
      <c r="DA134" s="38"/>
      <c r="DC134" s="38"/>
      <c r="DE134" s="38"/>
      <c r="DG134" s="38"/>
      <c r="DI134" s="38"/>
      <c r="DK134" s="38"/>
      <c r="DM134" s="21">
        <v>1.7820518348741967</v>
      </c>
      <c r="DN134" s="11">
        <v>-0.72206161233627308</v>
      </c>
      <c r="DO134" s="38"/>
      <c r="DQ134" s="38"/>
      <c r="DS134" s="38"/>
      <c r="DU134" s="38"/>
      <c r="DW134" s="38"/>
      <c r="DY134" s="38"/>
      <c r="EA134" s="38"/>
      <c r="EC134" s="38"/>
      <c r="EE134" s="38"/>
      <c r="EG134" s="38"/>
      <c r="EI134" s="38"/>
      <c r="EK134" s="38"/>
      <c r="EM134" s="38"/>
      <c r="EO134" s="19"/>
      <c r="EP134" s="10"/>
      <c r="EQ134" s="38"/>
      <c r="ES134" s="38"/>
      <c r="EU134" s="38"/>
    </row>
    <row r="135" spans="1:151" s="12" customFormat="1" x14ac:dyDescent="0.2">
      <c r="A135" s="25">
        <v>87</v>
      </c>
      <c r="B135" s="26"/>
      <c r="C135" s="38"/>
      <c r="E135" s="38"/>
      <c r="G135" s="38"/>
      <c r="I135" s="38"/>
      <c r="K135" s="38"/>
      <c r="M135" s="38"/>
      <c r="O135" s="38"/>
      <c r="Q135" s="38"/>
      <c r="S135" s="38"/>
      <c r="U135" s="38"/>
      <c r="W135" s="38"/>
      <c r="Y135" s="38"/>
      <c r="AA135" s="38"/>
      <c r="AC135" s="38"/>
      <c r="AE135" s="38"/>
      <c r="AG135" s="38"/>
      <c r="AI135" s="38"/>
      <c r="AK135" s="34"/>
      <c r="AL135" s="35"/>
      <c r="AM135" s="38"/>
      <c r="AO135" s="38"/>
      <c r="AQ135" s="38"/>
      <c r="AS135" s="38"/>
      <c r="AU135" s="38"/>
      <c r="AW135" s="38"/>
      <c r="AY135" s="38"/>
      <c r="BA135" s="38"/>
      <c r="BC135" s="38"/>
      <c r="BE135" s="38"/>
      <c r="BG135" s="38"/>
      <c r="BI135" s="38"/>
      <c r="BK135" s="38"/>
      <c r="BM135" s="38"/>
      <c r="BO135" s="38"/>
      <c r="BQ135" s="38"/>
      <c r="BS135" s="38"/>
      <c r="BU135" s="38">
        <v>2.44</v>
      </c>
      <c r="BV135" s="12">
        <v>-1.4</v>
      </c>
      <c r="BW135" s="38"/>
      <c r="BY135" s="38"/>
      <c r="CA135" s="38"/>
      <c r="CC135" s="38"/>
      <c r="CE135" s="38"/>
      <c r="CG135" s="38"/>
      <c r="CI135" s="38"/>
      <c r="CK135" s="38"/>
      <c r="CM135" s="38"/>
      <c r="CO135" s="38"/>
      <c r="CQ135" s="21">
        <v>1.2783625267835748</v>
      </c>
      <c r="CR135" s="11">
        <v>-0.90868487576998758</v>
      </c>
      <c r="CS135" s="20"/>
      <c r="CT135" s="11"/>
      <c r="CU135" s="20"/>
      <c r="CV135" s="11"/>
      <c r="CW135" s="38"/>
      <c r="CY135" s="38"/>
      <c r="DA135" s="38"/>
      <c r="DC135" s="38"/>
      <c r="DE135" s="38"/>
      <c r="DG135" s="38"/>
      <c r="DI135" s="38"/>
      <c r="DK135" s="38"/>
      <c r="DM135" s="21">
        <v>1.4631169058011111</v>
      </c>
      <c r="DN135" s="11">
        <v>-0.70341389503890905</v>
      </c>
      <c r="DO135" s="38"/>
      <c r="DQ135" s="38"/>
      <c r="DS135" s="38"/>
      <c r="DU135" s="38"/>
      <c r="DW135" s="38"/>
      <c r="DY135" s="38"/>
      <c r="EA135" s="38"/>
      <c r="EC135" s="38"/>
      <c r="EE135" s="38"/>
      <c r="EG135" s="38"/>
      <c r="EI135" s="38"/>
      <c r="EK135" s="38"/>
      <c r="EM135" s="38"/>
      <c r="EO135" s="19"/>
      <c r="EP135" s="10"/>
      <c r="EQ135" s="38"/>
      <c r="ES135" s="38"/>
      <c r="EU135" s="38"/>
    </row>
    <row r="136" spans="1:151" s="12" customFormat="1" x14ac:dyDescent="0.2">
      <c r="A136" s="25">
        <v>88</v>
      </c>
      <c r="B136" s="26"/>
      <c r="C136" s="38"/>
      <c r="E136" s="38"/>
      <c r="G136" s="38"/>
      <c r="I136" s="38"/>
      <c r="K136" s="38"/>
      <c r="M136" s="38"/>
      <c r="O136" s="38"/>
      <c r="Q136" s="38"/>
      <c r="S136" s="38"/>
      <c r="U136" s="38"/>
      <c r="W136" s="38"/>
      <c r="Y136" s="38"/>
      <c r="AA136" s="38"/>
      <c r="AC136" s="38"/>
      <c r="AE136" s="38"/>
      <c r="AG136" s="38"/>
      <c r="AI136" s="38"/>
      <c r="AK136" s="34"/>
      <c r="AL136" s="35"/>
      <c r="AM136" s="38"/>
      <c r="AO136" s="38"/>
      <c r="AQ136" s="38"/>
      <c r="AS136" s="38"/>
      <c r="AU136" s="38"/>
      <c r="AW136" s="38"/>
      <c r="AY136" s="38"/>
      <c r="BA136" s="38"/>
      <c r="BC136" s="38"/>
      <c r="BE136" s="38"/>
      <c r="BG136" s="38"/>
      <c r="BI136" s="38"/>
      <c r="BK136" s="38"/>
      <c r="BM136" s="38"/>
      <c r="BO136" s="38"/>
      <c r="BQ136" s="38"/>
      <c r="BS136" s="38"/>
      <c r="BU136" s="38">
        <v>2.4</v>
      </c>
      <c r="BV136" s="12">
        <v>-0.94</v>
      </c>
      <c r="BW136" s="38"/>
      <c r="BY136" s="38"/>
      <c r="CA136" s="38"/>
      <c r="CC136" s="38"/>
      <c r="CE136" s="38"/>
      <c r="CG136" s="38"/>
      <c r="CI136" s="38"/>
      <c r="CK136" s="38"/>
      <c r="CM136" s="38"/>
      <c r="CO136" s="38"/>
      <c r="CQ136" s="21">
        <v>1.5360063406921904</v>
      </c>
      <c r="CR136" s="11">
        <v>-0.92076776581766662</v>
      </c>
      <c r="CS136" s="20"/>
      <c r="CT136" s="11"/>
      <c r="CU136" s="20"/>
      <c r="CV136" s="11"/>
      <c r="CW136" s="38"/>
      <c r="CY136" s="38"/>
      <c r="DA136" s="38"/>
      <c r="DC136" s="38"/>
      <c r="DE136" s="38"/>
      <c r="DG136" s="38"/>
      <c r="DI136" s="38"/>
      <c r="DK136" s="38"/>
      <c r="DM136" s="21">
        <v>1.6538139019224485</v>
      </c>
      <c r="DN136" s="11">
        <v>-0.97829964362360733</v>
      </c>
      <c r="DO136" s="38"/>
      <c r="DQ136" s="38"/>
      <c r="DS136" s="38"/>
      <c r="DU136" s="38"/>
      <c r="DW136" s="38"/>
      <c r="DY136" s="38"/>
      <c r="EA136" s="38"/>
      <c r="EC136" s="38"/>
      <c r="EE136" s="38"/>
      <c r="EG136" s="38"/>
      <c r="EI136" s="38"/>
      <c r="EK136" s="38"/>
      <c r="EM136" s="38"/>
      <c r="EO136" s="19"/>
      <c r="EP136" s="10"/>
      <c r="EQ136" s="38"/>
      <c r="ES136" s="38"/>
      <c r="EU136" s="38"/>
    </row>
    <row r="137" spans="1:151" s="12" customFormat="1" x14ac:dyDescent="0.2">
      <c r="A137" s="25">
        <v>89</v>
      </c>
      <c r="B137" s="26"/>
      <c r="C137" s="38"/>
      <c r="E137" s="38"/>
      <c r="G137" s="38"/>
      <c r="I137" s="38"/>
      <c r="K137" s="38"/>
      <c r="M137" s="38"/>
      <c r="O137" s="38"/>
      <c r="Q137" s="38"/>
      <c r="S137" s="38"/>
      <c r="U137" s="38"/>
      <c r="W137" s="38"/>
      <c r="Y137" s="38"/>
      <c r="AA137" s="38"/>
      <c r="AC137" s="38"/>
      <c r="AE137" s="38"/>
      <c r="AG137" s="38"/>
      <c r="AI137" s="38"/>
      <c r="AK137" s="34"/>
      <c r="AL137" s="35"/>
      <c r="AM137" s="38"/>
      <c r="AO137" s="38"/>
      <c r="AQ137" s="38"/>
      <c r="AS137" s="38"/>
      <c r="AU137" s="38"/>
      <c r="AW137" s="38"/>
      <c r="AY137" s="38"/>
      <c r="BA137" s="38"/>
      <c r="BC137" s="38"/>
      <c r="BE137" s="38"/>
      <c r="BG137" s="38"/>
      <c r="BI137" s="38"/>
      <c r="BK137" s="38"/>
      <c r="BM137" s="38"/>
      <c r="BO137" s="38"/>
      <c r="BQ137" s="38"/>
      <c r="BS137" s="38"/>
      <c r="BU137" s="38">
        <v>2.39</v>
      </c>
      <c r="BV137" s="12">
        <v>-0.99</v>
      </c>
      <c r="BW137" s="38"/>
      <c r="BY137" s="38"/>
      <c r="CA137" s="38"/>
      <c r="CC137" s="38"/>
      <c r="CE137" s="38"/>
      <c r="CG137" s="38"/>
      <c r="CI137" s="38"/>
      <c r="CK137" s="38"/>
      <c r="CM137" s="38"/>
      <c r="CO137" s="38"/>
      <c r="CQ137" s="21">
        <v>0.90620633450747801</v>
      </c>
      <c r="CR137" s="11">
        <v>-0.61527246349893872</v>
      </c>
      <c r="CS137" s="20"/>
      <c r="CT137" s="11"/>
      <c r="CU137" s="20"/>
      <c r="CV137" s="11"/>
      <c r="CW137" s="38"/>
      <c r="CY137" s="38"/>
      <c r="DA137" s="38"/>
      <c r="DC137" s="38"/>
      <c r="DE137" s="38"/>
      <c r="DG137" s="38"/>
      <c r="DI137" s="38"/>
      <c r="DK137" s="38"/>
      <c r="DM137" s="21">
        <v>1.2044587461684457</v>
      </c>
      <c r="DN137" s="11">
        <v>-1.0558315214295477</v>
      </c>
      <c r="DO137" s="38"/>
      <c r="DQ137" s="38"/>
      <c r="DS137" s="38"/>
      <c r="DU137" s="38"/>
      <c r="DW137" s="38"/>
      <c r="DY137" s="38"/>
      <c r="EA137" s="38"/>
      <c r="EC137" s="38"/>
      <c r="EE137" s="38"/>
      <c r="EG137" s="38"/>
      <c r="EI137" s="38"/>
      <c r="EK137" s="38"/>
      <c r="EM137" s="38"/>
      <c r="EO137" s="19"/>
      <c r="EP137" s="10"/>
      <c r="EQ137" s="38"/>
      <c r="ES137" s="38"/>
      <c r="EU137" s="38"/>
    </row>
    <row r="138" spans="1:151" s="12" customFormat="1" x14ac:dyDescent="0.2">
      <c r="A138" s="25">
        <v>90</v>
      </c>
      <c r="B138" s="26"/>
      <c r="C138" s="38"/>
      <c r="E138" s="38"/>
      <c r="G138" s="38"/>
      <c r="I138" s="38"/>
      <c r="K138" s="38"/>
      <c r="M138" s="38"/>
      <c r="O138" s="38"/>
      <c r="Q138" s="38"/>
      <c r="S138" s="38"/>
      <c r="U138" s="38"/>
      <c r="W138" s="38"/>
      <c r="Y138" s="38"/>
      <c r="AA138" s="38"/>
      <c r="AC138" s="38"/>
      <c r="AE138" s="38"/>
      <c r="AG138" s="38"/>
      <c r="AI138" s="38"/>
      <c r="AK138" s="34"/>
      <c r="AL138" s="35"/>
      <c r="AM138" s="38"/>
      <c r="AO138" s="38"/>
      <c r="AQ138" s="38"/>
      <c r="AS138" s="38"/>
      <c r="AU138" s="38"/>
      <c r="AW138" s="38"/>
      <c r="AY138" s="38"/>
      <c r="BA138" s="38"/>
      <c r="BC138" s="38"/>
      <c r="BE138" s="38"/>
      <c r="BG138" s="38"/>
      <c r="BI138" s="38"/>
      <c r="BK138" s="38"/>
      <c r="BM138" s="38"/>
      <c r="BO138" s="38"/>
      <c r="BQ138" s="38"/>
      <c r="BS138" s="38"/>
      <c r="BU138" s="38"/>
      <c r="BW138" s="38"/>
      <c r="BY138" s="38"/>
      <c r="CA138" s="38"/>
      <c r="CC138" s="38"/>
      <c r="CE138" s="38"/>
      <c r="CG138" s="38"/>
      <c r="CI138" s="38"/>
      <c r="CK138" s="38"/>
      <c r="CM138" s="38"/>
      <c r="CO138" s="38"/>
      <c r="CQ138" s="21">
        <v>0.94565712929528367</v>
      </c>
      <c r="CR138" s="11">
        <v>-0.84827042553159249</v>
      </c>
      <c r="CS138" s="20"/>
      <c r="CT138" s="11"/>
      <c r="CU138" s="20"/>
      <c r="CV138" s="11"/>
      <c r="CW138" s="38"/>
      <c r="CY138" s="38"/>
      <c r="DA138" s="38"/>
      <c r="DC138" s="38"/>
      <c r="DE138" s="38"/>
      <c r="DG138" s="38"/>
      <c r="DI138" s="38"/>
      <c r="DK138" s="38"/>
      <c r="DM138" s="21">
        <v>1.4134139653226774</v>
      </c>
      <c r="DN138" s="11">
        <v>-0.90278158082561322</v>
      </c>
      <c r="DO138" s="38"/>
      <c r="DQ138" s="38"/>
      <c r="DS138" s="38"/>
      <c r="DU138" s="38"/>
      <c r="DW138" s="38"/>
      <c r="DY138" s="38"/>
      <c r="EA138" s="38"/>
      <c r="EC138" s="38"/>
      <c r="EE138" s="38"/>
      <c r="EG138" s="38"/>
      <c r="EI138" s="38"/>
      <c r="EK138" s="38"/>
      <c r="EM138" s="38"/>
      <c r="EO138" s="19"/>
      <c r="EP138" s="10"/>
      <c r="EQ138" s="38"/>
      <c r="ES138" s="38"/>
      <c r="EU138" s="38"/>
    </row>
    <row r="139" spans="1:151" s="12" customFormat="1" x14ac:dyDescent="0.2">
      <c r="A139" s="25">
        <v>91</v>
      </c>
      <c r="B139" s="26"/>
      <c r="C139" s="38"/>
      <c r="E139" s="38"/>
      <c r="G139" s="38"/>
      <c r="I139" s="38"/>
      <c r="K139" s="38"/>
      <c r="M139" s="38"/>
      <c r="O139" s="38"/>
      <c r="Q139" s="38"/>
      <c r="S139" s="38"/>
      <c r="U139" s="38"/>
      <c r="W139" s="38"/>
      <c r="Y139" s="38"/>
      <c r="AA139" s="38"/>
      <c r="AC139" s="38"/>
      <c r="AE139" s="38"/>
      <c r="AG139" s="38"/>
      <c r="AI139" s="38"/>
      <c r="AK139" s="34"/>
      <c r="AL139" s="35"/>
      <c r="AM139" s="38"/>
      <c r="AO139" s="38"/>
      <c r="AQ139" s="38"/>
      <c r="AS139" s="38"/>
      <c r="AU139" s="38"/>
      <c r="AW139" s="38"/>
      <c r="AY139" s="38"/>
      <c r="BA139" s="38"/>
      <c r="BC139" s="38"/>
      <c r="BE139" s="38"/>
      <c r="BG139" s="38"/>
      <c r="BI139" s="38"/>
      <c r="BK139" s="38"/>
      <c r="BM139" s="38"/>
      <c r="BO139" s="38"/>
      <c r="BQ139" s="38"/>
      <c r="BS139" s="38"/>
      <c r="BU139" s="38"/>
      <c r="BW139" s="38"/>
      <c r="BY139" s="38"/>
      <c r="CA139" s="38"/>
      <c r="CC139" s="38"/>
      <c r="CE139" s="38"/>
      <c r="CG139" s="38"/>
      <c r="CI139" s="38"/>
      <c r="CK139" s="38"/>
      <c r="CM139" s="38"/>
      <c r="CO139" s="38"/>
      <c r="CQ139" s="21">
        <v>0.74684536738154883</v>
      </c>
      <c r="CR139" s="11">
        <v>-0.96305788098454337</v>
      </c>
      <c r="CS139" s="20"/>
      <c r="CT139" s="11"/>
      <c r="CU139" s="20"/>
      <c r="CV139" s="11"/>
      <c r="CW139" s="38"/>
      <c r="CY139" s="38"/>
      <c r="DA139" s="38"/>
      <c r="DC139" s="38"/>
      <c r="DE139" s="38"/>
      <c r="DG139" s="38"/>
      <c r="DI139" s="38"/>
      <c r="DK139" s="38"/>
      <c r="DM139" s="21">
        <v>1.4702173258694589</v>
      </c>
      <c r="DN139" s="11">
        <v>-0.85445002063489706</v>
      </c>
      <c r="DO139" s="38"/>
      <c r="DQ139" s="38"/>
      <c r="DS139" s="38"/>
      <c r="DU139" s="38"/>
      <c r="DW139" s="38"/>
      <c r="DY139" s="38"/>
      <c r="EA139" s="38"/>
      <c r="EC139" s="38"/>
      <c r="EE139" s="38"/>
      <c r="EG139" s="38"/>
      <c r="EI139" s="38"/>
      <c r="EK139" s="38"/>
      <c r="EM139" s="38"/>
      <c r="EO139" s="19"/>
      <c r="EP139" s="10"/>
      <c r="EQ139" s="38"/>
      <c r="ES139" s="38"/>
      <c r="EU139" s="38"/>
    </row>
    <row r="140" spans="1:151" s="12" customFormat="1" x14ac:dyDescent="0.2">
      <c r="A140" s="25">
        <v>92</v>
      </c>
      <c r="B140" s="26"/>
      <c r="C140" s="38"/>
      <c r="E140" s="38"/>
      <c r="G140" s="38"/>
      <c r="I140" s="38"/>
      <c r="K140" s="38"/>
      <c r="M140" s="38"/>
      <c r="O140" s="38"/>
      <c r="Q140" s="38"/>
      <c r="S140" s="38"/>
      <c r="U140" s="38"/>
      <c r="W140" s="38"/>
      <c r="Y140" s="38"/>
      <c r="AA140" s="38"/>
      <c r="AC140" s="38"/>
      <c r="AE140" s="38"/>
      <c r="AG140" s="38"/>
      <c r="AI140" s="38"/>
      <c r="AK140" s="34"/>
      <c r="AL140" s="35"/>
      <c r="AM140" s="38"/>
      <c r="AO140" s="38"/>
      <c r="AQ140" s="38"/>
      <c r="AS140" s="38"/>
      <c r="AU140" s="38"/>
      <c r="AW140" s="38"/>
      <c r="AY140" s="38"/>
      <c r="BA140" s="38"/>
      <c r="BC140" s="38"/>
      <c r="BE140" s="38"/>
      <c r="BG140" s="38"/>
      <c r="BI140" s="38"/>
      <c r="BK140" s="38"/>
      <c r="BM140" s="38"/>
      <c r="BO140" s="38"/>
      <c r="BQ140" s="38"/>
      <c r="BS140" s="38"/>
      <c r="BU140" s="38"/>
      <c r="BW140" s="38"/>
      <c r="BY140" s="38"/>
      <c r="CA140" s="38"/>
      <c r="CC140" s="38"/>
      <c r="CE140" s="38"/>
      <c r="CG140" s="38"/>
      <c r="CI140" s="38"/>
      <c r="CK140" s="38"/>
      <c r="CM140" s="38"/>
      <c r="CO140" s="38"/>
      <c r="CQ140" s="21">
        <v>1.3939979393252369</v>
      </c>
      <c r="CR140" s="11">
        <v>-1.2198192944977231</v>
      </c>
      <c r="CS140" s="20"/>
      <c r="CT140" s="11"/>
      <c r="CU140" s="20"/>
      <c r="CV140" s="11"/>
      <c r="CW140" s="38"/>
      <c r="CY140" s="38"/>
      <c r="DA140" s="38"/>
      <c r="DC140" s="38"/>
      <c r="DE140" s="38"/>
      <c r="DG140" s="38"/>
      <c r="DI140" s="38"/>
      <c r="DK140" s="38"/>
      <c r="DM140" s="21">
        <v>1.7582915114995643</v>
      </c>
      <c r="DN140" s="11">
        <v>-0.63897181478462084</v>
      </c>
      <c r="DO140" s="38"/>
      <c r="DQ140" s="38"/>
      <c r="DS140" s="38"/>
      <c r="DU140" s="38"/>
      <c r="DW140" s="38"/>
      <c r="DY140" s="38"/>
      <c r="EA140" s="38"/>
      <c r="EC140" s="38"/>
      <c r="EE140" s="38"/>
      <c r="EG140" s="38"/>
      <c r="EI140" s="38"/>
      <c r="EK140" s="38"/>
      <c r="EM140" s="38"/>
      <c r="EO140" s="19"/>
      <c r="EP140" s="10"/>
      <c r="EQ140" s="38"/>
      <c r="ES140" s="38"/>
      <c r="EU140" s="38"/>
    </row>
    <row r="141" spans="1:151" s="61" customFormat="1" x14ac:dyDescent="0.2">
      <c r="A141" s="25">
        <v>93</v>
      </c>
      <c r="B141" s="26"/>
      <c r="C141" s="38"/>
      <c r="D141" s="12"/>
      <c r="E141" s="38"/>
      <c r="F141" s="12"/>
      <c r="G141" s="38"/>
      <c r="H141" s="12"/>
      <c r="I141" s="38"/>
      <c r="J141" s="12"/>
      <c r="K141" s="38"/>
      <c r="L141" s="12"/>
      <c r="M141" s="38"/>
      <c r="N141" s="12"/>
      <c r="O141" s="38"/>
      <c r="P141" s="12"/>
      <c r="Q141" s="38"/>
      <c r="R141" s="12"/>
      <c r="S141" s="38"/>
      <c r="T141" s="12"/>
      <c r="U141" s="38"/>
      <c r="V141" s="12"/>
      <c r="W141" s="38"/>
      <c r="X141" s="12"/>
      <c r="Y141" s="38"/>
      <c r="Z141" s="12"/>
      <c r="AA141" s="38"/>
      <c r="AB141" s="12"/>
      <c r="AC141" s="38"/>
      <c r="AD141" s="12"/>
      <c r="AE141" s="38"/>
      <c r="AF141" s="12"/>
      <c r="AG141" s="38"/>
      <c r="AH141" s="12"/>
      <c r="AI141" s="38"/>
      <c r="AJ141" s="12"/>
      <c r="AK141" s="34"/>
      <c r="AL141" s="35"/>
      <c r="AM141" s="38"/>
      <c r="AN141" s="12"/>
      <c r="AO141" s="38"/>
      <c r="AP141" s="12"/>
      <c r="AQ141" s="38"/>
      <c r="AR141" s="12"/>
      <c r="AS141" s="38"/>
      <c r="AT141" s="12"/>
      <c r="AU141" s="38"/>
      <c r="AV141" s="12"/>
      <c r="AW141" s="38"/>
      <c r="AX141" s="12"/>
      <c r="AY141" s="38"/>
      <c r="AZ141" s="12"/>
      <c r="BA141" s="38"/>
      <c r="BB141" s="12"/>
      <c r="BC141" s="38"/>
      <c r="BD141" s="12"/>
      <c r="BE141" s="38"/>
      <c r="BF141" s="12"/>
      <c r="BG141" s="38"/>
      <c r="BH141" s="12"/>
      <c r="BI141" s="38"/>
      <c r="BJ141" s="12"/>
      <c r="BK141" s="38"/>
      <c r="BL141" s="12"/>
      <c r="BM141" s="38"/>
      <c r="BN141" s="12"/>
      <c r="BO141" s="38"/>
      <c r="BP141" s="12"/>
      <c r="BQ141" s="38"/>
      <c r="BR141" s="12"/>
      <c r="BS141" s="38"/>
      <c r="BT141" s="12"/>
      <c r="BU141" s="38"/>
      <c r="BV141" s="12"/>
      <c r="BW141" s="38"/>
      <c r="BX141" s="12"/>
      <c r="BY141" s="38"/>
      <c r="BZ141" s="12"/>
      <c r="CA141" s="38"/>
      <c r="CB141" s="12"/>
      <c r="CC141" s="38"/>
      <c r="CD141" s="12"/>
      <c r="CE141" s="38"/>
      <c r="CF141" s="12"/>
      <c r="CG141" s="38"/>
      <c r="CH141" s="12"/>
      <c r="CI141" s="38"/>
      <c r="CJ141" s="12"/>
      <c r="CK141" s="38"/>
      <c r="CL141" s="12"/>
      <c r="CM141" s="38"/>
      <c r="CN141" s="12"/>
      <c r="CO141" s="38"/>
      <c r="CP141" s="12"/>
      <c r="CQ141" s="21">
        <v>1.1282393596242239</v>
      </c>
      <c r="CR141" s="11">
        <v>-1.1674601042911139</v>
      </c>
      <c r="CS141" s="20"/>
      <c r="CT141" s="11"/>
      <c r="CU141" s="20"/>
      <c r="CV141" s="11"/>
      <c r="CW141" s="38"/>
      <c r="CX141" s="12"/>
      <c r="CY141" s="38"/>
      <c r="CZ141" s="12"/>
      <c r="DA141" s="38"/>
      <c r="DB141" s="12"/>
      <c r="DC141" s="38"/>
      <c r="DD141" s="12"/>
      <c r="DE141" s="38"/>
      <c r="DF141" s="12"/>
      <c r="DG141" s="38"/>
      <c r="DH141" s="12"/>
      <c r="DI141" s="38"/>
      <c r="DJ141" s="12"/>
      <c r="DK141" s="38"/>
      <c r="DL141" s="12"/>
      <c r="DM141" s="21">
        <v>1.899285567142468</v>
      </c>
      <c r="DN141" s="11">
        <v>-0.53324652686742913</v>
      </c>
      <c r="DO141" s="38"/>
      <c r="DP141" s="12"/>
      <c r="DQ141" s="38"/>
      <c r="DR141" s="12"/>
      <c r="DS141" s="38"/>
      <c r="DT141" s="12"/>
      <c r="DU141" s="38"/>
      <c r="DV141" s="12"/>
      <c r="DW141" s="38"/>
      <c r="DX141" s="12"/>
      <c r="DY141" s="38"/>
      <c r="DZ141" s="12"/>
      <c r="EA141" s="38"/>
      <c r="EB141" s="12"/>
      <c r="EC141" s="38"/>
      <c r="ED141" s="12"/>
      <c r="EE141" s="38"/>
      <c r="EF141" s="12"/>
      <c r="EG141" s="38"/>
      <c r="EH141" s="12"/>
      <c r="EI141" s="38"/>
      <c r="EJ141" s="12"/>
      <c r="EK141" s="38"/>
      <c r="EL141" s="12"/>
      <c r="EM141" s="38"/>
      <c r="EN141" s="12"/>
      <c r="EO141" s="19"/>
      <c r="EP141" s="10"/>
      <c r="EQ141" s="38"/>
      <c r="ER141" s="12"/>
      <c r="ES141" s="38"/>
      <c r="ET141" s="12"/>
      <c r="EU141" s="60"/>
    </row>
    <row r="142" spans="1:151" s="12" customFormat="1" x14ac:dyDescent="0.2">
      <c r="A142" s="25">
        <v>94</v>
      </c>
      <c r="B142" s="26"/>
      <c r="C142" s="38"/>
      <c r="E142" s="38"/>
      <c r="G142" s="38"/>
      <c r="I142" s="38"/>
      <c r="K142" s="38"/>
      <c r="M142" s="38"/>
      <c r="O142" s="38"/>
      <c r="Q142" s="38"/>
      <c r="S142" s="38"/>
      <c r="U142" s="38"/>
      <c r="W142" s="38"/>
      <c r="Y142" s="38"/>
      <c r="AA142" s="38"/>
      <c r="AC142" s="38"/>
      <c r="AE142" s="38"/>
      <c r="AG142" s="38"/>
      <c r="AI142" s="38"/>
      <c r="AK142" s="34"/>
      <c r="AL142" s="35"/>
      <c r="AM142" s="38"/>
      <c r="AO142" s="38"/>
      <c r="AQ142" s="38"/>
      <c r="AS142" s="38"/>
      <c r="AU142" s="38"/>
      <c r="AW142" s="38"/>
      <c r="AY142" s="38"/>
      <c r="BA142" s="38"/>
      <c r="BC142" s="38"/>
      <c r="BE142" s="38"/>
      <c r="BG142" s="38"/>
      <c r="BI142" s="38"/>
      <c r="BK142" s="38"/>
      <c r="BM142" s="38"/>
      <c r="BO142" s="38"/>
      <c r="BQ142" s="38"/>
      <c r="BS142" s="38"/>
      <c r="BU142" s="38"/>
      <c r="BW142" s="38"/>
      <c r="BY142" s="38"/>
      <c r="CA142" s="38"/>
      <c r="CC142" s="38"/>
      <c r="CE142" s="38"/>
      <c r="CG142" s="38"/>
      <c r="CI142" s="38"/>
      <c r="CK142" s="38"/>
      <c r="CM142" s="38"/>
      <c r="CO142" s="38"/>
      <c r="CQ142" s="21">
        <v>0.97710184674082345</v>
      </c>
      <c r="CR142" s="11">
        <v>-1.0909351339891467</v>
      </c>
      <c r="CS142" s="20"/>
      <c r="CT142" s="11"/>
      <c r="CU142" s="20"/>
      <c r="CV142" s="11"/>
      <c r="CW142" s="38"/>
      <c r="CY142" s="38"/>
      <c r="DA142" s="38"/>
      <c r="DC142" s="38"/>
      <c r="DE142" s="38"/>
      <c r="DG142" s="38"/>
      <c r="DI142" s="38"/>
      <c r="DK142" s="38"/>
      <c r="DM142" s="21">
        <v>1.5016620433149983</v>
      </c>
      <c r="DN142" s="11">
        <v>-0.64098562979256735</v>
      </c>
      <c r="DO142" s="38"/>
      <c r="DQ142" s="38"/>
      <c r="DS142" s="38"/>
      <c r="DU142" s="38"/>
      <c r="DW142" s="38"/>
      <c r="DY142" s="38"/>
      <c r="EA142" s="38"/>
      <c r="EC142" s="38"/>
      <c r="EE142" s="38"/>
      <c r="EG142" s="38"/>
      <c r="EI142" s="38"/>
      <c r="EK142" s="38"/>
      <c r="EM142" s="38"/>
      <c r="EO142" s="19"/>
      <c r="EP142" s="10"/>
      <c r="EQ142" s="38"/>
      <c r="ES142" s="38"/>
      <c r="EU142" s="38"/>
    </row>
    <row r="143" spans="1:151" s="12" customFormat="1" x14ac:dyDescent="0.2">
      <c r="A143" s="25">
        <v>95</v>
      </c>
      <c r="B143" s="26"/>
      <c r="C143" s="38"/>
      <c r="E143" s="38"/>
      <c r="G143" s="38"/>
      <c r="I143" s="38"/>
      <c r="K143" s="38"/>
      <c r="M143" s="38"/>
      <c r="O143" s="38"/>
      <c r="Q143" s="38"/>
      <c r="S143" s="38"/>
      <c r="U143" s="38"/>
      <c r="W143" s="38"/>
      <c r="Y143" s="38"/>
      <c r="AA143" s="38"/>
      <c r="AC143" s="38"/>
      <c r="AE143" s="38"/>
      <c r="AG143" s="38"/>
      <c r="AI143" s="38"/>
      <c r="AK143" s="34"/>
      <c r="AL143" s="35"/>
      <c r="AM143" s="38"/>
      <c r="AO143" s="38"/>
      <c r="AQ143" s="38"/>
      <c r="AS143" s="38"/>
      <c r="AU143" s="38"/>
      <c r="AW143" s="38"/>
      <c r="AY143" s="38"/>
      <c r="BA143" s="38"/>
      <c r="BC143" s="38"/>
      <c r="BE143" s="38"/>
      <c r="BG143" s="38"/>
      <c r="BI143" s="38"/>
      <c r="BK143" s="38"/>
      <c r="BM143" s="38"/>
      <c r="BO143" s="38"/>
      <c r="BQ143" s="38"/>
      <c r="BS143" s="38"/>
      <c r="BU143" s="38"/>
      <c r="BW143" s="38"/>
      <c r="BY143" s="38"/>
      <c r="CA143" s="38"/>
      <c r="CC143" s="38"/>
      <c r="CE143" s="38"/>
      <c r="CG143" s="38"/>
      <c r="CI143" s="38"/>
      <c r="CK143" s="38"/>
      <c r="CM143" s="38"/>
      <c r="CO143" s="38"/>
      <c r="CQ143" s="21">
        <v>0.51963192519442325</v>
      </c>
      <c r="CR143" s="11">
        <v>-0.94996808343289108</v>
      </c>
      <c r="CS143" s="20"/>
      <c r="CT143" s="11"/>
      <c r="CU143" s="20"/>
      <c r="CV143" s="11"/>
      <c r="CW143" s="38"/>
      <c r="CY143" s="38"/>
      <c r="DA143" s="38"/>
      <c r="DC143" s="38"/>
      <c r="DE143" s="38"/>
      <c r="DG143" s="38"/>
      <c r="DI143" s="38"/>
      <c r="DK143" s="38"/>
      <c r="DM143" s="21">
        <v>1.3464671475353993</v>
      </c>
      <c r="DN143" s="11">
        <v>-0.55439158445086756</v>
      </c>
      <c r="DO143" s="38"/>
      <c r="DQ143" s="38"/>
      <c r="DS143" s="38"/>
      <c r="DU143" s="38"/>
      <c r="DW143" s="38"/>
      <c r="DY143" s="38"/>
      <c r="EA143" s="38"/>
      <c r="EC143" s="38"/>
      <c r="EE143" s="38"/>
      <c r="EG143" s="38"/>
      <c r="EI143" s="38"/>
      <c r="EK143" s="38"/>
      <c r="EM143" s="38"/>
      <c r="EO143" s="19"/>
      <c r="EP143" s="10"/>
      <c r="EQ143" s="38"/>
      <c r="ES143" s="38"/>
      <c r="EU143" s="38"/>
    </row>
    <row r="144" spans="1:151" s="12" customFormat="1" x14ac:dyDescent="0.2">
      <c r="A144" s="25">
        <v>96</v>
      </c>
      <c r="B144" s="26"/>
      <c r="C144" s="38"/>
      <c r="E144" s="38"/>
      <c r="G144" s="38"/>
      <c r="I144" s="38"/>
      <c r="K144" s="38"/>
      <c r="M144" s="38"/>
      <c r="O144" s="38"/>
      <c r="Q144" s="38"/>
      <c r="S144" s="38"/>
      <c r="U144" s="38"/>
      <c r="W144" s="38"/>
      <c r="Y144" s="38"/>
      <c r="AA144" s="38"/>
      <c r="AC144" s="38"/>
      <c r="AE144" s="38"/>
      <c r="AG144" s="38"/>
      <c r="AI144" s="38"/>
      <c r="AK144" s="34"/>
      <c r="AL144" s="35"/>
      <c r="AM144" s="38"/>
      <c r="AO144" s="38"/>
      <c r="AQ144" s="38"/>
      <c r="AS144" s="38"/>
      <c r="AU144" s="38"/>
      <c r="AW144" s="38"/>
      <c r="AY144" s="38"/>
      <c r="BA144" s="38"/>
      <c r="BC144" s="38"/>
      <c r="BE144" s="38"/>
      <c r="BG144" s="38"/>
      <c r="BI144" s="38"/>
      <c r="BK144" s="38"/>
      <c r="BM144" s="38"/>
      <c r="BO144" s="38"/>
      <c r="BQ144" s="38"/>
      <c r="BS144" s="38"/>
      <c r="BU144" s="38"/>
      <c r="BW144" s="38"/>
      <c r="BY144" s="38"/>
      <c r="CA144" s="38"/>
      <c r="CC144" s="38"/>
      <c r="CE144" s="38"/>
      <c r="CG144" s="38"/>
      <c r="CI144" s="38"/>
      <c r="CK144" s="38"/>
      <c r="CM144" s="38"/>
      <c r="CO144" s="38"/>
      <c r="CQ144" s="21">
        <v>0.64845383214873109</v>
      </c>
      <c r="CR144" s="11">
        <v>-1.056700278854056</v>
      </c>
      <c r="CS144" s="20"/>
      <c r="CT144" s="11"/>
      <c r="CU144" s="20"/>
      <c r="CV144" s="11"/>
      <c r="CW144" s="38"/>
      <c r="CY144" s="38"/>
      <c r="DA144" s="38"/>
      <c r="DC144" s="38"/>
      <c r="DE144" s="38"/>
      <c r="DG144" s="38"/>
      <c r="DI144" s="38"/>
      <c r="DK144" s="38"/>
      <c r="DM144" s="21">
        <v>1.1780857573431545</v>
      </c>
      <c r="DN144" s="11">
        <v>-0.64501325980846036</v>
      </c>
      <c r="DO144" s="38"/>
      <c r="DQ144" s="38"/>
      <c r="DS144" s="38"/>
      <c r="DU144" s="38"/>
      <c r="DW144" s="38"/>
      <c r="DY144" s="38"/>
      <c r="EA144" s="38"/>
      <c r="EC144" s="38"/>
      <c r="EE144" s="38"/>
      <c r="EG144" s="38"/>
      <c r="EI144" s="38"/>
      <c r="EK144" s="38"/>
      <c r="EM144" s="38"/>
      <c r="EO144" s="19"/>
      <c r="EP144" s="10"/>
      <c r="EQ144" s="38"/>
      <c r="ES144" s="38"/>
      <c r="EU144" s="38"/>
    </row>
    <row r="145" spans="1:151" s="12" customFormat="1" x14ac:dyDescent="0.2">
      <c r="A145" s="25">
        <v>97</v>
      </c>
      <c r="B145" s="26"/>
      <c r="C145" s="38"/>
      <c r="E145" s="38"/>
      <c r="G145" s="38"/>
      <c r="I145" s="38"/>
      <c r="K145" s="38"/>
      <c r="M145" s="38"/>
      <c r="O145" s="38"/>
      <c r="Q145" s="38"/>
      <c r="S145" s="38"/>
      <c r="U145" s="38"/>
      <c r="W145" s="38"/>
      <c r="Y145" s="38"/>
      <c r="AA145" s="38"/>
      <c r="AC145" s="38"/>
      <c r="AE145" s="38"/>
      <c r="AG145" s="38"/>
      <c r="AI145" s="38"/>
      <c r="AK145" s="38"/>
      <c r="AM145" s="38"/>
      <c r="AO145" s="38"/>
      <c r="AQ145" s="38"/>
      <c r="AS145" s="38"/>
      <c r="AU145" s="38"/>
      <c r="AW145" s="38"/>
      <c r="AY145" s="38"/>
      <c r="BA145" s="38"/>
      <c r="BC145" s="38"/>
      <c r="BE145" s="38"/>
      <c r="BG145" s="38"/>
      <c r="BI145" s="38"/>
      <c r="BK145" s="38"/>
      <c r="BM145" s="38"/>
      <c r="BO145" s="38"/>
      <c r="BQ145" s="38"/>
      <c r="BS145" s="38"/>
      <c r="BU145" s="38"/>
      <c r="BW145" s="38"/>
      <c r="BY145" s="38"/>
      <c r="CA145" s="38"/>
      <c r="CC145" s="38"/>
      <c r="CE145" s="38"/>
      <c r="CG145" s="38"/>
      <c r="CI145" s="38"/>
      <c r="CK145" s="38"/>
      <c r="CM145" s="38"/>
      <c r="CO145" s="38"/>
      <c r="CQ145" s="21">
        <v>1.3473380360189524</v>
      </c>
      <c r="CR145" s="11">
        <v>-0.9882305685838747</v>
      </c>
      <c r="CS145" s="20"/>
      <c r="CT145" s="11"/>
      <c r="CU145" s="20"/>
      <c r="CV145" s="11"/>
      <c r="CW145" s="38"/>
      <c r="CY145" s="38"/>
      <c r="DA145" s="38"/>
      <c r="DC145" s="38"/>
      <c r="DE145" s="38"/>
      <c r="DG145" s="38"/>
      <c r="DI145" s="38"/>
      <c r="DK145" s="38"/>
      <c r="DM145" s="21">
        <v>1.2501043037506807</v>
      </c>
      <c r="DN145" s="11">
        <v>-0.50001857923631188</v>
      </c>
      <c r="DO145" s="38"/>
      <c r="DQ145" s="38"/>
      <c r="DS145" s="38"/>
      <c r="DU145" s="38"/>
      <c r="DW145" s="38"/>
      <c r="DY145" s="38"/>
      <c r="EA145" s="38"/>
      <c r="EC145" s="38"/>
      <c r="EE145" s="38"/>
      <c r="EG145" s="38"/>
      <c r="EI145" s="38"/>
      <c r="EK145" s="38"/>
      <c r="EM145" s="38"/>
      <c r="EO145" s="19"/>
      <c r="EP145" s="10"/>
      <c r="EQ145" s="38"/>
      <c r="ES145" s="38"/>
      <c r="EU145" s="38"/>
    </row>
    <row r="146" spans="1:151" s="12" customFormat="1" x14ac:dyDescent="0.2">
      <c r="A146" s="25">
        <v>98</v>
      </c>
      <c r="B146" s="26"/>
      <c r="C146" s="38"/>
      <c r="E146" s="38"/>
      <c r="G146" s="38"/>
      <c r="I146" s="38"/>
      <c r="K146" s="38"/>
      <c r="M146" s="38"/>
      <c r="O146" s="38"/>
      <c r="Q146" s="38"/>
      <c r="S146" s="38"/>
      <c r="U146" s="38"/>
      <c r="W146" s="38"/>
      <c r="Y146" s="38"/>
      <c r="AA146" s="38"/>
      <c r="AC146" s="38"/>
      <c r="AE146" s="38"/>
      <c r="AG146" s="38"/>
      <c r="AI146" s="38"/>
      <c r="AK146" s="38"/>
      <c r="AM146" s="38"/>
      <c r="AO146" s="38"/>
      <c r="AQ146" s="38"/>
      <c r="AS146" s="38"/>
      <c r="AU146" s="38"/>
      <c r="AW146" s="38"/>
      <c r="AY146" s="38"/>
      <c r="BA146" s="38"/>
      <c r="BC146" s="38"/>
      <c r="BE146" s="38"/>
      <c r="BG146" s="38"/>
      <c r="BI146" s="38"/>
      <c r="BK146" s="38"/>
      <c r="BM146" s="38"/>
      <c r="BO146" s="38"/>
      <c r="BQ146" s="38"/>
      <c r="BS146" s="38"/>
      <c r="BU146" s="38"/>
      <c r="BW146" s="38"/>
      <c r="BY146" s="38"/>
      <c r="CA146" s="38"/>
      <c r="CC146" s="38"/>
      <c r="CE146" s="38"/>
      <c r="CG146" s="38"/>
      <c r="CI146" s="38"/>
      <c r="CK146" s="38"/>
      <c r="CM146" s="38"/>
      <c r="CO146" s="38"/>
      <c r="CQ146" s="21">
        <v>1.0481060474243002</v>
      </c>
      <c r="CR146" s="11">
        <v>-1.0426035737984305</v>
      </c>
      <c r="CS146" s="20"/>
      <c r="CT146" s="11"/>
      <c r="CU146" s="20"/>
      <c r="CV146" s="11"/>
      <c r="CW146" s="38"/>
      <c r="CY146" s="38"/>
      <c r="DA146" s="38"/>
      <c r="DC146" s="38"/>
      <c r="DE146" s="38"/>
      <c r="DG146" s="38"/>
      <c r="DI146" s="38"/>
      <c r="DK146" s="38"/>
      <c r="DM146" s="21">
        <v>1.0644790362495915</v>
      </c>
      <c r="DN146" s="11">
        <v>-0.65105470483229988</v>
      </c>
      <c r="DO146" s="38"/>
      <c r="DQ146" s="38"/>
      <c r="DS146" s="38"/>
      <c r="DU146" s="38"/>
      <c r="DW146" s="38"/>
      <c r="DY146" s="38"/>
      <c r="EA146" s="38"/>
      <c r="EC146" s="38"/>
      <c r="EE146" s="38"/>
      <c r="EG146" s="38"/>
      <c r="EI146" s="38"/>
      <c r="EK146" s="38"/>
      <c r="EM146" s="38"/>
      <c r="EO146" s="19"/>
      <c r="EP146" s="10"/>
      <c r="EQ146" s="38"/>
      <c r="ES146" s="38"/>
      <c r="EU146" s="38"/>
    </row>
    <row r="147" spans="1:151" s="12" customFormat="1" x14ac:dyDescent="0.2">
      <c r="A147" s="25">
        <v>99</v>
      </c>
      <c r="B147" s="26"/>
      <c r="C147" s="38"/>
      <c r="E147" s="38"/>
      <c r="G147" s="38"/>
      <c r="I147" s="38"/>
      <c r="K147" s="38"/>
      <c r="M147" s="38"/>
      <c r="O147" s="38"/>
      <c r="Q147" s="38"/>
      <c r="S147" s="38"/>
      <c r="U147" s="38"/>
      <c r="W147" s="38"/>
      <c r="Y147" s="38"/>
      <c r="AA147" s="38"/>
      <c r="AC147" s="38"/>
      <c r="AE147" s="38"/>
      <c r="AG147" s="38"/>
      <c r="AI147" s="38"/>
      <c r="AK147" s="38"/>
      <c r="AM147" s="38"/>
      <c r="AO147" s="38"/>
      <c r="AQ147" s="38"/>
      <c r="AS147" s="38"/>
      <c r="AU147" s="38"/>
      <c r="AW147" s="38"/>
      <c r="AY147" s="38"/>
      <c r="BA147" s="38"/>
      <c r="BC147" s="38"/>
      <c r="BE147" s="38"/>
      <c r="BG147" s="38"/>
      <c r="BI147" s="38"/>
      <c r="BK147" s="38"/>
      <c r="BM147" s="38"/>
      <c r="BO147" s="38"/>
      <c r="BQ147" s="38"/>
      <c r="BS147" s="38"/>
      <c r="BU147" s="38"/>
      <c r="BW147" s="38"/>
      <c r="BY147" s="38"/>
      <c r="CA147" s="38"/>
      <c r="CC147" s="38"/>
      <c r="CE147" s="38"/>
      <c r="CG147" s="38"/>
      <c r="CI147" s="38"/>
      <c r="CK147" s="38"/>
      <c r="CM147" s="38"/>
      <c r="CO147" s="38"/>
      <c r="CQ147" s="21">
        <v>0.60686565746269472</v>
      </c>
      <c r="CR147" s="11">
        <v>-0.95500262095275734</v>
      </c>
      <c r="CS147" s="20"/>
      <c r="CT147" s="11"/>
      <c r="CU147" s="20"/>
      <c r="CV147" s="11"/>
      <c r="CW147" s="38"/>
      <c r="CY147" s="38"/>
      <c r="DA147" s="38"/>
      <c r="DC147" s="38"/>
      <c r="DE147" s="38"/>
      <c r="DG147" s="38"/>
      <c r="DI147" s="38"/>
      <c r="DK147" s="38"/>
      <c r="DM147" s="21">
        <v>1.2409751922342336</v>
      </c>
      <c r="DN147" s="11">
        <v>-0.4637699090932747</v>
      </c>
      <c r="DO147" s="38"/>
      <c r="DQ147" s="38"/>
      <c r="DS147" s="38"/>
      <c r="DU147" s="38"/>
      <c r="DW147" s="38"/>
      <c r="DY147" s="38"/>
      <c r="EA147" s="38"/>
      <c r="EC147" s="38"/>
      <c r="EE147" s="38"/>
      <c r="EG147" s="38"/>
      <c r="EI147" s="38"/>
      <c r="EK147" s="38"/>
      <c r="EM147" s="38"/>
      <c r="EO147" s="19"/>
      <c r="EP147" s="10"/>
      <c r="EQ147" s="38"/>
      <c r="ES147" s="38"/>
      <c r="EU147" s="38"/>
    </row>
    <row r="148" spans="1:151" s="12" customFormat="1" x14ac:dyDescent="0.2">
      <c r="A148" s="25">
        <v>100</v>
      </c>
      <c r="B148" s="26"/>
      <c r="C148" s="38"/>
      <c r="E148" s="38"/>
      <c r="G148" s="38"/>
      <c r="I148" s="38"/>
      <c r="K148" s="38"/>
      <c r="M148" s="38"/>
      <c r="O148" s="38"/>
      <c r="Q148" s="38"/>
      <c r="S148" s="38"/>
      <c r="U148" s="38"/>
      <c r="W148" s="38"/>
      <c r="Y148" s="38"/>
      <c r="AA148" s="38"/>
      <c r="AC148" s="38"/>
      <c r="AE148" s="38"/>
      <c r="AG148" s="38"/>
      <c r="AI148" s="38"/>
      <c r="AK148" s="38"/>
      <c r="AM148" s="38"/>
      <c r="AO148" s="38"/>
      <c r="AQ148" s="38"/>
      <c r="AS148" s="38"/>
      <c r="AU148" s="38"/>
      <c r="AW148" s="38"/>
      <c r="AY148" s="38"/>
      <c r="BA148" s="38"/>
      <c r="BC148" s="38"/>
      <c r="BE148" s="38"/>
      <c r="BG148" s="38"/>
      <c r="BI148" s="38"/>
      <c r="BK148" s="38"/>
      <c r="BM148" s="38"/>
      <c r="BO148" s="38"/>
      <c r="BQ148" s="38"/>
      <c r="BS148" s="38"/>
      <c r="BU148" s="38"/>
      <c r="BW148" s="38"/>
      <c r="BY148" s="38"/>
      <c r="CA148" s="38"/>
      <c r="CC148" s="38"/>
      <c r="CE148" s="38"/>
      <c r="CG148" s="38"/>
      <c r="CI148" s="38"/>
      <c r="CK148" s="38"/>
      <c r="CM148" s="38"/>
      <c r="CO148" s="38"/>
      <c r="CQ148" s="21">
        <v>0.44355599589069822</v>
      </c>
      <c r="CR148" s="11">
        <v>-1.2208262020016964</v>
      </c>
      <c r="CS148" s="20"/>
      <c r="CT148" s="11"/>
      <c r="CU148" s="20"/>
      <c r="CV148" s="11"/>
      <c r="CW148" s="38"/>
      <c r="CY148" s="38"/>
      <c r="DA148" s="38"/>
      <c r="DC148" s="38"/>
      <c r="DE148" s="38"/>
      <c r="DG148" s="38"/>
      <c r="DI148" s="38"/>
      <c r="DK148" s="38"/>
      <c r="DM148" s="21">
        <v>1.4499304113884655</v>
      </c>
      <c r="DN148" s="11">
        <v>-0.44564557402175614</v>
      </c>
      <c r="DO148" s="38"/>
      <c r="DQ148" s="38"/>
      <c r="DS148" s="38"/>
      <c r="DU148" s="38"/>
      <c r="DW148" s="38"/>
      <c r="DY148" s="38"/>
      <c r="EA148" s="38"/>
      <c r="EC148" s="38"/>
      <c r="EE148" s="38"/>
      <c r="EG148" s="38"/>
      <c r="EI148" s="38"/>
      <c r="EK148" s="38"/>
      <c r="EM148" s="38"/>
      <c r="EO148" s="19"/>
      <c r="EP148" s="10"/>
      <c r="EQ148" s="38"/>
      <c r="ES148" s="38"/>
      <c r="EU148" s="38"/>
    </row>
    <row r="149" spans="1:151" s="12" customFormat="1" x14ac:dyDescent="0.2">
      <c r="A149" s="25">
        <v>101</v>
      </c>
      <c r="B149" s="26"/>
      <c r="C149" s="38"/>
      <c r="E149" s="38"/>
      <c r="G149" s="38"/>
      <c r="I149" s="38"/>
      <c r="K149" s="38"/>
      <c r="M149" s="38"/>
      <c r="O149" s="38"/>
      <c r="Q149" s="38"/>
      <c r="S149" s="38"/>
      <c r="U149" s="38"/>
      <c r="W149" s="38"/>
      <c r="Y149" s="38"/>
      <c r="AA149" s="38"/>
      <c r="AC149" s="38"/>
      <c r="AE149" s="38"/>
      <c r="AG149" s="38"/>
      <c r="AI149" s="38"/>
      <c r="AK149" s="38"/>
      <c r="AM149" s="38"/>
      <c r="AO149" s="38"/>
      <c r="AQ149" s="38"/>
      <c r="AS149" s="38"/>
      <c r="AU149" s="38"/>
      <c r="AW149" s="38"/>
      <c r="AY149" s="38"/>
      <c r="BA149" s="38"/>
      <c r="BC149" s="38"/>
      <c r="BE149" s="38"/>
      <c r="BG149" s="38"/>
      <c r="BI149" s="38"/>
      <c r="BK149" s="38"/>
      <c r="BM149" s="38"/>
      <c r="BO149" s="38"/>
      <c r="BQ149" s="38"/>
      <c r="BS149" s="38"/>
      <c r="BU149" s="38"/>
      <c r="BW149" s="38"/>
      <c r="BY149" s="38"/>
      <c r="CA149" s="38"/>
      <c r="CC149" s="38"/>
      <c r="CE149" s="38"/>
      <c r="CG149" s="38"/>
      <c r="CI149" s="38"/>
      <c r="CK149" s="38"/>
      <c r="CM149" s="38"/>
      <c r="CO149" s="38"/>
      <c r="CQ149" s="21">
        <v>0.28633240866299964</v>
      </c>
      <c r="CR149" s="11">
        <v>-1.7021279889009115</v>
      </c>
      <c r="CS149" s="20"/>
      <c r="CT149" s="11"/>
      <c r="CU149" s="20"/>
      <c r="CV149" s="11"/>
      <c r="CW149" s="38"/>
      <c r="CY149" s="38"/>
      <c r="DA149" s="38"/>
      <c r="DC149" s="38"/>
      <c r="DE149" s="38"/>
      <c r="DG149" s="38"/>
      <c r="DI149" s="38"/>
      <c r="DK149" s="38"/>
      <c r="DM149" s="21">
        <v>1.5310780693124386</v>
      </c>
      <c r="DN149" s="11">
        <v>-0.50908074677207105</v>
      </c>
      <c r="DO149" s="38"/>
      <c r="DQ149" s="38"/>
      <c r="DS149" s="38"/>
      <c r="DU149" s="38"/>
      <c r="DW149" s="38"/>
      <c r="DY149" s="38"/>
      <c r="EA149" s="38"/>
      <c r="EC149" s="38"/>
      <c r="EE149" s="38"/>
      <c r="EG149" s="38"/>
      <c r="EI149" s="38"/>
      <c r="EK149" s="38"/>
      <c r="EM149" s="38"/>
      <c r="EO149" s="19"/>
      <c r="EP149" s="10"/>
      <c r="EQ149" s="38"/>
      <c r="ES149" s="38"/>
      <c r="EU149" s="38"/>
    </row>
    <row r="150" spans="1:151" s="12" customFormat="1" x14ac:dyDescent="0.2">
      <c r="A150" s="25">
        <v>102</v>
      </c>
      <c r="B150" s="26"/>
      <c r="C150" s="38"/>
      <c r="E150" s="38"/>
      <c r="G150" s="38"/>
      <c r="I150" s="38"/>
      <c r="K150" s="38"/>
      <c r="M150" s="38"/>
      <c r="O150" s="38"/>
      <c r="Q150" s="38"/>
      <c r="S150" s="38"/>
      <c r="U150" s="38"/>
      <c r="W150" s="38"/>
      <c r="Y150" s="38"/>
      <c r="AA150" s="38"/>
      <c r="AC150" s="38"/>
      <c r="AE150" s="38"/>
      <c r="AG150" s="38"/>
      <c r="AI150" s="38"/>
      <c r="AK150" s="38"/>
      <c r="AM150" s="38"/>
      <c r="AO150" s="38"/>
      <c r="AQ150" s="38"/>
      <c r="AS150" s="38"/>
      <c r="AU150" s="38"/>
      <c r="AW150" s="38"/>
      <c r="AY150" s="38"/>
      <c r="BA150" s="38"/>
      <c r="BC150" s="38"/>
      <c r="BE150" s="38"/>
      <c r="BG150" s="38"/>
      <c r="BI150" s="38"/>
      <c r="BK150" s="38"/>
      <c r="BM150" s="38"/>
      <c r="BO150" s="38"/>
      <c r="BQ150" s="38"/>
      <c r="BS150" s="38"/>
      <c r="BU150" s="38"/>
      <c r="BW150" s="38"/>
      <c r="BY150" s="38"/>
      <c r="CA150" s="38"/>
      <c r="CC150" s="38"/>
      <c r="CE150" s="38"/>
      <c r="CG150" s="38"/>
      <c r="CI150" s="38"/>
      <c r="CK150" s="38"/>
      <c r="CM150" s="38"/>
      <c r="CO150" s="38"/>
      <c r="CQ150" s="21"/>
      <c r="CR150" s="11"/>
      <c r="CS150" s="20"/>
      <c r="CT150" s="11"/>
      <c r="CU150" s="20"/>
      <c r="CV150" s="11"/>
      <c r="CW150" s="38"/>
      <c r="CY150" s="38"/>
      <c r="DA150" s="38"/>
      <c r="DC150" s="38"/>
      <c r="DE150" s="38"/>
      <c r="DG150" s="38"/>
      <c r="DI150" s="38"/>
      <c r="DK150" s="38"/>
      <c r="DM150" s="21">
        <v>1.154755805690012</v>
      </c>
      <c r="DN150" s="11">
        <v>-0.66615831739189857</v>
      </c>
      <c r="DO150" s="38"/>
      <c r="DQ150" s="38"/>
      <c r="DS150" s="38"/>
      <c r="DU150" s="38"/>
      <c r="DW150" s="38"/>
      <c r="DY150" s="38"/>
      <c r="EA150" s="38"/>
      <c r="EC150" s="38"/>
      <c r="EE150" s="38"/>
      <c r="EG150" s="38"/>
      <c r="EI150" s="38"/>
      <c r="EK150" s="38"/>
      <c r="EM150" s="38"/>
      <c r="EO150" s="19"/>
      <c r="EP150" s="10"/>
      <c r="EQ150" s="38"/>
      <c r="ES150" s="38"/>
      <c r="EU150" s="38"/>
    </row>
    <row r="151" spans="1:151" x14ac:dyDescent="0.2">
      <c r="A151" s="25">
        <v>103</v>
      </c>
      <c r="CQ151" s="21">
        <v>0.1980843306706786</v>
      </c>
      <c r="CR151" s="11">
        <v>-1.6216444636227838</v>
      </c>
      <c r="CS151" s="20"/>
      <c r="CT151" s="11"/>
      <c r="CU151" s="20"/>
      <c r="CV151" s="11"/>
      <c r="DM151" s="21">
        <v>1.5239776492440911</v>
      </c>
      <c r="DN151" s="11">
        <v>-0.73462802766208002</v>
      </c>
      <c r="EO151" s="19"/>
      <c r="EP151" s="10"/>
    </row>
    <row r="152" spans="1:151" x14ac:dyDescent="0.2">
      <c r="A152" s="25">
        <v>104</v>
      </c>
      <c r="CQ152" s="21">
        <v>0.75698882462204553</v>
      </c>
      <c r="CR152" s="11">
        <v>-1.3981109977407216</v>
      </c>
      <c r="CS152" s="20"/>
      <c r="CT152" s="11"/>
      <c r="CU152" s="20"/>
      <c r="CV152" s="11"/>
      <c r="DM152" s="21">
        <v>1.3099507014696112</v>
      </c>
      <c r="DN152" s="11">
        <v>-0.81820135049185994</v>
      </c>
      <c r="EO152" s="19"/>
      <c r="EP152" s="10"/>
    </row>
    <row r="153" spans="1:151" x14ac:dyDescent="0.2">
      <c r="A153" s="25">
        <v>105</v>
      </c>
      <c r="CQ153" s="21">
        <v>-7.5789014822731732E-2</v>
      </c>
      <c r="CR153" s="11">
        <v>-1.4222767778360796</v>
      </c>
      <c r="CS153" s="20"/>
      <c r="CT153" s="11"/>
      <c r="CU153" s="20"/>
      <c r="CV153" s="11"/>
      <c r="DM153" s="21">
        <v>0.8382799397865156</v>
      </c>
      <c r="DN153" s="11">
        <v>-0.8856641532580678</v>
      </c>
      <c r="EO153" s="19"/>
      <c r="EP153" s="10"/>
    </row>
    <row r="154" spans="1:151" x14ac:dyDescent="0.2">
      <c r="A154" s="25">
        <v>106</v>
      </c>
      <c r="CQ154" s="21">
        <v>0.43949861299449955</v>
      </c>
      <c r="CR154" s="11">
        <v>-1.3084962298871019</v>
      </c>
      <c r="CS154" s="20"/>
      <c r="CT154" s="11"/>
      <c r="CU154" s="20"/>
      <c r="CV154" s="11"/>
      <c r="DM154" s="21">
        <v>0.82103606247767125</v>
      </c>
      <c r="DN154" s="11">
        <v>-0.8685467256905226</v>
      </c>
      <c r="EO154" s="19"/>
      <c r="EP154" s="10"/>
    </row>
    <row r="155" spans="1:151" x14ac:dyDescent="0.2">
      <c r="A155" s="25">
        <v>107</v>
      </c>
      <c r="CQ155" s="21">
        <v>0.20011302211877793</v>
      </c>
      <c r="CR155" s="11">
        <v>-1.2954064323354497</v>
      </c>
      <c r="CS155" s="20"/>
      <c r="CT155" s="11"/>
      <c r="CU155" s="20"/>
      <c r="CV155" s="11"/>
      <c r="DM155" s="21">
        <v>1.5625227867579785</v>
      </c>
      <c r="DN155" s="11">
        <v>-0.66615831739189857</v>
      </c>
      <c r="EO155" s="19"/>
      <c r="EP155" s="10"/>
    </row>
    <row r="156" spans="1:151" x14ac:dyDescent="0.2">
      <c r="A156" s="25">
        <v>108</v>
      </c>
      <c r="CQ156" s="21">
        <v>0.22242862804787061</v>
      </c>
      <c r="CR156" s="11">
        <v>-1.007430886199099</v>
      </c>
      <c r="CS156" s="20"/>
      <c r="CT156" s="11"/>
      <c r="CU156" s="20"/>
      <c r="CV156" s="11"/>
      <c r="DM156" s="21">
        <v>1.4489160656644156</v>
      </c>
      <c r="DN156" s="11">
        <v>-0.87861580073025514</v>
      </c>
      <c r="EO156" s="19"/>
      <c r="EP156" s="10"/>
    </row>
    <row r="157" spans="1:151" x14ac:dyDescent="0.2">
      <c r="A157" s="25">
        <v>109</v>
      </c>
      <c r="CQ157" s="21">
        <v>0.68395593249046938</v>
      </c>
      <c r="CR157" s="11">
        <v>-0.94399571344878419</v>
      </c>
      <c r="CS157" s="20"/>
      <c r="CT157" s="11"/>
      <c r="CU157" s="20"/>
      <c r="CV157" s="11"/>
      <c r="DM157" s="21">
        <v>1.4316721883555714</v>
      </c>
      <c r="DN157" s="11">
        <v>-0.82827042553159247</v>
      </c>
      <c r="EO157" s="19"/>
      <c r="EP157" s="10"/>
    </row>
    <row r="158" spans="1:151" x14ac:dyDescent="0.2">
      <c r="A158" s="25">
        <v>110</v>
      </c>
      <c r="CQ158" s="21">
        <v>0.56020575415640994</v>
      </c>
      <c r="CR158" s="11">
        <v>-1.1151699891242373</v>
      </c>
      <c r="CS158" s="20"/>
      <c r="CT158" s="11"/>
      <c r="CU158" s="20"/>
      <c r="CV158" s="11"/>
      <c r="DM158" s="21">
        <v>1.4296434969074721</v>
      </c>
      <c r="DN158" s="11">
        <v>-0.42248670143037126</v>
      </c>
      <c r="EO158" s="19"/>
      <c r="EP158" s="10"/>
    </row>
    <row r="159" spans="1:151" x14ac:dyDescent="0.2">
      <c r="A159" s="25">
        <v>111</v>
      </c>
      <c r="CQ159" s="21">
        <v>1.3919692478771375</v>
      </c>
      <c r="CR159" s="11">
        <v>-0.84934640807529838</v>
      </c>
      <c r="CS159" s="20"/>
      <c r="CT159" s="11"/>
      <c r="CU159" s="20"/>
      <c r="CV159" s="11"/>
      <c r="DM159" s="21">
        <v>1.4793464373859058</v>
      </c>
      <c r="DN159" s="11">
        <v>-0.75980071526141124</v>
      </c>
      <c r="EO159" s="19"/>
      <c r="EP159" s="10"/>
    </row>
    <row r="160" spans="1:151" x14ac:dyDescent="0.2">
      <c r="A160" s="25">
        <v>112</v>
      </c>
      <c r="CQ160" s="21">
        <v>1.5339776492440911</v>
      </c>
      <c r="CR160" s="11">
        <v>-0.79195268034882282</v>
      </c>
      <c r="CS160" s="20"/>
      <c r="CT160" s="11"/>
      <c r="CU160" s="20"/>
      <c r="CV160" s="11"/>
      <c r="DM160" s="21">
        <v>1.2369178093380353</v>
      </c>
      <c r="DN160" s="11">
        <v>-0.90882302584945274</v>
      </c>
      <c r="EO160" s="19"/>
      <c r="EP160" s="10"/>
    </row>
    <row r="161" spans="1:149" x14ac:dyDescent="0.2">
      <c r="A161" s="25">
        <v>113</v>
      </c>
      <c r="CQ161" s="21">
        <v>0.76510359041444287</v>
      </c>
      <c r="CR161" s="11">
        <v>-0.88660198572230864</v>
      </c>
      <c r="CS161" s="20"/>
      <c r="CT161" s="11"/>
      <c r="CU161" s="20"/>
      <c r="CV161" s="11"/>
      <c r="DM161" s="21">
        <v>1.1760570658950551</v>
      </c>
      <c r="DN161" s="11">
        <v>-0.77591123532498329</v>
      </c>
      <c r="EO161" s="19"/>
      <c r="EP161" s="10"/>
      <c r="EQ161" s="35"/>
      <c r="ES161" s="35"/>
    </row>
    <row r="162" spans="1:149" x14ac:dyDescent="0.2">
      <c r="A162" s="25">
        <v>114</v>
      </c>
      <c r="CQ162" s="21">
        <v>0.4242834271337545</v>
      </c>
      <c r="CR162" s="11">
        <v>-0.81007701542034138</v>
      </c>
      <c r="CS162" s="20"/>
      <c r="CT162" s="11"/>
      <c r="CU162" s="20"/>
      <c r="CV162" s="11"/>
      <c r="DM162" s="21">
        <v>1.4702173258694589</v>
      </c>
      <c r="DN162" s="11">
        <v>-0.60876458966542324</v>
      </c>
      <c r="EO162" s="19"/>
      <c r="EP162" s="10"/>
      <c r="EQ162" s="35"/>
      <c r="ES162" s="35"/>
    </row>
    <row r="163" spans="1:149" x14ac:dyDescent="0.2">
      <c r="A163" s="25">
        <v>115</v>
      </c>
      <c r="CQ163" s="21">
        <v>1.4295000396669753</v>
      </c>
      <c r="CR163" s="11">
        <v>-0.31065089344960761</v>
      </c>
      <c r="CS163" s="20"/>
      <c r="CT163" s="11"/>
      <c r="CU163" s="20"/>
      <c r="CV163" s="11"/>
      <c r="DM163" s="21">
        <v>1.0411490845964493</v>
      </c>
      <c r="DN163" s="11">
        <v>-0.82524970301967282</v>
      </c>
      <c r="EO163" s="19"/>
      <c r="EP163" s="10"/>
      <c r="EQ163" s="35"/>
      <c r="ES163" s="35"/>
    </row>
    <row r="164" spans="1:149" x14ac:dyDescent="0.2">
      <c r="A164" s="25">
        <v>116</v>
      </c>
      <c r="CQ164" s="21">
        <v>0.73771625586510181</v>
      </c>
      <c r="CR164" s="11">
        <v>-1.0174999612388316</v>
      </c>
      <c r="CS164" s="20"/>
      <c r="CT164" s="11"/>
      <c r="CU164" s="20"/>
      <c r="CV164" s="11"/>
      <c r="DM164" s="21">
        <v>1.5884552588212069</v>
      </c>
      <c r="DN164" s="11">
        <v>0.49938626502301597</v>
      </c>
      <c r="EO164" s="19"/>
      <c r="EP164" s="10"/>
      <c r="EQ164" s="35"/>
      <c r="ES164" s="35"/>
    </row>
    <row r="165" spans="1:149" x14ac:dyDescent="0.2">
      <c r="A165" s="25">
        <v>117</v>
      </c>
      <c r="CQ165" s="21"/>
      <c r="CR165" s="11"/>
      <c r="CS165" s="20"/>
      <c r="CT165" s="11"/>
      <c r="CU165" s="20"/>
      <c r="CV165" s="11"/>
      <c r="DM165" s="21">
        <v>1.2435777126443197</v>
      </c>
      <c r="DN165" s="11">
        <v>-0.3172157206992926</v>
      </c>
      <c r="EO165" s="19"/>
      <c r="EP165" s="10"/>
      <c r="EQ165" s="35"/>
      <c r="ES165" s="35"/>
    </row>
    <row r="166" spans="1:149" x14ac:dyDescent="0.2">
      <c r="A166" s="25">
        <v>118</v>
      </c>
      <c r="CQ166" s="21">
        <v>1.1860570658950551</v>
      </c>
      <c r="CR166" s="11">
        <v>-0.99333418114347349</v>
      </c>
      <c r="CS166" s="20"/>
      <c r="CT166" s="11"/>
      <c r="CU166" s="20"/>
      <c r="CV166" s="11"/>
      <c r="DM166" s="21">
        <v>1.0275220734217405</v>
      </c>
      <c r="DN166" s="11">
        <v>-0.44408606619992258</v>
      </c>
      <c r="EO166" s="19"/>
      <c r="EP166" s="10"/>
      <c r="EQ166" s="35"/>
      <c r="ES166" s="35"/>
    </row>
    <row r="167" spans="1:149" x14ac:dyDescent="0.2">
      <c r="A167" s="25">
        <v>119</v>
      </c>
      <c r="CQ167" s="21">
        <v>1.1982292145836511</v>
      </c>
      <c r="CR167" s="11">
        <v>-1.224922907057322</v>
      </c>
      <c r="CS167" s="20"/>
      <c r="CT167" s="11"/>
      <c r="CU167" s="20"/>
      <c r="CV167" s="11"/>
      <c r="DM167" s="21">
        <v>0.90884362370792937</v>
      </c>
      <c r="DN167" s="11">
        <v>-0.5548458916369805</v>
      </c>
      <c r="EO167" s="19"/>
      <c r="EP167" s="10"/>
      <c r="EQ167" s="35"/>
      <c r="ES167" s="35"/>
    </row>
    <row r="168" spans="1:149" x14ac:dyDescent="0.2">
      <c r="A168" s="25">
        <v>120</v>
      </c>
      <c r="CQ168" s="21">
        <v>1.113024173763479</v>
      </c>
      <c r="CR168" s="11">
        <v>-1.0517348163739222</v>
      </c>
      <c r="CS168" s="20"/>
      <c r="CT168" s="11"/>
      <c r="CU168" s="20"/>
      <c r="CV168" s="11"/>
      <c r="DM168" s="21">
        <v>0.6014968693208802</v>
      </c>
      <c r="DN168" s="11">
        <v>-0.77133100499122997</v>
      </c>
      <c r="EO168" s="19"/>
      <c r="EP168" s="10"/>
      <c r="EQ168" s="35"/>
      <c r="ES168" s="35"/>
    </row>
    <row r="169" spans="1:149" x14ac:dyDescent="0.2">
      <c r="A169" s="25">
        <v>121</v>
      </c>
      <c r="CQ169" s="21">
        <v>1.4528299913201177</v>
      </c>
      <c r="CR169" s="11">
        <v>-0.99937562616731301</v>
      </c>
      <c r="CS169" s="20"/>
      <c r="CT169" s="11"/>
      <c r="CU169" s="20"/>
      <c r="CV169" s="11"/>
      <c r="DM169" s="21">
        <v>1.0457802964546346</v>
      </c>
      <c r="DN169" s="11">
        <v>-0.72199253729654056</v>
      </c>
      <c r="EO169" s="19"/>
      <c r="EP169" s="10"/>
      <c r="EQ169" s="35"/>
      <c r="ES169" s="35"/>
    </row>
    <row r="170" spans="1:149" x14ac:dyDescent="0.2">
      <c r="A170" s="25">
        <v>122</v>
      </c>
      <c r="CQ170" s="21">
        <v>0.83712213682196923</v>
      </c>
      <c r="CR170" s="11">
        <v>-1.2380127046089742</v>
      </c>
      <c r="CS170" s="20"/>
      <c r="CT170" s="11"/>
      <c r="CU170" s="20"/>
      <c r="CV170" s="11"/>
      <c r="DM170" s="21">
        <v>1.1167844971381111</v>
      </c>
      <c r="DN170" s="11">
        <v>-0.93747074314681689</v>
      </c>
      <c r="EO170" s="19"/>
      <c r="EP170" s="10"/>
      <c r="EQ170" s="35"/>
      <c r="ES170" s="35"/>
    </row>
    <row r="171" spans="1:149" x14ac:dyDescent="0.2">
      <c r="A171" s="25">
        <v>123</v>
      </c>
      <c r="CQ171" s="21">
        <v>0.98825964970536972</v>
      </c>
      <c r="CR171" s="11">
        <v>-1.0839558565010663</v>
      </c>
      <c r="CS171" s="20"/>
      <c r="CT171" s="11"/>
      <c r="CU171" s="20"/>
      <c r="CV171" s="11"/>
      <c r="DM171" s="21">
        <v>1.3166106047758959</v>
      </c>
      <c r="DN171" s="11">
        <v>-0.91229805554748555</v>
      </c>
      <c r="EO171" s="19"/>
      <c r="EP171" s="10"/>
      <c r="EQ171" s="35"/>
      <c r="ES171" s="35"/>
    </row>
    <row r="172" spans="1:149" x14ac:dyDescent="0.2">
      <c r="A172" s="25">
        <v>124</v>
      </c>
      <c r="CQ172" s="21">
        <v>0.89899722598899912</v>
      </c>
      <c r="CR172" s="11">
        <v>-1.7132730464843497</v>
      </c>
      <c r="CS172" s="20"/>
      <c r="CT172" s="11"/>
      <c r="CU172" s="20"/>
      <c r="CV172" s="11"/>
      <c r="DM172" s="21">
        <v>0.88247063488263811</v>
      </c>
      <c r="DN172" s="11">
        <v>-0.92236713058721809</v>
      </c>
      <c r="EO172" s="19"/>
      <c r="EP172" s="10"/>
      <c r="EQ172" s="35"/>
      <c r="ES172" s="35"/>
    </row>
    <row r="173" spans="1:149" x14ac:dyDescent="0.2">
      <c r="A173" s="25">
        <v>125</v>
      </c>
      <c r="CQ173" s="21">
        <v>0.810318776275188</v>
      </c>
      <c r="CR173" s="11">
        <v>-1.0671147290924512</v>
      </c>
      <c r="CS173" s="20"/>
      <c r="CT173" s="11"/>
      <c r="CU173" s="20"/>
      <c r="CV173" s="11"/>
      <c r="DM173" s="21">
        <v>0.89667147501933342</v>
      </c>
      <c r="DN173" s="11">
        <v>-0.80053132260645443</v>
      </c>
      <c r="EO173" s="19"/>
      <c r="EP173" s="10"/>
      <c r="EQ173" s="35"/>
      <c r="ES173" s="35"/>
    </row>
    <row r="174" spans="1:149" x14ac:dyDescent="0.2">
      <c r="A174" s="25">
        <v>126</v>
      </c>
      <c r="CQ174" s="21">
        <v>1.1846123484495152</v>
      </c>
      <c r="CR174" s="11">
        <v>-1.5051194933208165</v>
      </c>
      <c r="CS174" s="20"/>
      <c r="CT174" s="11"/>
      <c r="CU174" s="20"/>
      <c r="CV174" s="11"/>
      <c r="DM174" s="21">
        <v>1.3855861140112733</v>
      </c>
      <c r="DN174" s="11">
        <v>-0.68373005214555693</v>
      </c>
      <c r="EO174" s="19"/>
      <c r="EP174" s="10"/>
      <c r="EQ174" s="35"/>
      <c r="ES174" s="35"/>
    </row>
    <row r="175" spans="1:149" x14ac:dyDescent="0.2">
      <c r="A175" s="25">
        <v>127</v>
      </c>
      <c r="CQ175" s="21">
        <v>0.90812633750544614</v>
      </c>
      <c r="CR175" s="11">
        <v>-1.1715568093467394</v>
      </c>
      <c r="CS175" s="20"/>
      <c r="CT175" s="11"/>
      <c r="CU175" s="20"/>
      <c r="CV175" s="11"/>
      <c r="DM175" s="21">
        <v>1.5032502180010348</v>
      </c>
      <c r="DN175" s="11">
        <v>-0.60317745182769666</v>
      </c>
      <c r="EO175" s="19"/>
      <c r="EP175" s="10"/>
      <c r="EQ175" s="35"/>
      <c r="ES175" s="35"/>
    </row>
    <row r="176" spans="1:149" x14ac:dyDescent="0.2">
      <c r="A176" s="25">
        <v>128</v>
      </c>
      <c r="CQ176" s="21">
        <v>1.5842645637250845</v>
      </c>
      <c r="CR176" s="11">
        <v>-1.018783168901735</v>
      </c>
      <c r="CS176" s="20"/>
      <c r="CT176" s="11"/>
      <c r="CU176" s="20"/>
      <c r="CV176" s="11"/>
      <c r="DM176" s="21">
        <v>1.4312316715935083</v>
      </c>
      <c r="DN176" s="11">
        <v>-0.77133100499122997</v>
      </c>
      <c r="EO176" s="19"/>
      <c r="EP176" s="10"/>
      <c r="EQ176" s="35"/>
      <c r="ES176" s="35"/>
    </row>
    <row r="177" spans="1:149" x14ac:dyDescent="0.2">
      <c r="A177" s="25">
        <v>129</v>
      </c>
      <c r="CQ177" s="21">
        <v>1.0339052072876047</v>
      </c>
      <c r="CR177" s="11">
        <v>-0.98024438359182131</v>
      </c>
      <c r="CS177" s="20"/>
      <c r="CT177" s="11"/>
      <c r="CU177" s="20"/>
      <c r="CV177" s="11"/>
      <c r="DM177" s="21">
        <v>1.3795000396669752</v>
      </c>
      <c r="DN177" s="11">
        <v>-0.80858658263824046</v>
      </c>
      <c r="EO177" s="19"/>
      <c r="EP177" s="10"/>
      <c r="EQ177" s="35"/>
      <c r="ES177" s="35"/>
    </row>
    <row r="178" spans="1:149" x14ac:dyDescent="0.2">
      <c r="A178" s="25">
        <v>130</v>
      </c>
      <c r="CQ178" s="21">
        <v>1.1840283744469557</v>
      </c>
      <c r="CR178" s="11">
        <v>-0.92587137837726541</v>
      </c>
      <c r="CS178" s="20"/>
      <c r="CT178" s="11"/>
      <c r="CU178" s="20"/>
      <c r="CV178" s="11"/>
      <c r="DM178" s="21">
        <v>1.4718055005554951</v>
      </c>
      <c r="DN178" s="11">
        <v>-0.79146915507069504</v>
      </c>
      <c r="EO178" s="19"/>
      <c r="EP178" s="10"/>
      <c r="EQ178" s="35"/>
      <c r="ES178" s="35"/>
    </row>
    <row r="179" spans="1:149" x14ac:dyDescent="0.2">
      <c r="A179" s="25">
        <v>131</v>
      </c>
      <c r="CQ179" s="21">
        <v>0.75901751607014489</v>
      </c>
      <c r="CR179" s="11">
        <v>-0.90674013580177371</v>
      </c>
      <c r="CS179" s="20"/>
      <c r="CT179" s="11"/>
      <c r="CU179" s="20"/>
      <c r="CV179" s="11"/>
      <c r="DM179" s="21">
        <v>1.4900637235883891</v>
      </c>
      <c r="DN179" s="11">
        <v>-0.65755045704225235</v>
      </c>
      <c r="EO179" s="19"/>
      <c r="EP179" s="10"/>
      <c r="EQ179" s="35"/>
      <c r="ES179" s="35"/>
    </row>
    <row r="180" spans="1:149" x14ac:dyDescent="0.2">
      <c r="A180" s="25">
        <v>132</v>
      </c>
      <c r="CQ180" s="21">
        <v>0.85639470557891295</v>
      </c>
      <c r="CR180" s="11">
        <v>-1.007430886199099</v>
      </c>
      <c r="CS180" s="20"/>
      <c r="CT180" s="11"/>
      <c r="CU180" s="20"/>
      <c r="CV180" s="11"/>
      <c r="DM180" s="21">
        <v>1.0559237536951314</v>
      </c>
      <c r="DN180" s="11">
        <v>-0.71091655475283477</v>
      </c>
      <c r="EO180" s="19"/>
      <c r="EP180" s="10"/>
      <c r="EQ180" s="35"/>
      <c r="ES180" s="35"/>
    </row>
    <row r="181" spans="1:149" x14ac:dyDescent="0.2">
      <c r="A181" s="25">
        <v>133</v>
      </c>
      <c r="CQ181" s="21">
        <v>0.80466307365237988</v>
      </c>
      <c r="CR181" s="11">
        <v>-1.0396519263262431</v>
      </c>
      <c r="CS181" s="20"/>
      <c r="CT181" s="11"/>
      <c r="CU181" s="20"/>
      <c r="CV181" s="11"/>
      <c r="DM181" s="21">
        <v>1.1877886978215881</v>
      </c>
      <c r="DN181" s="11">
        <v>-0.49443144139858525</v>
      </c>
      <c r="EO181" s="19"/>
      <c r="EP181" s="10"/>
      <c r="EQ181" s="35"/>
      <c r="ES181" s="35"/>
    </row>
    <row r="182" spans="1:149" x14ac:dyDescent="0.2">
      <c r="A182" s="25">
        <v>134</v>
      </c>
      <c r="CQ182" s="21">
        <v>0.17475437901753624</v>
      </c>
      <c r="CR182" s="11">
        <v>-1.2853373572957172</v>
      </c>
      <c r="CS182" s="20"/>
      <c r="CT182" s="11"/>
      <c r="CU182" s="20"/>
      <c r="CV182" s="11"/>
      <c r="DM182" s="21">
        <v>1.0498376793508333</v>
      </c>
      <c r="DN182" s="11">
        <v>-0.95358126321038894</v>
      </c>
      <c r="EO182" s="19"/>
      <c r="EP182" s="10"/>
      <c r="EQ182" s="35"/>
      <c r="ES182" s="35"/>
    </row>
    <row r="183" spans="1:149" x14ac:dyDescent="0.2">
      <c r="A183" s="25">
        <v>135</v>
      </c>
      <c r="CQ183" s="21">
        <v>8.244891812901646E-2</v>
      </c>
      <c r="CR183" s="11">
        <v>-1.2732544672480381</v>
      </c>
      <c r="CS183" s="20"/>
      <c r="CT183" s="11"/>
      <c r="CU183" s="20"/>
      <c r="CV183" s="11"/>
      <c r="DM183" s="21">
        <v>1.2628502814012634</v>
      </c>
      <c r="DN183" s="11">
        <v>-0.5830393017482316</v>
      </c>
      <c r="EO183" s="19"/>
      <c r="EP183" s="10"/>
      <c r="EQ183" s="35"/>
      <c r="ES183" s="35"/>
    </row>
    <row r="184" spans="1:149" x14ac:dyDescent="0.2">
      <c r="A184" s="25">
        <v>136</v>
      </c>
      <c r="CQ184" s="20"/>
      <c r="CR184" s="11"/>
      <c r="CS184" s="20"/>
      <c r="CT184" s="11"/>
      <c r="CU184" s="20"/>
      <c r="CV184" s="11"/>
      <c r="DM184" s="21">
        <v>1.0407085678343861</v>
      </c>
      <c r="DN184" s="11">
        <v>-0.16517268759933135</v>
      </c>
      <c r="EO184" s="19"/>
      <c r="EP184" s="10"/>
      <c r="EQ184" s="35"/>
      <c r="ES184" s="35"/>
    </row>
    <row r="185" spans="1:149" x14ac:dyDescent="0.2">
      <c r="A185" s="25">
        <v>137</v>
      </c>
      <c r="CQ185" s="20"/>
      <c r="CR185" s="11"/>
      <c r="CS185" s="20"/>
      <c r="CT185" s="11"/>
      <c r="CU185" s="20"/>
      <c r="CV185" s="11"/>
      <c r="DM185" s="21">
        <v>1.3551557422897833</v>
      </c>
      <c r="DN185" s="11">
        <v>-0.96969178327396088</v>
      </c>
      <c r="EO185" s="19"/>
      <c r="EP185" s="10"/>
      <c r="EQ185" s="35"/>
      <c r="ES185" s="35"/>
    </row>
    <row r="186" spans="1:149" x14ac:dyDescent="0.2">
      <c r="A186" s="25">
        <v>138</v>
      </c>
      <c r="CQ186" s="20"/>
      <c r="CR186" s="11"/>
      <c r="CS186" s="20"/>
      <c r="CT186" s="11"/>
      <c r="CU186" s="20"/>
      <c r="CV186" s="11"/>
      <c r="DM186" s="21">
        <v>1.005206467492648</v>
      </c>
      <c r="DN186" s="11">
        <v>-1.2274601042911137</v>
      </c>
      <c r="EO186" s="19"/>
      <c r="EP186" s="10"/>
      <c r="EQ186" s="35"/>
      <c r="ES186" s="35"/>
    </row>
    <row r="187" spans="1:149" x14ac:dyDescent="0.2">
      <c r="A187" s="25">
        <v>139</v>
      </c>
      <c r="CQ187" s="20"/>
      <c r="CR187" s="11"/>
      <c r="CS187" s="20"/>
      <c r="CT187" s="11"/>
      <c r="CU187" s="20"/>
      <c r="CV187" s="11"/>
      <c r="DM187" s="21">
        <v>1.1066410398976145</v>
      </c>
      <c r="DN187" s="11">
        <v>-1.1489213189812002</v>
      </c>
      <c r="EO187" s="19"/>
      <c r="EP187" s="10"/>
      <c r="EQ187" s="35"/>
      <c r="ES187" s="35"/>
    </row>
    <row r="188" spans="1:149" x14ac:dyDescent="0.2">
      <c r="A188" s="25">
        <v>140</v>
      </c>
      <c r="CQ188" s="20"/>
      <c r="CR188" s="11"/>
      <c r="CS188" s="20"/>
      <c r="CT188" s="11"/>
      <c r="CU188" s="20"/>
      <c r="CV188" s="11"/>
      <c r="DM188" s="21">
        <v>1.5590392328237666</v>
      </c>
      <c r="DN188" s="11">
        <v>-0.93747074314681689</v>
      </c>
      <c r="EO188" s="19"/>
      <c r="EP188" s="10"/>
      <c r="EQ188" s="35"/>
      <c r="ES188" s="35"/>
    </row>
    <row r="189" spans="1:149" ht="9.75" customHeight="1" x14ac:dyDescent="0.2">
      <c r="CQ189" s="20"/>
      <c r="CR189" s="11"/>
      <c r="CS189" s="20"/>
      <c r="CT189" s="11"/>
      <c r="EQ189" s="35"/>
      <c r="ES189" s="35"/>
    </row>
    <row r="190" spans="1:149" x14ac:dyDescent="0.2">
      <c r="CQ190" s="20"/>
      <c r="CR190" s="11"/>
      <c r="CS190" s="20"/>
      <c r="CT190" s="11"/>
      <c r="EQ190" s="35"/>
      <c r="ES190" s="35"/>
    </row>
    <row r="191" spans="1:149" x14ac:dyDescent="0.2">
      <c r="CQ191" s="20"/>
      <c r="CR191" s="11"/>
      <c r="EQ191" s="35"/>
      <c r="ES191" s="35"/>
    </row>
    <row r="192" spans="1:149" x14ac:dyDescent="0.2">
      <c r="CQ192" s="19"/>
      <c r="CR192" s="10"/>
      <c r="EQ192" s="35"/>
      <c r="ES192" s="35"/>
    </row>
    <row r="193" spans="95:151" s="35" customFormat="1" x14ac:dyDescent="0.25">
      <c r="CQ193" s="19"/>
      <c r="CR193" s="10"/>
      <c r="EU193" s="34"/>
    </row>
    <row r="194" spans="95:151" s="35" customFormat="1" x14ac:dyDescent="0.25">
      <c r="CQ194" s="19"/>
      <c r="CR194" s="10"/>
      <c r="EU194" s="34"/>
    </row>
    <row r="195" spans="95:151" s="35" customFormat="1" x14ac:dyDescent="0.25">
      <c r="CQ195" s="19"/>
      <c r="CR195" s="10"/>
      <c r="EU195" s="34"/>
    </row>
    <row r="196" spans="95:151" s="35" customFormat="1" x14ac:dyDescent="0.25">
      <c r="CQ196" s="19"/>
      <c r="CR196" s="10"/>
      <c r="EU196" s="34"/>
    </row>
    <row r="197" spans="95:151" s="35" customFormat="1" x14ac:dyDescent="0.25">
      <c r="CQ197" s="19"/>
      <c r="CR197" s="10"/>
      <c r="EU197" s="34"/>
    </row>
  </sheetData>
  <mergeCells count="74">
    <mergeCell ref="W2:X2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AS2:AT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BQ2:BR2"/>
    <mergeCell ref="AU2:AV2"/>
    <mergeCell ref="AW2:AX2"/>
    <mergeCell ref="AY2:AZ2"/>
    <mergeCell ref="BA2:BB2"/>
    <mergeCell ref="BC2:BD2"/>
    <mergeCell ref="BE2:BF2"/>
    <mergeCell ref="BG2:BH2"/>
    <mergeCell ref="BI2:BJ2"/>
    <mergeCell ref="BK2:BL2"/>
    <mergeCell ref="BM2:BN2"/>
    <mergeCell ref="BO2:BP2"/>
    <mergeCell ref="CO2:CP2"/>
    <mergeCell ref="BS2:BT2"/>
    <mergeCell ref="BU2:BV2"/>
    <mergeCell ref="BW2:BX2"/>
    <mergeCell ref="BY2:BZ2"/>
    <mergeCell ref="CA2:CB2"/>
    <mergeCell ref="CC2:CD2"/>
    <mergeCell ref="CE2:CF2"/>
    <mergeCell ref="CG2:CH2"/>
    <mergeCell ref="CI2:CJ2"/>
    <mergeCell ref="CK2:CL2"/>
    <mergeCell ref="CM2:CN2"/>
    <mergeCell ref="DM2:DN2"/>
    <mergeCell ref="CQ2:CR2"/>
    <mergeCell ref="CS2:CT2"/>
    <mergeCell ref="CU2:CV2"/>
    <mergeCell ref="CW2:CX2"/>
    <mergeCell ref="CY2:CZ2"/>
    <mergeCell ref="DA2:DB2"/>
    <mergeCell ref="DC2:DD2"/>
    <mergeCell ref="DE2:DF2"/>
    <mergeCell ref="DG2:DH2"/>
    <mergeCell ref="DI2:DJ2"/>
    <mergeCell ref="DK2:DL2"/>
    <mergeCell ref="EI2:EJ2"/>
    <mergeCell ref="DO2:DP2"/>
    <mergeCell ref="DQ2:DR2"/>
    <mergeCell ref="DS2:DT2"/>
    <mergeCell ref="DU2:DV2"/>
    <mergeCell ref="DW2:DX2"/>
    <mergeCell ref="DY2:DZ2"/>
    <mergeCell ref="EA2:EB2"/>
    <mergeCell ref="EC2:ED2"/>
    <mergeCell ref="EE2:EF2"/>
    <mergeCell ref="EG2:EH2"/>
    <mergeCell ref="EK2:EL2"/>
    <mergeCell ref="EM2:EN2"/>
    <mergeCell ref="EO2:EP2"/>
    <mergeCell ref="EQ2:ER2"/>
    <mergeCell ref="ES2:ET2"/>
  </mergeCells>
  <conditionalFormatting sqref="A15:XFD15">
    <cfRule type="cellIs" dxfId="0" priority="1" operator="between">
      <formula>0.00000000001</formula>
      <formula>0.05</formula>
    </cfRule>
  </conditionalFormatting>
  <pageMargins left="0.5" right="0.5" top="0.5" bottom="0.5" header="0.5" footer="0.5"/>
  <pageSetup paperSize="17" scale="42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Gastropod Isotopes</vt:lpstr>
      <vt:lpstr>'Gastropod Isotopes'!Print_Area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Robbins</dc:creator>
  <cp:lastModifiedBy>egrossman</cp:lastModifiedBy>
  <cp:lastPrinted>2014-06-26T21:24:50Z</cp:lastPrinted>
  <dcterms:created xsi:type="dcterms:W3CDTF">2011-11-28T16:31:21Z</dcterms:created>
  <dcterms:modified xsi:type="dcterms:W3CDTF">2019-04-08T22:12:02Z</dcterms:modified>
</cp:coreProperties>
</file>