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powell\Desktop\GSA Bulletin revised submission\Powell et al 2018_GSA bulletin\Revisions\Copy edits\"/>
    </mc:Choice>
  </mc:AlternateContent>
  <bookViews>
    <workbookView xWindow="0" yWindow="0" windowWidth="25200" windowHeight="11355"/>
  </bookViews>
  <sheets>
    <sheet name="Sheet1" sheetId="1" r:id="rId1"/>
    <sheet name="Sheet2" sheetId="2" r:id="rId2"/>
    <sheet name="Sheet3" sheetId="3" r:id="rId3"/>
  </sheets>
  <calcPr calcId="162913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" i="1" l="1"/>
  <c r="S10" i="1"/>
  <c r="S9" i="1"/>
  <c r="S6" i="1"/>
</calcChain>
</file>

<file path=xl/sharedStrings.xml><?xml version="1.0" encoding="utf-8"?>
<sst xmlns="http://schemas.openxmlformats.org/spreadsheetml/2006/main" count="43" uniqueCount="41">
  <si>
    <t>StDev</t>
  </si>
  <si>
    <t>Petrology</t>
  </si>
  <si>
    <t>Rock Eval</t>
  </si>
  <si>
    <t>Sample</t>
  </si>
  <si>
    <t>%Ro</t>
  </si>
  <si>
    <t>% Ro (recycled)</t>
  </si>
  <si>
    <t>%Ro Equiv (bitumen)</t>
  </si>
  <si>
    <t>%Ro Equiv (GSC)</t>
  </si>
  <si>
    <t>0.92 (Type III OM)</t>
  </si>
  <si>
    <t>0.99 (Type III OM)</t>
  </si>
  <si>
    <t>JPCPC3</t>
  </si>
  <si>
    <t>JPCPC4</t>
  </si>
  <si>
    <t>%Ro Equiv (Jarvie et al, 2001)</t>
  </si>
  <si>
    <t>10FNA066</t>
  </si>
  <si>
    <t>10FNARL008</t>
  </si>
  <si>
    <t>Qty (g)</t>
  </si>
  <si>
    <t>S1 (mg HC/g rock)</t>
  </si>
  <si>
    <t>S2 (mg HC/g rock)</t>
  </si>
  <si>
    <t>PI (S1/(S1+S2))</t>
  </si>
  <si>
    <t>S3 (mg CO2/g rock)</t>
  </si>
  <si>
    <t>Tpeak (°C)</t>
  </si>
  <si>
    <t>TOC (wt %)</t>
  </si>
  <si>
    <t>HI (mg HC/g TOC)</t>
  </si>
  <si>
    <t>Bitumen reflectance</t>
  </si>
  <si>
    <t>Petrology measurements for Bitumen, natural vitrinite (%Ro), recycled vitrnite (%Ro recycled). Bitumen reflectance values are converted to %Ro equivalent</t>
  </si>
  <si>
    <t>Tmax (°C)</t>
  </si>
  <si>
    <t>%Ro values for Husky7 (1.67 %Ro equivalent) and JP019 (0.73 %Ro) after Issler (unpublished)</t>
  </si>
  <si>
    <r>
      <t xml:space="preserve">0.41 </t>
    </r>
    <r>
      <rPr>
        <i/>
        <sz val="12"/>
        <rFont val="Times New Roman"/>
      </rPr>
      <t>(n: 3)</t>
    </r>
  </si>
  <si>
    <r>
      <t xml:space="preserve">0.81 </t>
    </r>
    <r>
      <rPr>
        <i/>
        <sz val="12"/>
        <rFont val="Times New Roman"/>
      </rPr>
      <t>(n: 3)</t>
    </r>
  </si>
  <si>
    <r>
      <t xml:space="preserve">1.11 </t>
    </r>
    <r>
      <rPr>
        <i/>
        <sz val="12"/>
        <color theme="1"/>
        <rFont val="Times New Roman"/>
      </rPr>
      <t>(n: 3)</t>
    </r>
  </si>
  <si>
    <r>
      <t xml:space="preserve">1.85 </t>
    </r>
    <r>
      <rPr>
        <i/>
        <sz val="12"/>
        <color theme="1"/>
        <rFont val="Times New Roman"/>
      </rPr>
      <t>(n: 3)</t>
    </r>
  </si>
  <si>
    <r>
      <t xml:space="preserve">0.55 </t>
    </r>
    <r>
      <rPr>
        <i/>
        <sz val="12"/>
        <rFont val="Times New Roman"/>
      </rPr>
      <t>(n: 2)</t>
    </r>
  </si>
  <si>
    <r>
      <t xml:space="preserve">1.11 </t>
    </r>
    <r>
      <rPr>
        <i/>
        <sz val="12"/>
        <color theme="1"/>
        <rFont val="Times New Roman"/>
      </rPr>
      <t>(n: 4)</t>
    </r>
  </si>
  <si>
    <r>
      <t xml:space="preserve">1.39 </t>
    </r>
    <r>
      <rPr>
        <i/>
        <sz val="12"/>
        <color theme="1"/>
        <rFont val="Times New Roman"/>
      </rPr>
      <t>(n: 4)</t>
    </r>
  </si>
  <si>
    <r>
      <t>1.84</t>
    </r>
    <r>
      <rPr>
        <i/>
        <sz val="12"/>
        <color theme="1"/>
        <rFont val="Times New Roman"/>
      </rPr>
      <t xml:space="preserve"> (n: 1)</t>
    </r>
  </si>
  <si>
    <r>
      <t xml:space="preserve">0.44 </t>
    </r>
    <r>
      <rPr>
        <i/>
        <sz val="12"/>
        <rFont val="Times New Roman"/>
      </rPr>
      <t>(n: 5)</t>
    </r>
  </si>
  <si>
    <r>
      <t xml:space="preserve">0.70 </t>
    </r>
    <r>
      <rPr>
        <i/>
        <sz val="12"/>
        <rFont val="Times New Roman"/>
      </rPr>
      <t>(n: 4)</t>
    </r>
  </si>
  <si>
    <r>
      <t xml:space="preserve">0.43 </t>
    </r>
    <r>
      <rPr>
        <i/>
        <sz val="12"/>
        <rFont val="Times New Roman"/>
      </rPr>
      <t>(n: 14)</t>
    </r>
  </si>
  <si>
    <r>
      <t xml:space="preserve">0.36 </t>
    </r>
    <r>
      <rPr>
        <i/>
        <sz val="12"/>
        <rFont val="Times New Roman"/>
      </rPr>
      <t>(n: 2)</t>
    </r>
  </si>
  <si>
    <r>
      <t xml:space="preserve">Table S4. </t>
    </r>
    <r>
      <rPr>
        <sz val="14"/>
        <color theme="1"/>
        <rFont val="Times New Roman"/>
      </rPr>
      <t>Organic thermal maturity for four Imperial Formation samples from the Mackenzie Plain, NWT</t>
    </r>
  </si>
  <si>
    <r>
      <t xml:space="preserve">%Ro equiv calculated from Rock Eval Tmax data following the equation of </t>
    </r>
    <r>
      <rPr>
        <i/>
        <sz val="12"/>
        <color theme="1"/>
        <rFont val="Times New Roman"/>
      </rPr>
      <t>Jarvie et al</t>
    </r>
    <r>
      <rPr>
        <sz val="12"/>
        <color theme="1"/>
        <rFont val="Times New Roman"/>
      </rPr>
      <t>. (2001)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</si>
</sst>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</font>
    <font>
      <sz val="8"/>
      <name val="Calibri"/>
      <family val="2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b/>
      <sz val="12"/>
      <color theme="1"/>
      <name val="Times New Roman"/>
    </font>
    <font>
      <b/>
      <sz val="12"/>
      <name val="Times New Roman"/>
    </font>
    <font>
      <sz val="12"/>
      <name val="Times New Roman"/>
    </font>
    <font>
      <i/>
      <sz val="12"/>
      <name val="Times New Roman"/>
    </font>
    <font>
      <sz val="12"/>
      <color theme="1"/>
      <name val="Times New Roman"/>
    </font>
    <font>
      <i/>
      <sz val="12"/>
      <color theme="1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9">
    <xf numFmtId="0" fontId="0" fillId="0" borderId="0" xfId="0"/>
    <xf numFmtId="0" fontId="19" fillId="0" borderId="0" xfId="0" applyFont="1"/>
    <xf numFmtId="0" fontId="20" fillId="0" borderId="0" xfId="0" applyFont="1"/>
    <xf numFmtId="0" fontId="20" fillId="0" borderId="0" xfId="0" applyFont="1" applyBorder="1"/>
    <xf numFmtId="165" fontId="20" fillId="0" borderId="0" xfId="0" applyNumberFormat="1" applyFont="1" applyFill="1" applyBorder="1"/>
    <xf numFmtId="1" fontId="20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/>
    <xf numFmtId="2" fontId="20" fillId="0" borderId="0" xfId="0" applyNumberFormat="1" applyFont="1"/>
    <xf numFmtId="0" fontId="22" fillId="0" borderId="0" xfId="0" applyFont="1" applyAlignment="1">
      <alignment vertical="center"/>
    </xf>
    <xf numFmtId="0" fontId="24" fillId="33" borderId="10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/>
    </xf>
    <xf numFmtId="164" fontId="25" fillId="33" borderId="14" xfId="42" applyNumberFormat="1" applyFont="1" applyFill="1" applyBorder="1" applyAlignment="1">
      <alignment horizontal="center" vertical="center" wrapText="1"/>
    </xf>
    <xf numFmtId="2" fontId="25" fillId="33" borderId="18" xfId="42" applyNumberFormat="1" applyFont="1" applyFill="1" applyBorder="1" applyAlignment="1">
      <alignment horizontal="center" vertical="center" wrapText="1"/>
    </xf>
    <xf numFmtId="0" fontId="25" fillId="33" borderId="18" xfId="42" applyFont="1" applyFill="1" applyBorder="1" applyAlignment="1">
      <alignment horizontal="center" vertical="center" wrapText="1"/>
    </xf>
    <xf numFmtId="0" fontId="24" fillId="33" borderId="13" xfId="0" applyFont="1" applyFill="1" applyBorder="1" applyAlignment="1">
      <alignment wrapText="1"/>
    </xf>
    <xf numFmtId="165" fontId="26" fillId="33" borderId="13" xfId="0" applyNumberFormat="1" applyFont="1" applyFill="1" applyBorder="1" applyAlignment="1">
      <alignment horizontal="right"/>
    </xf>
    <xf numFmtId="165" fontId="26" fillId="33" borderId="19" xfId="0" applyNumberFormat="1" applyFont="1" applyFill="1" applyBorder="1" applyAlignment="1">
      <alignment horizontal="right"/>
    </xf>
    <xf numFmtId="2" fontId="26" fillId="33" borderId="19" xfId="0" applyNumberFormat="1" applyFont="1" applyFill="1" applyBorder="1" applyAlignment="1">
      <alignment horizontal="right"/>
    </xf>
    <xf numFmtId="165" fontId="26" fillId="33" borderId="19" xfId="8" applyNumberFormat="1" applyFont="1" applyFill="1" applyBorder="1" applyAlignment="1">
      <alignment horizontal="right"/>
    </xf>
    <xf numFmtId="165" fontId="28" fillId="33" borderId="19" xfId="0" applyNumberFormat="1" applyFont="1" applyFill="1" applyBorder="1" applyAlignment="1">
      <alignment horizontal="right"/>
    </xf>
    <xf numFmtId="165" fontId="28" fillId="33" borderId="14" xfId="0" applyNumberFormat="1" applyFont="1" applyFill="1" applyBorder="1" applyAlignment="1">
      <alignment horizontal="right"/>
    </xf>
    <xf numFmtId="164" fontId="26" fillId="33" borderId="19" xfId="42" applyNumberFormat="1" applyFont="1" applyFill="1" applyBorder="1"/>
    <xf numFmtId="2" fontId="26" fillId="33" borderId="19" xfId="42" applyNumberFormat="1" applyFont="1" applyFill="1" applyBorder="1"/>
    <xf numFmtId="0" fontId="26" fillId="33" borderId="19" xfId="42" applyFont="1" applyFill="1" applyBorder="1"/>
    <xf numFmtId="2" fontId="26" fillId="33" borderId="14" xfId="8" applyNumberFormat="1" applyFont="1" applyFill="1" applyBorder="1"/>
    <xf numFmtId="0" fontId="24" fillId="33" borderId="12" xfId="0" applyFont="1" applyFill="1" applyBorder="1"/>
    <xf numFmtId="0" fontId="26" fillId="33" borderId="12" xfId="0" applyFont="1" applyFill="1" applyBorder="1" applyAlignment="1">
      <alignment horizontal="right"/>
    </xf>
    <xf numFmtId="0" fontId="26" fillId="33" borderId="0" xfId="0" applyFont="1" applyFill="1" applyBorder="1" applyAlignment="1">
      <alignment horizontal="right"/>
    </xf>
    <xf numFmtId="2" fontId="26" fillId="33" borderId="0" xfId="0" applyNumberFormat="1" applyFont="1" applyFill="1" applyBorder="1" applyAlignment="1">
      <alignment horizontal="right"/>
    </xf>
    <xf numFmtId="0" fontId="28" fillId="33" borderId="0" xfId="0" applyFont="1" applyFill="1" applyBorder="1" applyAlignment="1">
      <alignment horizontal="right"/>
    </xf>
    <xf numFmtId="165" fontId="28" fillId="33" borderId="0" xfId="0" applyNumberFormat="1" applyFont="1" applyFill="1" applyBorder="1" applyAlignment="1">
      <alignment horizontal="right"/>
    </xf>
    <xf numFmtId="165" fontId="28" fillId="33" borderId="17" xfId="0" applyNumberFormat="1" applyFont="1" applyFill="1" applyBorder="1" applyAlignment="1">
      <alignment horizontal="right"/>
    </xf>
    <xf numFmtId="0" fontId="28" fillId="33" borderId="0" xfId="0" applyFont="1" applyFill="1" applyBorder="1"/>
    <xf numFmtId="2" fontId="28" fillId="33" borderId="17" xfId="0" applyNumberFormat="1" applyFont="1" applyFill="1" applyBorder="1"/>
    <xf numFmtId="0" fontId="26" fillId="33" borderId="19" xfId="0" applyFont="1" applyFill="1" applyBorder="1" applyAlignment="1">
      <alignment horizontal="right"/>
    </xf>
    <xf numFmtId="0" fontId="28" fillId="33" borderId="19" xfId="0" applyFont="1" applyFill="1" applyBorder="1" applyAlignment="1">
      <alignment horizontal="right"/>
    </xf>
    <xf numFmtId="2" fontId="28" fillId="33" borderId="14" xfId="0" applyNumberFormat="1" applyFont="1" applyFill="1" applyBorder="1"/>
    <xf numFmtId="0" fontId="24" fillId="33" borderId="13" xfId="0" applyFont="1" applyFill="1" applyBorder="1"/>
    <xf numFmtId="0" fontId="28" fillId="33" borderId="14" xfId="0" applyFont="1" applyFill="1" applyBorder="1" applyAlignment="1">
      <alignment horizontal="right"/>
    </xf>
    <xf numFmtId="0" fontId="28" fillId="33" borderId="19" xfId="0" applyFont="1" applyFill="1" applyBorder="1"/>
    <xf numFmtId="2" fontId="26" fillId="33" borderId="13" xfId="42" applyNumberFormat="1" applyFont="1" applyFill="1" applyBorder="1" applyAlignment="1">
      <alignment horizontal="right"/>
    </xf>
    <xf numFmtId="2" fontId="26" fillId="33" borderId="19" xfId="42" applyNumberFormat="1" applyFont="1" applyFill="1" applyBorder="1" applyAlignment="1">
      <alignment horizontal="right"/>
    </xf>
    <xf numFmtId="0" fontId="24" fillId="33" borderId="15" xfId="0" applyFont="1" applyFill="1" applyBorder="1"/>
    <xf numFmtId="2" fontId="26" fillId="33" borderId="15" xfId="42" applyNumberFormat="1" applyFont="1" applyFill="1" applyBorder="1" applyAlignment="1">
      <alignment horizontal="right"/>
    </xf>
    <xf numFmtId="2" fontId="26" fillId="33" borderId="11" xfId="42" applyNumberFormat="1" applyFont="1" applyFill="1" applyBorder="1" applyAlignment="1">
      <alignment horizontal="right"/>
    </xf>
    <xf numFmtId="0" fontId="26" fillId="33" borderId="11" xfId="0" applyFont="1" applyFill="1" applyBorder="1" applyAlignment="1">
      <alignment horizontal="right"/>
    </xf>
    <xf numFmtId="0" fontId="28" fillId="33" borderId="11" xfId="0" applyFont="1" applyFill="1" applyBorder="1" applyAlignment="1">
      <alignment horizontal="right"/>
    </xf>
    <xf numFmtId="0" fontId="28" fillId="33" borderId="16" xfId="0" applyFont="1" applyFill="1" applyBorder="1" applyAlignment="1">
      <alignment horizontal="right"/>
    </xf>
    <xf numFmtId="0" fontId="28" fillId="33" borderId="11" xfId="0" applyFont="1" applyFill="1" applyBorder="1"/>
    <xf numFmtId="0" fontId="28" fillId="33" borderId="16" xfId="0" applyFont="1" applyFill="1" applyBorder="1"/>
    <xf numFmtId="0" fontId="28" fillId="33" borderId="0" xfId="0" applyFont="1" applyFill="1"/>
    <xf numFmtId="0" fontId="24" fillId="33" borderId="10" xfId="0" applyFont="1" applyFill="1" applyBorder="1" applyAlignment="1">
      <alignment horizontal="center"/>
    </xf>
    <xf numFmtId="0" fontId="24" fillId="33" borderId="20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/>
    </xf>
    <xf numFmtId="0" fontId="26" fillId="33" borderId="19" xfId="42" applyFont="1" applyFill="1" applyBorder="1" applyAlignment="1">
      <alignment horizontal="center" vertical="center" wrapText="1"/>
    </xf>
    <xf numFmtId="0" fontId="26" fillId="33" borderId="0" xfId="42" applyFont="1" applyFill="1" applyBorder="1" applyAlignment="1">
      <alignment horizontal="center" vertical="center" wrapText="1"/>
    </xf>
    <xf numFmtId="0" fontId="26" fillId="33" borderId="11" xfId="42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view="pageLayout" workbookViewId="0">
      <selection activeCell="A13" sqref="A13"/>
    </sheetView>
  </sheetViews>
  <sheetFormatPr defaultColWidth="8.85546875" defaultRowHeight="15"/>
  <cols>
    <col min="1" max="1" width="20" style="2" customWidth="1"/>
    <col min="2" max="2" width="12.140625" style="2" customWidth="1"/>
    <col min="3" max="4" width="13.85546875" style="2" customWidth="1"/>
    <col min="5" max="5" width="10" style="2" customWidth="1"/>
    <col min="6" max="6" width="8.85546875" style="2"/>
    <col min="7" max="7" width="11.7109375" style="2" customWidth="1"/>
    <col min="8" max="8" width="8.85546875" style="2"/>
    <col min="9" max="9" width="6.140625" style="2" customWidth="1"/>
    <col min="10" max="11" width="8.85546875" style="2"/>
    <col min="12" max="12" width="9.7109375" style="2" customWidth="1"/>
    <col min="13" max="13" width="10" style="2" customWidth="1"/>
    <col min="14" max="14" width="6.42578125" style="2" customWidth="1"/>
    <col min="15" max="15" width="6.28515625" style="2" customWidth="1"/>
    <col min="16" max="16" width="6.140625" style="2" customWidth="1"/>
    <col min="17" max="18" width="8.85546875" style="2"/>
    <col min="19" max="19" width="11.28515625" style="2" customWidth="1"/>
  </cols>
  <sheetData>
    <row r="1" spans="1:19" s="1" customFormat="1" ht="21" customHeight="1">
      <c r="A1" s="9" t="s">
        <v>39</v>
      </c>
    </row>
    <row r="2" spans="1:19" s="1" customFormat="1" ht="15.75">
      <c r="A2" s="54" t="s">
        <v>3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s="1" customFormat="1" ht="63">
      <c r="A3" s="55"/>
      <c r="B3" s="10" t="s">
        <v>23</v>
      </c>
      <c r="C3" s="11" t="s">
        <v>0</v>
      </c>
      <c r="D3" s="10" t="s">
        <v>6</v>
      </c>
      <c r="E3" s="11" t="s">
        <v>4</v>
      </c>
      <c r="F3" s="11" t="s">
        <v>0</v>
      </c>
      <c r="G3" s="10" t="s">
        <v>5</v>
      </c>
      <c r="H3" s="11" t="s">
        <v>0</v>
      </c>
      <c r="I3" s="12" t="s">
        <v>15</v>
      </c>
      <c r="J3" s="13" t="s">
        <v>16</v>
      </c>
      <c r="K3" s="13" t="s">
        <v>17</v>
      </c>
      <c r="L3" s="13" t="s">
        <v>18</v>
      </c>
      <c r="M3" s="13" t="s">
        <v>19</v>
      </c>
      <c r="N3" s="14" t="s">
        <v>25</v>
      </c>
      <c r="O3" s="14" t="s">
        <v>20</v>
      </c>
      <c r="P3" s="13" t="s">
        <v>21</v>
      </c>
      <c r="Q3" s="14" t="s">
        <v>22</v>
      </c>
      <c r="R3" s="14" t="s">
        <v>7</v>
      </c>
      <c r="S3" s="13" t="s">
        <v>12</v>
      </c>
    </row>
    <row r="4" spans="1:19" s="1" customFormat="1" ht="14.25" customHeight="1">
      <c r="A4" s="15" t="s">
        <v>13</v>
      </c>
      <c r="B4" s="16" t="s">
        <v>27</v>
      </c>
      <c r="C4" s="17">
        <v>4.9554043225553457E-2</v>
      </c>
      <c r="D4" s="18">
        <v>0.65</v>
      </c>
      <c r="E4" s="19" t="s">
        <v>28</v>
      </c>
      <c r="F4" s="20">
        <v>3.2780482336631722E-2</v>
      </c>
      <c r="G4" s="20" t="s">
        <v>29</v>
      </c>
      <c r="H4" s="21">
        <v>2.4781735657984538E-2</v>
      </c>
      <c r="I4" s="22">
        <v>71</v>
      </c>
      <c r="J4" s="23">
        <v>0.01</v>
      </c>
      <c r="K4" s="23">
        <v>7.0000000000000007E-2</v>
      </c>
      <c r="L4" s="23">
        <v>0.12</v>
      </c>
      <c r="M4" s="23">
        <v>0.38</v>
      </c>
      <c r="N4" s="24">
        <v>447</v>
      </c>
      <c r="O4" s="24">
        <v>486</v>
      </c>
      <c r="P4" s="23">
        <v>0.15</v>
      </c>
      <c r="Q4" s="24">
        <v>47</v>
      </c>
      <c r="R4" s="56" t="s">
        <v>9</v>
      </c>
      <c r="S4" s="25">
        <f>IF(N4&gt;400,((N4*0.018)-7.16),0)</f>
        <v>0.88599999999999923</v>
      </c>
    </row>
    <row r="5" spans="1:19" s="1" customFormat="1" ht="15.75">
      <c r="A5" s="26"/>
      <c r="B5" s="27"/>
      <c r="C5" s="28"/>
      <c r="D5" s="29"/>
      <c r="E5" s="28"/>
      <c r="F5" s="30"/>
      <c r="G5" s="31" t="s">
        <v>30</v>
      </c>
      <c r="H5" s="32">
        <v>1.3145000000000073E-2</v>
      </c>
      <c r="I5" s="33"/>
      <c r="J5" s="33"/>
      <c r="K5" s="33"/>
      <c r="L5" s="33"/>
      <c r="M5" s="33"/>
      <c r="N5" s="33"/>
      <c r="O5" s="33"/>
      <c r="P5" s="33"/>
      <c r="Q5" s="33"/>
      <c r="R5" s="58"/>
      <c r="S5" s="34"/>
    </row>
    <row r="6" spans="1:19" s="1" customFormat="1" ht="15.75">
      <c r="A6" s="15" t="s">
        <v>14</v>
      </c>
      <c r="B6" s="16" t="s">
        <v>31</v>
      </c>
      <c r="C6" s="17">
        <v>5.2564999999999973E-2</v>
      </c>
      <c r="D6" s="18">
        <v>0.74</v>
      </c>
      <c r="E6" s="35"/>
      <c r="F6" s="36"/>
      <c r="G6" s="20" t="s">
        <v>32</v>
      </c>
      <c r="H6" s="21">
        <v>6.5375197322838016E-2</v>
      </c>
      <c r="I6" s="22">
        <v>70.400000000000006</v>
      </c>
      <c r="J6" s="23">
        <v>0.03</v>
      </c>
      <c r="K6" s="23">
        <v>0.09</v>
      </c>
      <c r="L6" s="23">
        <v>0.26</v>
      </c>
      <c r="M6" s="23">
        <v>0.27</v>
      </c>
      <c r="N6" s="24">
        <v>444</v>
      </c>
      <c r="O6" s="24">
        <v>483</v>
      </c>
      <c r="P6" s="23">
        <v>0.13</v>
      </c>
      <c r="Q6" s="24">
        <v>69</v>
      </c>
      <c r="R6" s="56" t="s">
        <v>8</v>
      </c>
      <c r="S6" s="37">
        <f t="shared" ref="S6" si="0">IF(N6&gt;400,((N6*0.018)-7.16),0)</f>
        <v>0.83199999999999896</v>
      </c>
    </row>
    <row r="7" spans="1:19" s="1" customFormat="1" ht="15.75">
      <c r="A7" s="26"/>
      <c r="B7" s="27"/>
      <c r="C7" s="28"/>
      <c r="D7" s="28"/>
      <c r="E7" s="28"/>
      <c r="F7" s="30"/>
      <c r="G7" s="31" t="s">
        <v>33</v>
      </c>
      <c r="H7" s="32">
        <v>9.1749174757869062E-2</v>
      </c>
      <c r="I7" s="33"/>
      <c r="J7" s="33"/>
      <c r="K7" s="33"/>
      <c r="L7" s="33"/>
      <c r="M7" s="33"/>
      <c r="N7" s="33"/>
      <c r="O7" s="33"/>
      <c r="P7" s="33"/>
      <c r="Q7" s="33"/>
      <c r="R7" s="57"/>
      <c r="S7" s="34"/>
    </row>
    <row r="8" spans="1:19" s="1" customFormat="1" ht="15.75">
      <c r="A8" s="26"/>
      <c r="B8" s="27"/>
      <c r="C8" s="28"/>
      <c r="D8" s="28"/>
      <c r="E8" s="28"/>
      <c r="F8" s="30"/>
      <c r="G8" s="31" t="s">
        <v>34</v>
      </c>
      <c r="H8" s="32">
        <v>0</v>
      </c>
      <c r="I8" s="33"/>
      <c r="J8" s="33"/>
      <c r="K8" s="33"/>
      <c r="L8" s="33"/>
      <c r="M8" s="33"/>
      <c r="N8" s="33"/>
      <c r="O8" s="33"/>
      <c r="P8" s="33"/>
      <c r="Q8" s="33"/>
      <c r="R8" s="57"/>
      <c r="S8" s="34"/>
    </row>
    <row r="9" spans="1:19" s="1" customFormat="1" ht="15.75">
      <c r="A9" s="38" t="s">
        <v>10</v>
      </c>
      <c r="B9" s="16" t="s">
        <v>35</v>
      </c>
      <c r="C9" s="17">
        <v>2.7471649932248342E-2</v>
      </c>
      <c r="D9" s="35">
        <v>0.67</v>
      </c>
      <c r="E9" s="19" t="s">
        <v>36</v>
      </c>
      <c r="F9" s="20">
        <v>2.7822509472248038E-2</v>
      </c>
      <c r="G9" s="36"/>
      <c r="H9" s="39"/>
      <c r="I9" s="22">
        <v>70.7</v>
      </c>
      <c r="J9" s="23">
        <v>0.39</v>
      </c>
      <c r="K9" s="23">
        <v>0.99</v>
      </c>
      <c r="L9" s="23">
        <v>0.28000000000000003</v>
      </c>
      <c r="M9" s="23">
        <v>0.18</v>
      </c>
      <c r="N9" s="24">
        <v>366</v>
      </c>
      <c r="O9" s="24">
        <v>405</v>
      </c>
      <c r="P9" s="23">
        <v>0.38</v>
      </c>
      <c r="Q9" s="24">
        <v>261</v>
      </c>
      <c r="R9" s="40"/>
      <c r="S9" s="37">
        <f t="shared" ref="S9:S10" si="1">IF(N9&gt;400,((N9*0.018)-7.16),0)</f>
        <v>0</v>
      </c>
    </row>
    <row r="10" spans="1:19" s="1" customFormat="1" ht="15.75">
      <c r="A10" s="38" t="s">
        <v>11</v>
      </c>
      <c r="B10" s="41" t="s">
        <v>37</v>
      </c>
      <c r="C10" s="42">
        <v>3.8014431065462102E-2</v>
      </c>
      <c r="D10" s="42">
        <v>0.66484390000000004</v>
      </c>
      <c r="E10" s="35"/>
      <c r="F10" s="36"/>
      <c r="G10" s="36"/>
      <c r="H10" s="39"/>
      <c r="I10" s="22">
        <v>70.3</v>
      </c>
      <c r="J10" s="23">
        <v>0.03</v>
      </c>
      <c r="K10" s="23">
        <v>0.09</v>
      </c>
      <c r="L10" s="23">
        <v>0.22</v>
      </c>
      <c r="M10" s="23">
        <v>0.3</v>
      </c>
      <c r="N10" s="24">
        <v>432</v>
      </c>
      <c r="O10" s="24">
        <v>471</v>
      </c>
      <c r="P10" s="23">
        <v>7.0000000000000007E-2</v>
      </c>
      <c r="Q10" s="24">
        <v>129</v>
      </c>
      <c r="R10" s="40">
        <v>0.62</v>
      </c>
      <c r="S10" s="37">
        <f t="shared" si="1"/>
        <v>0.61599999999999966</v>
      </c>
    </row>
    <row r="11" spans="1:19" s="1" customFormat="1" ht="15.75">
      <c r="A11" s="43"/>
      <c r="B11" s="44" t="s">
        <v>38</v>
      </c>
      <c r="C11" s="45">
        <v>0</v>
      </c>
      <c r="D11" s="46"/>
      <c r="E11" s="46"/>
      <c r="F11" s="47"/>
      <c r="G11" s="47"/>
      <c r="H11" s="48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50"/>
    </row>
    <row r="12" spans="1:19" ht="15.75">
      <c r="A12" s="51" t="s">
        <v>24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</row>
    <row r="13" spans="1:19" ht="15.75">
      <c r="A13" s="51" t="s">
        <v>40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</row>
    <row r="14" spans="1:19" ht="15.75">
      <c r="A14" s="51" t="s">
        <v>26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</row>
    <row r="19" spans="1:7">
      <c r="A19" s="3"/>
      <c r="B19" s="3"/>
      <c r="C19" s="3"/>
      <c r="D19" s="3"/>
      <c r="E19" s="3"/>
      <c r="F19" s="3"/>
      <c r="G19" s="3"/>
    </row>
    <row r="20" spans="1:7">
      <c r="A20" s="4"/>
      <c r="B20" s="4"/>
      <c r="C20" s="4"/>
      <c r="D20" s="4"/>
      <c r="E20" s="4"/>
      <c r="F20" s="6"/>
      <c r="G20" s="3"/>
    </row>
    <row r="21" spans="1:7">
      <c r="A21" s="4"/>
      <c r="B21" s="4"/>
      <c r="C21" s="4"/>
      <c r="D21" s="4"/>
      <c r="E21" s="4"/>
      <c r="F21" s="6"/>
      <c r="G21" s="3"/>
    </row>
    <row r="22" spans="1:7">
      <c r="A22" s="5"/>
      <c r="B22" s="5"/>
      <c r="C22" s="5"/>
      <c r="D22" s="5"/>
      <c r="E22" s="5"/>
      <c r="F22" s="6"/>
      <c r="G22" s="3"/>
    </row>
    <row r="23" spans="1:7">
      <c r="A23" s="7"/>
      <c r="B23" s="7"/>
      <c r="C23" s="7"/>
    </row>
    <row r="24" spans="1:7">
      <c r="A24" s="7"/>
      <c r="B24" s="7"/>
      <c r="C24" s="7"/>
    </row>
    <row r="25" spans="1:7">
      <c r="A25" s="8"/>
      <c r="B25" s="8"/>
      <c r="C25" s="8"/>
    </row>
  </sheetData>
  <mergeCells count="5">
    <mergeCell ref="B2:H2"/>
    <mergeCell ref="I2:S2"/>
    <mergeCell ref="A2:A3"/>
    <mergeCell ref="R6:R8"/>
    <mergeCell ref="R4:R5"/>
  </mergeCells>
  <phoneticPr fontId="21" type="noConversion"/>
  <pageMargins left="1" right="1" top="1" bottom="1" header="0.30000000000000004" footer="0.30000000000000004"/>
  <pageSetup scale="60" orientation="landscape" r:id="rId1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Powell</dc:creator>
  <cp:lastModifiedBy>Powell, Jeremy</cp:lastModifiedBy>
  <dcterms:created xsi:type="dcterms:W3CDTF">2015-10-19T21:00:44Z</dcterms:created>
  <dcterms:modified xsi:type="dcterms:W3CDTF">2019-03-19T20:47:35Z</dcterms:modified>
</cp:coreProperties>
</file>