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oset\Desktop\K3 manuscript\working Aug 2017\"/>
    </mc:Choice>
  </mc:AlternateContent>
  <bookViews>
    <workbookView xWindow="0" yWindow="0" windowWidth="28800" windowHeight="12375"/>
  </bookViews>
  <sheets>
    <sheet name="Sheet1" sheetId="1" r:id="rId1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79" i="1" l="1"/>
  <c r="J179" i="1"/>
  <c r="I179" i="1"/>
  <c r="H179" i="1"/>
  <c r="G179" i="1"/>
  <c r="B14" i="1"/>
  <c r="J14" i="1"/>
  <c r="I14" i="1"/>
  <c r="H14" i="1"/>
  <c r="G14" i="1"/>
  <c r="B65" i="1"/>
  <c r="B66" i="1"/>
  <c r="B67" i="1"/>
  <c r="B68" i="1"/>
  <c r="B69" i="1"/>
  <c r="B70" i="1"/>
  <c r="B71" i="1"/>
  <c r="B72" i="1"/>
  <c r="B73" i="1"/>
  <c r="B74" i="1"/>
  <c r="B64" i="1"/>
  <c r="B35" i="1"/>
  <c r="I35" i="1"/>
  <c r="H35" i="1"/>
  <c r="B34" i="1"/>
  <c r="I34" i="1"/>
  <c r="B33" i="1"/>
  <c r="H33" i="1"/>
  <c r="G33" i="1"/>
  <c r="J33" i="1"/>
  <c r="B32" i="1"/>
  <c r="I32" i="1"/>
  <c r="H32" i="1"/>
  <c r="G32" i="1"/>
  <c r="J32" i="1"/>
  <c r="B31" i="1"/>
  <c r="I31" i="1"/>
  <c r="H31" i="1"/>
  <c r="B30" i="1"/>
  <c r="I30" i="1"/>
  <c r="B29" i="1"/>
  <c r="H29" i="1"/>
  <c r="G29" i="1"/>
  <c r="J29" i="1"/>
  <c r="B28" i="1"/>
  <c r="I28" i="1"/>
  <c r="H28" i="1"/>
  <c r="G28" i="1"/>
  <c r="J28" i="1"/>
  <c r="B27" i="1"/>
  <c r="I27" i="1"/>
  <c r="H27" i="1"/>
  <c r="B26" i="1"/>
  <c r="I26" i="1"/>
  <c r="J26" i="1"/>
  <c r="J30" i="1"/>
  <c r="J34" i="1"/>
  <c r="G34" i="1"/>
  <c r="J35" i="1"/>
  <c r="H26" i="1"/>
  <c r="G27" i="1"/>
  <c r="I29" i="1"/>
  <c r="H30" i="1"/>
  <c r="G31" i="1"/>
  <c r="I33" i="1"/>
  <c r="H34" i="1"/>
  <c r="G35" i="1"/>
  <c r="G26" i="1"/>
  <c r="J27" i="1"/>
  <c r="G30" i="1"/>
  <c r="J31" i="1"/>
</calcChain>
</file>

<file path=xl/sharedStrings.xml><?xml version="1.0" encoding="utf-8"?>
<sst xmlns="http://schemas.openxmlformats.org/spreadsheetml/2006/main" count="406" uniqueCount="61">
  <si>
    <t>Componentry of 2-4mm K-3 samples.</t>
  </si>
  <si>
    <t>Gray shading is lower K-3 below observed coarse ash</t>
  </si>
  <si>
    <t>Blue shading interpreted lower K-3</t>
  </si>
  <si>
    <t>F02-25-1 KULANA PALI TOP, WEST of AINAHOU ROAD,  BENEATH THIN LAVA FLOW</t>
  </si>
  <si>
    <t>slice</t>
  </si>
  <si>
    <t>scoria</t>
  </si>
  <si>
    <t>lithics</t>
  </si>
  <si>
    <t>DJM</t>
  </si>
  <si>
    <t>olivines</t>
  </si>
  <si>
    <t>mass</t>
  </si>
  <si>
    <t>wt %</t>
  </si>
  <si>
    <t>wt. %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</si>
  <si>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</si>
  <si>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</si>
  <si>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</si>
  <si>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</si>
  <si>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</si>
  <si>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</si>
  <si>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</si>
  <si>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</si>
  <si>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</si>
  <si>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</si>
  <si>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</si>
  <si>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</si>
  <si>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</si>
  <si>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F07-3 SOUTH FLANK; 25 M EAST of F4-36 TYPE SECTION  ON SOUTH FLANK SURFACE</t>
  </si>
  <si>
    <t>S7-103 KAHALI'I (2010 VISIT);  ON SOUTH FLANK SURFACE</t>
  </si>
  <si>
    <t>F02-3 ROAD PALI WEST OF HI'IAKA  BENEATH LAVA FLOW</t>
  </si>
  <si>
    <t>2A</t>
  </si>
  <si>
    <t>2B</t>
  </si>
  <si>
    <t>2C</t>
  </si>
  <si>
    <t>2D</t>
  </si>
  <si>
    <t>2E</t>
  </si>
  <si>
    <t>2F</t>
  </si>
  <si>
    <t>2G</t>
  </si>
  <si>
    <t>2H</t>
  </si>
  <si>
    <t>2I</t>
  </si>
  <si>
    <t>F02-2 EAST DONUT GRABEN  BENEATH LAVA FLOW</t>
  </si>
  <si>
    <t>7A</t>
  </si>
  <si>
    <t>7B</t>
  </si>
  <si>
    <t>7C</t>
  </si>
  <si>
    <t>7D</t>
  </si>
  <si>
    <t>7E</t>
  </si>
  <si>
    <t>7F</t>
  </si>
  <si>
    <t>7G</t>
  </si>
  <si>
    <t>7H</t>
  </si>
  <si>
    <t>7I</t>
  </si>
  <si>
    <t>7J</t>
  </si>
  <si>
    <t>7K</t>
  </si>
  <si>
    <t>F4-69 KOAE INCROP;  BENEATH LAVA FLOW</t>
  </si>
  <si>
    <t>F01-43 SOUTH FLANK; BET KSF-1 AND FIRE RD</t>
  </si>
  <si>
    <t>F02-19 SOUTH FLANK; AINAHOU GRASSY AREA</t>
  </si>
  <si>
    <t>F06-16 SOUTH FLANK; FIRE ROAD; 40 M NORTH OF BIG OHIA</t>
  </si>
  <si>
    <t>F07-2-3 SOUTH FLANK; BET. DICK`S EYEGLASSES  &amp; RANCH HOUSE</t>
  </si>
  <si>
    <t>F07-6 SOUTH FLANK; AUGER CLIMB-UP</t>
  </si>
  <si>
    <t>F07-8 SOUTH FLANK; FISKE FIGHT</t>
  </si>
  <si>
    <t>F10-5 N of FIRE ROAD, WEST OF BIG OHIA</t>
  </si>
  <si>
    <t>F10-6-2 N of INFAMOUS F7-11; FAR WEST</t>
  </si>
  <si>
    <t>F10-9 FIRE ROAD, WEST OF INFAMOUS F01-39</t>
  </si>
  <si>
    <t xml:space="preserve">A  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</si>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</sst>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3" fillId="0" borderId="0"/>
    <xf numFmtId="0" fontId="3" fillId="0" borderId="0"/>
  </cellStyleXfs>
  <cellXfs count="55">
    <xf numFmtId="0" fontId="0" fillId="0" borderId="0" xfId="0"/>
    <xf numFmtId="0" fontId="0" fillId="4" borderId="0" xfId="0" applyFill="1"/>
    <xf numFmtId="0" fontId="0" fillId="5" borderId="0" xfId="0" applyFill="1"/>
    <xf numFmtId="0" fontId="2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0" fontId="1" fillId="6" borderId="0" xfId="2" applyFill="1" applyAlignment="1">
      <alignment horizontal="center"/>
    </xf>
    <xf numFmtId="2" fontId="0" fillId="4" borderId="0" xfId="0" applyNumberFormat="1" applyFill="1" applyAlignment="1">
      <alignment horizontal="center"/>
    </xf>
    <xf numFmtId="0" fontId="1" fillId="4" borderId="0" xfId="1" applyFill="1" applyAlignment="1">
      <alignment horizontal="center"/>
    </xf>
    <xf numFmtId="0" fontId="0" fillId="6" borderId="0" xfId="2" applyFont="1" applyFill="1" applyAlignment="1">
      <alignment horizontal="left"/>
    </xf>
    <xf numFmtId="164" fontId="1" fillId="6" borderId="0" xfId="2" applyNumberFormat="1" applyFill="1" applyAlignment="1">
      <alignment horizontal="center"/>
    </xf>
    <xf numFmtId="2" fontId="1" fillId="6" borderId="0" xfId="2" applyNumberFormat="1" applyFill="1" applyAlignment="1">
      <alignment horizontal="center"/>
    </xf>
    <xf numFmtId="0" fontId="1" fillId="6" borderId="0" xfId="2" applyFont="1" applyFill="1" applyAlignment="1">
      <alignment horizontal="left"/>
    </xf>
    <xf numFmtId="0" fontId="1" fillId="4" borderId="0" xfId="1" applyFill="1" applyAlignment="1">
      <alignment horizontal="left"/>
    </xf>
    <xf numFmtId="0" fontId="1" fillId="4" borderId="0" xfId="2" applyFill="1" applyAlignment="1">
      <alignment horizontal="center"/>
    </xf>
    <xf numFmtId="164" fontId="1" fillId="4" borderId="0" xfId="1" applyNumberFormat="1" applyFill="1" applyAlignment="1">
      <alignment horizontal="center"/>
    </xf>
    <xf numFmtId="164" fontId="1" fillId="4" borderId="0" xfId="2" applyNumberFormat="1" applyFill="1" applyAlignment="1">
      <alignment horizontal="center"/>
    </xf>
    <xf numFmtId="2" fontId="1" fillId="4" borderId="0" xfId="2" applyNumberFormat="1" applyFill="1" applyAlignment="1">
      <alignment horizontal="center"/>
    </xf>
    <xf numFmtId="2" fontId="0" fillId="0" borderId="0" xfId="0" applyNumberFormat="1"/>
    <xf numFmtId="0" fontId="0" fillId="6" borderId="0" xfId="0" applyFill="1"/>
    <xf numFmtId="2" fontId="0" fillId="6" borderId="0" xfId="0" applyNumberFormat="1" applyFill="1" applyAlignment="1">
      <alignment horizontal="center"/>
    </xf>
    <xf numFmtId="2" fontId="1" fillId="6" borderId="0" xfId="1" applyNumberFormat="1" applyFill="1" applyAlignment="1">
      <alignment horizontal="center"/>
    </xf>
    <xf numFmtId="0" fontId="0" fillId="7" borderId="0" xfId="0" applyFill="1"/>
    <xf numFmtId="2" fontId="0" fillId="7" borderId="0" xfId="0" applyNumberFormat="1" applyFill="1" applyAlignment="1">
      <alignment horizontal="center"/>
    </xf>
    <xf numFmtId="2" fontId="1" fillId="7" borderId="0" xfId="1" applyNumberFormat="1" applyFill="1" applyAlignment="1">
      <alignment horizontal="center"/>
    </xf>
    <xf numFmtId="0" fontId="0" fillId="0" borderId="0" xfId="0" applyFont="1"/>
    <xf numFmtId="0" fontId="4" fillId="0" borderId="0" xfId="3" applyFont="1" applyAlignment="1">
      <alignment horizontal="center"/>
    </xf>
    <xf numFmtId="0" fontId="1" fillId="6" borderId="0" xfId="2" applyFill="1" applyAlignment="1">
      <alignment horizontal="left"/>
    </xf>
    <xf numFmtId="2" fontId="1" fillId="4" borderId="0" xfId="1" applyNumberFormat="1" applyFill="1" applyAlignment="1">
      <alignment horizontal="center"/>
    </xf>
    <xf numFmtId="0" fontId="5" fillId="0" borderId="0" xfId="3" applyFont="1"/>
    <xf numFmtId="0" fontId="3" fillId="0" borderId="0" xfId="3"/>
    <xf numFmtId="0" fontId="3" fillId="0" borderId="0" xfId="3" applyAlignment="1">
      <alignment horizontal="center"/>
    </xf>
    <xf numFmtId="0" fontId="0" fillId="0" borderId="0" xfId="0" applyAlignment="1">
      <alignment horizontal="center"/>
    </xf>
    <xf numFmtId="0" fontId="5" fillId="0" borderId="0" xfId="3" applyFont="1" applyAlignment="1">
      <alignment horizontal="left"/>
    </xf>
    <xf numFmtId="0" fontId="6" fillId="0" borderId="0" xfId="0" applyFont="1"/>
    <xf numFmtId="2" fontId="0" fillId="5" borderId="0" xfId="0" applyNumberFormat="1" applyFill="1" applyAlignment="1">
      <alignment horizontal="center"/>
    </xf>
    <xf numFmtId="2" fontId="1" fillId="6" borderId="0" xfId="2" applyNumberFormat="1" applyFill="1" applyAlignment="1"/>
    <xf numFmtId="2" fontId="0" fillId="6" borderId="0" xfId="0" applyNumberFormat="1" applyFill="1" applyAlignment="1"/>
    <xf numFmtId="0" fontId="1" fillId="5" borderId="0" xfId="1" applyFill="1" applyAlignment="1">
      <alignment horizontal="left"/>
    </xf>
    <xf numFmtId="2" fontId="1" fillId="5" borderId="0" xfId="1" applyNumberFormat="1" applyFill="1" applyAlignment="1"/>
    <xf numFmtId="2" fontId="0" fillId="5" borderId="0" xfId="0" applyNumberFormat="1" applyFill="1" applyAlignment="1"/>
    <xf numFmtId="0" fontId="7" fillId="0" borderId="0" xfId="3" applyFont="1" applyAlignment="1">
      <alignment horizontal="center"/>
    </xf>
    <xf numFmtId="2" fontId="1" fillId="5" borderId="0" xfId="2" applyNumberFormat="1" applyFill="1" applyAlignment="1">
      <alignment horizontal="center"/>
    </xf>
    <xf numFmtId="2" fontId="1" fillId="5" borderId="0" xfId="1" applyNumberFormat="1" applyFill="1" applyAlignment="1">
      <alignment horizontal="center"/>
    </xf>
    <xf numFmtId="0" fontId="5" fillId="0" borderId="0" xfId="0" applyFont="1" applyAlignment="1">
      <alignment horizontal="left"/>
    </xf>
    <xf numFmtId="164" fontId="1" fillId="6" borderId="0" xfId="2" applyNumberFormat="1" applyFill="1" applyAlignment="1">
      <alignment horizontal="left"/>
    </xf>
    <xf numFmtId="0" fontId="0" fillId="6" borderId="0" xfId="0" applyFill="1" applyAlignment="1">
      <alignment horizontal="left"/>
    </xf>
    <xf numFmtId="0" fontId="0" fillId="8" borderId="0" xfId="0" applyFill="1" applyAlignment="1">
      <alignment horizontal="left"/>
    </xf>
    <xf numFmtId="0" fontId="0" fillId="8" borderId="0" xfId="0" applyFill="1"/>
    <xf numFmtId="0" fontId="5" fillId="0" borderId="0" xfId="4" applyFont="1" applyAlignment="1">
      <alignment horizontal="left"/>
    </xf>
    <xf numFmtId="0" fontId="1" fillId="2" borderId="0" xfId="1" applyAlignment="1">
      <alignment horizontal="left"/>
    </xf>
    <xf numFmtId="2" fontId="1" fillId="2" borderId="0" xfId="1" applyNumberFormat="1" applyAlignment="1">
      <alignment horizontal="center"/>
    </xf>
    <xf numFmtId="2" fontId="0" fillId="8" borderId="0" xfId="0" applyNumberFormat="1" applyFill="1" applyAlignment="1">
      <alignment horizontal="center"/>
    </xf>
    <xf numFmtId="1" fontId="0" fillId="6" borderId="0" xfId="0" applyNumberFormat="1" applyFill="1" applyAlignment="1">
      <alignment horizontal="center"/>
    </xf>
    <xf numFmtId="1" fontId="0" fillId="4" borderId="0" xfId="0" applyNumberFormat="1" applyFill="1" applyAlignment="1">
      <alignment horizontal="center"/>
    </xf>
    <xf numFmtId="1" fontId="0" fillId="0" borderId="0" xfId="0" applyNumberFormat="1" applyAlignment="1">
      <alignment horizontal="center"/>
    </xf>
  </cellXfs>
  <cellStyles count="5">
    <cellStyle name="20% - Accent2" xfId="2" builtinId="34"/>
    <cellStyle name="40% - Accent1" xfId="1" builtinId="31"/>
    <cellStyle name="Normal" xfId="0" builtinId="0"/>
    <cellStyle name="Normal 2" xfId="3"/>
    <cellStyle name="Normal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F02-25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lithic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Sheet1!$H$9:$H$21</c:f>
              <c:numCache>
                <c:formatCode>0.00</c:formatCode>
                <c:ptCount val="13"/>
                <c:pt idx="0">
                  <c:v>3.8293216630196936</c:v>
                </c:pt>
                <c:pt idx="1">
                  <c:v>4.4250792213671355</c:v>
                </c:pt>
                <c:pt idx="2">
                  <c:v>1.5540462760446643</c:v>
                </c:pt>
                <c:pt idx="3">
                  <c:v>1.7045454545454548</c:v>
                </c:pt>
                <c:pt idx="4">
                  <c:v>1.5776263893868769</c:v>
                </c:pt>
                <c:pt idx="5">
                  <c:v>3.5347043701799481</c:v>
                </c:pt>
                <c:pt idx="6">
                  <c:v>3.7929093978615649</c:v>
                </c:pt>
                <c:pt idx="7">
                  <c:v>5.2078774617067838</c:v>
                </c:pt>
                <c:pt idx="8">
                  <c:v>3.3474112310339432</c:v>
                </c:pt>
                <c:pt idx="9">
                  <c:v>4.1477051098686788</c:v>
                </c:pt>
                <c:pt idx="10">
                  <c:v>4.9883810999225409</c:v>
                </c:pt>
                <c:pt idx="11">
                  <c:v>7.7012159814707601</c:v>
                </c:pt>
                <c:pt idx="12">
                  <c:v>14.219015280135824</c:v>
                </c:pt>
              </c:numCache>
            </c:numRef>
          </c:xVal>
          <c:yVal>
            <c:numRef>
              <c:f>Sheet1!$L$9:$L$21</c:f>
              <c:numCache>
                <c:formatCode>0.00</c:formatCode>
                <c:ptCount val="13"/>
                <c:pt idx="0">
                  <c:v>13</c:v>
                </c:pt>
                <c:pt idx="1">
                  <c:v>12</c:v>
                </c:pt>
                <c:pt idx="2">
                  <c:v>11</c:v>
                </c:pt>
                <c:pt idx="3">
                  <c:v>10</c:v>
                </c:pt>
                <c:pt idx="4">
                  <c:v>9</c:v>
                </c:pt>
                <c:pt idx="5">
                  <c:v>8</c:v>
                </c:pt>
                <c:pt idx="6">
                  <c:v>7</c:v>
                </c:pt>
                <c:pt idx="7">
                  <c:v>6</c:v>
                </c:pt>
                <c:pt idx="8">
                  <c:v>5</c:v>
                </c:pt>
                <c:pt idx="9">
                  <c:v>4</c:v>
                </c:pt>
                <c:pt idx="10">
                  <c:v>3</c:v>
                </c:pt>
                <c:pt idx="11">
                  <c:v>2</c:v>
                </c:pt>
                <c:pt idx="12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A72-4A8B-8E5B-27B4E29814CD}"/>
            </c:ext>
          </c:extLst>
        </c:ser>
        <c:ser>
          <c:idx val="1"/>
          <c:order val="1"/>
          <c:tx>
            <c:v>DJM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Sheet1!$I$9:$I$21</c:f>
              <c:numCache>
                <c:formatCode>0.00</c:formatCode>
                <c:ptCount val="13"/>
                <c:pt idx="0">
                  <c:v>1.9283369803063457</c:v>
                </c:pt>
                <c:pt idx="1">
                  <c:v>3.7913082842915351</c:v>
                </c:pt>
                <c:pt idx="2">
                  <c:v>0.77126741107401864</c:v>
                </c:pt>
                <c:pt idx="3">
                  <c:v>2.8925619834710754</c:v>
                </c:pt>
                <c:pt idx="4">
                  <c:v>1.5776263893868769</c:v>
                </c:pt>
                <c:pt idx="5">
                  <c:v>2.5706940874035982</c:v>
                </c:pt>
                <c:pt idx="6">
                  <c:v>4.220596510973551</c:v>
                </c:pt>
                <c:pt idx="7">
                  <c:v>2.8592268417213713</c:v>
                </c:pt>
                <c:pt idx="8">
                  <c:v>2.1273267636477393</c:v>
                </c:pt>
                <c:pt idx="9">
                  <c:v>2.4054089195163182</c:v>
                </c:pt>
                <c:pt idx="10">
                  <c:v>3.7335398915569327</c:v>
                </c:pt>
                <c:pt idx="11">
                  <c:v>6.2536189924724974</c:v>
                </c:pt>
                <c:pt idx="12">
                  <c:v>10.65365025466893</c:v>
                </c:pt>
              </c:numCache>
            </c:numRef>
          </c:xVal>
          <c:yVal>
            <c:numRef>
              <c:f>Sheet1!$L$9:$L$21</c:f>
              <c:numCache>
                <c:formatCode>0.00</c:formatCode>
                <c:ptCount val="13"/>
                <c:pt idx="0">
                  <c:v>13</c:v>
                </c:pt>
                <c:pt idx="1">
                  <c:v>12</c:v>
                </c:pt>
                <c:pt idx="2">
                  <c:v>11</c:v>
                </c:pt>
                <c:pt idx="3">
                  <c:v>10</c:v>
                </c:pt>
                <c:pt idx="4">
                  <c:v>9</c:v>
                </c:pt>
                <c:pt idx="5">
                  <c:v>8</c:v>
                </c:pt>
                <c:pt idx="6">
                  <c:v>7</c:v>
                </c:pt>
                <c:pt idx="7">
                  <c:v>6</c:v>
                </c:pt>
                <c:pt idx="8">
                  <c:v>5</c:v>
                </c:pt>
                <c:pt idx="9">
                  <c:v>4</c:v>
                </c:pt>
                <c:pt idx="10">
                  <c:v>3</c:v>
                </c:pt>
                <c:pt idx="11">
                  <c:v>2</c:v>
                </c:pt>
                <c:pt idx="12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A72-4A8B-8E5B-27B4E29814CD}"/>
            </c:ext>
          </c:extLst>
        </c:ser>
        <c:ser>
          <c:idx val="2"/>
          <c:order val="2"/>
          <c:tx>
            <c:v>olivine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xVal>
            <c:numRef>
              <c:f>Sheet1!$J$9:$J$21</c:f>
              <c:numCache>
                <c:formatCode>0.00</c:formatCode>
                <c:ptCount val="13"/>
                <c:pt idx="0">
                  <c:v>1.1898249452954048</c:v>
                </c:pt>
                <c:pt idx="1">
                  <c:v>1.7202354006337712</c:v>
                </c:pt>
                <c:pt idx="2">
                  <c:v>1.8993898929434787</c:v>
                </c:pt>
                <c:pt idx="3">
                  <c:v>1.9628099173553724</c:v>
                </c:pt>
                <c:pt idx="4">
                  <c:v>2.3126568662603084</c:v>
                </c:pt>
                <c:pt idx="5">
                  <c:v>1.3496143958868894</c:v>
                </c:pt>
                <c:pt idx="6">
                  <c:v>1.2718064153066966</c:v>
                </c:pt>
                <c:pt idx="7">
                  <c:v>0.24799416484318018</c:v>
                </c:pt>
                <c:pt idx="8">
                  <c:v>9.385265133740027E-2</c:v>
                </c:pt>
                <c:pt idx="9">
                  <c:v>0</c:v>
                </c:pt>
                <c:pt idx="10">
                  <c:v>4.6475600309837335E-2</c:v>
                </c:pt>
                <c:pt idx="11">
                  <c:v>0</c:v>
                </c:pt>
                <c:pt idx="12">
                  <c:v>2.1222410865874366E-2</c:v>
                </c:pt>
              </c:numCache>
            </c:numRef>
          </c:xVal>
          <c:yVal>
            <c:numRef>
              <c:f>Sheet1!$L$9:$L$21</c:f>
              <c:numCache>
                <c:formatCode>0.00</c:formatCode>
                <c:ptCount val="13"/>
                <c:pt idx="0">
                  <c:v>13</c:v>
                </c:pt>
                <c:pt idx="1">
                  <c:v>12</c:v>
                </c:pt>
                <c:pt idx="2">
                  <c:v>11</c:v>
                </c:pt>
                <c:pt idx="3">
                  <c:v>10</c:v>
                </c:pt>
                <c:pt idx="4">
                  <c:v>9</c:v>
                </c:pt>
                <c:pt idx="5">
                  <c:v>8</c:v>
                </c:pt>
                <c:pt idx="6">
                  <c:v>7</c:v>
                </c:pt>
                <c:pt idx="7">
                  <c:v>6</c:v>
                </c:pt>
                <c:pt idx="8">
                  <c:v>5</c:v>
                </c:pt>
                <c:pt idx="9">
                  <c:v>4</c:v>
                </c:pt>
                <c:pt idx="10">
                  <c:v>3</c:v>
                </c:pt>
                <c:pt idx="11">
                  <c:v>2</c:v>
                </c:pt>
                <c:pt idx="12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A72-4A8B-8E5B-27B4E29814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802984"/>
        <c:axId val="198308224"/>
      </c:scatterChart>
      <c:valAx>
        <c:axId val="1998029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308224"/>
        <c:crosses val="autoZero"/>
        <c:crossBetween val="midCat"/>
      </c:valAx>
      <c:valAx>
        <c:axId val="198308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98029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F07-2-3</a:t>
            </a:r>
          </a:p>
        </c:rich>
      </c:tx>
      <c:layout>
        <c:manualLayout>
          <c:xMode val="edge"/>
          <c:yMode val="edge"/>
          <c:x val="0.41130761309703545"/>
          <c:y val="4.71380471380471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lithic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Sheet1!$H$120:$H$126</c:f>
              <c:numCache>
                <c:formatCode>0.00</c:formatCode>
                <c:ptCount val="7"/>
                <c:pt idx="0">
                  <c:v>1.7212308556976259</c:v>
                </c:pt>
                <c:pt idx="1">
                  <c:v>1.3885544586242877</c:v>
                </c:pt>
                <c:pt idx="2">
                  <c:v>2.2297297297297298</c:v>
                </c:pt>
                <c:pt idx="3">
                  <c:v>1.0487111633833186</c:v>
                </c:pt>
                <c:pt idx="4">
                  <c:v>0.58664259927797824</c:v>
                </c:pt>
                <c:pt idx="5">
                  <c:v>2.1007002334111369</c:v>
                </c:pt>
                <c:pt idx="6">
                  <c:v>6.5967704905487103</c:v>
                </c:pt>
              </c:numCache>
            </c:numRef>
          </c:xVal>
          <c:yVal>
            <c:numRef>
              <c:f>Sheet1!$L$120:$L$126</c:f>
              <c:numCache>
                <c:formatCode>0.00</c:formatCode>
                <c:ptCount val="7"/>
                <c:pt idx="0">
                  <c:v>7</c:v>
                </c:pt>
                <c:pt idx="1">
                  <c:v>6</c:v>
                </c:pt>
                <c:pt idx="2">
                  <c:v>5</c:v>
                </c:pt>
                <c:pt idx="3">
                  <c:v>4</c:v>
                </c:pt>
                <c:pt idx="4">
                  <c:v>3</c:v>
                </c:pt>
                <c:pt idx="5">
                  <c:v>2</c:v>
                </c:pt>
                <c:pt idx="6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DA7-4F21-BB50-ACDE53C5669F}"/>
            </c:ext>
          </c:extLst>
        </c:ser>
        <c:ser>
          <c:idx val="1"/>
          <c:order val="1"/>
          <c:tx>
            <c:v>DJM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Sheet1!$I$120:$I$126</c:f>
              <c:numCache>
                <c:formatCode>0.00</c:formatCode>
                <c:ptCount val="7"/>
                <c:pt idx="0">
                  <c:v>1.4964170296473236</c:v>
                </c:pt>
                <c:pt idx="1">
                  <c:v>1.6453969018380286</c:v>
                </c:pt>
                <c:pt idx="2">
                  <c:v>0.82770270270270263</c:v>
                </c:pt>
                <c:pt idx="3">
                  <c:v>0.40184259531510341</c:v>
                </c:pt>
                <c:pt idx="4">
                  <c:v>0.41516245487364617</c:v>
                </c:pt>
                <c:pt idx="5">
                  <c:v>2.1173724574858284</c:v>
                </c:pt>
                <c:pt idx="6">
                  <c:v>8.525292722124437</c:v>
                </c:pt>
              </c:numCache>
            </c:numRef>
          </c:xVal>
          <c:yVal>
            <c:numRef>
              <c:f>Sheet1!$L$120:$L$126</c:f>
              <c:numCache>
                <c:formatCode>0.00</c:formatCode>
                <c:ptCount val="7"/>
                <c:pt idx="0">
                  <c:v>7</c:v>
                </c:pt>
                <c:pt idx="1">
                  <c:v>6</c:v>
                </c:pt>
                <c:pt idx="2">
                  <c:v>5</c:v>
                </c:pt>
                <c:pt idx="3">
                  <c:v>4</c:v>
                </c:pt>
                <c:pt idx="4">
                  <c:v>3</c:v>
                </c:pt>
                <c:pt idx="5">
                  <c:v>2</c:v>
                </c:pt>
                <c:pt idx="6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DA7-4F21-BB50-ACDE53C5669F}"/>
            </c:ext>
          </c:extLst>
        </c:ser>
        <c:ser>
          <c:idx val="2"/>
          <c:order val="2"/>
          <c:tx>
            <c:v>olivine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Sheet1!$J$120:$J$126</c:f>
              <c:numCache>
                <c:formatCode>0.00</c:formatCode>
                <c:ptCount val="7"/>
                <c:pt idx="0">
                  <c:v>0.99058592103414378</c:v>
                </c:pt>
                <c:pt idx="1">
                  <c:v>1.1959226262139819</c:v>
                </c:pt>
                <c:pt idx="2">
                  <c:v>1.8074324324324325</c:v>
                </c:pt>
                <c:pt idx="3">
                  <c:v>1.1761246692149367</c:v>
                </c:pt>
                <c:pt idx="4">
                  <c:v>1.615523465703971</c:v>
                </c:pt>
                <c:pt idx="5">
                  <c:v>0.65021673891297094</c:v>
                </c:pt>
                <c:pt idx="6">
                  <c:v>3.0611463993265482E-2</c:v>
                </c:pt>
              </c:numCache>
            </c:numRef>
          </c:xVal>
          <c:yVal>
            <c:numRef>
              <c:f>Sheet1!$L$120:$L$126</c:f>
              <c:numCache>
                <c:formatCode>0.00</c:formatCode>
                <c:ptCount val="7"/>
                <c:pt idx="0">
                  <c:v>7</c:v>
                </c:pt>
                <c:pt idx="1">
                  <c:v>6</c:v>
                </c:pt>
                <c:pt idx="2">
                  <c:v>5</c:v>
                </c:pt>
                <c:pt idx="3">
                  <c:v>4</c:v>
                </c:pt>
                <c:pt idx="4">
                  <c:v>3</c:v>
                </c:pt>
                <c:pt idx="5">
                  <c:v>2</c:v>
                </c:pt>
                <c:pt idx="6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DA7-4F21-BB50-ACDE53C566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2483000"/>
        <c:axId val="202483392"/>
      </c:scatterChart>
      <c:valAx>
        <c:axId val="202483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483392"/>
        <c:crosses val="autoZero"/>
        <c:crossBetween val="midCat"/>
      </c:valAx>
      <c:valAx>
        <c:axId val="202483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4830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F07-6</a:t>
            </a:r>
          </a:p>
        </c:rich>
      </c:tx>
      <c:layout>
        <c:manualLayout>
          <c:xMode val="edge"/>
          <c:yMode val="edge"/>
          <c:x val="0.41130761309703545"/>
          <c:y val="4.71380471380471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lithic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Sheet1!$H$131:$H$138</c:f>
              <c:numCache>
                <c:formatCode>0.00</c:formatCode>
                <c:ptCount val="8"/>
                <c:pt idx="0">
                  <c:v>9.8890496864447659</c:v>
                </c:pt>
                <c:pt idx="1">
                  <c:v>3.6755386565272494</c:v>
                </c:pt>
                <c:pt idx="2">
                  <c:v>2.5383931971062319</c:v>
                </c:pt>
                <c:pt idx="3">
                  <c:v>0.97297297297297303</c:v>
                </c:pt>
                <c:pt idx="4">
                  <c:v>2.3227519079747818</c:v>
                </c:pt>
                <c:pt idx="5">
                  <c:v>7.4074074074074092</c:v>
                </c:pt>
                <c:pt idx="6">
                  <c:v>12.008860907077068</c:v>
                </c:pt>
                <c:pt idx="7">
                  <c:v>26.579022577879396</c:v>
                </c:pt>
              </c:numCache>
            </c:numRef>
          </c:xVal>
          <c:yVal>
            <c:numRef>
              <c:f>Sheet1!$L$131:$L$138</c:f>
              <c:numCache>
                <c:formatCode>0.00</c:formatCode>
                <c:ptCount val="8"/>
                <c:pt idx="0">
                  <c:v>8</c:v>
                </c:pt>
                <c:pt idx="1">
                  <c:v>7</c:v>
                </c:pt>
                <c:pt idx="2">
                  <c:v>6</c:v>
                </c:pt>
                <c:pt idx="3">
                  <c:v>5</c:v>
                </c:pt>
                <c:pt idx="4">
                  <c:v>4</c:v>
                </c:pt>
                <c:pt idx="5">
                  <c:v>3</c:v>
                </c:pt>
                <c:pt idx="6">
                  <c:v>2</c:v>
                </c:pt>
                <c:pt idx="7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57E-4ED4-8836-A2FB67D9CAF0}"/>
            </c:ext>
          </c:extLst>
        </c:ser>
        <c:ser>
          <c:idx val="1"/>
          <c:order val="1"/>
          <c:tx>
            <c:v>DJM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Sheet1!$I$131:$I$138</c:f>
              <c:numCache>
                <c:formatCode>0.00</c:formatCode>
                <c:ptCount val="8"/>
                <c:pt idx="0">
                  <c:v>3.1355523396044385</c:v>
                </c:pt>
                <c:pt idx="1">
                  <c:v>3.041825095057034</c:v>
                </c:pt>
                <c:pt idx="2">
                  <c:v>2.4114735372509206</c:v>
                </c:pt>
                <c:pt idx="3">
                  <c:v>1.0810810810810811</c:v>
                </c:pt>
                <c:pt idx="4">
                  <c:v>3.6500387125318001</c:v>
                </c:pt>
                <c:pt idx="5">
                  <c:v>8.9191232048374918</c:v>
                </c:pt>
                <c:pt idx="6">
                  <c:v>18.304768567098055</c:v>
                </c:pt>
                <c:pt idx="7">
                  <c:v>12.860817376393255</c:v>
                </c:pt>
              </c:numCache>
            </c:numRef>
          </c:xVal>
          <c:yVal>
            <c:numRef>
              <c:f>Sheet1!$L$131:$L$138</c:f>
              <c:numCache>
                <c:formatCode>0.00</c:formatCode>
                <c:ptCount val="8"/>
                <c:pt idx="0">
                  <c:v>8</c:v>
                </c:pt>
                <c:pt idx="1">
                  <c:v>7</c:v>
                </c:pt>
                <c:pt idx="2">
                  <c:v>6</c:v>
                </c:pt>
                <c:pt idx="3">
                  <c:v>5</c:v>
                </c:pt>
                <c:pt idx="4">
                  <c:v>4</c:v>
                </c:pt>
                <c:pt idx="5">
                  <c:v>3</c:v>
                </c:pt>
                <c:pt idx="6">
                  <c:v>2</c:v>
                </c:pt>
                <c:pt idx="7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57E-4ED4-8836-A2FB67D9CAF0}"/>
            </c:ext>
          </c:extLst>
        </c:ser>
        <c:ser>
          <c:idx val="2"/>
          <c:order val="2"/>
          <c:tx>
            <c:v>olivine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Sheet1!$J$131:$J$138</c:f>
              <c:numCache>
                <c:formatCode>0.00</c:formatCode>
                <c:ptCount val="8"/>
                <c:pt idx="0">
                  <c:v>0.86830680173661379</c:v>
                </c:pt>
                <c:pt idx="1">
                  <c:v>1.520912547528517</c:v>
                </c:pt>
                <c:pt idx="2">
                  <c:v>1.8911029318441428</c:v>
                </c:pt>
                <c:pt idx="3">
                  <c:v>1.1891891891891893</c:v>
                </c:pt>
                <c:pt idx="4">
                  <c:v>0.4534896582236479</c:v>
                </c:pt>
                <c:pt idx="5">
                  <c:v>7.5585789871504161E-2</c:v>
                </c:pt>
                <c:pt idx="6">
                  <c:v>8.1613617815086872E-2</c:v>
                </c:pt>
                <c:pt idx="7">
                  <c:v>0.11431837667905115</c:v>
                </c:pt>
              </c:numCache>
            </c:numRef>
          </c:xVal>
          <c:yVal>
            <c:numRef>
              <c:f>Sheet1!$L$131:$L$138</c:f>
              <c:numCache>
                <c:formatCode>0.00</c:formatCode>
                <c:ptCount val="8"/>
                <c:pt idx="0">
                  <c:v>8</c:v>
                </c:pt>
                <c:pt idx="1">
                  <c:v>7</c:v>
                </c:pt>
                <c:pt idx="2">
                  <c:v>6</c:v>
                </c:pt>
                <c:pt idx="3">
                  <c:v>5</c:v>
                </c:pt>
                <c:pt idx="4">
                  <c:v>4</c:v>
                </c:pt>
                <c:pt idx="5">
                  <c:v>3</c:v>
                </c:pt>
                <c:pt idx="6">
                  <c:v>2</c:v>
                </c:pt>
                <c:pt idx="7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57E-4ED4-8836-A2FB67D9CA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2484176"/>
        <c:axId val="202484568"/>
      </c:scatterChart>
      <c:valAx>
        <c:axId val="2024841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484568"/>
        <c:crosses val="autoZero"/>
        <c:crossBetween val="midCat"/>
      </c:valAx>
      <c:valAx>
        <c:axId val="202484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4841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F07-8</a:t>
            </a:r>
          </a:p>
        </c:rich>
      </c:tx>
      <c:layout>
        <c:manualLayout>
          <c:xMode val="edge"/>
          <c:yMode val="edge"/>
          <c:x val="0.41130761309703545"/>
          <c:y val="4.71380471380471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lithic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Sheet1!$H$143:$H$151</c:f>
              <c:numCache>
                <c:formatCode>0.00</c:formatCode>
                <c:ptCount val="9"/>
                <c:pt idx="0">
                  <c:v>1.054666901037089</c:v>
                </c:pt>
                <c:pt idx="1">
                  <c:v>0.82621867254199943</c:v>
                </c:pt>
                <c:pt idx="2">
                  <c:v>1.2168410805548797</c:v>
                </c:pt>
                <c:pt idx="3">
                  <c:v>1.4761358044940134</c:v>
                </c:pt>
                <c:pt idx="4">
                  <c:v>1.7061421116017663</c:v>
                </c:pt>
                <c:pt idx="5">
                  <c:v>2.7722490759169744</c:v>
                </c:pt>
                <c:pt idx="6">
                  <c:v>3.4900968501875926</c:v>
                </c:pt>
                <c:pt idx="7">
                  <c:v>7.0181444710715484</c:v>
                </c:pt>
                <c:pt idx="8">
                  <c:v>13.857428381079279</c:v>
                </c:pt>
              </c:numCache>
            </c:numRef>
          </c:xVal>
          <c:yVal>
            <c:numRef>
              <c:f>Sheet1!$L$143:$L$151</c:f>
              <c:numCache>
                <c:formatCode>0.00</c:formatCode>
                <c:ptCount val="9"/>
                <c:pt idx="0">
                  <c:v>9</c:v>
                </c:pt>
                <c:pt idx="1">
                  <c:v>8</c:v>
                </c:pt>
                <c:pt idx="2">
                  <c:v>7</c:v>
                </c:pt>
                <c:pt idx="3">
                  <c:v>6</c:v>
                </c:pt>
                <c:pt idx="4">
                  <c:v>5</c:v>
                </c:pt>
                <c:pt idx="5">
                  <c:v>4</c:v>
                </c:pt>
                <c:pt idx="6">
                  <c:v>3</c:v>
                </c:pt>
                <c:pt idx="7">
                  <c:v>2</c:v>
                </c:pt>
                <c:pt idx="8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5B5-4391-94A8-53F321AE4E8A}"/>
            </c:ext>
          </c:extLst>
        </c:ser>
        <c:ser>
          <c:idx val="1"/>
          <c:order val="1"/>
          <c:tx>
            <c:v>DJM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Sheet1!$I$143:$I$151</c:f>
              <c:numCache>
                <c:formatCode>0.00</c:formatCode>
                <c:ptCount val="9"/>
                <c:pt idx="0">
                  <c:v>0.17577781683951485</c:v>
                </c:pt>
                <c:pt idx="1">
                  <c:v>0.38556871385293312</c:v>
                </c:pt>
                <c:pt idx="2">
                  <c:v>0.12168410805548796</c:v>
                </c:pt>
                <c:pt idx="3">
                  <c:v>0.1804165983270461</c:v>
                </c:pt>
                <c:pt idx="4">
                  <c:v>2.6194299478121237</c:v>
                </c:pt>
                <c:pt idx="5">
                  <c:v>1.7059994313335227</c:v>
                </c:pt>
                <c:pt idx="6">
                  <c:v>1.7450484250937963</c:v>
                </c:pt>
                <c:pt idx="7">
                  <c:v>5.4775761725436487</c:v>
                </c:pt>
                <c:pt idx="8">
                  <c:v>7.1952031978680866</c:v>
                </c:pt>
              </c:numCache>
            </c:numRef>
          </c:xVal>
          <c:yVal>
            <c:numRef>
              <c:f>Sheet1!$L$143:$L$151</c:f>
              <c:numCache>
                <c:formatCode>0.00</c:formatCode>
                <c:ptCount val="9"/>
                <c:pt idx="0">
                  <c:v>9</c:v>
                </c:pt>
                <c:pt idx="1">
                  <c:v>8</c:v>
                </c:pt>
                <c:pt idx="2">
                  <c:v>7</c:v>
                </c:pt>
                <c:pt idx="3">
                  <c:v>6</c:v>
                </c:pt>
                <c:pt idx="4">
                  <c:v>5</c:v>
                </c:pt>
                <c:pt idx="5">
                  <c:v>4</c:v>
                </c:pt>
                <c:pt idx="6">
                  <c:v>3</c:v>
                </c:pt>
                <c:pt idx="7">
                  <c:v>2</c:v>
                </c:pt>
                <c:pt idx="8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5B5-4391-94A8-53F321AE4E8A}"/>
            </c:ext>
          </c:extLst>
        </c:ser>
        <c:ser>
          <c:idx val="2"/>
          <c:order val="2"/>
          <c:tx>
            <c:v>olivine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Sheet1!$J$143:$J$151</c:f>
              <c:numCache>
                <c:formatCode>0.00</c:formatCode>
                <c:ptCount val="9"/>
                <c:pt idx="0">
                  <c:v>0.43944454209878714</c:v>
                </c:pt>
                <c:pt idx="1">
                  <c:v>0.41310933627099972</c:v>
                </c:pt>
                <c:pt idx="2">
                  <c:v>0.68143100511073273</c:v>
                </c:pt>
                <c:pt idx="3">
                  <c:v>1.2465146793505002</c:v>
                </c:pt>
                <c:pt idx="4">
                  <c:v>8.0289040545965473E-2</c:v>
                </c:pt>
                <c:pt idx="5">
                  <c:v>0</c:v>
                </c:pt>
                <c:pt idx="6">
                  <c:v>0</c:v>
                </c:pt>
                <c:pt idx="7">
                  <c:v>3.4234851078397806E-2</c:v>
                </c:pt>
                <c:pt idx="8">
                  <c:v>2.6648900732844767E-2</c:v>
                </c:pt>
              </c:numCache>
            </c:numRef>
          </c:xVal>
          <c:yVal>
            <c:numRef>
              <c:f>Sheet1!$L$143:$L$151</c:f>
              <c:numCache>
                <c:formatCode>0.00</c:formatCode>
                <c:ptCount val="9"/>
                <c:pt idx="0">
                  <c:v>9</c:v>
                </c:pt>
                <c:pt idx="1">
                  <c:v>8</c:v>
                </c:pt>
                <c:pt idx="2">
                  <c:v>7</c:v>
                </c:pt>
                <c:pt idx="3">
                  <c:v>6</c:v>
                </c:pt>
                <c:pt idx="4">
                  <c:v>5</c:v>
                </c:pt>
                <c:pt idx="5">
                  <c:v>4</c:v>
                </c:pt>
                <c:pt idx="6">
                  <c:v>3</c:v>
                </c:pt>
                <c:pt idx="7">
                  <c:v>2</c:v>
                </c:pt>
                <c:pt idx="8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5B5-4391-94A8-53F321AE4E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2485352"/>
        <c:axId val="202485744"/>
      </c:scatterChart>
      <c:valAx>
        <c:axId val="2024853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485744"/>
        <c:crosses val="autoZero"/>
        <c:crossBetween val="midCat"/>
      </c:valAx>
      <c:valAx>
        <c:axId val="202485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4853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F10-5</a:t>
            </a:r>
          </a:p>
        </c:rich>
      </c:tx>
      <c:layout>
        <c:manualLayout>
          <c:xMode val="edge"/>
          <c:yMode val="edge"/>
          <c:x val="0.41130761309703545"/>
          <c:y val="4.71380471380471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lithic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Sheet1!$H$156:$H$160</c:f>
              <c:numCache>
                <c:formatCode>0.00</c:formatCode>
                <c:ptCount val="5"/>
                <c:pt idx="0">
                  <c:v>10.643596801677807</c:v>
                </c:pt>
                <c:pt idx="1">
                  <c:v>3.9755351681957185</c:v>
                </c:pt>
                <c:pt idx="2">
                  <c:v>1.6880314760756441</c:v>
                </c:pt>
                <c:pt idx="3">
                  <c:v>3.2907801418439711</c:v>
                </c:pt>
                <c:pt idx="4">
                  <c:v>8.1089079609351877</c:v>
                </c:pt>
              </c:numCache>
            </c:numRef>
          </c:xVal>
          <c:yVal>
            <c:numRef>
              <c:f>Sheet1!$L$156:$L$160</c:f>
              <c:numCache>
                <c:formatCode>0.00</c:formatCode>
                <c:ptCount val="5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072-4439-A6D9-ACD30EFB0B22}"/>
            </c:ext>
          </c:extLst>
        </c:ser>
        <c:ser>
          <c:idx val="1"/>
          <c:order val="1"/>
          <c:tx>
            <c:v>DJM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Sheet1!$I$156:$I$160</c:f>
              <c:numCache>
                <c:formatCode>0.00</c:formatCode>
                <c:ptCount val="5"/>
                <c:pt idx="0">
                  <c:v>9.0575435836938016</c:v>
                </c:pt>
                <c:pt idx="1">
                  <c:v>2.782874617737003</c:v>
                </c:pt>
                <c:pt idx="2">
                  <c:v>1.4215001903794899</c:v>
                </c:pt>
                <c:pt idx="3">
                  <c:v>2.7659574468085109</c:v>
                </c:pt>
                <c:pt idx="4">
                  <c:v>5.4749926013613495</c:v>
                </c:pt>
              </c:numCache>
            </c:numRef>
          </c:xVal>
          <c:yVal>
            <c:numRef>
              <c:f>Sheet1!$L$156:$L$160</c:f>
              <c:numCache>
                <c:formatCode>0.00</c:formatCode>
                <c:ptCount val="5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072-4439-A6D9-ACD30EFB0B22}"/>
            </c:ext>
          </c:extLst>
        </c:ser>
        <c:ser>
          <c:idx val="2"/>
          <c:order val="2"/>
          <c:tx>
            <c:v>olivine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Sheet1!$J$156:$J$160</c:f>
              <c:numCache>
                <c:formatCode>0.00</c:formatCode>
                <c:ptCount val="5"/>
                <c:pt idx="0">
                  <c:v>0.2228339231878359</c:v>
                </c:pt>
                <c:pt idx="1">
                  <c:v>0.93272171253822622</c:v>
                </c:pt>
                <c:pt idx="2">
                  <c:v>1.4976519862926767</c:v>
                </c:pt>
                <c:pt idx="3">
                  <c:v>0.87943262411347523</c:v>
                </c:pt>
                <c:pt idx="4">
                  <c:v>0.32554010062148564</c:v>
                </c:pt>
              </c:numCache>
            </c:numRef>
          </c:xVal>
          <c:yVal>
            <c:numRef>
              <c:f>Sheet1!$L$156:$L$160</c:f>
              <c:numCache>
                <c:formatCode>0.00</c:formatCode>
                <c:ptCount val="5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072-4439-A6D9-ACD30EFB0B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2713424"/>
        <c:axId val="202713816"/>
      </c:scatterChart>
      <c:valAx>
        <c:axId val="2027134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713816"/>
        <c:crosses val="autoZero"/>
        <c:crossBetween val="midCat"/>
      </c:valAx>
      <c:valAx>
        <c:axId val="202713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7134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F10-6-2</a:t>
            </a:r>
          </a:p>
        </c:rich>
      </c:tx>
      <c:layout>
        <c:manualLayout>
          <c:xMode val="edge"/>
          <c:yMode val="edge"/>
          <c:x val="0.41130761309703545"/>
          <c:y val="4.71380471380471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lithic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Sheet1!$H$165:$H$169</c:f>
              <c:numCache>
                <c:formatCode>0.00</c:formatCode>
                <c:ptCount val="5"/>
                <c:pt idx="0">
                  <c:v>3.9249146757679179</c:v>
                </c:pt>
                <c:pt idx="1">
                  <c:v>7.3236402800215403</c:v>
                </c:pt>
                <c:pt idx="2">
                  <c:v>17.511289513296539</c:v>
                </c:pt>
                <c:pt idx="3">
                  <c:v>9.5384615384615383</c:v>
                </c:pt>
                <c:pt idx="4">
                  <c:v>2.5926479378362224</c:v>
                </c:pt>
              </c:numCache>
            </c:numRef>
          </c:xVal>
          <c:yVal>
            <c:numRef>
              <c:f>Sheet1!$L$156:$L$160</c:f>
              <c:numCache>
                <c:formatCode>0.00</c:formatCode>
                <c:ptCount val="5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AC2-40ED-B8FE-377C0F425199}"/>
            </c:ext>
          </c:extLst>
        </c:ser>
        <c:ser>
          <c:idx val="1"/>
          <c:order val="1"/>
          <c:tx>
            <c:v>DJM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Sheet1!$I$165:$I$169</c:f>
              <c:numCache>
                <c:formatCode>0.00</c:formatCode>
                <c:ptCount val="5"/>
                <c:pt idx="0">
                  <c:v>3.6405005688282137</c:v>
                </c:pt>
                <c:pt idx="1">
                  <c:v>8.0506192784060318</c:v>
                </c:pt>
                <c:pt idx="2">
                  <c:v>16.708479678876067</c:v>
                </c:pt>
                <c:pt idx="3">
                  <c:v>13.538461538461538</c:v>
                </c:pt>
                <c:pt idx="4">
                  <c:v>3.2650926479378359</c:v>
                </c:pt>
              </c:numCache>
            </c:numRef>
          </c:xVal>
          <c:yVal>
            <c:numRef>
              <c:f>Sheet1!$L$156:$L$160</c:f>
              <c:numCache>
                <c:formatCode>0.00</c:formatCode>
                <c:ptCount val="5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AC2-40ED-B8FE-377C0F425199}"/>
            </c:ext>
          </c:extLst>
        </c:ser>
        <c:ser>
          <c:idx val="2"/>
          <c:order val="2"/>
          <c:tx>
            <c:v>olivine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Sheet1!$J$165:$J$169</c:f>
              <c:numCache>
                <c:formatCode>0.00</c:formatCode>
                <c:ptCount val="5"/>
                <c:pt idx="0">
                  <c:v>2.2753128555176336</c:v>
                </c:pt>
                <c:pt idx="1">
                  <c:v>0.26925148088314488</c:v>
                </c:pt>
                <c:pt idx="2">
                  <c:v>0.55193176116407427</c:v>
                </c:pt>
                <c:pt idx="3">
                  <c:v>0</c:v>
                </c:pt>
                <c:pt idx="4">
                  <c:v>0</c:v>
                </c:pt>
              </c:numCache>
            </c:numRef>
          </c:xVal>
          <c:yVal>
            <c:numRef>
              <c:f>Sheet1!$L$156:$L$160</c:f>
              <c:numCache>
                <c:formatCode>0.00</c:formatCode>
                <c:ptCount val="5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AC2-40ED-B8FE-377C0F4251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2714600"/>
        <c:axId val="202825688"/>
      </c:scatterChart>
      <c:valAx>
        <c:axId val="2027146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825688"/>
        <c:crosses val="autoZero"/>
        <c:crossBetween val="midCat"/>
      </c:valAx>
      <c:valAx>
        <c:axId val="202825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7146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F10-9</a:t>
            </a:r>
          </a:p>
        </c:rich>
      </c:tx>
      <c:layout>
        <c:manualLayout>
          <c:xMode val="edge"/>
          <c:yMode val="edge"/>
          <c:x val="0.41130761309703545"/>
          <c:y val="4.71380471380471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lithic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Sheet1!$H$174:$H$179</c:f>
              <c:numCache>
                <c:formatCode>0.00</c:formatCode>
                <c:ptCount val="6"/>
                <c:pt idx="0">
                  <c:v>1.3454293841777505</c:v>
                </c:pt>
                <c:pt idx="1">
                  <c:v>3.2047968572314689</c:v>
                </c:pt>
                <c:pt idx="2">
                  <c:v>8.1352496775382352</c:v>
                </c:pt>
                <c:pt idx="3">
                  <c:v>5.7810393889471321</c:v>
                </c:pt>
                <c:pt idx="4">
                  <c:v>3.8136677757870481</c:v>
                </c:pt>
                <c:pt idx="5">
                  <c:v>12.588181401740725</c:v>
                </c:pt>
              </c:numCache>
            </c:numRef>
          </c:xVal>
          <c:yVal>
            <c:numRef>
              <c:f>Sheet1!$L$174:$L$179</c:f>
              <c:numCache>
                <c:formatCode>0.00</c:formatCode>
                <c:ptCount val="6"/>
                <c:pt idx="0">
                  <c:v>6</c:v>
                </c:pt>
                <c:pt idx="1">
                  <c:v>5</c:v>
                </c:pt>
                <c:pt idx="2">
                  <c:v>4</c:v>
                </c:pt>
                <c:pt idx="3">
                  <c:v>3</c:v>
                </c:pt>
                <c:pt idx="4">
                  <c:v>2</c:v>
                </c:pt>
                <c:pt idx="5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9E9-4DCA-8E2B-CFC181CDD141}"/>
            </c:ext>
          </c:extLst>
        </c:ser>
        <c:ser>
          <c:idx val="1"/>
          <c:order val="1"/>
          <c:tx>
            <c:v>DJM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Sheet1!$I$174:$I$179</c:f>
              <c:numCache>
                <c:formatCode>0.00</c:formatCode>
                <c:ptCount val="6"/>
                <c:pt idx="0">
                  <c:v>1.2839240409010533</c:v>
                </c:pt>
                <c:pt idx="1">
                  <c:v>2.584513594541507</c:v>
                </c:pt>
                <c:pt idx="2">
                  <c:v>5.9885756403169346</c:v>
                </c:pt>
                <c:pt idx="3">
                  <c:v>5.2268983076231841</c:v>
                </c:pt>
                <c:pt idx="4">
                  <c:v>3.7752751471717425</c:v>
                </c:pt>
                <c:pt idx="5">
                  <c:v>12.258360054970225</c:v>
                </c:pt>
              </c:numCache>
            </c:numRef>
          </c:xVal>
          <c:yVal>
            <c:numRef>
              <c:f>Sheet1!$L$174:$L$179</c:f>
              <c:numCache>
                <c:formatCode>0.00</c:formatCode>
                <c:ptCount val="6"/>
                <c:pt idx="0">
                  <c:v>6</c:v>
                </c:pt>
                <c:pt idx="1">
                  <c:v>5</c:v>
                </c:pt>
                <c:pt idx="2">
                  <c:v>4</c:v>
                </c:pt>
                <c:pt idx="3">
                  <c:v>3</c:v>
                </c:pt>
                <c:pt idx="4">
                  <c:v>2</c:v>
                </c:pt>
                <c:pt idx="5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9E9-4DCA-8E2B-CFC181CDD141}"/>
            </c:ext>
          </c:extLst>
        </c:ser>
        <c:ser>
          <c:idx val="2"/>
          <c:order val="2"/>
          <c:tx>
            <c:v>olivine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Sheet1!$J$174:$J$179</c:f>
              <c:numCache>
                <c:formatCode>0.00</c:formatCode>
                <c:ptCount val="6"/>
                <c:pt idx="0">
                  <c:v>0.72268778350119167</c:v>
                </c:pt>
                <c:pt idx="1">
                  <c:v>0.81670629587511623</c:v>
                </c:pt>
                <c:pt idx="2">
                  <c:v>0.90289294269393783</c:v>
                </c:pt>
                <c:pt idx="3">
                  <c:v>0.10483750187209827</c:v>
                </c:pt>
                <c:pt idx="4">
                  <c:v>6.3987714358843095E-2</c:v>
                </c:pt>
                <c:pt idx="5">
                  <c:v>2.7485112230874943E-2</c:v>
                </c:pt>
              </c:numCache>
            </c:numRef>
          </c:xVal>
          <c:yVal>
            <c:numRef>
              <c:f>Sheet1!$L$174:$L$179</c:f>
              <c:numCache>
                <c:formatCode>0.00</c:formatCode>
                <c:ptCount val="6"/>
                <c:pt idx="0">
                  <c:v>6</c:v>
                </c:pt>
                <c:pt idx="1">
                  <c:v>5</c:v>
                </c:pt>
                <c:pt idx="2">
                  <c:v>4</c:v>
                </c:pt>
                <c:pt idx="3">
                  <c:v>3</c:v>
                </c:pt>
                <c:pt idx="4">
                  <c:v>2</c:v>
                </c:pt>
                <c:pt idx="5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9E9-4DCA-8E2B-CFC181CDD1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2826472"/>
        <c:axId val="202826864"/>
      </c:scatterChart>
      <c:valAx>
        <c:axId val="202826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826864"/>
        <c:crosses val="autoZero"/>
        <c:crossBetween val="midCat"/>
      </c:valAx>
      <c:valAx>
        <c:axId val="202826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8264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F07-3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lithic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Sheet1!$H$26:$H$35</c:f>
              <c:numCache>
                <c:formatCode>0.0</c:formatCode>
                <c:ptCount val="10"/>
                <c:pt idx="0">
                  <c:v>0.60331825037707376</c:v>
                </c:pt>
                <c:pt idx="1">
                  <c:v>1.850566736062919</c:v>
                </c:pt>
                <c:pt idx="2">
                  <c:v>2.9837043837502875</c:v>
                </c:pt>
                <c:pt idx="3">
                  <c:v>1.884929539538641</c:v>
                </c:pt>
                <c:pt idx="4">
                  <c:v>12.231503579952264</c:v>
                </c:pt>
                <c:pt idx="5">
                  <c:v>7.3699421965317926</c:v>
                </c:pt>
                <c:pt idx="6">
                  <c:v>1.0286554004408524</c:v>
                </c:pt>
                <c:pt idx="7">
                  <c:v>3.2158317872603588</c:v>
                </c:pt>
                <c:pt idx="8">
                  <c:v>7.8703703703703711</c:v>
                </c:pt>
                <c:pt idx="9">
                  <c:v>6.8054767884630962</c:v>
                </c:pt>
              </c:numCache>
            </c:numRef>
          </c:xVal>
          <c:yVal>
            <c:numRef>
              <c:f>Sheet1!$L$26:$L$35</c:f>
              <c:numCache>
                <c:formatCode>General</c:formatCode>
                <c:ptCount val="10"/>
                <c:pt idx="0">
                  <c:v>10</c:v>
                </c:pt>
                <c:pt idx="1">
                  <c:v>9</c:v>
                </c:pt>
                <c:pt idx="2">
                  <c:v>8</c:v>
                </c:pt>
                <c:pt idx="3">
                  <c:v>7</c:v>
                </c:pt>
                <c:pt idx="4">
                  <c:v>6</c:v>
                </c:pt>
                <c:pt idx="5">
                  <c:v>5</c:v>
                </c:pt>
                <c:pt idx="6">
                  <c:v>4</c:v>
                </c:pt>
                <c:pt idx="7">
                  <c:v>3</c:v>
                </c:pt>
                <c:pt idx="8">
                  <c:v>2</c:v>
                </c:pt>
                <c:pt idx="9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442-4C2D-8B08-17C8A9609113}"/>
            </c:ext>
          </c:extLst>
        </c:ser>
        <c:ser>
          <c:idx val="1"/>
          <c:order val="1"/>
          <c:tx>
            <c:v>DJM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Sheet1!$I$26:$I$35</c:f>
              <c:numCache>
                <c:formatCode>0.0</c:formatCode>
                <c:ptCount val="10"/>
                <c:pt idx="0">
                  <c:v>0.60331825037707376</c:v>
                </c:pt>
                <c:pt idx="1">
                  <c:v>0.23132084200786487</c:v>
                </c:pt>
                <c:pt idx="2">
                  <c:v>0.34427358274041775</c:v>
                </c:pt>
                <c:pt idx="3">
                  <c:v>0.35903419800736014</c:v>
                </c:pt>
                <c:pt idx="4">
                  <c:v>7.4582338902147969</c:v>
                </c:pt>
                <c:pt idx="5">
                  <c:v>4.7687861271676306</c:v>
                </c:pt>
                <c:pt idx="6">
                  <c:v>3.7472446730345332</c:v>
                </c:pt>
                <c:pt idx="7">
                  <c:v>4.3908472479901057</c:v>
                </c:pt>
                <c:pt idx="8">
                  <c:v>4.7453703703703702</c:v>
                </c:pt>
                <c:pt idx="9">
                  <c:v>10.613303086769829</c:v>
                </c:pt>
              </c:numCache>
            </c:numRef>
          </c:xVal>
          <c:yVal>
            <c:numRef>
              <c:f>Sheet1!$L$26:$L$35</c:f>
              <c:numCache>
                <c:formatCode>General</c:formatCode>
                <c:ptCount val="10"/>
                <c:pt idx="0">
                  <c:v>10</c:v>
                </c:pt>
                <c:pt idx="1">
                  <c:v>9</c:v>
                </c:pt>
                <c:pt idx="2">
                  <c:v>8</c:v>
                </c:pt>
                <c:pt idx="3">
                  <c:v>7</c:v>
                </c:pt>
                <c:pt idx="4">
                  <c:v>6</c:v>
                </c:pt>
                <c:pt idx="5">
                  <c:v>5</c:v>
                </c:pt>
                <c:pt idx="6">
                  <c:v>4</c:v>
                </c:pt>
                <c:pt idx="7">
                  <c:v>3</c:v>
                </c:pt>
                <c:pt idx="8">
                  <c:v>2</c:v>
                </c:pt>
                <c:pt idx="9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442-4C2D-8B08-17C8A9609113}"/>
            </c:ext>
          </c:extLst>
        </c:ser>
        <c:ser>
          <c:idx val="2"/>
          <c:order val="2"/>
          <c:tx>
            <c:v>olivine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Sheet1!$J$26:$J$35</c:f>
              <c:numCache>
                <c:formatCode>0.00</c:formatCode>
                <c:ptCount val="10"/>
                <c:pt idx="0">
                  <c:v>0.15082956259426844</c:v>
                </c:pt>
                <c:pt idx="1">
                  <c:v>0.30071709461022433</c:v>
                </c:pt>
                <c:pt idx="2">
                  <c:v>0.73445030984622461</c:v>
                </c:pt>
                <c:pt idx="3">
                  <c:v>0.45776860245938422</c:v>
                </c:pt>
                <c:pt idx="4">
                  <c:v>1.5513126491646776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2.4305274244511059E-2</c:v>
                </c:pt>
              </c:numCache>
            </c:numRef>
          </c:xVal>
          <c:yVal>
            <c:numRef>
              <c:f>Sheet1!$L$26:$L$35</c:f>
              <c:numCache>
                <c:formatCode>General</c:formatCode>
                <c:ptCount val="10"/>
                <c:pt idx="0">
                  <c:v>10</c:v>
                </c:pt>
                <c:pt idx="1">
                  <c:v>9</c:v>
                </c:pt>
                <c:pt idx="2">
                  <c:v>8</c:v>
                </c:pt>
                <c:pt idx="3">
                  <c:v>7</c:v>
                </c:pt>
                <c:pt idx="4">
                  <c:v>6</c:v>
                </c:pt>
                <c:pt idx="5">
                  <c:v>5</c:v>
                </c:pt>
                <c:pt idx="6">
                  <c:v>4</c:v>
                </c:pt>
                <c:pt idx="7">
                  <c:v>3</c:v>
                </c:pt>
                <c:pt idx="8">
                  <c:v>2</c:v>
                </c:pt>
                <c:pt idx="9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442-4C2D-8B08-17C8A96091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8309008"/>
        <c:axId val="198309792"/>
      </c:scatterChart>
      <c:valAx>
        <c:axId val="1983090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309792"/>
        <c:crosses val="autoZero"/>
        <c:crossBetween val="midCat"/>
      </c:valAx>
      <c:valAx>
        <c:axId val="198309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3090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S7-103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lithic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Sheet1!$H$41:$H$46</c:f>
              <c:numCache>
                <c:formatCode>0.00</c:formatCode>
                <c:ptCount val="6"/>
                <c:pt idx="0">
                  <c:v>1.7589878105230672</c:v>
                </c:pt>
                <c:pt idx="1">
                  <c:v>1.7085624509033772</c:v>
                </c:pt>
                <c:pt idx="2">
                  <c:v>1.7227235438884332</c:v>
                </c:pt>
                <c:pt idx="3">
                  <c:v>1.0047123677425089</c:v>
                </c:pt>
                <c:pt idx="4">
                  <c:v>4.3727408974698054</c:v>
                </c:pt>
                <c:pt idx="5">
                  <c:v>7.3478991596638652</c:v>
                </c:pt>
              </c:numCache>
            </c:numRef>
          </c:xVal>
          <c:yVal>
            <c:numRef>
              <c:f>Sheet1!$L$41:$L$46</c:f>
              <c:numCache>
                <c:formatCode>0.00</c:formatCode>
                <c:ptCount val="6"/>
                <c:pt idx="0">
                  <c:v>6</c:v>
                </c:pt>
                <c:pt idx="1">
                  <c:v>5</c:v>
                </c:pt>
                <c:pt idx="2">
                  <c:v>4</c:v>
                </c:pt>
                <c:pt idx="3">
                  <c:v>3</c:v>
                </c:pt>
                <c:pt idx="4">
                  <c:v>2</c:v>
                </c:pt>
                <c:pt idx="5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5E0-45D7-A26A-6A44CDC5EF9F}"/>
            </c:ext>
          </c:extLst>
        </c:ser>
        <c:ser>
          <c:idx val="1"/>
          <c:order val="1"/>
          <c:tx>
            <c:v>DJM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Sheet1!$I$41:$I$46</c:f>
              <c:numCache>
                <c:formatCode>0.00</c:formatCode>
                <c:ptCount val="6"/>
                <c:pt idx="0">
                  <c:v>2.2913130689708376</c:v>
                </c:pt>
                <c:pt idx="1">
                  <c:v>2.1406127258444614</c:v>
                </c:pt>
                <c:pt idx="2">
                  <c:v>1.6343787467659494</c:v>
                </c:pt>
                <c:pt idx="3">
                  <c:v>1.0136036276340357</c:v>
                </c:pt>
                <c:pt idx="4">
                  <c:v>6.515031296835053</c:v>
                </c:pt>
                <c:pt idx="5">
                  <c:v>8.9142857142857146</c:v>
                </c:pt>
              </c:numCache>
            </c:numRef>
          </c:xVal>
          <c:yVal>
            <c:numRef>
              <c:f>Sheet1!$L$41:$L$46</c:f>
              <c:numCache>
                <c:formatCode>0.00</c:formatCode>
                <c:ptCount val="6"/>
                <c:pt idx="0">
                  <c:v>6</c:v>
                </c:pt>
                <c:pt idx="1">
                  <c:v>5</c:v>
                </c:pt>
                <c:pt idx="2">
                  <c:v>4</c:v>
                </c:pt>
                <c:pt idx="3">
                  <c:v>3</c:v>
                </c:pt>
                <c:pt idx="4">
                  <c:v>2</c:v>
                </c:pt>
                <c:pt idx="5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5E0-45D7-A26A-6A44CDC5EF9F}"/>
            </c:ext>
          </c:extLst>
        </c:ser>
        <c:ser>
          <c:idx val="2"/>
          <c:order val="2"/>
          <c:tx>
            <c:v>olivine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Sheet1!$J$41:$J$46</c:f>
              <c:numCache>
                <c:formatCode>0.00</c:formatCode>
                <c:ptCount val="6"/>
                <c:pt idx="0">
                  <c:v>0.74834130535411203</c:v>
                </c:pt>
                <c:pt idx="1">
                  <c:v>1.2045037968054462</c:v>
                </c:pt>
                <c:pt idx="2">
                  <c:v>0.8140342020571717</c:v>
                </c:pt>
                <c:pt idx="3">
                  <c:v>1.0136036276340357</c:v>
                </c:pt>
                <c:pt idx="4">
                  <c:v>0.27329630609186284</c:v>
                </c:pt>
                <c:pt idx="5">
                  <c:v>0.10084033613445378</c:v>
                </c:pt>
              </c:numCache>
            </c:numRef>
          </c:xVal>
          <c:yVal>
            <c:numRef>
              <c:f>Sheet1!$L$41:$L$46</c:f>
              <c:numCache>
                <c:formatCode>0.00</c:formatCode>
                <c:ptCount val="6"/>
                <c:pt idx="0">
                  <c:v>6</c:v>
                </c:pt>
                <c:pt idx="1">
                  <c:v>5</c:v>
                </c:pt>
                <c:pt idx="2">
                  <c:v>4</c:v>
                </c:pt>
                <c:pt idx="3">
                  <c:v>3</c:v>
                </c:pt>
                <c:pt idx="4">
                  <c:v>2</c:v>
                </c:pt>
                <c:pt idx="5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5E0-45D7-A26A-6A44CDC5EF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8306656"/>
        <c:axId val="198307832"/>
      </c:scatterChart>
      <c:valAx>
        <c:axId val="1983066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307832"/>
        <c:crosses val="autoZero"/>
        <c:crossBetween val="midCat"/>
      </c:valAx>
      <c:valAx>
        <c:axId val="198307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3066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F02-3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lithic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Sheet1!$H$51:$H$59</c:f>
              <c:numCache>
                <c:formatCode>0.00</c:formatCode>
                <c:ptCount val="9"/>
                <c:pt idx="0">
                  <c:v>9.5582106140594583</c:v>
                </c:pt>
                <c:pt idx="1">
                  <c:v>4.1593365167127416</c:v>
                </c:pt>
                <c:pt idx="2">
                  <c:v>1.3852489704230624</c:v>
                </c:pt>
                <c:pt idx="3">
                  <c:v>7.5884851344974038</c:v>
                </c:pt>
                <c:pt idx="4">
                  <c:v>6.6028931404573026</c:v>
                </c:pt>
                <c:pt idx="5">
                  <c:v>3.4080914687774855</c:v>
                </c:pt>
                <c:pt idx="6">
                  <c:v>3.2315601720700871</c:v>
                </c:pt>
                <c:pt idx="7">
                  <c:v>5.0978705097870511</c:v>
                </c:pt>
                <c:pt idx="8">
                  <c:v>11.273852501289324</c:v>
                </c:pt>
              </c:numCache>
            </c:numRef>
          </c:xVal>
          <c:yVal>
            <c:numRef>
              <c:f>Sheet1!$L$51:$L$59</c:f>
              <c:numCache>
                <c:formatCode>0</c:formatCode>
                <c:ptCount val="9"/>
                <c:pt idx="0">
                  <c:v>9</c:v>
                </c:pt>
                <c:pt idx="1">
                  <c:v>8</c:v>
                </c:pt>
                <c:pt idx="2">
                  <c:v>7</c:v>
                </c:pt>
                <c:pt idx="3">
                  <c:v>6</c:v>
                </c:pt>
                <c:pt idx="4">
                  <c:v>5</c:v>
                </c:pt>
                <c:pt idx="5">
                  <c:v>4</c:v>
                </c:pt>
                <c:pt idx="6">
                  <c:v>3</c:v>
                </c:pt>
                <c:pt idx="7">
                  <c:v>2</c:v>
                </c:pt>
                <c:pt idx="8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200-4305-BD41-303166FA2DFD}"/>
            </c:ext>
          </c:extLst>
        </c:ser>
        <c:ser>
          <c:idx val="1"/>
          <c:order val="1"/>
          <c:tx>
            <c:v>DJM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Sheet1!$I$51:$I$59</c:f>
              <c:numCache>
                <c:formatCode>0.00</c:formatCode>
                <c:ptCount val="9"/>
                <c:pt idx="0">
                  <c:v>5.0291747707696572</c:v>
                </c:pt>
                <c:pt idx="1">
                  <c:v>2.8776074390550384</c:v>
                </c:pt>
                <c:pt idx="2">
                  <c:v>1.8532384874578807</c:v>
                </c:pt>
                <c:pt idx="3">
                  <c:v>6.3898065125059</c:v>
                </c:pt>
                <c:pt idx="4">
                  <c:v>9.1071706330689057</c:v>
                </c:pt>
                <c:pt idx="5">
                  <c:v>3.287159190853123</c:v>
                </c:pt>
                <c:pt idx="6">
                  <c:v>3.3994334277620397</c:v>
                </c:pt>
                <c:pt idx="7">
                  <c:v>5.6248655624865567</c:v>
                </c:pt>
                <c:pt idx="8">
                  <c:v>11.779267663744198</c:v>
                </c:pt>
              </c:numCache>
            </c:numRef>
          </c:xVal>
          <c:yVal>
            <c:numRef>
              <c:f>Sheet1!$L$51:$L$59</c:f>
              <c:numCache>
                <c:formatCode>0</c:formatCode>
                <c:ptCount val="9"/>
                <c:pt idx="0">
                  <c:v>9</c:v>
                </c:pt>
                <c:pt idx="1">
                  <c:v>8</c:v>
                </c:pt>
                <c:pt idx="2">
                  <c:v>7</c:v>
                </c:pt>
                <c:pt idx="3">
                  <c:v>6</c:v>
                </c:pt>
                <c:pt idx="4">
                  <c:v>5</c:v>
                </c:pt>
                <c:pt idx="5">
                  <c:v>4</c:v>
                </c:pt>
                <c:pt idx="6">
                  <c:v>3</c:v>
                </c:pt>
                <c:pt idx="7">
                  <c:v>2</c:v>
                </c:pt>
                <c:pt idx="8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200-4305-BD41-303166FA2DFD}"/>
            </c:ext>
          </c:extLst>
        </c:ser>
        <c:ser>
          <c:idx val="2"/>
          <c:order val="2"/>
          <c:tx>
            <c:v>olivine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Sheet1!$J$51:$J$59</c:f>
              <c:numCache>
                <c:formatCode>0.00</c:formatCode>
                <c:ptCount val="9"/>
                <c:pt idx="0">
                  <c:v>1.4031675465407054</c:v>
                </c:pt>
                <c:pt idx="1">
                  <c:v>1.3194269917064587</c:v>
                </c:pt>
                <c:pt idx="2">
                  <c:v>2.0029951329090223</c:v>
                </c:pt>
                <c:pt idx="3">
                  <c:v>0.67012741859367631</c:v>
                </c:pt>
                <c:pt idx="4">
                  <c:v>6.9995333644423702E-2</c:v>
                </c:pt>
                <c:pt idx="5">
                  <c:v>0.18689533861037824</c:v>
                </c:pt>
                <c:pt idx="6">
                  <c:v>3.147623544224111E-2</c:v>
                </c:pt>
                <c:pt idx="7">
                  <c:v>2.1510002151000216E-2</c:v>
                </c:pt>
                <c:pt idx="8">
                  <c:v>0</c:v>
                </c:pt>
              </c:numCache>
            </c:numRef>
          </c:xVal>
          <c:yVal>
            <c:numRef>
              <c:f>Sheet1!$L$51:$L$59</c:f>
              <c:numCache>
                <c:formatCode>0</c:formatCode>
                <c:ptCount val="9"/>
                <c:pt idx="0">
                  <c:v>9</c:v>
                </c:pt>
                <c:pt idx="1">
                  <c:v>8</c:v>
                </c:pt>
                <c:pt idx="2">
                  <c:v>7</c:v>
                </c:pt>
                <c:pt idx="3">
                  <c:v>6</c:v>
                </c:pt>
                <c:pt idx="4">
                  <c:v>5</c:v>
                </c:pt>
                <c:pt idx="5">
                  <c:v>4</c:v>
                </c:pt>
                <c:pt idx="6">
                  <c:v>3</c:v>
                </c:pt>
                <c:pt idx="7">
                  <c:v>2</c:v>
                </c:pt>
                <c:pt idx="8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200-4305-BD41-303166FA2D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8307440"/>
        <c:axId val="199468672"/>
      </c:scatterChart>
      <c:valAx>
        <c:axId val="1983074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9468672"/>
        <c:crosses val="autoZero"/>
        <c:crossBetween val="midCat"/>
      </c:valAx>
      <c:valAx>
        <c:axId val="199468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3074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F02-2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lithic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Sheet1!$H$64:$H$74</c:f>
              <c:numCache>
                <c:formatCode>0.0</c:formatCode>
                <c:ptCount val="11"/>
                <c:pt idx="0">
                  <c:v>4.7228156977397955</c:v>
                </c:pt>
                <c:pt idx="1">
                  <c:v>2.8007638446849143</c:v>
                </c:pt>
                <c:pt idx="2">
                  <c:v>2.6894865525672373</c:v>
                </c:pt>
                <c:pt idx="3">
                  <c:v>2.1624543857278011</c:v>
                </c:pt>
                <c:pt idx="4">
                  <c:v>0.89179548156956001</c:v>
                </c:pt>
                <c:pt idx="5">
                  <c:v>1.677289500167729</c:v>
                </c:pt>
                <c:pt idx="6">
                  <c:v>3.463855421686747</c:v>
                </c:pt>
                <c:pt idx="7">
                  <c:v>3.043282236248873</c:v>
                </c:pt>
                <c:pt idx="8">
                  <c:v>6.0897889817306332</c:v>
                </c:pt>
                <c:pt idx="9">
                  <c:v>14.796747967479673</c:v>
                </c:pt>
                <c:pt idx="10">
                  <c:v>16.797423077683142</c:v>
                </c:pt>
              </c:numCache>
            </c:numRef>
          </c:xVal>
          <c:yVal>
            <c:numRef>
              <c:f>Sheet1!$L$64:$L$74</c:f>
              <c:numCache>
                <c:formatCode>0.00</c:formatCode>
                <c:ptCount val="11"/>
                <c:pt idx="0">
                  <c:v>11</c:v>
                </c:pt>
                <c:pt idx="1">
                  <c:v>10</c:v>
                </c:pt>
                <c:pt idx="2">
                  <c:v>9</c:v>
                </c:pt>
                <c:pt idx="3">
                  <c:v>8</c:v>
                </c:pt>
                <c:pt idx="4">
                  <c:v>7</c:v>
                </c:pt>
                <c:pt idx="5">
                  <c:v>6</c:v>
                </c:pt>
                <c:pt idx="6">
                  <c:v>5</c:v>
                </c:pt>
                <c:pt idx="7">
                  <c:v>4</c:v>
                </c:pt>
                <c:pt idx="8">
                  <c:v>3</c:v>
                </c:pt>
                <c:pt idx="9">
                  <c:v>2</c:v>
                </c:pt>
                <c:pt idx="1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078-4363-B66F-7A45046E8CC2}"/>
            </c:ext>
          </c:extLst>
        </c:ser>
        <c:ser>
          <c:idx val="1"/>
          <c:order val="1"/>
          <c:tx>
            <c:v>DJM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Sheet1!$I$64:$I$74</c:f>
              <c:numCache>
                <c:formatCode>0.0</c:formatCode>
                <c:ptCount val="11"/>
                <c:pt idx="0">
                  <c:v>7.8713594962329925</c:v>
                </c:pt>
                <c:pt idx="1">
                  <c:v>4.5830681094844046</c:v>
                </c:pt>
                <c:pt idx="2">
                  <c:v>3.4229828850855739</c:v>
                </c:pt>
                <c:pt idx="3">
                  <c:v>3.9194485741316396</c:v>
                </c:pt>
                <c:pt idx="4">
                  <c:v>0.74316290130796669</c:v>
                </c:pt>
                <c:pt idx="5">
                  <c:v>2.3482053002348207</c:v>
                </c:pt>
                <c:pt idx="6">
                  <c:v>4.216867469879519</c:v>
                </c:pt>
                <c:pt idx="7">
                  <c:v>3.8322813345356179</c:v>
                </c:pt>
                <c:pt idx="8">
                  <c:v>5.8065429825803703</c:v>
                </c:pt>
                <c:pt idx="9">
                  <c:v>13.170731707317072</c:v>
                </c:pt>
                <c:pt idx="10">
                  <c:v>21.737841629942888</c:v>
                </c:pt>
              </c:numCache>
            </c:numRef>
          </c:xVal>
          <c:yVal>
            <c:numRef>
              <c:f>Sheet1!$L$64:$L$74</c:f>
              <c:numCache>
                <c:formatCode>0.00</c:formatCode>
                <c:ptCount val="11"/>
                <c:pt idx="0">
                  <c:v>11</c:v>
                </c:pt>
                <c:pt idx="1">
                  <c:v>10</c:v>
                </c:pt>
                <c:pt idx="2">
                  <c:v>9</c:v>
                </c:pt>
                <c:pt idx="3">
                  <c:v>8</c:v>
                </c:pt>
                <c:pt idx="4">
                  <c:v>7</c:v>
                </c:pt>
                <c:pt idx="5">
                  <c:v>6</c:v>
                </c:pt>
                <c:pt idx="6">
                  <c:v>5</c:v>
                </c:pt>
                <c:pt idx="7">
                  <c:v>4</c:v>
                </c:pt>
                <c:pt idx="8">
                  <c:v>3</c:v>
                </c:pt>
                <c:pt idx="9">
                  <c:v>2</c:v>
                </c:pt>
                <c:pt idx="1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078-4363-B66F-7A45046E8CC2}"/>
            </c:ext>
          </c:extLst>
        </c:ser>
        <c:ser>
          <c:idx val="2"/>
          <c:order val="2"/>
          <c:tx>
            <c:v>olivine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Sheet1!$J$64:$J$74</c:f>
              <c:numCache>
                <c:formatCode>0.0</c:formatCode>
                <c:ptCount val="11"/>
                <c:pt idx="0">
                  <c:v>1.832902282694254</c:v>
                </c:pt>
                <c:pt idx="1">
                  <c:v>1.4640356460852959</c:v>
                </c:pt>
                <c:pt idx="2">
                  <c:v>2.3227383863080679</c:v>
                </c:pt>
                <c:pt idx="3">
                  <c:v>2.6895526422489526</c:v>
                </c:pt>
                <c:pt idx="4">
                  <c:v>1.6052318668252081</c:v>
                </c:pt>
                <c:pt idx="5">
                  <c:v>2.3817510902381751</c:v>
                </c:pt>
                <c:pt idx="6">
                  <c:v>0.45180722891566272</c:v>
                </c:pt>
                <c:pt idx="7">
                  <c:v>2.2542831379621282E-2</c:v>
                </c:pt>
                <c:pt idx="8">
                  <c:v>1.41622999575131E-2</c:v>
                </c:pt>
                <c:pt idx="9">
                  <c:v>0</c:v>
                </c:pt>
                <c:pt idx="10">
                  <c:v>5.9285022627116966E-3</c:v>
                </c:pt>
              </c:numCache>
            </c:numRef>
          </c:xVal>
          <c:yVal>
            <c:numRef>
              <c:f>Sheet1!$L$64:$L$74</c:f>
              <c:numCache>
                <c:formatCode>0.00</c:formatCode>
                <c:ptCount val="11"/>
                <c:pt idx="0">
                  <c:v>11</c:v>
                </c:pt>
                <c:pt idx="1">
                  <c:v>10</c:v>
                </c:pt>
                <c:pt idx="2">
                  <c:v>9</c:v>
                </c:pt>
                <c:pt idx="3">
                  <c:v>8</c:v>
                </c:pt>
                <c:pt idx="4">
                  <c:v>7</c:v>
                </c:pt>
                <c:pt idx="5">
                  <c:v>6</c:v>
                </c:pt>
                <c:pt idx="6">
                  <c:v>5</c:v>
                </c:pt>
                <c:pt idx="7">
                  <c:v>4</c:v>
                </c:pt>
                <c:pt idx="8">
                  <c:v>3</c:v>
                </c:pt>
                <c:pt idx="9">
                  <c:v>2</c:v>
                </c:pt>
                <c:pt idx="1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078-4363-B66F-7A45046E8C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469064"/>
        <c:axId val="199471024"/>
      </c:scatterChart>
      <c:valAx>
        <c:axId val="1994690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9471024"/>
        <c:crosses val="autoZero"/>
        <c:crossBetween val="midCat"/>
      </c:valAx>
      <c:valAx>
        <c:axId val="199471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94690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F4-69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lithic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Sheet1!$H$79:$H$85</c:f>
              <c:numCache>
                <c:formatCode>0.00</c:formatCode>
                <c:ptCount val="7"/>
                <c:pt idx="0">
                  <c:v>11.807447774750225</c:v>
                </c:pt>
                <c:pt idx="1">
                  <c:v>2.9757476565987209</c:v>
                </c:pt>
                <c:pt idx="2">
                  <c:v>0.46285582041194173</c:v>
                </c:pt>
                <c:pt idx="3">
                  <c:v>1.9417475728155345</c:v>
                </c:pt>
                <c:pt idx="4">
                  <c:v>1.2605042016806722</c:v>
                </c:pt>
                <c:pt idx="5">
                  <c:v>5.4556006964596628</c:v>
                </c:pt>
                <c:pt idx="6">
                  <c:v>8.8958660387231809</c:v>
                </c:pt>
              </c:numCache>
            </c:numRef>
          </c:xVal>
          <c:yVal>
            <c:numRef>
              <c:f>Sheet1!$L$79:$L$85</c:f>
              <c:numCache>
                <c:formatCode>0</c:formatCode>
                <c:ptCount val="7"/>
                <c:pt idx="0">
                  <c:v>7</c:v>
                </c:pt>
                <c:pt idx="1">
                  <c:v>6</c:v>
                </c:pt>
                <c:pt idx="2">
                  <c:v>5</c:v>
                </c:pt>
                <c:pt idx="3">
                  <c:v>4</c:v>
                </c:pt>
                <c:pt idx="4">
                  <c:v>3</c:v>
                </c:pt>
                <c:pt idx="5">
                  <c:v>2</c:v>
                </c:pt>
                <c:pt idx="6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B13-4FF8-A6C7-B786CA9528D7}"/>
            </c:ext>
          </c:extLst>
        </c:ser>
        <c:ser>
          <c:idx val="1"/>
          <c:order val="1"/>
          <c:tx>
            <c:v>DJM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Sheet1!$I$79:$I$85</c:f>
              <c:numCache>
                <c:formatCode>0.00</c:formatCode>
                <c:ptCount val="7"/>
                <c:pt idx="0">
                  <c:v>7.2661217075386002</c:v>
                </c:pt>
                <c:pt idx="1">
                  <c:v>1.4878738282993604</c:v>
                </c:pt>
                <c:pt idx="2">
                  <c:v>0.6942837306179126</c:v>
                </c:pt>
                <c:pt idx="3">
                  <c:v>2.1844660194174765</c:v>
                </c:pt>
                <c:pt idx="4">
                  <c:v>2.1008403361344539</c:v>
                </c:pt>
                <c:pt idx="5">
                  <c:v>6.3842135809634355</c:v>
                </c:pt>
                <c:pt idx="6">
                  <c:v>9.0702947845804989</c:v>
                </c:pt>
              </c:numCache>
            </c:numRef>
          </c:xVal>
          <c:yVal>
            <c:numRef>
              <c:f>Sheet1!$L$79:$L$85</c:f>
              <c:numCache>
                <c:formatCode>0</c:formatCode>
                <c:ptCount val="7"/>
                <c:pt idx="0">
                  <c:v>7</c:v>
                </c:pt>
                <c:pt idx="1">
                  <c:v>6</c:v>
                </c:pt>
                <c:pt idx="2">
                  <c:v>5</c:v>
                </c:pt>
                <c:pt idx="3">
                  <c:v>4</c:v>
                </c:pt>
                <c:pt idx="4">
                  <c:v>3</c:v>
                </c:pt>
                <c:pt idx="5">
                  <c:v>2</c:v>
                </c:pt>
                <c:pt idx="6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B13-4FF8-A6C7-B786CA9528D7}"/>
            </c:ext>
          </c:extLst>
        </c:ser>
        <c:ser>
          <c:idx val="2"/>
          <c:order val="2"/>
          <c:tx>
            <c:v>olivine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Sheet1!$J$79:$J$85</c:f>
              <c:numCache>
                <c:formatCode>0.00</c:formatCode>
                <c:ptCount val="7"/>
                <c:pt idx="0">
                  <c:v>2.8156221616712074</c:v>
                </c:pt>
                <c:pt idx="1">
                  <c:v>1.800327332242226</c:v>
                </c:pt>
                <c:pt idx="2">
                  <c:v>0.94885443184448059</c:v>
                </c:pt>
                <c:pt idx="3">
                  <c:v>0.72815533980582547</c:v>
                </c:pt>
                <c:pt idx="4">
                  <c:v>0</c:v>
                </c:pt>
                <c:pt idx="5">
                  <c:v>0.17411491584445732</c:v>
                </c:pt>
                <c:pt idx="6">
                  <c:v>0.13954299668585382</c:v>
                </c:pt>
              </c:numCache>
            </c:numRef>
          </c:xVal>
          <c:yVal>
            <c:numRef>
              <c:f>Sheet1!$L$79:$L$85</c:f>
              <c:numCache>
                <c:formatCode>0</c:formatCode>
                <c:ptCount val="7"/>
                <c:pt idx="0">
                  <c:v>7</c:v>
                </c:pt>
                <c:pt idx="1">
                  <c:v>6</c:v>
                </c:pt>
                <c:pt idx="2">
                  <c:v>5</c:v>
                </c:pt>
                <c:pt idx="3">
                  <c:v>4</c:v>
                </c:pt>
                <c:pt idx="4">
                  <c:v>3</c:v>
                </c:pt>
                <c:pt idx="5">
                  <c:v>2</c:v>
                </c:pt>
                <c:pt idx="6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B13-4FF8-A6C7-B786CA9528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927664"/>
        <c:axId val="201928056"/>
      </c:scatterChart>
      <c:valAx>
        <c:axId val="2019276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928056"/>
        <c:crosses val="autoZero"/>
        <c:crossBetween val="midCat"/>
      </c:valAx>
      <c:valAx>
        <c:axId val="201928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9276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F01-43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lithic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Sheet1!$H$90:$H$95</c:f>
              <c:numCache>
                <c:formatCode>0.00</c:formatCode>
                <c:ptCount val="6"/>
                <c:pt idx="0">
                  <c:v>2.4630541871921183</c:v>
                </c:pt>
                <c:pt idx="1">
                  <c:v>0.91171554475003813</c:v>
                </c:pt>
                <c:pt idx="2">
                  <c:v>1.7232890201870994</c:v>
                </c:pt>
                <c:pt idx="3">
                  <c:v>2.9877656149388279</c:v>
                </c:pt>
                <c:pt idx="4">
                  <c:v>7.3423904747366802</c:v>
                </c:pt>
                <c:pt idx="5">
                  <c:v>11.979036685799848</c:v>
                </c:pt>
              </c:numCache>
            </c:numRef>
          </c:xVal>
          <c:yVal>
            <c:numRef>
              <c:f>Sheet1!$L$90:$L$95</c:f>
              <c:numCache>
                <c:formatCode>0</c:formatCode>
                <c:ptCount val="6"/>
                <c:pt idx="0">
                  <c:v>6</c:v>
                </c:pt>
                <c:pt idx="1">
                  <c:v>5</c:v>
                </c:pt>
                <c:pt idx="2">
                  <c:v>4</c:v>
                </c:pt>
                <c:pt idx="3">
                  <c:v>3</c:v>
                </c:pt>
                <c:pt idx="4">
                  <c:v>2</c:v>
                </c:pt>
                <c:pt idx="5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0F4-4CDA-8865-97F84228034F}"/>
            </c:ext>
          </c:extLst>
        </c:ser>
        <c:ser>
          <c:idx val="1"/>
          <c:order val="1"/>
          <c:tx>
            <c:v>DJM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Sheet1!$I$90:$I$95</c:f>
              <c:numCache>
                <c:formatCode>0.00</c:formatCode>
                <c:ptCount val="6"/>
                <c:pt idx="0">
                  <c:v>1.9704433497536946</c:v>
                </c:pt>
                <c:pt idx="1">
                  <c:v>2.4312414526667685</c:v>
                </c:pt>
                <c:pt idx="2">
                  <c:v>1.7232890201870994</c:v>
                </c:pt>
                <c:pt idx="3">
                  <c:v>3.0907920154539603</c:v>
                </c:pt>
                <c:pt idx="4">
                  <c:v>6.7165318272019539</c:v>
                </c:pt>
                <c:pt idx="5">
                  <c:v>10.481657100074868</c:v>
                </c:pt>
              </c:numCache>
            </c:numRef>
          </c:xVal>
          <c:yVal>
            <c:numRef>
              <c:f>Sheet1!$L$90:$L$95</c:f>
              <c:numCache>
                <c:formatCode>0</c:formatCode>
                <c:ptCount val="6"/>
                <c:pt idx="0">
                  <c:v>6</c:v>
                </c:pt>
                <c:pt idx="1">
                  <c:v>5</c:v>
                </c:pt>
                <c:pt idx="2">
                  <c:v>4</c:v>
                </c:pt>
                <c:pt idx="3">
                  <c:v>3</c:v>
                </c:pt>
                <c:pt idx="4">
                  <c:v>2</c:v>
                </c:pt>
                <c:pt idx="5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0F4-4CDA-8865-97F84228034F}"/>
            </c:ext>
          </c:extLst>
        </c:ser>
        <c:ser>
          <c:idx val="2"/>
          <c:order val="2"/>
          <c:tx>
            <c:v>olivine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Sheet1!$J$90:$J$95</c:f>
              <c:numCache>
                <c:formatCode>0.00</c:formatCode>
                <c:ptCount val="6"/>
                <c:pt idx="0">
                  <c:v>2.1921182266009853</c:v>
                </c:pt>
                <c:pt idx="1">
                  <c:v>1.2915970217292208</c:v>
                </c:pt>
                <c:pt idx="2">
                  <c:v>1.3786312161496797</c:v>
                </c:pt>
                <c:pt idx="3">
                  <c:v>0.66967160334835807</c:v>
                </c:pt>
                <c:pt idx="4">
                  <c:v>0.15264845061822621</c:v>
                </c:pt>
                <c:pt idx="5">
                  <c:v>7.4868979286249054E-2</c:v>
                </c:pt>
              </c:numCache>
            </c:numRef>
          </c:xVal>
          <c:yVal>
            <c:numRef>
              <c:f>Sheet1!$L$90:$L$95</c:f>
              <c:numCache>
                <c:formatCode>0</c:formatCode>
                <c:ptCount val="6"/>
                <c:pt idx="0">
                  <c:v>6</c:v>
                </c:pt>
                <c:pt idx="1">
                  <c:v>5</c:v>
                </c:pt>
                <c:pt idx="2">
                  <c:v>4</c:v>
                </c:pt>
                <c:pt idx="3">
                  <c:v>3</c:v>
                </c:pt>
                <c:pt idx="4">
                  <c:v>2</c:v>
                </c:pt>
                <c:pt idx="5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0F4-4CDA-8865-97F8422803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869256"/>
        <c:axId val="201928840"/>
      </c:scatterChart>
      <c:valAx>
        <c:axId val="1368692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928840"/>
        <c:crosses val="autoZero"/>
        <c:crossBetween val="midCat"/>
      </c:valAx>
      <c:valAx>
        <c:axId val="201928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8692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F02-19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lithic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Sheet1!$H$100:$H$107</c:f>
              <c:numCache>
                <c:formatCode>0.00</c:formatCode>
                <c:ptCount val="8"/>
                <c:pt idx="0">
                  <c:v>1.7609008145663632</c:v>
                </c:pt>
                <c:pt idx="1">
                  <c:v>1.1473246014823839</c:v>
                </c:pt>
                <c:pt idx="2">
                  <c:v>1.2678556335051983</c:v>
                </c:pt>
                <c:pt idx="3">
                  <c:v>1.8821242378722278</c:v>
                </c:pt>
                <c:pt idx="4">
                  <c:v>0.91476538958243658</c:v>
                </c:pt>
                <c:pt idx="5">
                  <c:v>1.2184160591231399</c:v>
                </c:pt>
                <c:pt idx="6">
                  <c:v>2.4735388863322596</c:v>
                </c:pt>
                <c:pt idx="7">
                  <c:v>6.1791115311909248</c:v>
                </c:pt>
              </c:numCache>
            </c:numRef>
          </c:xVal>
          <c:yVal>
            <c:numRef>
              <c:f>Sheet1!$L$100:$L$107</c:f>
              <c:numCache>
                <c:formatCode>0.00</c:formatCode>
                <c:ptCount val="8"/>
                <c:pt idx="0">
                  <c:v>8</c:v>
                </c:pt>
                <c:pt idx="1">
                  <c:v>7</c:v>
                </c:pt>
                <c:pt idx="2">
                  <c:v>6</c:v>
                </c:pt>
                <c:pt idx="3">
                  <c:v>5</c:v>
                </c:pt>
                <c:pt idx="4">
                  <c:v>4</c:v>
                </c:pt>
                <c:pt idx="5">
                  <c:v>3</c:v>
                </c:pt>
                <c:pt idx="6">
                  <c:v>2</c:v>
                </c:pt>
                <c:pt idx="7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5DC-4D61-B16A-252139B27512}"/>
            </c:ext>
          </c:extLst>
        </c:ser>
        <c:ser>
          <c:idx val="1"/>
          <c:order val="1"/>
          <c:tx>
            <c:v>DJM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Sheet1!$I$100:$I$107</c:f>
              <c:numCache>
                <c:formatCode>0.00</c:formatCode>
                <c:ptCount val="8"/>
                <c:pt idx="0">
                  <c:v>1.4853857211308097</c:v>
                </c:pt>
                <c:pt idx="1">
                  <c:v>1.5229972586049345</c:v>
                </c:pt>
                <c:pt idx="2">
                  <c:v>1.0903558448144703</c:v>
                </c:pt>
                <c:pt idx="3">
                  <c:v>1.0426791552531591</c:v>
                </c:pt>
                <c:pt idx="4">
                  <c:v>0.64571674558760228</c:v>
                </c:pt>
                <c:pt idx="5">
                  <c:v>0.39948067512234098</c:v>
                </c:pt>
                <c:pt idx="6">
                  <c:v>2.3930050621260928</c:v>
                </c:pt>
                <c:pt idx="7">
                  <c:v>6.5808128544423425</c:v>
                </c:pt>
              </c:numCache>
            </c:numRef>
          </c:xVal>
          <c:yVal>
            <c:numRef>
              <c:f>Sheet1!$L$100:$L$107</c:f>
              <c:numCache>
                <c:formatCode>0.00</c:formatCode>
                <c:ptCount val="8"/>
                <c:pt idx="0">
                  <c:v>8</c:v>
                </c:pt>
                <c:pt idx="1">
                  <c:v>7</c:v>
                </c:pt>
                <c:pt idx="2">
                  <c:v>6</c:v>
                </c:pt>
                <c:pt idx="3">
                  <c:v>5</c:v>
                </c:pt>
                <c:pt idx="4">
                  <c:v>4</c:v>
                </c:pt>
                <c:pt idx="5">
                  <c:v>3</c:v>
                </c:pt>
                <c:pt idx="6">
                  <c:v>2</c:v>
                </c:pt>
                <c:pt idx="7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5DC-4D61-B16A-252139B27512}"/>
            </c:ext>
          </c:extLst>
        </c:ser>
        <c:ser>
          <c:idx val="2"/>
          <c:order val="2"/>
          <c:tx>
            <c:v>olivine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Sheet1!$J$100:$J$107</c:f>
              <c:numCache>
                <c:formatCode>0.00</c:formatCode>
                <c:ptCount val="8"/>
                <c:pt idx="0">
                  <c:v>0.61092477240057497</c:v>
                </c:pt>
                <c:pt idx="1">
                  <c:v>0.79195857447456597</c:v>
                </c:pt>
                <c:pt idx="2">
                  <c:v>0.8452370890034655</c:v>
                </c:pt>
                <c:pt idx="3">
                  <c:v>2.2267385349474247</c:v>
                </c:pt>
                <c:pt idx="4">
                  <c:v>1.7003874300473527</c:v>
                </c:pt>
                <c:pt idx="5">
                  <c:v>0.76900029961050642</c:v>
                </c:pt>
                <c:pt idx="6">
                  <c:v>1.7257248044178555</c:v>
                </c:pt>
                <c:pt idx="7">
                  <c:v>0.41351606805293001</c:v>
                </c:pt>
              </c:numCache>
            </c:numRef>
          </c:xVal>
          <c:yVal>
            <c:numRef>
              <c:f>Sheet1!$L$100:$L$107</c:f>
              <c:numCache>
                <c:formatCode>0.00</c:formatCode>
                <c:ptCount val="8"/>
                <c:pt idx="0">
                  <c:v>8</c:v>
                </c:pt>
                <c:pt idx="1">
                  <c:v>7</c:v>
                </c:pt>
                <c:pt idx="2">
                  <c:v>6</c:v>
                </c:pt>
                <c:pt idx="3">
                  <c:v>5</c:v>
                </c:pt>
                <c:pt idx="4">
                  <c:v>4</c:v>
                </c:pt>
                <c:pt idx="5">
                  <c:v>3</c:v>
                </c:pt>
                <c:pt idx="6">
                  <c:v>2</c:v>
                </c:pt>
                <c:pt idx="7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5DC-4D61-B16A-252139B275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468280"/>
        <c:axId val="199470632"/>
      </c:scatterChart>
      <c:valAx>
        <c:axId val="199468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9470632"/>
        <c:crosses val="autoZero"/>
        <c:crossBetween val="midCat"/>
      </c:valAx>
      <c:valAx>
        <c:axId val="199470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94682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F06-16</a:t>
            </a:r>
          </a:p>
        </c:rich>
      </c:tx>
      <c:layout>
        <c:manualLayout>
          <c:xMode val="edge"/>
          <c:yMode val="edge"/>
          <c:x val="0.41130761309703545"/>
          <c:y val="4.71380471380471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lithic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Sheet1!$H$112:$H$115</c:f>
              <c:numCache>
                <c:formatCode>0.00</c:formatCode>
                <c:ptCount val="4"/>
                <c:pt idx="0">
                  <c:v>3.2297133629390387</c:v>
                </c:pt>
                <c:pt idx="1">
                  <c:v>1.3578624616732371</c:v>
                </c:pt>
                <c:pt idx="2">
                  <c:v>1.3819875776397517</c:v>
                </c:pt>
                <c:pt idx="3">
                  <c:v>4.642570281124498</c:v>
                </c:pt>
              </c:numCache>
            </c:numRef>
          </c:xVal>
          <c:yVal>
            <c:numRef>
              <c:f>Sheet1!$L$112:$L$115</c:f>
              <c:numCache>
                <c:formatCode>0.00</c:formatCode>
                <c:ptCount val="4"/>
                <c:pt idx="0">
                  <c:v>4</c:v>
                </c:pt>
                <c:pt idx="1">
                  <c:v>3</c:v>
                </c:pt>
                <c:pt idx="2">
                  <c:v>2</c:v>
                </c:pt>
                <c:pt idx="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BE8-47ED-B133-B443B38830CE}"/>
            </c:ext>
          </c:extLst>
        </c:ser>
        <c:ser>
          <c:idx val="1"/>
          <c:order val="1"/>
          <c:tx>
            <c:v>DJM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Sheet1!$I$112:$I$115</c:f>
              <c:numCache>
                <c:formatCode>0.00</c:formatCode>
                <c:ptCount val="4"/>
                <c:pt idx="0">
                  <c:v>2.866370609608397</c:v>
                </c:pt>
                <c:pt idx="1">
                  <c:v>1.971090670170828</c:v>
                </c:pt>
                <c:pt idx="2">
                  <c:v>1.7701863354037268</c:v>
                </c:pt>
                <c:pt idx="3">
                  <c:v>4.8032128514056227</c:v>
                </c:pt>
              </c:numCache>
            </c:numRef>
          </c:xVal>
          <c:yVal>
            <c:numRef>
              <c:f>Sheet1!$L$112:$L$115</c:f>
              <c:numCache>
                <c:formatCode>0.00</c:formatCode>
                <c:ptCount val="4"/>
                <c:pt idx="0">
                  <c:v>4</c:v>
                </c:pt>
                <c:pt idx="1">
                  <c:v>3</c:v>
                </c:pt>
                <c:pt idx="2">
                  <c:v>2</c:v>
                </c:pt>
                <c:pt idx="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BE8-47ED-B133-B443B38830CE}"/>
            </c:ext>
          </c:extLst>
        </c:ser>
        <c:ser>
          <c:idx val="2"/>
          <c:order val="2"/>
          <c:tx>
            <c:v>olivine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Sheet1!$J$112:$J$115</c:f>
              <c:numCache>
                <c:formatCode>0.00</c:formatCode>
                <c:ptCount val="4"/>
                <c:pt idx="0">
                  <c:v>0.98909971740008062</c:v>
                </c:pt>
                <c:pt idx="1">
                  <c:v>0.83223828296101621</c:v>
                </c:pt>
                <c:pt idx="2">
                  <c:v>1.661490683229814</c:v>
                </c:pt>
                <c:pt idx="3">
                  <c:v>0.59437751004016059</c:v>
                </c:pt>
              </c:numCache>
            </c:numRef>
          </c:xVal>
          <c:yVal>
            <c:numRef>
              <c:f>Sheet1!$L$112:$L$115</c:f>
              <c:numCache>
                <c:formatCode>0.00</c:formatCode>
                <c:ptCount val="4"/>
                <c:pt idx="0">
                  <c:v>4</c:v>
                </c:pt>
                <c:pt idx="1">
                  <c:v>3</c:v>
                </c:pt>
                <c:pt idx="2">
                  <c:v>2</c:v>
                </c:pt>
                <c:pt idx="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BE8-47ED-B133-B443B38830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469456"/>
        <c:axId val="202482216"/>
      </c:scatterChart>
      <c:valAx>
        <c:axId val="199469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482216"/>
        <c:crosses val="autoZero"/>
        <c:crossBetween val="midCat"/>
      </c:valAx>
      <c:valAx>
        <c:axId val="202482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94694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242887</xdr:colOff>
      <xdr:row>6</xdr:row>
      <xdr:rowOff>52387</xdr:rowOff>
    </xdr:from>
    <xdr:to>
      <xdr:col>19</xdr:col>
      <xdr:colOff>476250</xdr:colOff>
      <xdr:row>19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247650</xdr:colOff>
      <xdr:row>22</xdr:row>
      <xdr:rowOff>133350</xdr:rowOff>
    </xdr:from>
    <xdr:to>
      <xdr:col>19</xdr:col>
      <xdr:colOff>238126</xdr:colOff>
      <xdr:row>34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266700</xdr:colOff>
      <xdr:row>36</xdr:row>
      <xdr:rowOff>0</xdr:rowOff>
    </xdr:from>
    <xdr:to>
      <xdr:col>19</xdr:col>
      <xdr:colOff>219075</xdr:colOff>
      <xdr:row>47</xdr:row>
      <xdr:rowOff>133350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219075</xdr:colOff>
      <xdr:row>48</xdr:row>
      <xdr:rowOff>161925</xdr:rowOff>
    </xdr:from>
    <xdr:to>
      <xdr:col>19</xdr:col>
      <xdr:colOff>171450</xdr:colOff>
      <xdr:row>60</xdr:row>
      <xdr:rowOff>104775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409575</xdr:colOff>
      <xdr:row>62</xdr:row>
      <xdr:rowOff>19050</xdr:rowOff>
    </xdr:from>
    <xdr:to>
      <xdr:col>19</xdr:col>
      <xdr:colOff>361950</xdr:colOff>
      <xdr:row>73</xdr:row>
      <xdr:rowOff>152400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13</xdr:col>
      <xdr:colOff>447675</xdr:colOff>
      <xdr:row>74</xdr:row>
      <xdr:rowOff>76200</xdr:rowOff>
    </xdr:from>
    <xdr:to>
      <xdr:col>19</xdr:col>
      <xdr:colOff>400050</xdr:colOff>
      <xdr:row>86</xdr:row>
      <xdr:rowOff>19050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13</xdr:col>
      <xdr:colOff>504825</xdr:colOff>
      <xdr:row>86</xdr:row>
      <xdr:rowOff>152400</xdr:rowOff>
    </xdr:from>
    <xdr:to>
      <xdr:col>19</xdr:col>
      <xdr:colOff>76200</xdr:colOff>
      <xdr:row>96</xdr:row>
      <xdr:rowOff>133350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13</xdr:col>
      <xdr:colOff>542925</xdr:colOff>
      <xdr:row>97</xdr:row>
      <xdr:rowOff>76200</xdr:rowOff>
    </xdr:from>
    <xdr:to>
      <xdr:col>19</xdr:col>
      <xdr:colOff>114300</xdr:colOff>
      <xdr:row>107</xdr:row>
      <xdr:rowOff>57150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13</xdr:col>
      <xdr:colOff>533400</xdr:colOff>
      <xdr:row>107</xdr:row>
      <xdr:rowOff>104775</xdr:rowOff>
    </xdr:from>
    <xdr:to>
      <xdr:col>19</xdr:col>
      <xdr:colOff>104775</xdr:colOff>
      <xdr:row>117</xdr:row>
      <xdr:rowOff>85725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14</xdr:col>
      <xdr:colOff>0</xdr:colOff>
      <xdr:row>118</xdr:row>
      <xdr:rowOff>0</xdr:rowOff>
    </xdr:from>
    <xdr:to>
      <xdr:col>19</xdr:col>
      <xdr:colOff>180975</xdr:colOff>
      <xdr:row>127</xdr:row>
      <xdr:rowOff>171450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14</xdr:col>
      <xdr:colOff>19050</xdr:colOff>
      <xdr:row>128</xdr:row>
      <xdr:rowOff>161925</xdr:rowOff>
    </xdr:from>
    <xdr:to>
      <xdr:col>19</xdr:col>
      <xdr:colOff>200025</xdr:colOff>
      <xdr:row>138</xdr:row>
      <xdr:rowOff>142875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14</xdr:col>
      <xdr:colOff>0</xdr:colOff>
      <xdr:row>141</xdr:row>
      <xdr:rowOff>0</xdr:rowOff>
    </xdr:from>
    <xdr:to>
      <xdr:col>19</xdr:col>
      <xdr:colOff>180975</xdr:colOff>
      <xdr:row>150</xdr:row>
      <xdr:rowOff>171450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14</xdr:col>
      <xdr:colOff>38100</xdr:colOff>
      <xdr:row>151</xdr:row>
      <xdr:rowOff>123825</xdr:rowOff>
    </xdr:from>
    <xdr:to>
      <xdr:col>19</xdr:col>
      <xdr:colOff>219075</xdr:colOff>
      <xdr:row>161</xdr:row>
      <xdr:rowOff>104775</xdr:rowOff>
    </xdr:to>
    <xdr:graphicFrame macro="">
      <xdr:nvGraphicFramePr>
        <xdr:cNvPr id="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14</xdr:col>
      <xdr:colOff>0</xdr:colOff>
      <xdr:row>162</xdr:row>
      <xdr:rowOff>0</xdr:rowOff>
    </xdr:from>
    <xdr:to>
      <xdr:col>19</xdr:col>
      <xdr:colOff>180975</xdr:colOff>
      <xdr:row>171</xdr:row>
      <xdr:rowOff>171450</xdr:rowOff>
    </xdr:to>
    <xdr:graphicFrame macro="">
      <xdr:nvGraphicFramePr>
        <xdr:cNvPr id="16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14</xdr:col>
      <xdr:colOff>0</xdr:colOff>
      <xdr:row>173</xdr:row>
      <xdr:rowOff>0</xdr:rowOff>
    </xdr:from>
    <xdr:to>
      <xdr:col>19</xdr:col>
      <xdr:colOff>180975</xdr:colOff>
      <xdr:row>182</xdr:row>
      <xdr:rowOff>171450</xdr:rowOff>
    </xdr:to>
    <xdr:graphicFrame macro="">
      <xdr:nvGraphicFramePr>
        <xdr:cNvPr id="19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9"/>
  <sheetViews>
    <sheetView tabSelected="1" workbookViewId="0">
      <selection activeCell="J180" sqref="J180"/>
    </sheetView>
  </sheetViews>
  <sheetFormatPr defaultRowHeight="15" x14ac:dyDescent="0.25"/>
  <sheetData>
    <row r="1" spans="1:12" x14ac:dyDescent="0.25">
      <c r="A1" t="s">
        <v>0</v>
      </c>
    </row>
    <row r="3" spans="1:12" x14ac:dyDescent="0.25">
      <c r="A3" s="1" t="s">
        <v>1</v>
      </c>
      <c r="B3" s="1"/>
      <c r="C3" s="1"/>
      <c r="D3" s="1"/>
      <c r="E3" s="1"/>
      <c r="F3" s="1"/>
    </row>
    <row r="4" spans="1:12" x14ac:dyDescent="0.25">
      <c r="A4" s="2" t="s">
        <v>2</v>
      </c>
      <c r="B4" s="2"/>
      <c r="C4" s="2"/>
      <c r="D4" s="2"/>
    </row>
    <row r="6" spans="1:12" x14ac:dyDescent="0.25">
      <c r="A6" t="s">
        <v>3</v>
      </c>
    </row>
    <row r="7" spans="1:12" x14ac:dyDescent="0.25">
      <c r="A7" t="s">
        <v>4</v>
      </c>
      <c r="B7" s="3" t="s">
        <v>4</v>
      </c>
      <c r="C7" s="3" t="s">
        <v>5</v>
      </c>
      <c r="D7" s="3" t="s">
        <v>6</v>
      </c>
      <c r="E7" s="3" t="s">
        <v>7</v>
      </c>
      <c r="F7" s="3" t="s">
        <v>8</v>
      </c>
      <c r="G7" s="3" t="s">
        <v>5</v>
      </c>
      <c r="H7" s="3" t="s">
        <v>6</v>
      </c>
      <c r="I7" s="3" t="s">
        <v>7</v>
      </c>
      <c r="J7" s="3" t="s">
        <v>8</v>
      </c>
    </row>
    <row r="8" spans="1:12" x14ac:dyDescent="0.25">
      <c r="B8" s="3" t="s">
        <v>9</v>
      </c>
      <c r="C8" s="3" t="s">
        <v>9</v>
      </c>
      <c r="D8" s="3" t="s">
        <v>9</v>
      </c>
      <c r="E8" s="3" t="s">
        <v>9</v>
      </c>
      <c r="F8" s="3" t="s">
        <v>9</v>
      </c>
      <c r="G8" s="3" t="s">
        <v>10</v>
      </c>
      <c r="H8" s="3" t="s">
        <v>11</v>
      </c>
      <c r="I8" s="3" t="s">
        <v>11</v>
      </c>
      <c r="J8" s="3" t="s">
        <v>11</v>
      </c>
    </row>
    <row r="9" spans="1:12" x14ac:dyDescent="0.25">
      <c r="A9" t="s">
        <v>12</v>
      </c>
      <c r="B9" s="4">
        <v>73.12</v>
      </c>
      <c r="C9" s="4">
        <v>68.040000000000006</v>
      </c>
      <c r="D9" s="4">
        <v>2.8</v>
      </c>
      <c r="E9" s="4">
        <v>1.41</v>
      </c>
      <c r="F9" s="5">
        <v>0.87</v>
      </c>
      <c r="G9" s="4">
        <v>93.052516411378562</v>
      </c>
      <c r="H9" s="4">
        <v>3.8293216630196936</v>
      </c>
      <c r="I9" s="4">
        <v>1.9283369803063457</v>
      </c>
      <c r="J9" s="4">
        <v>1.1898249452954048</v>
      </c>
      <c r="L9" s="4">
        <v>13</v>
      </c>
    </row>
    <row r="10" spans="1:12" x14ac:dyDescent="0.25">
      <c r="A10" t="s">
        <v>13</v>
      </c>
      <c r="B10" s="4">
        <v>88.359999999999985</v>
      </c>
      <c r="C10" s="4">
        <v>79.58</v>
      </c>
      <c r="D10" s="4">
        <v>3.91</v>
      </c>
      <c r="E10" s="4">
        <v>3.35</v>
      </c>
      <c r="F10" s="5">
        <v>1.52</v>
      </c>
      <c r="G10" s="4">
        <v>90.063377093707572</v>
      </c>
      <c r="H10" s="4">
        <v>4.4250792213671355</v>
      </c>
      <c r="I10" s="4">
        <v>3.7913082842915351</v>
      </c>
      <c r="J10" s="4">
        <v>1.7202354006337712</v>
      </c>
      <c r="L10" s="4">
        <v>12</v>
      </c>
    </row>
    <row r="11" spans="1:12" x14ac:dyDescent="0.25">
      <c r="A11" t="s">
        <v>14</v>
      </c>
      <c r="B11" s="4">
        <v>86.87</v>
      </c>
      <c r="C11" s="4">
        <v>83.2</v>
      </c>
      <c r="D11" s="4">
        <v>1.35</v>
      </c>
      <c r="E11" s="4">
        <v>0.67</v>
      </c>
      <c r="F11" s="5">
        <v>1.65</v>
      </c>
      <c r="G11" s="4">
        <v>95.775296419937831</v>
      </c>
      <c r="H11" s="4">
        <v>1.5540462760446643</v>
      </c>
      <c r="I11" s="4">
        <v>0.77126741107401864</v>
      </c>
      <c r="J11" s="4">
        <v>1.8993898929434787</v>
      </c>
      <c r="L11" s="4">
        <v>11</v>
      </c>
    </row>
    <row r="12" spans="1:12" x14ac:dyDescent="0.25">
      <c r="A12" t="s">
        <v>15</v>
      </c>
      <c r="B12" s="4">
        <v>77.439999999999984</v>
      </c>
      <c r="C12" s="4">
        <v>72.36</v>
      </c>
      <c r="D12" s="4">
        <v>1.32</v>
      </c>
      <c r="E12" s="4">
        <v>2.2400000000000002</v>
      </c>
      <c r="F12" s="5">
        <v>1.52</v>
      </c>
      <c r="G12" s="4">
        <v>93.44008264462812</v>
      </c>
      <c r="H12" s="4">
        <v>1.7045454545454548</v>
      </c>
      <c r="I12" s="4">
        <v>2.8925619834710754</v>
      </c>
      <c r="J12" s="4">
        <v>1.9628099173553724</v>
      </c>
      <c r="L12" s="4">
        <v>10</v>
      </c>
    </row>
    <row r="13" spans="1:12" x14ac:dyDescent="0.25">
      <c r="A13" t="s">
        <v>16</v>
      </c>
      <c r="B13" s="4">
        <v>55.78</v>
      </c>
      <c r="C13" s="4">
        <v>52.73</v>
      </c>
      <c r="D13" s="4">
        <v>0.88</v>
      </c>
      <c r="E13" s="4">
        <v>0.88</v>
      </c>
      <c r="F13" s="5">
        <v>1.29</v>
      </c>
      <c r="G13" s="4">
        <v>94.532090354965931</v>
      </c>
      <c r="H13" s="4">
        <v>1.5776263893868769</v>
      </c>
      <c r="I13" s="4">
        <v>1.5776263893868769</v>
      </c>
      <c r="J13" s="4">
        <v>2.3126568662603084</v>
      </c>
      <c r="L13" s="4">
        <v>9</v>
      </c>
    </row>
    <row r="14" spans="1:12" x14ac:dyDescent="0.25">
      <c r="A14" t="s">
        <v>17</v>
      </c>
      <c r="B14" s="4">
        <f>SUM(C14:F14)</f>
        <v>46.680000000000007</v>
      </c>
      <c r="C14" s="4">
        <v>43.2</v>
      </c>
      <c r="D14" s="4">
        <v>1.65</v>
      </c>
      <c r="E14" s="4">
        <v>1.2</v>
      </c>
      <c r="F14" s="4">
        <v>0.63</v>
      </c>
      <c r="G14" s="4">
        <f>(C14/B14)*100</f>
        <v>92.54498714652955</v>
      </c>
      <c r="H14" s="4">
        <f>(D14/B14)*100</f>
        <v>3.5347043701799481</v>
      </c>
      <c r="I14" s="4">
        <f>(E14/B14)*100</f>
        <v>2.5706940874035982</v>
      </c>
      <c r="J14" s="4">
        <f>(F14/B14)*100</f>
        <v>1.3496143958868894</v>
      </c>
      <c r="L14" s="4">
        <v>8</v>
      </c>
    </row>
    <row r="15" spans="1:12" x14ac:dyDescent="0.25">
      <c r="A15" t="s">
        <v>18</v>
      </c>
      <c r="B15" s="4">
        <v>88.85</v>
      </c>
      <c r="C15" s="4">
        <v>80.599999999999994</v>
      </c>
      <c r="D15" s="4">
        <v>3.37</v>
      </c>
      <c r="E15" s="4">
        <v>3.75</v>
      </c>
      <c r="F15" s="5">
        <v>1.1299999999999999</v>
      </c>
      <c r="G15" s="4">
        <v>90.714687675858187</v>
      </c>
      <c r="H15" s="4">
        <v>3.7929093978615649</v>
      </c>
      <c r="I15" s="4">
        <v>4.220596510973551</v>
      </c>
      <c r="J15" s="4">
        <v>1.2718064153066966</v>
      </c>
      <c r="L15" s="4">
        <v>7</v>
      </c>
    </row>
    <row r="16" spans="1:12" x14ac:dyDescent="0.25">
      <c r="A16" s="1" t="s">
        <v>19</v>
      </c>
      <c r="B16" s="6">
        <v>68.55</v>
      </c>
      <c r="C16" s="6">
        <v>62.85</v>
      </c>
      <c r="D16" s="6">
        <v>3.57</v>
      </c>
      <c r="E16" s="6">
        <v>1.96</v>
      </c>
      <c r="F16" s="7">
        <v>0.17</v>
      </c>
      <c r="G16" s="6">
        <v>91.68490153172867</v>
      </c>
      <c r="H16" s="6">
        <v>5.2078774617067838</v>
      </c>
      <c r="I16" s="6">
        <v>2.8592268417213713</v>
      </c>
      <c r="J16" s="6">
        <v>0.24799416484318018</v>
      </c>
      <c r="L16" s="6">
        <v>6</v>
      </c>
    </row>
    <row r="17" spans="1:12" x14ac:dyDescent="0.25">
      <c r="A17" s="1" t="s">
        <v>20</v>
      </c>
      <c r="B17" s="6">
        <v>63.930000000000007</v>
      </c>
      <c r="C17" s="6">
        <v>60.370000000000005</v>
      </c>
      <c r="D17" s="6">
        <v>2.14</v>
      </c>
      <c r="E17" s="6">
        <v>1.36</v>
      </c>
      <c r="F17" s="7">
        <v>0.06</v>
      </c>
      <c r="G17" s="6">
        <v>94.431409353980911</v>
      </c>
      <c r="H17" s="6">
        <v>3.3474112310339432</v>
      </c>
      <c r="I17" s="6">
        <v>2.1273267636477393</v>
      </c>
      <c r="J17" s="6">
        <v>9.385265133740027E-2</v>
      </c>
      <c r="L17" s="6">
        <v>5</v>
      </c>
    </row>
    <row r="18" spans="1:12" x14ac:dyDescent="0.25">
      <c r="A18" s="1" t="s">
        <v>21</v>
      </c>
      <c r="B18" s="6">
        <v>76.909999999999982</v>
      </c>
      <c r="C18" s="6">
        <v>71.86999999999999</v>
      </c>
      <c r="D18" s="6">
        <v>3.19</v>
      </c>
      <c r="E18" s="6">
        <v>1.85</v>
      </c>
      <c r="F18" s="7">
        <v>0</v>
      </c>
      <c r="G18" s="6">
        <v>93.446885970615014</v>
      </c>
      <c r="H18" s="6">
        <v>4.1477051098686788</v>
      </c>
      <c r="I18" s="6">
        <v>2.4054089195163182</v>
      </c>
      <c r="J18" s="6">
        <v>0</v>
      </c>
      <c r="L18" s="6">
        <v>4</v>
      </c>
    </row>
    <row r="19" spans="1:12" x14ac:dyDescent="0.25">
      <c r="A19" s="1" t="s">
        <v>22</v>
      </c>
      <c r="B19" s="6">
        <v>64.55</v>
      </c>
      <c r="C19" s="6">
        <v>58.89</v>
      </c>
      <c r="D19" s="6">
        <v>3.22</v>
      </c>
      <c r="E19" s="6">
        <v>2.41</v>
      </c>
      <c r="F19" s="7">
        <v>0.03</v>
      </c>
      <c r="G19" s="6">
        <v>91.231603408210688</v>
      </c>
      <c r="H19" s="6">
        <v>4.9883810999225409</v>
      </c>
      <c r="I19" s="6">
        <v>3.7335398915569327</v>
      </c>
      <c r="J19" s="6">
        <v>4.6475600309837335E-2</v>
      </c>
      <c r="L19" s="6">
        <v>3</v>
      </c>
    </row>
    <row r="20" spans="1:12" x14ac:dyDescent="0.25">
      <c r="A20" s="1" t="s">
        <v>23</v>
      </c>
      <c r="B20" s="6">
        <v>69.079999999999984</v>
      </c>
      <c r="C20" s="6">
        <v>59.44</v>
      </c>
      <c r="D20" s="6">
        <v>5.32</v>
      </c>
      <c r="E20" s="6">
        <v>4.32</v>
      </c>
      <c r="F20" s="7">
        <v>0</v>
      </c>
      <c r="G20" s="6">
        <v>86.045165026056765</v>
      </c>
      <c r="H20" s="6">
        <v>7.7012159814707601</v>
      </c>
      <c r="I20" s="6">
        <v>6.2536189924724974</v>
      </c>
      <c r="J20" s="6">
        <v>0</v>
      </c>
      <c r="L20" s="6">
        <v>2</v>
      </c>
    </row>
    <row r="21" spans="1:12" x14ac:dyDescent="0.25">
      <c r="A21" s="1" t="s">
        <v>24</v>
      </c>
      <c r="B21" s="6">
        <v>94.24</v>
      </c>
      <c r="C21" s="6">
        <v>70.78</v>
      </c>
      <c r="D21" s="6">
        <v>13.4</v>
      </c>
      <c r="E21" s="6">
        <v>10.039999999999999</v>
      </c>
      <c r="F21" s="7">
        <v>0.02</v>
      </c>
      <c r="G21" s="6">
        <v>75.106112054329373</v>
      </c>
      <c r="H21" s="6">
        <v>14.219015280135824</v>
      </c>
      <c r="I21" s="6">
        <v>10.65365025466893</v>
      </c>
      <c r="J21" s="6">
        <v>2.1222410865874366E-2</v>
      </c>
      <c r="L21" s="6">
        <v>1</v>
      </c>
    </row>
    <row r="23" spans="1:12" x14ac:dyDescent="0.25">
      <c r="A23" t="s">
        <v>25</v>
      </c>
    </row>
    <row r="24" spans="1:12" x14ac:dyDescent="0.25">
      <c r="A24" t="s">
        <v>4</v>
      </c>
      <c r="B24" s="3" t="s">
        <v>4</v>
      </c>
      <c r="C24" s="3" t="s">
        <v>5</v>
      </c>
      <c r="D24" s="3" t="s">
        <v>6</v>
      </c>
      <c r="E24" s="3" t="s">
        <v>7</v>
      </c>
      <c r="F24" s="3" t="s">
        <v>8</v>
      </c>
      <c r="G24" s="3" t="s">
        <v>5</v>
      </c>
      <c r="H24" s="3" t="s">
        <v>6</v>
      </c>
      <c r="I24" s="3" t="s">
        <v>7</v>
      </c>
      <c r="J24" s="3" t="s">
        <v>8</v>
      </c>
    </row>
    <row r="25" spans="1:12" x14ac:dyDescent="0.25">
      <c r="B25" s="3" t="s">
        <v>9</v>
      </c>
      <c r="C25" s="3" t="s">
        <v>9</v>
      </c>
      <c r="D25" s="3" t="s">
        <v>9</v>
      </c>
      <c r="E25" s="3" t="s">
        <v>9</v>
      </c>
      <c r="F25" s="3" t="s">
        <v>9</v>
      </c>
      <c r="G25" s="3" t="s">
        <v>10</v>
      </c>
      <c r="H25" s="3" t="s">
        <v>11</v>
      </c>
      <c r="I25" s="3" t="s">
        <v>11</v>
      </c>
      <c r="J25" s="3" t="s">
        <v>11</v>
      </c>
    </row>
    <row r="26" spans="1:12" x14ac:dyDescent="0.25">
      <c r="A26" s="8" t="s">
        <v>12</v>
      </c>
      <c r="B26" s="5">
        <f t="shared" ref="B26:B35" si="0">C26+D26+E26+F26</f>
        <v>66.300000000000011</v>
      </c>
      <c r="C26" s="5">
        <v>65.400000000000006</v>
      </c>
      <c r="D26" s="5">
        <v>0.4</v>
      </c>
      <c r="E26" s="5">
        <v>0.4</v>
      </c>
      <c r="F26" s="5">
        <v>0.1</v>
      </c>
      <c r="G26" s="9">
        <f t="shared" ref="G26:G35" si="1">C26*100/B26</f>
        <v>98.642533936651574</v>
      </c>
      <c r="H26" s="9">
        <f t="shared" ref="H26:H35" si="2">D26*100/B26</f>
        <v>0.60331825037707376</v>
      </c>
      <c r="I26" s="9">
        <f t="shared" ref="I26:I35" si="3">E26*100/B26</f>
        <v>0.60331825037707376</v>
      </c>
      <c r="J26" s="10">
        <f t="shared" ref="J26:J35" si="4">F26*100/B26</f>
        <v>0.15082956259426844</v>
      </c>
      <c r="L26">
        <v>10</v>
      </c>
    </row>
    <row r="27" spans="1:12" x14ac:dyDescent="0.25">
      <c r="A27" s="11" t="s">
        <v>13</v>
      </c>
      <c r="B27" s="5">
        <f t="shared" si="0"/>
        <v>86.460000000000008</v>
      </c>
      <c r="C27" s="5">
        <v>84.4</v>
      </c>
      <c r="D27" s="5">
        <v>1.6</v>
      </c>
      <c r="E27" s="5">
        <v>0.2</v>
      </c>
      <c r="F27" s="5">
        <v>0.26</v>
      </c>
      <c r="G27" s="9">
        <f t="shared" si="1"/>
        <v>97.617395327318988</v>
      </c>
      <c r="H27" s="9">
        <f t="shared" si="2"/>
        <v>1.850566736062919</v>
      </c>
      <c r="I27" s="9">
        <f t="shared" si="3"/>
        <v>0.23132084200786487</v>
      </c>
      <c r="J27" s="10">
        <f t="shared" si="4"/>
        <v>0.30071709461022433</v>
      </c>
      <c r="L27">
        <v>9</v>
      </c>
    </row>
    <row r="28" spans="1:12" x14ac:dyDescent="0.25">
      <c r="A28" s="11" t="s">
        <v>14</v>
      </c>
      <c r="B28" s="5">
        <f t="shared" si="0"/>
        <v>87.139999999999986</v>
      </c>
      <c r="C28" s="5">
        <v>83.6</v>
      </c>
      <c r="D28" s="5">
        <v>2.6</v>
      </c>
      <c r="E28" s="5">
        <v>0.3</v>
      </c>
      <c r="F28" s="5">
        <v>0.64</v>
      </c>
      <c r="G28" s="9">
        <f t="shared" si="1"/>
        <v>95.937571723663083</v>
      </c>
      <c r="H28" s="9">
        <f t="shared" si="2"/>
        <v>2.9837043837502875</v>
      </c>
      <c r="I28" s="9">
        <f t="shared" si="3"/>
        <v>0.34427358274041775</v>
      </c>
      <c r="J28" s="10">
        <f t="shared" si="4"/>
        <v>0.73445030984622461</v>
      </c>
      <c r="L28">
        <v>8</v>
      </c>
    </row>
    <row r="29" spans="1:12" x14ac:dyDescent="0.25">
      <c r="A29" s="11" t="s">
        <v>15</v>
      </c>
      <c r="B29" s="5">
        <f t="shared" si="0"/>
        <v>111.41000000000001</v>
      </c>
      <c r="C29" s="5">
        <v>108.4</v>
      </c>
      <c r="D29" s="5">
        <v>2.1</v>
      </c>
      <c r="E29" s="5">
        <v>0.4</v>
      </c>
      <c r="F29" s="5">
        <v>0.51</v>
      </c>
      <c r="G29" s="9">
        <f t="shared" si="1"/>
        <v>97.298267659994607</v>
      </c>
      <c r="H29" s="9">
        <f t="shared" si="2"/>
        <v>1.884929539538641</v>
      </c>
      <c r="I29" s="9">
        <f t="shared" si="3"/>
        <v>0.35903419800736014</v>
      </c>
      <c r="J29" s="10">
        <f t="shared" si="4"/>
        <v>0.45776860245938422</v>
      </c>
      <c r="L29">
        <v>7</v>
      </c>
    </row>
    <row r="30" spans="1:12" x14ac:dyDescent="0.25">
      <c r="A30" s="11" t="s">
        <v>16</v>
      </c>
      <c r="B30" s="5">
        <f t="shared" si="0"/>
        <v>67.040000000000006</v>
      </c>
      <c r="C30" s="5">
        <v>52.8</v>
      </c>
      <c r="D30" s="5">
        <v>8.1999999999999993</v>
      </c>
      <c r="E30" s="5">
        <v>5</v>
      </c>
      <c r="F30" s="5">
        <v>1.04</v>
      </c>
      <c r="G30" s="9">
        <f t="shared" si="1"/>
        <v>78.758949880668254</v>
      </c>
      <c r="H30" s="9">
        <f t="shared" si="2"/>
        <v>12.231503579952264</v>
      </c>
      <c r="I30" s="9">
        <f t="shared" si="3"/>
        <v>7.4582338902147969</v>
      </c>
      <c r="J30" s="10">
        <f t="shared" si="4"/>
        <v>1.5513126491646776</v>
      </c>
      <c r="L30">
        <v>6</v>
      </c>
    </row>
    <row r="31" spans="1:12" x14ac:dyDescent="0.25">
      <c r="A31" s="12" t="s">
        <v>17</v>
      </c>
      <c r="B31" s="13">
        <f t="shared" si="0"/>
        <v>138.39999999999998</v>
      </c>
      <c r="C31" s="7">
        <v>121.6</v>
      </c>
      <c r="D31" s="7">
        <v>10.199999999999999</v>
      </c>
      <c r="E31" s="7">
        <v>6.6</v>
      </c>
      <c r="F31" s="7">
        <v>0</v>
      </c>
      <c r="G31" s="14">
        <f t="shared" si="1"/>
        <v>87.861271676300589</v>
      </c>
      <c r="H31" s="15">
        <f t="shared" si="2"/>
        <v>7.3699421965317926</v>
      </c>
      <c r="I31" s="14">
        <f t="shared" si="3"/>
        <v>4.7687861271676306</v>
      </c>
      <c r="J31" s="16">
        <f t="shared" si="4"/>
        <v>0</v>
      </c>
      <c r="L31">
        <v>5</v>
      </c>
    </row>
    <row r="32" spans="1:12" x14ac:dyDescent="0.25">
      <c r="A32" s="12" t="s">
        <v>18</v>
      </c>
      <c r="B32" s="13">
        <f t="shared" si="0"/>
        <v>136.1</v>
      </c>
      <c r="C32" s="7">
        <v>129.6</v>
      </c>
      <c r="D32" s="7">
        <v>1.4</v>
      </c>
      <c r="E32" s="7">
        <v>5.0999999999999996</v>
      </c>
      <c r="F32" s="7">
        <v>0</v>
      </c>
      <c r="G32" s="14">
        <f t="shared" si="1"/>
        <v>95.224099926524616</v>
      </c>
      <c r="H32" s="15">
        <f t="shared" si="2"/>
        <v>1.0286554004408524</v>
      </c>
      <c r="I32" s="14">
        <f t="shared" si="3"/>
        <v>3.7472446730345332</v>
      </c>
      <c r="J32" s="16">
        <f t="shared" si="4"/>
        <v>0</v>
      </c>
      <c r="L32">
        <v>4</v>
      </c>
    </row>
    <row r="33" spans="1:15" x14ac:dyDescent="0.25">
      <c r="A33" s="12" t="s">
        <v>19</v>
      </c>
      <c r="B33" s="13">
        <f t="shared" si="0"/>
        <v>161.69999999999999</v>
      </c>
      <c r="C33" s="7">
        <v>149.4</v>
      </c>
      <c r="D33" s="7">
        <v>5.2</v>
      </c>
      <c r="E33" s="7">
        <v>7.1</v>
      </c>
      <c r="F33" s="7">
        <v>0</v>
      </c>
      <c r="G33" s="14">
        <f t="shared" si="1"/>
        <v>92.393320964749549</v>
      </c>
      <c r="H33" s="15">
        <f t="shared" si="2"/>
        <v>3.2158317872603588</v>
      </c>
      <c r="I33" s="14">
        <f t="shared" si="3"/>
        <v>4.3908472479901057</v>
      </c>
      <c r="J33" s="16">
        <f t="shared" si="4"/>
        <v>0</v>
      </c>
      <c r="L33">
        <v>3</v>
      </c>
    </row>
    <row r="34" spans="1:15" x14ac:dyDescent="0.25">
      <c r="A34" s="12" t="s">
        <v>20</v>
      </c>
      <c r="B34" s="13">
        <f t="shared" si="0"/>
        <v>86.399999999999991</v>
      </c>
      <c r="C34" s="7">
        <v>75.5</v>
      </c>
      <c r="D34" s="7">
        <v>6.8</v>
      </c>
      <c r="E34" s="7">
        <v>4.0999999999999996</v>
      </c>
      <c r="F34" s="7">
        <v>0</v>
      </c>
      <c r="G34" s="14">
        <f t="shared" si="1"/>
        <v>87.384259259259267</v>
      </c>
      <c r="H34" s="15">
        <f t="shared" si="2"/>
        <v>7.8703703703703711</v>
      </c>
      <c r="I34" s="14">
        <f t="shared" si="3"/>
        <v>4.7453703703703702</v>
      </c>
      <c r="J34" s="16">
        <f t="shared" si="4"/>
        <v>0</v>
      </c>
      <c r="L34">
        <v>2</v>
      </c>
    </row>
    <row r="35" spans="1:15" x14ac:dyDescent="0.25">
      <c r="A35" s="12" t="s">
        <v>21</v>
      </c>
      <c r="B35" s="13">
        <f t="shared" si="0"/>
        <v>123.43</v>
      </c>
      <c r="C35" s="7">
        <v>101.9</v>
      </c>
      <c r="D35" s="7">
        <v>8.4</v>
      </c>
      <c r="E35" s="7">
        <v>13.1</v>
      </c>
      <c r="F35" s="7">
        <v>0.03</v>
      </c>
      <c r="G35" s="14">
        <f t="shared" si="1"/>
        <v>82.55691485052256</v>
      </c>
      <c r="H35" s="15">
        <f t="shared" si="2"/>
        <v>6.8054767884630962</v>
      </c>
      <c r="I35" s="14">
        <f t="shared" si="3"/>
        <v>10.613303086769829</v>
      </c>
      <c r="J35" s="16">
        <f t="shared" si="4"/>
        <v>2.4305274244511059E-2</v>
      </c>
      <c r="L35">
        <v>1</v>
      </c>
    </row>
    <row r="38" spans="1:15" x14ac:dyDescent="0.25">
      <c r="A38" t="s">
        <v>26</v>
      </c>
    </row>
    <row r="39" spans="1:15" x14ac:dyDescent="0.25">
      <c r="A39" t="s">
        <v>4</v>
      </c>
      <c r="B39" s="3" t="s">
        <v>4</v>
      </c>
      <c r="C39" s="3" t="s">
        <v>5</v>
      </c>
      <c r="D39" s="3" t="s">
        <v>6</v>
      </c>
      <c r="E39" s="3" t="s">
        <v>7</v>
      </c>
      <c r="F39" s="3" t="s">
        <v>8</v>
      </c>
      <c r="G39" s="3" t="s">
        <v>5</v>
      </c>
      <c r="H39" s="3" t="s">
        <v>6</v>
      </c>
      <c r="I39" s="3" t="s">
        <v>7</v>
      </c>
      <c r="J39" s="3" t="s">
        <v>8</v>
      </c>
    </row>
    <row r="40" spans="1:15" x14ac:dyDescent="0.25">
      <c r="B40" s="3" t="s">
        <v>9</v>
      </c>
      <c r="C40" s="3" t="s">
        <v>9</v>
      </c>
      <c r="D40" s="3" t="s">
        <v>9</v>
      </c>
      <c r="E40" s="3" t="s">
        <v>9</v>
      </c>
      <c r="F40" s="3" t="s">
        <v>9</v>
      </c>
      <c r="G40" s="3" t="s">
        <v>10</v>
      </c>
      <c r="H40" s="3" t="s">
        <v>11</v>
      </c>
      <c r="I40" s="3" t="s">
        <v>11</v>
      </c>
      <c r="J40" s="3" t="s">
        <v>11</v>
      </c>
    </row>
    <row r="41" spans="1:15" x14ac:dyDescent="0.25">
      <c r="A41" t="s">
        <v>13</v>
      </c>
      <c r="B41" s="4">
        <v>129.62</v>
      </c>
      <c r="C41" s="4">
        <v>123.39999999999999</v>
      </c>
      <c r="D41" s="10">
        <v>2.2799999999999998</v>
      </c>
      <c r="E41" s="4">
        <v>2.97</v>
      </c>
      <c r="F41" s="4">
        <v>0.97</v>
      </c>
      <c r="G41" s="4">
        <v>95.201357815151979</v>
      </c>
      <c r="H41" s="4">
        <v>1.7589878105230672</v>
      </c>
      <c r="I41" s="4">
        <v>2.2913130689708376</v>
      </c>
      <c r="J41" s="4">
        <v>0.74834130535411203</v>
      </c>
      <c r="L41" s="4">
        <v>6</v>
      </c>
    </row>
    <row r="42" spans="1:15" x14ac:dyDescent="0.25">
      <c r="A42" t="s">
        <v>15</v>
      </c>
      <c r="B42" s="4">
        <v>152.76000000000005</v>
      </c>
      <c r="C42" s="4">
        <v>145.04000000000002</v>
      </c>
      <c r="D42" s="10">
        <v>2.61</v>
      </c>
      <c r="E42" s="4">
        <v>3.27</v>
      </c>
      <c r="F42" s="4">
        <v>1.84</v>
      </c>
      <c r="G42" s="4">
        <v>94.946321026446697</v>
      </c>
      <c r="H42" s="4">
        <v>1.7085624509033772</v>
      </c>
      <c r="I42" s="4">
        <v>2.1406127258444614</v>
      </c>
      <c r="J42" s="4">
        <v>1.2045037968054462</v>
      </c>
      <c r="L42" s="4">
        <v>5</v>
      </c>
    </row>
    <row r="43" spans="1:15" x14ac:dyDescent="0.25">
      <c r="A43" t="s">
        <v>17</v>
      </c>
      <c r="B43" s="4">
        <v>158.47</v>
      </c>
      <c r="C43" s="4">
        <v>151.86000000000001</v>
      </c>
      <c r="D43" s="10">
        <v>2.73</v>
      </c>
      <c r="E43" s="4">
        <v>2.59</v>
      </c>
      <c r="F43" s="4">
        <v>1.29</v>
      </c>
      <c r="G43" s="4">
        <v>95.82886350728846</v>
      </c>
      <c r="H43" s="4">
        <v>1.7227235438884332</v>
      </c>
      <c r="I43" s="4">
        <v>1.6343787467659494</v>
      </c>
      <c r="J43" s="4">
        <v>0.8140342020571717</v>
      </c>
      <c r="L43" s="4">
        <v>4</v>
      </c>
    </row>
    <row r="44" spans="1:15" x14ac:dyDescent="0.25">
      <c r="A44" s="18" t="s">
        <v>19</v>
      </c>
      <c r="B44" s="19">
        <v>112.47</v>
      </c>
      <c r="C44" s="19">
        <v>109.06</v>
      </c>
      <c r="D44" s="20">
        <v>1.1299999999999999</v>
      </c>
      <c r="E44" s="19">
        <v>1.1399999999999999</v>
      </c>
      <c r="F44" s="19">
        <v>1.1399999999999999</v>
      </c>
      <c r="G44" s="19">
        <v>96.96808037698942</v>
      </c>
      <c r="H44" s="4">
        <v>1.0047123677425089</v>
      </c>
      <c r="I44" s="4">
        <v>1.0136036276340357</v>
      </c>
      <c r="J44" s="4">
        <v>1.0136036276340357</v>
      </c>
      <c r="L44" s="4">
        <v>3</v>
      </c>
    </row>
    <row r="45" spans="1:15" x14ac:dyDescent="0.25">
      <c r="A45" s="21" t="s">
        <v>21</v>
      </c>
      <c r="B45" s="22">
        <v>113.42999999999999</v>
      </c>
      <c r="C45" s="22">
        <v>100.77</v>
      </c>
      <c r="D45" s="23">
        <v>4.96</v>
      </c>
      <c r="E45" s="22">
        <v>7.39</v>
      </c>
      <c r="F45" s="22">
        <v>0.31</v>
      </c>
      <c r="G45" s="22">
        <v>88.838931499603291</v>
      </c>
      <c r="H45" s="22">
        <v>4.3727408974698054</v>
      </c>
      <c r="I45" s="22">
        <v>6.515031296835053</v>
      </c>
      <c r="J45" s="22">
        <v>0.27329630609186284</v>
      </c>
      <c r="L45" s="22">
        <v>2</v>
      </c>
    </row>
    <row r="46" spans="1:15" x14ac:dyDescent="0.25">
      <c r="A46" s="21" t="s">
        <v>22</v>
      </c>
      <c r="B46" s="22">
        <v>148.75</v>
      </c>
      <c r="C46" s="22">
        <v>124.41</v>
      </c>
      <c r="D46" s="22">
        <v>10.93</v>
      </c>
      <c r="E46" s="22">
        <v>13.26</v>
      </c>
      <c r="F46" s="22">
        <v>0.15</v>
      </c>
      <c r="G46" s="22">
        <v>83.636974789915968</v>
      </c>
      <c r="H46" s="22">
        <v>7.3478991596638652</v>
      </c>
      <c r="I46" s="22">
        <v>8.9142857142857146</v>
      </c>
      <c r="J46" s="22">
        <v>0.10084033613445378</v>
      </c>
      <c r="L46" s="22">
        <v>1</v>
      </c>
    </row>
    <row r="48" spans="1:15" s="24" customFormat="1" x14ac:dyDescent="0.25">
      <c r="A48" s="24" t="s">
        <v>27</v>
      </c>
      <c r="D48" s="25"/>
      <c r="E48" s="25"/>
      <c r="F48" s="5"/>
      <c r="O48" s="25"/>
    </row>
    <row r="49" spans="1:15" x14ac:dyDescent="0.25">
      <c r="A49" t="s">
        <v>4</v>
      </c>
      <c r="B49" s="3" t="s">
        <v>4</v>
      </c>
      <c r="C49" s="3" t="s">
        <v>5</v>
      </c>
      <c r="D49" s="3" t="s">
        <v>6</v>
      </c>
      <c r="E49" s="3" t="s">
        <v>7</v>
      </c>
      <c r="F49" s="3" t="s">
        <v>8</v>
      </c>
      <c r="G49" s="3" t="s">
        <v>5</v>
      </c>
      <c r="H49" s="3" t="s">
        <v>6</v>
      </c>
      <c r="I49" s="3" t="s">
        <v>7</v>
      </c>
      <c r="J49" s="3" t="s">
        <v>8</v>
      </c>
    </row>
    <row r="50" spans="1:15" x14ac:dyDescent="0.25">
      <c r="B50" s="3" t="s">
        <v>9</v>
      </c>
      <c r="C50" s="3" t="s">
        <v>9</v>
      </c>
      <c r="D50" s="3" t="s">
        <v>9</v>
      </c>
      <c r="E50" s="3" t="s">
        <v>9</v>
      </c>
      <c r="F50" s="3" t="s">
        <v>9</v>
      </c>
      <c r="G50" s="3" t="s">
        <v>10</v>
      </c>
      <c r="H50" s="3" t="s">
        <v>11</v>
      </c>
      <c r="I50" s="3" t="s">
        <v>11</v>
      </c>
      <c r="J50" s="3" t="s">
        <v>11</v>
      </c>
    </row>
    <row r="51" spans="1:15" x14ac:dyDescent="0.25">
      <c r="A51" s="11" t="s">
        <v>28</v>
      </c>
      <c r="B51" s="10">
        <v>71.980000000000018</v>
      </c>
      <c r="C51" s="10">
        <v>60.470000000000006</v>
      </c>
      <c r="D51" s="10">
        <v>6.88</v>
      </c>
      <c r="E51" s="10">
        <v>3.62</v>
      </c>
      <c r="F51" s="10">
        <v>1.01</v>
      </c>
      <c r="G51" s="10">
        <v>84.009447068630166</v>
      </c>
      <c r="H51" s="19">
        <v>9.5582106140594583</v>
      </c>
      <c r="I51" s="19">
        <v>5.0291747707696572</v>
      </c>
      <c r="J51" s="19">
        <v>1.4031675465407054</v>
      </c>
      <c r="L51" s="52">
        <v>9</v>
      </c>
    </row>
    <row r="52" spans="1:15" x14ac:dyDescent="0.25">
      <c r="A52" s="26" t="s">
        <v>29</v>
      </c>
      <c r="B52" s="10">
        <v>79.580000000000013</v>
      </c>
      <c r="C52" s="10">
        <v>72.930000000000007</v>
      </c>
      <c r="D52" s="10">
        <v>3.31</v>
      </c>
      <c r="E52" s="10">
        <v>2.29</v>
      </c>
      <c r="F52" s="10">
        <v>1.05</v>
      </c>
      <c r="G52" s="10">
        <v>91.643629052525753</v>
      </c>
      <c r="H52" s="19">
        <v>4.1593365167127416</v>
      </c>
      <c r="I52" s="19">
        <v>2.8776074390550384</v>
      </c>
      <c r="J52" s="19">
        <v>1.3194269917064587</v>
      </c>
      <c r="L52" s="52">
        <v>8</v>
      </c>
    </row>
    <row r="53" spans="1:15" x14ac:dyDescent="0.25">
      <c r="A53" s="26" t="s">
        <v>30</v>
      </c>
      <c r="B53" s="10">
        <v>53.420000000000009</v>
      </c>
      <c r="C53" s="10">
        <v>50.620000000000005</v>
      </c>
      <c r="D53" s="10">
        <v>0.74</v>
      </c>
      <c r="E53" s="10">
        <v>0.99</v>
      </c>
      <c r="F53" s="10">
        <v>1.07</v>
      </c>
      <c r="G53" s="10">
        <v>94.758517409210015</v>
      </c>
      <c r="H53" s="19">
        <v>1.3852489704230624</v>
      </c>
      <c r="I53" s="19">
        <v>1.8532384874578807</v>
      </c>
      <c r="J53" s="19">
        <v>2.0029951329090223</v>
      </c>
      <c r="L53" s="52">
        <v>7</v>
      </c>
    </row>
    <row r="54" spans="1:15" x14ac:dyDescent="0.25">
      <c r="A54" s="26" t="s">
        <v>31</v>
      </c>
      <c r="B54" s="10">
        <v>105.94999999999999</v>
      </c>
      <c r="C54" s="10">
        <v>90.43</v>
      </c>
      <c r="D54" s="10">
        <v>8.0399999999999991</v>
      </c>
      <c r="E54" s="10">
        <v>6.77</v>
      </c>
      <c r="F54" s="10">
        <v>0.71</v>
      </c>
      <c r="G54" s="10">
        <v>85.351580934403032</v>
      </c>
      <c r="H54" s="19">
        <v>7.5884851344974038</v>
      </c>
      <c r="I54" s="19">
        <v>6.3898065125059</v>
      </c>
      <c r="J54" s="19">
        <v>0.67012741859367631</v>
      </c>
      <c r="L54" s="52">
        <v>6</v>
      </c>
    </row>
    <row r="55" spans="1:15" x14ac:dyDescent="0.25">
      <c r="A55" s="12" t="s">
        <v>32</v>
      </c>
      <c r="B55" s="27">
        <v>128.58000000000001</v>
      </c>
      <c r="C55" s="27">
        <v>108.29</v>
      </c>
      <c r="D55" s="27">
        <v>8.49</v>
      </c>
      <c r="E55" s="27">
        <v>11.71</v>
      </c>
      <c r="F55" s="27">
        <v>0.09</v>
      </c>
      <c r="G55" s="16">
        <v>84.219940892829356</v>
      </c>
      <c r="H55" s="6">
        <v>6.6028931404573026</v>
      </c>
      <c r="I55" s="6">
        <v>9.1071706330689057</v>
      </c>
      <c r="J55" s="6">
        <v>6.9995333644423702E-2</v>
      </c>
      <c r="L55" s="53">
        <v>5</v>
      </c>
    </row>
    <row r="56" spans="1:15" x14ac:dyDescent="0.25">
      <c r="A56" s="12" t="s">
        <v>33</v>
      </c>
      <c r="B56" s="27">
        <v>90.95999999999998</v>
      </c>
      <c r="C56" s="27">
        <v>84.699999999999989</v>
      </c>
      <c r="D56" s="27">
        <v>3.1</v>
      </c>
      <c r="E56" s="27">
        <v>2.99</v>
      </c>
      <c r="F56" s="27">
        <v>0.17</v>
      </c>
      <c r="G56" s="16">
        <v>93.117854001759014</v>
      </c>
      <c r="H56" s="6">
        <v>3.4080914687774855</v>
      </c>
      <c r="I56" s="6">
        <v>3.287159190853123</v>
      </c>
      <c r="J56" s="6">
        <v>0.18689533861037824</v>
      </c>
      <c r="L56" s="53">
        <v>4</v>
      </c>
    </row>
    <row r="57" spans="1:15" x14ac:dyDescent="0.25">
      <c r="A57" s="12" t="s">
        <v>34</v>
      </c>
      <c r="B57" s="27">
        <v>95.31</v>
      </c>
      <c r="C57" s="27">
        <v>88.960000000000008</v>
      </c>
      <c r="D57" s="27">
        <v>3.08</v>
      </c>
      <c r="E57" s="27">
        <v>3.24</v>
      </c>
      <c r="F57" s="27">
        <v>0.03</v>
      </c>
      <c r="G57" s="16">
        <v>93.337530164725635</v>
      </c>
      <c r="H57" s="6">
        <v>3.2315601720700871</v>
      </c>
      <c r="I57" s="6">
        <v>3.3994334277620397</v>
      </c>
      <c r="J57" s="6">
        <v>3.147623544224111E-2</v>
      </c>
      <c r="L57" s="53">
        <v>3</v>
      </c>
    </row>
    <row r="58" spans="1:15" x14ac:dyDescent="0.25">
      <c r="A58" s="12" t="s">
        <v>35</v>
      </c>
      <c r="B58" s="27">
        <v>92.97999999999999</v>
      </c>
      <c r="C58" s="27">
        <v>82.99</v>
      </c>
      <c r="D58" s="27">
        <v>4.74</v>
      </c>
      <c r="E58" s="27">
        <v>5.23</v>
      </c>
      <c r="F58" s="27">
        <v>0.02</v>
      </c>
      <c r="G58" s="16">
        <v>89.255753925575405</v>
      </c>
      <c r="H58" s="6">
        <v>5.0978705097870511</v>
      </c>
      <c r="I58" s="6">
        <v>5.6248655624865567</v>
      </c>
      <c r="J58" s="6">
        <v>2.1510002151000216E-2</v>
      </c>
      <c r="L58" s="53">
        <v>2</v>
      </c>
    </row>
    <row r="59" spans="1:15" x14ac:dyDescent="0.25">
      <c r="A59" s="12" t="s">
        <v>36</v>
      </c>
      <c r="B59" s="27">
        <v>96.95</v>
      </c>
      <c r="C59" s="27">
        <v>74.599999999999994</v>
      </c>
      <c r="D59" s="27">
        <v>10.93</v>
      </c>
      <c r="E59" s="27">
        <v>11.42</v>
      </c>
      <c r="F59" s="27">
        <v>0</v>
      </c>
      <c r="G59" s="16">
        <v>76.946879834966467</v>
      </c>
      <c r="H59" s="6">
        <v>11.273852501289324</v>
      </c>
      <c r="I59" s="6">
        <v>11.779267663744198</v>
      </c>
      <c r="J59" s="6">
        <v>0</v>
      </c>
      <c r="L59" s="54">
        <v>1</v>
      </c>
    </row>
    <row r="61" spans="1:15" x14ac:dyDescent="0.25">
      <c r="A61" s="28" t="s">
        <v>37</v>
      </c>
      <c r="B61" s="29"/>
      <c r="C61" s="29"/>
      <c r="D61" s="29"/>
      <c r="E61" s="30"/>
      <c r="F61" s="29"/>
      <c r="G61" s="29"/>
      <c r="H61" s="29"/>
      <c r="I61" s="29"/>
      <c r="J61" s="29"/>
      <c r="K61" s="29"/>
      <c r="L61" s="29"/>
      <c r="M61" s="29"/>
      <c r="N61" s="29"/>
      <c r="O61" s="31"/>
    </row>
    <row r="62" spans="1:15" x14ac:dyDescent="0.25">
      <c r="A62" t="s">
        <v>4</v>
      </c>
      <c r="B62" s="3" t="s">
        <v>4</v>
      </c>
      <c r="C62" s="3" t="s">
        <v>5</v>
      </c>
      <c r="D62" s="3" t="s">
        <v>6</v>
      </c>
      <c r="E62" s="3" t="s">
        <v>7</v>
      </c>
      <c r="F62" s="3" t="s">
        <v>8</v>
      </c>
      <c r="G62" s="3" t="s">
        <v>5</v>
      </c>
      <c r="H62" s="3" t="s">
        <v>6</v>
      </c>
      <c r="I62" s="3" t="s">
        <v>7</v>
      </c>
      <c r="J62" s="3" t="s">
        <v>8</v>
      </c>
    </row>
    <row r="63" spans="1:15" x14ac:dyDescent="0.25">
      <c r="B63" s="3" t="s">
        <v>9</v>
      </c>
      <c r="C63" s="3" t="s">
        <v>9</v>
      </c>
      <c r="D63" s="3" t="s">
        <v>9</v>
      </c>
      <c r="E63" s="3" t="s">
        <v>9</v>
      </c>
      <c r="F63" s="3" t="s">
        <v>9</v>
      </c>
      <c r="G63" s="3" t="s">
        <v>10</v>
      </c>
      <c r="H63" s="3" t="s">
        <v>11</v>
      </c>
      <c r="I63" s="3" t="s">
        <v>11</v>
      </c>
      <c r="J63" s="3" t="s">
        <v>11</v>
      </c>
    </row>
    <row r="64" spans="1:15" x14ac:dyDescent="0.25">
      <c r="A64" s="11" t="s">
        <v>38</v>
      </c>
      <c r="B64" s="10">
        <f>SUM(C64:F64)</f>
        <v>170.85999999999996</v>
      </c>
      <c r="C64" s="5">
        <v>88.929999999999993</v>
      </c>
      <c r="D64" s="5">
        <v>76.099999999999994</v>
      </c>
      <c r="E64" s="5">
        <v>4.2</v>
      </c>
      <c r="F64" s="5">
        <v>1.63</v>
      </c>
      <c r="G64" s="9">
        <v>85.572922523332949</v>
      </c>
      <c r="H64" s="9">
        <v>4.7228156977397955</v>
      </c>
      <c r="I64" s="9">
        <v>7.8713594962329925</v>
      </c>
      <c r="J64" s="9">
        <v>1.832902282694254</v>
      </c>
      <c r="L64" s="4">
        <v>11</v>
      </c>
    </row>
    <row r="65" spans="1:16" x14ac:dyDescent="0.25">
      <c r="A65" s="26" t="s">
        <v>39</v>
      </c>
      <c r="B65" s="10">
        <f t="shared" ref="B65:B74" si="5">SUM(C65:F65)</f>
        <v>153.49999999999997</v>
      </c>
      <c r="C65" s="5">
        <v>78.55</v>
      </c>
      <c r="D65" s="5">
        <v>71.599999999999994</v>
      </c>
      <c r="E65" s="5">
        <v>2.2000000000000002</v>
      </c>
      <c r="F65" s="5">
        <v>1.1499999999999999</v>
      </c>
      <c r="G65" s="9">
        <v>91.152132399745383</v>
      </c>
      <c r="H65" s="9">
        <v>2.8007638446849143</v>
      </c>
      <c r="I65" s="9">
        <v>4.5830681094844046</v>
      </c>
      <c r="J65" s="9">
        <v>1.4640356460852959</v>
      </c>
      <c r="L65" s="4">
        <v>10</v>
      </c>
    </row>
    <row r="66" spans="1:16" x14ac:dyDescent="0.25">
      <c r="A66" s="26" t="s">
        <v>40</v>
      </c>
      <c r="B66" s="10">
        <f t="shared" si="5"/>
        <v>160.80000000000001</v>
      </c>
      <c r="C66" s="5">
        <v>81.800000000000011</v>
      </c>
      <c r="D66" s="5">
        <v>74.900000000000006</v>
      </c>
      <c r="E66" s="5">
        <v>2.2000000000000002</v>
      </c>
      <c r="F66" s="5">
        <v>1.9</v>
      </c>
      <c r="G66" s="9">
        <v>91.56479217603912</v>
      </c>
      <c r="H66" s="9">
        <v>2.6894865525672373</v>
      </c>
      <c r="I66" s="9">
        <v>3.4229828850855739</v>
      </c>
      <c r="J66" s="9">
        <v>2.3227383863080679</v>
      </c>
      <c r="L66" s="4">
        <v>9</v>
      </c>
    </row>
    <row r="67" spans="1:16" x14ac:dyDescent="0.25">
      <c r="A67" s="26" t="s">
        <v>41</v>
      </c>
      <c r="B67" s="10">
        <f t="shared" si="5"/>
        <v>145.08000000000001</v>
      </c>
      <c r="C67" s="5">
        <v>73.989999999999995</v>
      </c>
      <c r="D67" s="5">
        <v>67.5</v>
      </c>
      <c r="E67" s="5">
        <v>1.6</v>
      </c>
      <c r="F67" s="5">
        <v>1.99</v>
      </c>
      <c r="G67" s="9">
        <v>91.228544397891611</v>
      </c>
      <c r="H67" s="9">
        <v>2.1624543857278011</v>
      </c>
      <c r="I67" s="9">
        <v>3.9194485741316396</v>
      </c>
      <c r="J67" s="9">
        <v>2.6895526422489526</v>
      </c>
      <c r="L67" s="4">
        <v>8</v>
      </c>
    </row>
    <row r="68" spans="1:16" x14ac:dyDescent="0.25">
      <c r="A68" s="26" t="s">
        <v>42</v>
      </c>
      <c r="B68" s="10">
        <f t="shared" si="5"/>
        <v>134.06</v>
      </c>
      <c r="C68" s="5">
        <v>67.28</v>
      </c>
      <c r="D68" s="5">
        <v>65.100000000000009</v>
      </c>
      <c r="E68" s="5">
        <v>0.6</v>
      </c>
      <c r="F68" s="5">
        <v>1.08</v>
      </c>
      <c r="G68" s="9">
        <v>96.759809750297279</v>
      </c>
      <c r="H68" s="9">
        <v>0.89179548156956001</v>
      </c>
      <c r="I68" s="9">
        <v>0.74316290130796669</v>
      </c>
      <c r="J68" s="9">
        <v>1.6052318668252081</v>
      </c>
      <c r="L68" s="4">
        <v>7</v>
      </c>
    </row>
    <row r="69" spans="1:16" x14ac:dyDescent="0.25">
      <c r="A69" s="26" t="s">
        <v>43</v>
      </c>
      <c r="B69" s="10">
        <f t="shared" si="5"/>
        <v>117.83999999999999</v>
      </c>
      <c r="C69" s="5">
        <v>59.62</v>
      </c>
      <c r="D69" s="5">
        <v>55.8</v>
      </c>
      <c r="E69" s="5">
        <v>1</v>
      </c>
      <c r="F69" s="5">
        <v>1.42</v>
      </c>
      <c r="G69" s="9">
        <v>93.592754109359277</v>
      </c>
      <c r="H69" s="9">
        <v>1.677289500167729</v>
      </c>
      <c r="I69" s="9">
        <v>2.3482053002348207</v>
      </c>
      <c r="J69" s="9">
        <v>2.3817510902381751</v>
      </c>
      <c r="L69" s="6">
        <v>6</v>
      </c>
    </row>
    <row r="70" spans="1:16" x14ac:dyDescent="0.25">
      <c r="A70" s="12" t="s">
        <v>44</v>
      </c>
      <c r="B70" s="16">
        <f t="shared" si="5"/>
        <v>130</v>
      </c>
      <c r="C70" s="13">
        <v>66.399999999999991</v>
      </c>
      <c r="D70" s="7">
        <v>61</v>
      </c>
      <c r="E70" s="7">
        <v>2.2999999999999998</v>
      </c>
      <c r="F70" s="7">
        <v>0.3</v>
      </c>
      <c r="G70" s="14">
        <v>91.867469879518083</v>
      </c>
      <c r="H70" s="15">
        <v>3.463855421686747</v>
      </c>
      <c r="I70" s="14">
        <v>4.216867469879519</v>
      </c>
      <c r="J70" s="15">
        <v>0.45180722891566272</v>
      </c>
      <c r="L70" s="6">
        <v>5</v>
      </c>
    </row>
    <row r="71" spans="1:16" x14ac:dyDescent="0.25">
      <c r="A71" s="12" t="s">
        <v>45</v>
      </c>
      <c r="B71" s="16">
        <f t="shared" si="5"/>
        <v>174.04</v>
      </c>
      <c r="C71" s="13">
        <v>88.72</v>
      </c>
      <c r="D71" s="7">
        <v>82.6</v>
      </c>
      <c r="E71" s="7">
        <v>2.7</v>
      </c>
      <c r="F71" s="7">
        <v>0.02</v>
      </c>
      <c r="G71" s="14">
        <v>93.101893597835883</v>
      </c>
      <c r="H71" s="15">
        <v>3.043282236248873</v>
      </c>
      <c r="I71" s="14">
        <v>3.8322813345356179</v>
      </c>
      <c r="J71" s="15">
        <v>2.2542831379621282E-2</v>
      </c>
      <c r="L71" s="6">
        <v>4</v>
      </c>
    </row>
    <row r="72" spans="1:16" x14ac:dyDescent="0.25">
      <c r="A72" s="12" t="s">
        <v>46</v>
      </c>
      <c r="B72" s="16">
        <f t="shared" si="5"/>
        <v>137.12</v>
      </c>
      <c r="C72" s="13">
        <v>70.61</v>
      </c>
      <c r="D72" s="7">
        <v>62.2</v>
      </c>
      <c r="E72" s="7">
        <v>4.3</v>
      </c>
      <c r="F72" s="7">
        <v>0.01</v>
      </c>
      <c r="G72" s="14">
        <v>88.089505735731478</v>
      </c>
      <c r="H72" s="15">
        <v>6.0897889817306332</v>
      </c>
      <c r="I72" s="14">
        <v>5.8065429825803703</v>
      </c>
      <c r="J72" s="15">
        <v>1.41622999575131E-2</v>
      </c>
      <c r="L72" s="6">
        <v>3</v>
      </c>
    </row>
    <row r="73" spans="1:16" x14ac:dyDescent="0.25">
      <c r="A73" s="12" t="s">
        <v>47</v>
      </c>
      <c r="B73" s="16">
        <f t="shared" si="5"/>
        <v>114.9</v>
      </c>
      <c r="C73" s="13">
        <v>61.500000000000007</v>
      </c>
      <c r="D73" s="7">
        <v>44.300000000000004</v>
      </c>
      <c r="E73" s="7">
        <v>9.1</v>
      </c>
      <c r="F73" s="7">
        <v>0</v>
      </c>
      <c r="G73" s="14">
        <v>72.032520325203237</v>
      </c>
      <c r="H73" s="15">
        <v>14.796747967479673</v>
      </c>
      <c r="I73" s="14">
        <v>13.170731707317072</v>
      </c>
      <c r="J73" s="15">
        <v>0</v>
      </c>
      <c r="L73" s="6">
        <v>2</v>
      </c>
    </row>
    <row r="74" spans="1:16" x14ac:dyDescent="0.25">
      <c r="A74" s="12" t="s">
        <v>48</v>
      </c>
      <c r="B74" s="16">
        <f t="shared" si="5"/>
        <v>90.206000000000003</v>
      </c>
      <c r="C74" s="13">
        <v>50.603000000000002</v>
      </c>
      <c r="D74" s="7">
        <v>31.1</v>
      </c>
      <c r="E74" s="7">
        <v>8.5</v>
      </c>
      <c r="F74" s="7">
        <v>3.0000000000000001E-3</v>
      </c>
      <c r="G74" s="14">
        <v>61.458806790111254</v>
      </c>
      <c r="H74" s="15">
        <v>16.797423077683142</v>
      </c>
      <c r="I74" s="14">
        <v>21.737841629942888</v>
      </c>
      <c r="J74" s="15">
        <v>5.9285022627116966E-3</v>
      </c>
      <c r="L74" s="6">
        <v>1</v>
      </c>
    </row>
    <row r="76" spans="1:16" x14ac:dyDescent="0.25">
      <c r="A76" s="32" t="s">
        <v>49</v>
      </c>
      <c r="B76" s="29"/>
      <c r="C76" s="29"/>
      <c r="D76" s="29"/>
      <c r="E76" s="30"/>
      <c r="F76" s="29"/>
      <c r="G76" s="29"/>
      <c r="H76" s="29"/>
      <c r="I76" s="29"/>
      <c r="J76" s="29"/>
      <c r="K76" s="29"/>
      <c r="M76" s="29"/>
      <c r="N76" s="29"/>
      <c r="O76" s="30"/>
      <c r="P76" s="29"/>
    </row>
    <row r="77" spans="1:16" x14ac:dyDescent="0.25">
      <c r="A77" t="s">
        <v>4</v>
      </c>
      <c r="B77" s="3" t="s">
        <v>4</v>
      </c>
      <c r="C77" s="3" t="s">
        <v>5</v>
      </c>
      <c r="D77" s="3" t="s">
        <v>6</v>
      </c>
      <c r="E77" s="3" t="s">
        <v>7</v>
      </c>
      <c r="F77" s="3" t="s">
        <v>8</v>
      </c>
      <c r="G77" s="3" t="s">
        <v>5</v>
      </c>
      <c r="H77" s="3" t="s">
        <v>6</v>
      </c>
      <c r="I77" s="3" t="s">
        <v>7</v>
      </c>
      <c r="J77" s="3" t="s">
        <v>8</v>
      </c>
    </row>
    <row r="78" spans="1:16" x14ac:dyDescent="0.25">
      <c r="B78" s="3" t="s">
        <v>9</v>
      </c>
      <c r="C78" s="3" t="s">
        <v>9</v>
      </c>
      <c r="D78" s="3" t="s">
        <v>9</v>
      </c>
      <c r="E78" s="3" t="s">
        <v>9</v>
      </c>
      <c r="F78" s="3" t="s">
        <v>9</v>
      </c>
      <c r="G78" s="3" t="s">
        <v>10</v>
      </c>
      <c r="H78" s="3" t="s">
        <v>11</v>
      </c>
      <c r="I78" s="3" t="s">
        <v>11</v>
      </c>
      <c r="J78" s="3" t="s">
        <v>11</v>
      </c>
    </row>
    <row r="79" spans="1:16" x14ac:dyDescent="0.25">
      <c r="A79" t="s">
        <v>12</v>
      </c>
      <c r="B79" s="4">
        <v>11.010000000000002</v>
      </c>
      <c r="C79" s="4">
        <v>8.6</v>
      </c>
      <c r="D79" s="4">
        <v>1.3</v>
      </c>
      <c r="E79" s="4">
        <v>0.8</v>
      </c>
      <c r="F79" s="4">
        <v>0.31</v>
      </c>
      <c r="G79" s="4">
        <v>78.110808356039954</v>
      </c>
      <c r="H79" s="4">
        <v>11.807447774750225</v>
      </c>
      <c r="I79" s="4">
        <v>7.2661217075386002</v>
      </c>
      <c r="J79" s="4">
        <v>2.8156221616712074</v>
      </c>
      <c r="L79" s="52">
        <v>7</v>
      </c>
    </row>
    <row r="80" spans="1:16" x14ac:dyDescent="0.25">
      <c r="A80" t="s">
        <v>13</v>
      </c>
      <c r="B80" s="4">
        <v>67.209999999999994</v>
      </c>
      <c r="C80" s="4">
        <v>63</v>
      </c>
      <c r="D80" s="4">
        <v>2</v>
      </c>
      <c r="E80" s="4">
        <v>1</v>
      </c>
      <c r="F80" s="4">
        <v>1.21</v>
      </c>
      <c r="G80" s="4">
        <v>93.736051182859697</v>
      </c>
      <c r="H80" s="4">
        <v>2.9757476565987209</v>
      </c>
      <c r="I80" s="4">
        <v>1.4878738282993604</v>
      </c>
      <c r="J80" s="4">
        <v>1.800327332242226</v>
      </c>
      <c r="L80" s="52">
        <v>6</v>
      </c>
    </row>
    <row r="81" spans="1:12" x14ac:dyDescent="0.25">
      <c r="A81" t="s">
        <v>14</v>
      </c>
      <c r="B81" s="4">
        <v>43.209999999999994</v>
      </c>
      <c r="C81" s="4">
        <v>42.3</v>
      </c>
      <c r="D81" s="4">
        <v>0.2</v>
      </c>
      <c r="E81" s="4">
        <v>0.3</v>
      </c>
      <c r="F81" s="4">
        <v>0.41</v>
      </c>
      <c r="G81" s="4">
        <v>97.894006017125676</v>
      </c>
      <c r="H81" s="4">
        <v>0.46285582041194173</v>
      </c>
      <c r="I81" s="4">
        <v>0.6942837306179126</v>
      </c>
      <c r="J81" s="4">
        <v>0.94885443184448059</v>
      </c>
      <c r="L81" s="53">
        <v>5</v>
      </c>
    </row>
    <row r="82" spans="1:12" x14ac:dyDescent="0.25">
      <c r="A82" t="s">
        <v>15</v>
      </c>
      <c r="B82" s="4">
        <v>41.199999999999989</v>
      </c>
      <c r="C82" s="4">
        <v>39.199999999999996</v>
      </c>
      <c r="D82" s="4">
        <v>0.8</v>
      </c>
      <c r="E82" s="4">
        <v>0.9</v>
      </c>
      <c r="F82" s="4">
        <v>0.3</v>
      </c>
      <c r="G82" s="4">
        <v>95.145631067961176</v>
      </c>
      <c r="H82" s="4">
        <v>1.9417475728155345</v>
      </c>
      <c r="I82" s="4">
        <v>2.1844660194174765</v>
      </c>
      <c r="J82" s="4">
        <v>0.72815533980582547</v>
      </c>
      <c r="L82" s="53">
        <v>4</v>
      </c>
    </row>
    <row r="83" spans="1:12" x14ac:dyDescent="0.25">
      <c r="A83" s="1" t="s">
        <v>16</v>
      </c>
      <c r="B83" s="6">
        <v>23.8</v>
      </c>
      <c r="C83" s="6">
        <v>23</v>
      </c>
      <c r="D83" s="6">
        <v>0.3</v>
      </c>
      <c r="E83" s="6">
        <v>0.5</v>
      </c>
      <c r="F83" s="6">
        <v>0</v>
      </c>
      <c r="G83" s="6">
        <v>96.638655462184872</v>
      </c>
      <c r="H83" s="6">
        <v>1.2605042016806722</v>
      </c>
      <c r="I83" s="6">
        <v>2.1008403361344539</v>
      </c>
      <c r="J83" s="6">
        <v>0</v>
      </c>
      <c r="L83" s="53">
        <v>3</v>
      </c>
    </row>
    <row r="84" spans="1:12" x14ac:dyDescent="0.25">
      <c r="A84" s="1" t="s">
        <v>17</v>
      </c>
      <c r="B84" s="6">
        <v>86.15</v>
      </c>
      <c r="C84" s="6">
        <v>75.8</v>
      </c>
      <c r="D84" s="6">
        <v>4.7</v>
      </c>
      <c r="E84" s="6">
        <v>5.5</v>
      </c>
      <c r="F84" s="6">
        <v>0.15</v>
      </c>
      <c r="G84" s="6">
        <v>87.986070806732442</v>
      </c>
      <c r="H84" s="6">
        <v>5.4556006964596628</v>
      </c>
      <c r="I84" s="6">
        <v>6.3842135809634355</v>
      </c>
      <c r="J84" s="6">
        <v>0.17411491584445732</v>
      </c>
      <c r="L84" s="53">
        <v>2</v>
      </c>
    </row>
    <row r="85" spans="1:12" x14ac:dyDescent="0.25">
      <c r="A85" s="1" t="s">
        <v>18</v>
      </c>
      <c r="B85" s="6">
        <v>114.66</v>
      </c>
      <c r="C85" s="6">
        <v>93.899999999999991</v>
      </c>
      <c r="D85" s="6">
        <v>10.199999999999999</v>
      </c>
      <c r="E85" s="6">
        <v>10.4</v>
      </c>
      <c r="F85" s="6">
        <v>0.16</v>
      </c>
      <c r="G85" s="6">
        <v>81.894296180010471</v>
      </c>
      <c r="H85" s="6">
        <v>8.8958660387231809</v>
      </c>
      <c r="I85" s="6">
        <v>9.0702947845804989</v>
      </c>
      <c r="J85" s="6">
        <v>0.13954299668585382</v>
      </c>
      <c r="L85" s="54">
        <v>1</v>
      </c>
    </row>
    <row r="87" spans="1:12" x14ac:dyDescent="0.25">
      <c r="A87" s="33" t="s">
        <v>50</v>
      </c>
    </row>
    <row r="88" spans="1:12" x14ac:dyDescent="0.25">
      <c r="A88" t="s">
        <v>4</v>
      </c>
      <c r="B88" s="3" t="s">
        <v>4</v>
      </c>
      <c r="C88" s="3" t="s">
        <v>5</v>
      </c>
      <c r="D88" s="3" t="s">
        <v>6</v>
      </c>
      <c r="E88" s="3" t="s">
        <v>7</v>
      </c>
      <c r="F88" s="3" t="s">
        <v>8</v>
      </c>
      <c r="G88" s="3" t="s">
        <v>5</v>
      </c>
      <c r="H88" s="3" t="s">
        <v>6</v>
      </c>
      <c r="I88" s="3" t="s">
        <v>7</v>
      </c>
      <c r="J88" s="3" t="s">
        <v>8</v>
      </c>
    </row>
    <row r="89" spans="1:12" x14ac:dyDescent="0.25">
      <c r="B89" s="3" t="s">
        <v>9</v>
      </c>
      <c r="C89" s="3" t="s">
        <v>9</v>
      </c>
      <c r="D89" s="3" t="s">
        <v>9</v>
      </c>
      <c r="E89" s="3" t="s">
        <v>9</v>
      </c>
      <c r="F89" s="3" t="s">
        <v>9</v>
      </c>
      <c r="G89" s="3" t="s">
        <v>10</v>
      </c>
      <c r="H89" s="3" t="s">
        <v>11</v>
      </c>
      <c r="I89" s="3" t="s">
        <v>11</v>
      </c>
      <c r="J89" s="3" t="s">
        <v>11</v>
      </c>
    </row>
    <row r="90" spans="1:12" x14ac:dyDescent="0.25">
      <c r="A90" t="s">
        <v>13</v>
      </c>
      <c r="B90" s="4">
        <v>40.6</v>
      </c>
      <c r="C90" s="4">
        <v>37.910000000000004</v>
      </c>
      <c r="D90" s="4">
        <v>1</v>
      </c>
      <c r="E90" s="4">
        <v>0.8</v>
      </c>
      <c r="F90" s="4">
        <v>0.89</v>
      </c>
      <c r="G90" s="4">
        <v>93.37438423645321</v>
      </c>
      <c r="H90" s="4">
        <v>2.4630541871921183</v>
      </c>
      <c r="I90" s="4">
        <v>1.9704433497536946</v>
      </c>
      <c r="J90" s="4">
        <v>2.1921182266009853</v>
      </c>
      <c r="L90" s="52">
        <v>6</v>
      </c>
    </row>
    <row r="91" spans="1:12" x14ac:dyDescent="0.25">
      <c r="A91" t="s">
        <v>14</v>
      </c>
      <c r="B91" s="4">
        <v>65.809999999999988</v>
      </c>
      <c r="C91" s="4">
        <v>62.76</v>
      </c>
      <c r="D91" s="4">
        <v>0.6</v>
      </c>
      <c r="E91" s="4">
        <v>1.6</v>
      </c>
      <c r="F91" s="4">
        <v>0.85</v>
      </c>
      <c r="G91" s="4">
        <v>95.365445980853991</v>
      </c>
      <c r="H91" s="4">
        <v>0.91171554475003813</v>
      </c>
      <c r="I91" s="4">
        <v>2.4312414526667685</v>
      </c>
      <c r="J91" s="4">
        <v>1.2915970217292208</v>
      </c>
      <c r="L91" s="53">
        <v>5</v>
      </c>
    </row>
    <row r="92" spans="1:12" x14ac:dyDescent="0.25">
      <c r="A92" t="s">
        <v>15</v>
      </c>
      <c r="B92" s="4">
        <v>40.620000000000012</v>
      </c>
      <c r="C92" s="4">
        <v>38.660000000000004</v>
      </c>
      <c r="D92" s="4">
        <v>0.7</v>
      </c>
      <c r="E92" s="4">
        <v>0.7</v>
      </c>
      <c r="F92" s="4">
        <v>0.56000000000000005</v>
      </c>
      <c r="G92" s="4">
        <v>95.174790743476109</v>
      </c>
      <c r="H92" s="4">
        <v>1.7232890201870994</v>
      </c>
      <c r="I92" s="4">
        <v>1.7232890201870994</v>
      </c>
      <c r="J92" s="4">
        <v>1.3786312161496797</v>
      </c>
      <c r="L92" s="53">
        <v>4</v>
      </c>
    </row>
    <row r="93" spans="1:12" x14ac:dyDescent="0.25">
      <c r="A93" t="s">
        <v>16</v>
      </c>
      <c r="B93" s="4">
        <v>77.649999999999991</v>
      </c>
      <c r="C93" s="4">
        <v>72.41</v>
      </c>
      <c r="D93" s="4">
        <v>2.3199999999999998</v>
      </c>
      <c r="E93" s="4">
        <v>2.4</v>
      </c>
      <c r="F93" s="4">
        <v>0.52</v>
      </c>
      <c r="G93" s="4">
        <v>93.251770766258858</v>
      </c>
      <c r="H93" s="4">
        <v>2.9877656149388279</v>
      </c>
      <c r="I93" s="4">
        <v>3.0907920154539603</v>
      </c>
      <c r="J93" s="4">
        <v>0.66967160334835807</v>
      </c>
      <c r="L93" s="53">
        <v>3</v>
      </c>
    </row>
    <row r="94" spans="1:12" x14ac:dyDescent="0.25">
      <c r="A94" s="2" t="s">
        <v>17</v>
      </c>
      <c r="B94" s="34">
        <v>65.510000000000005</v>
      </c>
      <c r="C94" s="34">
        <v>56.2</v>
      </c>
      <c r="D94" s="34">
        <v>4.8099999999999996</v>
      </c>
      <c r="E94" s="34">
        <v>4.4000000000000004</v>
      </c>
      <c r="F94" s="34">
        <v>0.1</v>
      </c>
      <c r="G94" s="34">
        <v>85.788429247443133</v>
      </c>
      <c r="H94" s="34">
        <v>7.3423904747366802</v>
      </c>
      <c r="I94" s="34">
        <v>6.7165318272019539</v>
      </c>
      <c r="J94" s="34">
        <v>0.15264845061822621</v>
      </c>
      <c r="L94" s="53">
        <v>2</v>
      </c>
    </row>
    <row r="95" spans="1:12" x14ac:dyDescent="0.25">
      <c r="A95" s="2" t="s">
        <v>18</v>
      </c>
      <c r="B95" s="34">
        <v>40.070000000000007</v>
      </c>
      <c r="C95" s="34">
        <v>31.040000000000003</v>
      </c>
      <c r="D95" s="34">
        <v>4.8</v>
      </c>
      <c r="E95" s="34">
        <v>4.2</v>
      </c>
      <c r="F95" s="34">
        <v>0.03</v>
      </c>
      <c r="G95" s="34">
        <v>77.464437234839025</v>
      </c>
      <c r="H95" s="34">
        <v>11.979036685799848</v>
      </c>
      <c r="I95" s="34">
        <v>10.481657100074868</v>
      </c>
      <c r="J95" s="34">
        <v>7.4868979286249054E-2</v>
      </c>
      <c r="L95" s="54">
        <v>1</v>
      </c>
    </row>
    <row r="97" spans="1:15" x14ac:dyDescent="0.25">
      <c r="A97" s="28" t="s">
        <v>51</v>
      </c>
      <c r="B97" s="29"/>
      <c r="C97" s="29"/>
      <c r="D97" s="29"/>
      <c r="E97" s="30"/>
      <c r="F97" s="29"/>
      <c r="G97" s="29"/>
      <c r="H97" s="29"/>
      <c r="I97" s="29"/>
      <c r="J97" s="29"/>
      <c r="K97" s="29"/>
      <c r="L97" s="29"/>
      <c r="M97" s="29"/>
      <c r="N97" s="30"/>
      <c r="O97" s="31"/>
    </row>
    <row r="98" spans="1:15" x14ac:dyDescent="0.25">
      <c r="A98" t="s">
        <v>4</v>
      </c>
      <c r="B98" s="3" t="s">
        <v>4</v>
      </c>
      <c r="C98" s="3" t="s">
        <v>5</v>
      </c>
      <c r="D98" s="3" t="s">
        <v>6</v>
      </c>
      <c r="E98" s="3" t="s">
        <v>7</v>
      </c>
      <c r="F98" s="3" t="s">
        <v>8</v>
      </c>
      <c r="G98" s="3" t="s">
        <v>5</v>
      </c>
      <c r="H98" s="3" t="s">
        <v>6</v>
      </c>
      <c r="I98" s="3" t="s">
        <v>7</v>
      </c>
      <c r="J98" s="3" t="s">
        <v>8</v>
      </c>
    </row>
    <row r="99" spans="1:15" x14ac:dyDescent="0.25">
      <c r="B99" s="3" t="s">
        <v>9</v>
      </c>
      <c r="C99" s="3" t="s">
        <v>9</v>
      </c>
      <c r="D99" s="3" t="s">
        <v>9</v>
      </c>
      <c r="E99" s="3" t="s">
        <v>9</v>
      </c>
      <c r="F99" s="3" t="s">
        <v>9</v>
      </c>
      <c r="G99" s="3" t="s">
        <v>10</v>
      </c>
      <c r="H99" s="3" t="s">
        <v>11</v>
      </c>
      <c r="I99" s="3" t="s">
        <v>11</v>
      </c>
      <c r="J99" s="3" t="s">
        <v>11</v>
      </c>
    </row>
    <row r="100" spans="1:15" x14ac:dyDescent="0.25">
      <c r="A100" s="26">
        <v>-1</v>
      </c>
      <c r="B100" s="35">
        <v>83.48</v>
      </c>
      <c r="C100" s="35">
        <v>80.260000000000005</v>
      </c>
      <c r="D100" s="36">
        <v>1.47</v>
      </c>
      <c r="E100" s="36">
        <v>1.24</v>
      </c>
      <c r="F100" s="35">
        <v>0.51</v>
      </c>
      <c r="G100" s="35">
        <v>96.142788691902254</v>
      </c>
      <c r="H100" s="10">
        <v>1.7609008145663632</v>
      </c>
      <c r="I100" s="19">
        <v>1.4853857211308097</v>
      </c>
      <c r="J100" s="4">
        <v>0.61092477240057497</v>
      </c>
      <c r="L100" s="4">
        <v>8</v>
      </c>
    </row>
    <row r="101" spans="1:15" x14ac:dyDescent="0.25">
      <c r="A101" s="26">
        <v>-2</v>
      </c>
      <c r="B101" s="35">
        <v>98.49</v>
      </c>
      <c r="C101" s="35">
        <v>95.08</v>
      </c>
      <c r="D101" s="36">
        <v>1.1299999999999999</v>
      </c>
      <c r="E101" s="36">
        <v>1.5</v>
      </c>
      <c r="F101" s="35">
        <v>0.78</v>
      </c>
      <c r="G101" s="35">
        <v>96.537719565438124</v>
      </c>
      <c r="H101" s="10">
        <v>1.1473246014823839</v>
      </c>
      <c r="I101" s="19">
        <v>1.5229972586049345</v>
      </c>
      <c r="J101" s="4">
        <v>0.79195857447456597</v>
      </c>
      <c r="L101" s="4">
        <v>7</v>
      </c>
    </row>
    <row r="102" spans="1:15" x14ac:dyDescent="0.25">
      <c r="A102" s="26">
        <v>-3</v>
      </c>
      <c r="B102" s="35">
        <v>118.31</v>
      </c>
      <c r="C102" s="35">
        <v>114.52</v>
      </c>
      <c r="D102" s="36">
        <v>1.5</v>
      </c>
      <c r="E102" s="36">
        <v>1.29</v>
      </c>
      <c r="F102" s="35">
        <v>1</v>
      </c>
      <c r="G102" s="35">
        <v>96.796551432676864</v>
      </c>
      <c r="H102" s="10">
        <v>1.2678556335051983</v>
      </c>
      <c r="I102" s="19">
        <v>1.0903558448144703</v>
      </c>
      <c r="J102" s="4">
        <v>0.8452370890034655</v>
      </c>
      <c r="L102" s="6">
        <v>6</v>
      </c>
    </row>
    <row r="103" spans="1:15" x14ac:dyDescent="0.25">
      <c r="A103" s="26">
        <v>-4</v>
      </c>
      <c r="B103" s="35">
        <v>113.16999999999999</v>
      </c>
      <c r="C103" s="35">
        <v>107.33999999999999</v>
      </c>
      <c r="D103" s="36">
        <v>2.13</v>
      </c>
      <c r="E103" s="36">
        <v>1.18</v>
      </c>
      <c r="F103" s="35">
        <v>2.52</v>
      </c>
      <c r="G103" s="35">
        <v>94.848458071927183</v>
      </c>
      <c r="H103" s="10">
        <v>1.8821242378722278</v>
      </c>
      <c r="I103" s="19">
        <v>1.0426791552531591</v>
      </c>
      <c r="J103" s="4">
        <v>2.2267385349474247</v>
      </c>
      <c r="L103" s="6">
        <v>5</v>
      </c>
    </row>
    <row r="104" spans="1:15" x14ac:dyDescent="0.25">
      <c r="A104" s="26">
        <v>-5</v>
      </c>
      <c r="B104" s="35">
        <v>92.919999999999987</v>
      </c>
      <c r="C104" s="35">
        <v>89.89</v>
      </c>
      <c r="D104" s="36">
        <v>0.85</v>
      </c>
      <c r="E104" s="36">
        <v>0.6</v>
      </c>
      <c r="F104" s="35">
        <v>1.58</v>
      </c>
      <c r="G104" s="35">
        <v>96.739130434782624</v>
      </c>
      <c r="H104" s="10">
        <v>0.91476538958243658</v>
      </c>
      <c r="I104" s="19">
        <v>0.64571674558760228</v>
      </c>
      <c r="J104" s="4">
        <v>1.7003874300473527</v>
      </c>
      <c r="L104" s="6">
        <v>4</v>
      </c>
    </row>
    <row r="105" spans="1:15" x14ac:dyDescent="0.25">
      <c r="A105" s="26">
        <v>-6</v>
      </c>
      <c r="B105" s="35">
        <v>100.13</v>
      </c>
      <c r="C105" s="35">
        <v>97.74</v>
      </c>
      <c r="D105" s="36">
        <v>1.22</v>
      </c>
      <c r="E105" s="36">
        <v>0.4</v>
      </c>
      <c r="F105" s="35">
        <v>0.77</v>
      </c>
      <c r="G105" s="35">
        <v>97.613102966144012</v>
      </c>
      <c r="H105" s="10">
        <v>1.2184160591231399</v>
      </c>
      <c r="I105" s="19">
        <v>0.39948067512234098</v>
      </c>
      <c r="J105" s="4">
        <v>0.76900029961050642</v>
      </c>
      <c r="L105" s="6">
        <v>3</v>
      </c>
    </row>
    <row r="106" spans="1:15" x14ac:dyDescent="0.25">
      <c r="A106" s="26">
        <v>-7</v>
      </c>
      <c r="B106" s="35">
        <v>86.92</v>
      </c>
      <c r="C106" s="35">
        <v>81.19</v>
      </c>
      <c r="D106" s="36">
        <v>2.15</v>
      </c>
      <c r="E106" s="36">
        <v>2.08</v>
      </c>
      <c r="F106" s="35">
        <v>1.5</v>
      </c>
      <c r="G106" s="35">
        <v>93.407731247123792</v>
      </c>
      <c r="H106" s="10">
        <v>2.4735388863322596</v>
      </c>
      <c r="I106" s="19">
        <v>2.3930050621260928</v>
      </c>
      <c r="J106" s="4">
        <v>1.7257248044178555</v>
      </c>
      <c r="L106" s="6">
        <v>2</v>
      </c>
    </row>
    <row r="107" spans="1:15" x14ac:dyDescent="0.25">
      <c r="A107" s="37">
        <v>-8</v>
      </c>
      <c r="B107" s="38">
        <v>84.640000000000015</v>
      </c>
      <c r="C107" s="38">
        <v>73.490000000000009</v>
      </c>
      <c r="D107" s="39">
        <v>5.23</v>
      </c>
      <c r="E107" s="39">
        <v>5.57</v>
      </c>
      <c r="F107" s="38">
        <v>0.35</v>
      </c>
      <c r="G107" s="38">
        <v>86.826559546313788</v>
      </c>
      <c r="H107" s="41">
        <v>6.1791115311909248</v>
      </c>
      <c r="I107" s="34">
        <v>6.5808128544423425</v>
      </c>
      <c r="J107" s="34">
        <v>0.41351606805293001</v>
      </c>
      <c r="L107" s="6">
        <v>1</v>
      </c>
    </row>
    <row r="109" spans="1:15" x14ac:dyDescent="0.25">
      <c r="A109" s="24" t="s">
        <v>52</v>
      </c>
      <c r="D109" s="25"/>
      <c r="E109" s="40"/>
      <c r="N109" s="24"/>
      <c r="O109" s="25"/>
    </row>
    <row r="110" spans="1:15" x14ac:dyDescent="0.25">
      <c r="A110" t="s">
        <v>4</v>
      </c>
      <c r="B110" s="3" t="s">
        <v>4</v>
      </c>
      <c r="C110" s="3" t="s">
        <v>5</v>
      </c>
      <c r="D110" s="3" t="s">
        <v>6</v>
      </c>
      <c r="E110" s="3" t="s">
        <v>7</v>
      </c>
      <c r="F110" s="3" t="s">
        <v>8</v>
      </c>
      <c r="G110" s="3" t="s">
        <v>5</v>
      </c>
      <c r="H110" s="3" t="s">
        <v>6</v>
      </c>
      <c r="I110" s="3" t="s">
        <v>7</v>
      </c>
      <c r="J110" s="3" t="s">
        <v>8</v>
      </c>
    </row>
    <row r="111" spans="1:15" x14ac:dyDescent="0.25">
      <c r="B111" s="3" t="s">
        <v>9</v>
      </c>
      <c r="C111" s="3" t="s">
        <v>9</v>
      </c>
      <c r="D111" s="3" t="s">
        <v>9</v>
      </c>
      <c r="E111" s="3" t="s">
        <v>9</v>
      </c>
      <c r="F111" s="3" t="s">
        <v>9</v>
      </c>
      <c r="G111" s="3" t="s">
        <v>10</v>
      </c>
      <c r="H111" s="3" t="s">
        <v>11</v>
      </c>
      <c r="I111" s="3" t="s">
        <v>11</v>
      </c>
      <c r="J111" s="3" t="s">
        <v>11</v>
      </c>
    </row>
    <row r="112" spans="1:15" x14ac:dyDescent="0.25">
      <c r="A112" s="11">
        <v>-2</v>
      </c>
      <c r="B112" s="10">
        <v>49.540000000000006</v>
      </c>
      <c r="C112" s="10">
        <v>46.03</v>
      </c>
      <c r="D112" s="10">
        <v>1.6</v>
      </c>
      <c r="E112" s="10">
        <v>1.42</v>
      </c>
      <c r="F112" s="10">
        <v>0.49</v>
      </c>
      <c r="G112" s="10">
        <v>92.914816310052473</v>
      </c>
      <c r="H112" s="10">
        <v>3.2297133629390387</v>
      </c>
      <c r="I112" s="10">
        <v>2.866370609608397</v>
      </c>
      <c r="J112" s="4">
        <v>0.98909971740008062</v>
      </c>
      <c r="L112" s="10">
        <v>4</v>
      </c>
    </row>
    <row r="113" spans="1:12" x14ac:dyDescent="0.25">
      <c r="A113" s="26">
        <v>-3</v>
      </c>
      <c r="B113" s="10">
        <v>68.489999999999995</v>
      </c>
      <c r="C113" s="10">
        <v>65.64</v>
      </c>
      <c r="D113" s="10">
        <v>0.93</v>
      </c>
      <c r="E113" s="10">
        <v>1.35</v>
      </c>
      <c r="F113" s="10">
        <v>0.56999999999999995</v>
      </c>
      <c r="G113" s="10">
        <v>95.838808585194926</v>
      </c>
      <c r="H113" s="10">
        <v>1.3578624616732371</v>
      </c>
      <c r="I113" s="10">
        <v>1.971090670170828</v>
      </c>
      <c r="J113" s="4">
        <v>0.83223828296101621</v>
      </c>
      <c r="L113" s="10">
        <v>3</v>
      </c>
    </row>
    <row r="114" spans="1:12" x14ac:dyDescent="0.25">
      <c r="A114" s="26">
        <v>-4</v>
      </c>
      <c r="B114" s="10">
        <v>64.399999999999991</v>
      </c>
      <c r="C114" s="10">
        <v>61.3</v>
      </c>
      <c r="D114" s="10">
        <v>0.89</v>
      </c>
      <c r="E114" s="10">
        <v>1.1399999999999999</v>
      </c>
      <c r="F114" s="10">
        <v>1.07</v>
      </c>
      <c r="G114" s="10">
        <v>95.186335403726716</v>
      </c>
      <c r="H114" s="10">
        <v>1.3819875776397517</v>
      </c>
      <c r="I114" s="10">
        <v>1.7701863354037268</v>
      </c>
      <c r="J114" s="4">
        <v>1.661490683229814</v>
      </c>
      <c r="L114" s="10">
        <v>2</v>
      </c>
    </row>
    <row r="115" spans="1:12" x14ac:dyDescent="0.25">
      <c r="A115" s="37">
        <v>-5</v>
      </c>
      <c r="B115" s="41">
        <v>62.25</v>
      </c>
      <c r="C115" s="42">
        <v>56</v>
      </c>
      <c r="D115" s="42">
        <v>2.89</v>
      </c>
      <c r="E115" s="42">
        <v>2.99</v>
      </c>
      <c r="F115" s="42">
        <v>0.37</v>
      </c>
      <c r="G115" s="42">
        <v>89.959839357429715</v>
      </c>
      <c r="H115" s="42">
        <v>4.642570281124498</v>
      </c>
      <c r="I115" s="41">
        <v>4.8032128514056227</v>
      </c>
      <c r="J115" s="34">
        <v>0.59437751004016059</v>
      </c>
      <c r="L115" s="34">
        <v>1</v>
      </c>
    </row>
    <row r="117" spans="1:12" x14ac:dyDescent="0.25">
      <c r="A117" s="43" t="s">
        <v>53</v>
      </c>
    </row>
    <row r="118" spans="1:12" x14ac:dyDescent="0.25">
      <c r="A118" t="s">
        <v>4</v>
      </c>
      <c r="B118" s="3" t="s">
        <v>4</v>
      </c>
      <c r="C118" s="3" t="s">
        <v>5</v>
      </c>
      <c r="D118" s="3" t="s">
        <v>6</v>
      </c>
      <c r="E118" s="3" t="s">
        <v>7</v>
      </c>
      <c r="F118" s="3" t="s">
        <v>8</v>
      </c>
      <c r="G118" s="3" t="s">
        <v>5</v>
      </c>
      <c r="H118" s="3" t="s">
        <v>6</v>
      </c>
      <c r="I118" s="3" t="s">
        <v>7</v>
      </c>
      <c r="J118" s="3" t="s">
        <v>8</v>
      </c>
    </row>
    <row r="119" spans="1:12" x14ac:dyDescent="0.25">
      <c r="B119" s="3" t="s">
        <v>9</v>
      </c>
      <c r="C119" s="3" t="s">
        <v>9</v>
      </c>
      <c r="D119" s="3" t="s">
        <v>9</v>
      </c>
      <c r="E119" s="3" t="s">
        <v>9</v>
      </c>
      <c r="F119" s="3" t="s">
        <v>9</v>
      </c>
      <c r="G119" s="3" t="s">
        <v>10</v>
      </c>
      <c r="H119" s="3" t="s">
        <v>11</v>
      </c>
      <c r="I119" s="3" t="s">
        <v>11</v>
      </c>
      <c r="J119" s="3" t="s">
        <v>11</v>
      </c>
    </row>
    <row r="120" spans="1:12" x14ac:dyDescent="0.25">
      <c r="A120" s="44" t="s">
        <v>12</v>
      </c>
      <c r="B120" s="10">
        <v>142.33999999999997</v>
      </c>
      <c r="C120" s="10">
        <v>136.35</v>
      </c>
      <c r="D120" s="10">
        <v>2.4500000000000002</v>
      </c>
      <c r="E120" s="10">
        <v>2.13</v>
      </c>
      <c r="F120" s="4">
        <v>1.41</v>
      </c>
      <c r="G120" s="4">
        <v>95.79176619362093</v>
      </c>
      <c r="H120" s="4">
        <v>1.7212308556976259</v>
      </c>
      <c r="I120" s="4">
        <v>1.4964170296473236</v>
      </c>
      <c r="J120" s="4">
        <v>0.99058592103414378</v>
      </c>
      <c r="L120" s="4">
        <v>7</v>
      </c>
    </row>
    <row r="121" spans="1:12" x14ac:dyDescent="0.25">
      <c r="A121" s="44" t="s">
        <v>13</v>
      </c>
      <c r="B121" s="10">
        <v>124.58999999999999</v>
      </c>
      <c r="C121" s="10">
        <v>119.32</v>
      </c>
      <c r="D121" s="10">
        <v>1.73</v>
      </c>
      <c r="E121" s="10">
        <v>2.0499999999999998</v>
      </c>
      <c r="F121" s="4">
        <v>1.49</v>
      </c>
      <c r="G121" s="4">
        <v>95.770126013323704</v>
      </c>
      <c r="H121" s="4">
        <v>1.3885544586242877</v>
      </c>
      <c r="I121" s="4">
        <v>1.6453969018380286</v>
      </c>
      <c r="J121" s="4">
        <v>1.1959226262139819</v>
      </c>
      <c r="L121" s="6">
        <v>6</v>
      </c>
    </row>
    <row r="122" spans="1:12" x14ac:dyDescent="0.25">
      <c r="A122" s="44" t="s">
        <v>14</v>
      </c>
      <c r="B122" s="20">
        <v>118.4</v>
      </c>
      <c r="C122" s="20">
        <v>112.64</v>
      </c>
      <c r="D122" s="20">
        <v>2.64</v>
      </c>
      <c r="E122" s="20">
        <v>0.98</v>
      </c>
      <c r="F122" s="4">
        <v>2.14</v>
      </c>
      <c r="G122" s="4">
        <v>95.13513513513513</v>
      </c>
      <c r="H122" s="4">
        <v>2.2297297297297298</v>
      </c>
      <c r="I122" s="4">
        <v>0.82770270270270263</v>
      </c>
      <c r="J122" s="4">
        <v>1.8074324324324325</v>
      </c>
      <c r="L122" s="6">
        <v>5</v>
      </c>
    </row>
    <row r="123" spans="1:12" x14ac:dyDescent="0.25">
      <c r="A123" s="44" t="s">
        <v>15</v>
      </c>
      <c r="B123" s="20">
        <v>102.03</v>
      </c>
      <c r="C123" s="20">
        <v>99.350000000000009</v>
      </c>
      <c r="D123" s="20">
        <v>1.07</v>
      </c>
      <c r="E123" s="20">
        <v>0.41</v>
      </c>
      <c r="F123" s="4">
        <v>1.2</v>
      </c>
      <c r="G123" s="4">
        <v>97.373321572086638</v>
      </c>
      <c r="H123" s="4">
        <v>1.0487111633833186</v>
      </c>
      <c r="I123" s="4">
        <v>0.40184259531510341</v>
      </c>
      <c r="J123" s="4">
        <v>1.1761246692149367</v>
      </c>
      <c r="L123" s="6">
        <v>4</v>
      </c>
    </row>
    <row r="124" spans="1:12" x14ac:dyDescent="0.25">
      <c r="A124" s="45" t="s">
        <v>16</v>
      </c>
      <c r="B124" s="19">
        <v>110.80000000000001</v>
      </c>
      <c r="C124" s="19">
        <v>107.9</v>
      </c>
      <c r="D124" s="19">
        <v>0.65</v>
      </c>
      <c r="E124" s="19">
        <v>0.46</v>
      </c>
      <c r="F124" s="4">
        <v>1.79</v>
      </c>
      <c r="G124" s="4">
        <v>97.382671480144396</v>
      </c>
      <c r="H124" s="4">
        <v>0.58664259927797824</v>
      </c>
      <c r="I124" s="4">
        <v>0.41516245487364617</v>
      </c>
      <c r="J124" s="4">
        <v>1.615523465703971</v>
      </c>
      <c r="L124" s="6">
        <v>3</v>
      </c>
    </row>
    <row r="125" spans="1:12" x14ac:dyDescent="0.25">
      <c r="A125" s="46" t="s">
        <v>17</v>
      </c>
      <c r="B125" s="51">
        <v>119.96000000000001</v>
      </c>
      <c r="C125" s="51">
        <v>114.12</v>
      </c>
      <c r="D125" s="51">
        <v>2.52</v>
      </c>
      <c r="E125" s="51">
        <v>2.54</v>
      </c>
      <c r="F125" s="51">
        <v>0.78</v>
      </c>
      <c r="G125" s="51">
        <v>95.131710570190052</v>
      </c>
      <c r="H125" s="51">
        <v>2.1007002334111369</v>
      </c>
      <c r="I125" s="51">
        <v>2.1173724574858284</v>
      </c>
      <c r="J125" s="51">
        <v>0.65021673891297094</v>
      </c>
      <c r="L125" s="6">
        <v>2</v>
      </c>
    </row>
    <row r="126" spans="1:12" x14ac:dyDescent="0.25">
      <c r="A126" s="46" t="s">
        <v>18</v>
      </c>
      <c r="B126" s="51">
        <v>130.66999999999999</v>
      </c>
      <c r="C126" s="51">
        <v>110.87</v>
      </c>
      <c r="D126" s="51">
        <v>8.6199999999999992</v>
      </c>
      <c r="E126" s="51">
        <v>11.14</v>
      </c>
      <c r="F126" s="51">
        <v>0.04</v>
      </c>
      <c r="G126" s="51">
        <v>84.847325323333592</v>
      </c>
      <c r="H126" s="51">
        <v>6.5967704905487103</v>
      </c>
      <c r="I126" s="51">
        <v>8.525292722124437</v>
      </c>
      <c r="J126" s="51">
        <v>3.0611463993265482E-2</v>
      </c>
      <c r="L126" s="6">
        <v>1</v>
      </c>
    </row>
    <row r="128" spans="1:12" x14ac:dyDescent="0.25">
      <c r="A128" s="32" t="s">
        <v>54</v>
      </c>
    </row>
    <row r="129" spans="1:13" x14ac:dyDescent="0.25">
      <c r="A129" t="s">
        <v>4</v>
      </c>
      <c r="B129" s="3" t="s">
        <v>4</v>
      </c>
      <c r="C129" s="3" t="s">
        <v>5</v>
      </c>
      <c r="D129" s="3" t="s">
        <v>6</v>
      </c>
      <c r="E129" s="3" t="s">
        <v>7</v>
      </c>
      <c r="F129" s="3" t="s">
        <v>8</v>
      </c>
      <c r="G129" s="3" t="s">
        <v>5</v>
      </c>
      <c r="H129" s="3" t="s">
        <v>6</v>
      </c>
      <c r="I129" s="3" t="s">
        <v>7</v>
      </c>
      <c r="J129" s="3" t="s">
        <v>8</v>
      </c>
    </row>
    <row r="130" spans="1:13" x14ac:dyDescent="0.25">
      <c r="B130" s="3" t="s">
        <v>9</v>
      </c>
      <c r="C130" s="3" t="s">
        <v>9</v>
      </c>
      <c r="D130" s="3" t="s">
        <v>9</v>
      </c>
      <c r="E130" s="3" t="s">
        <v>9</v>
      </c>
      <c r="F130" s="3" t="s">
        <v>9</v>
      </c>
      <c r="G130" s="3" t="s">
        <v>10</v>
      </c>
      <c r="H130" s="3" t="s">
        <v>11</v>
      </c>
      <c r="I130" s="3" t="s">
        <v>11</v>
      </c>
      <c r="J130" s="3" t="s">
        <v>11</v>
      </c>
    </row>
    <row r="131" spans="1:13" x14ac:dyDescent="0.25">
      <c r="A131" t="s">
        <v>12</v>
      </c>
      <c r="B131" s="4">
        <v>41.459999999999994</v>
      </c>
      <c r="C131" s="4">
        <v>35.699999999999996</v>
      </c>
      <c r="D131" s="4">
        <v>4.0999999999999996</v>
      </c>
      <c r="E131" s="4">
        <v>1.3</v>
      </c>
      <c r="F131" s="4">
        <v>0.36</v>
      </c>
      <c r="G131" s="4">
        <v>86.107091172214183</v>
      </c>
      <c r="H131" s="4">
        <v>9.8890496864447659</v>
      </c>
      <c r="I131" s="4">
        <v>3.1355523396044385</v>
      </c>
      <c r="J131" s="4">
        <v>0.86830680173661379</v>
      </c>
      <c r="K131" s="17" t="s">
        <v>60</v>
      </c>
      <c r="L131" s="4">
        <v>8</v>
      </c>
    </row>
    <row r="132" spans="1:13" x14ac:dyDescent="0.25">
      <c r="A132" t="s">
        <v>13</v>
      </c>
      <c r="B132" s="4">
        <v>78.900000000000006</v>
      </c>
      <c r="C132" s="4">
        <v>72.399999999999991</v>
      </c>
      <c r="D132" s="4">
        <v>2.9</v>
      </c>
      <c r="E132" s="4">
        <v>2.4</v>
      </c>
      <c r="F132" s="4">
        <v>1.2</v>
      </c>
      <c r="G132" s="4">
        <v>91.761723700887174</v>
      </c>
      <c r="H132" s="4">
        <v>3.6755386565272494</v>
      </c>
      <c r="I132" s="4">
        <v>3.041825095057034</v>
      </c>
      <c r="J132" s="4">
        <v>1.520912547528517</v>
      </c>
      <c r="L132" s="4">
        <v>7</v>
      </c>
    </row>
    <row r="133" spans="1:13" x14ac:dyDescent="0.25">
      <c r="A133" t="s">
        <v>14</v>
      </c>
      <c r="B133" s="4">
        <v>78.789999999999992</v>
      </c>
      <c r="C133" s="4">
        <v>73.399999999999991</v>
      </c>
      <c r="D133" s="4">
        <v>2</v>
      </c>
      <c r="E133" s="4">
        <v>1.9</v>
      </c>
      <c r="F133" s="4">
        <v>1.49</v>
      </c>
      <c r="G133" s="4">
        <v>93.159030333798697</v>
      </c>
      <c r="H133" s="4">
        <v>2.5383931971062319</v>
      </c>
      <c r="I133" s="4">
        <v>2.4114735372509206</v>
      </c>
      <c r="J133" s="4">
        <v>1.8911029318441428</v>
      </c>
      <c r="L133" s="6">
        <v>6</v>
      </c>
    </row>
    <row r="134" spans="1:13" x14ac:dyDescent="0.25">
      <c r="A134" t="s">
        <v>15</v>
      </c>
      <c r="B134" s="4">
        <v>92.5</v>
      </c>
      <c r="C134" s="4">
        <v>89.5</v>
      </c>
      <c r="D134" s="4">
        <v>0.9</v>
      </c>
      <c r="E134" s="4">
        <v>1</v>
      </c>
      <c r="F134" s="4">
        <v>1.1000000000000001</v>
      </c>
      <c r="G134" s="4">
        <v>96.756756756756758</v>
      </c>
      <c r="H134" s="4">
        <v>0.97297297297297303</v>
      </c>
      <c r="I134" s="4">
        <v>1.0810810810810811</v>
      </c>
      <c r="J134" s="4">
        <v>1.1891891891891893</v>
      </c>
      <c r="L134" s="6">
        <v>5</v>
      </c>
    </row>
    <row r="135" spans="1:13" x14ac:dyDescent="0.25">
      <c r="A135" s="47" t="s">
        <v>16</v>
      </c>
      <c r="B135" s="51">
        <v>90.409999999999982</v>
      </c>
      <c r="C135" s="51">
        <v>84.6</v>
      </c>
      <c r="D135" s="51">
        <v>2.1</v>
      </c>
      <c r="E135" s="51">
        <v>3.3</v>
      </c>
      <c r="F135" s="51">
        <v>0.41</v>
      </c>
      <c r="G135" s="51">
        <v>93.573719721269782</v>
      </c>
      <c r="H135" s="51">
        <v>2.3227519079747818</v>
      </c>
      <c r="I135" s="51">
        <v>3.6500387125318001</v>
      </c>
      <c r="J135" s="51">
        <v>0.4534896582236479</v>
      </c>
      <c r="L135" s="6">
        <v>4</v>
      </c>
    </row>
    <row r="136" spans="1:13" x14ac:dyDescent="0.25">
      <c r="A136" s="47" t="s">
        <v>17</v>
      </c>
      <c r="B136" s="51">
        <v>66.149999999999991</v>
      </c>
      <c r="C136" s="51">
        <v>55.3</v>
      </c>
      <c r="D136" s="51">
        <v>4.9000000000000004</v>
      </c>
      <c r="E136" s="51">
        <v>5.9</v>
      </c>
      <c r="F136" s="51">
        <v>0.05</v>
      </c>
      <c r="G136" s="51">
        <v>83.597883597883609</v>
      </c>
      <c r="H136" s="51">
        <v>7.4074074074074092</v>
      </c>
      <c r="I136" s="51">
        <v>8.9191232048374918</v>
      </c>
      <c r="J136" s="51">
        <v>7.5585789871504161E-2</v>
      </c>
      <c r="L136" s="6">
        <v>3</v>
      </c>
    </row>
    <row r="137" spans="1:13" x14ac:dyDescent="0.25">
      <c r="A137" s="47" t="s">
        <v>18</v>
      </c>
      <c r="B137" s="51">
        <v>85.77</v>
      </c>
      <c r="C137" s="51">
        <v>59.699999999999996</v>
      </c>
      <c r="D137" s="51">
        <v>10.3</v>
      </c>
      <c r="E137" s="51">
        <v>15.7</v>
      </c>
      <c r="F137" s="51">
        <v>7.0000000000000007E-2</v>
      </c>
      <c r="G137" s="51">
        <v>69.60475690800979</v>
      </c>
      <c r="H137" s="51">
        <v>12.008860907077068</v>
      </c>
      <c r="I137" s="51">
        <v>18.304768567098055</v>
      </c>
      <c r="J137" s="51">
        <v>8.1613617815086872E-2</v>
      </c>
      <c r="L137" s="6">
        <v>2</v>
      </c>
    </row>
    <row r="138" spans="1:13" x14ac:dyDescent="0.25">
      <c r="A138" s="47" t="s">
        <v>19</v>
      </c>
      <c r="B138" s="51">
        <v>69.98</v>
      </c>
      <c r="C138" s="51">
        <v>42.3</v>
      </c>
      <c r="D138" s="51">
        <v>18.600000000000001</v>
      </c>
      <c r="E138" s="51">
        <v>9</v>
      </c>
      <c r="F138" s="51">
        <v>0.08</v>
      </c>
      <c r="G138" s="51">
        <v>60.445841669048299</v>
      </c>
      <c r="H138" s="51">
        <v>26.579022577879396</v>
      </c>
      <c r="I138" s="51">
        <v>12.860817376393255</v>
      </c>
      <c r="J138" s="51">
        <v>0.11431837667905115</v>
      </c>
      <c r="L138" s="6">
        <v>1</v>
      </c>
    </row>
    <row r="140" spans="1:13" x14ac:dyDescent="0.25">
      <c r="A140" s="48" t="s">
        <v>55</v>
      </c>
    </row>
    <row r="141" spans="1:13" x14ac:dyDescent="0.25">
      <c r="A141" t="s">
        <v>4</v>
      </c>
      <c r="B141" s="3" t="s">
        <v>4</v>
      </c>
      <c r="C141" s="3" t="s">
        <v>5</v>
      </c>
      <c r="D141" s="3" t="s">
        <v>6</v>
      </c>
      <c r="E141" s="3" t="s">
        <v>7</v>
      </c>
      <c r="F141" s="3" t="s">
        <v>8</v>
      </c>
      <c r="G141" s="3" t="s">
        <v>5</v>
      </c>
      <c r="H141" s="3" t="s">
        <v>6</v>
      </c>
      <c r="I141" s="3" t="s">
        <v>7</v>
      </c>
      <c r="J141" s="3" t="s">
        <v>8</v>
      </c>
    </row>
    <row r="142" spans="1:13" x14ac:dyDescent="0.25">
      <c r="B142" s="3" t="s">
        <v>9</v>
      </c>
      <c r="C142" s="3" t="s">
        <v>9</v>
      </c>
      <c r="D142" s="3" t="s">
        <v>9</v>
      </c>
      <c r="E142" s="3" t="s">
        <v>9</v>
      </c>
      <c r="F142" s="3" t="s">
        <v>9</v>
      </c>
      <c r="G142" s="3" t="s">
        <v>10</v>
      </c>
      <c r="H142" s="3" t="s">
        <v>11</v>
      </c>
      <c r="I142" s="3" t="s">
        <v>11</v>
      </c>
      <c r="J142" s="3" t="s">
        <v>11</v>
      </c>
    </row>
    <row r="143" spans="1:13" x14ac:dyDescent="0.25">
      <c r="A143" t="s">
        <v>12</v>
      </c>
      <c r="B143" s="4">
        <v>56.89</v>
      </c>
      <c r="C143" s="4">
        <v>55.94</v>
      </c>
      <c r="D143" s="4">
        <v>0.6</v>
      </c>
      <c r="E143" s="4">
        <v>0.1</v>
      </c>
      <c r="F143" s="4">
        <v>0.44</v>
      </c>
      <c r="G143" s="4">
        <v>98.330110740024608</v>
      </c>
      <c r="H143" s="4">
        <v>1.054666901037089</v>
      </c>
      <c r="I143" s="4">
        <v>0.17577781683951485</v>
      </c>
      <c r="J143" s="4">
        <v>0.43944454209878714</v>
      </c>
      <c r="L143" s="4">
        <v>9</v>
      </c>
      <c r="M143" s="17"/>
    </row>
    <row r="144" spans="1:13" x14ac:dyDescent="0.25">
      <c r="A144" t="s">
        <v>13</v>
      </c>
      <c r="B144" s="4">
        <v>36.31</v>
      </c>
      <c r="C144" s="4">
        <v>35.720000000000006</v>
      </c>
      <c r="D144" s="4">
        <v>0.3</v>
      </c>
      <c r="E144" s="4">
        <v>0.14000000000000001</v>
      </c>
      <c r="F144" s="4">
        <v>0.52</v>
      </c>
      <c r="G144" s="4">
        <v>98.375103277334077</v>
      </c>
      <c r="H144" s="4">
        <v>0.82621867254199943</v>
      </c>
      <c r="I144" s="4">
        <v>0.38556871385293312</v>
      </c>
      <c r="J144" s="4">
        <v>0.41310933627099972</v>
      </c>
      <c r="L144" s="4">
        <v>8</v>
      </c>
    </row>
    <row r="145" spans="1:12" x14ac:dyDescent="0.25">
      <c r="A145" t="s">
        <v>14</v>
      </c>
      <c r="B145" s="4">
        <v>41.089999999999996</v>
      </c>
      <c r="C145" s="4">
        <v>40.26</v>
      </c>
      <c r="D145" s="4">
        <v>0.5</v>
      </c>
      <c r="E145" s="4">
        <v>0.05</v>
      </c>
      <c r="F145" s="4">
        <v>0.96</v>
      </c>
      <c r="G145" s="4">
        <v>97.980043806278914</v>
      </c>
      <c r="H145" s="4">
        <v>1.2168410805548797</v>
      </c>
      <c r="I145" s="4">
        <v>0.12168410805548796</v>
      </c>
      <c r="J145" s="4">
        <v>0.68143100511073273</v>
      </c>
      <c r="L145" s="4">
        <v>7</v>
      </c>
    </row>
    <row r="146" spans="1:12" x14ac:dyDescent="0.25">
      <c r="A146" t="s">
        <v>15</v>
      </c>
      <c r="B146" s="4">
        <v>60.97</v>
      </c>
      <c r="C146" s="4">
        <v>59.2</v>
      </c>
      <c r="D146" s="4">
        <v>0.9</v>
      </c>
      <c r="E146" s="4">
        <v>0.11</v>
      </c>
      <c r="F146" s="4">
        <v>1.02</v>
      </c>
      <c r="G146" s="4">
        <v>97.09693291782844</v>
      </c>
      <c r="H146" s="4">
        <v>1.4761358044940134</v>
      </c>
      <c r="I146" s="4">
        <v>0.1804165983270461</v>
      </c>
      <c r="J146" s="4">
        <v>1.2465146793505002</v>
      </c>
      <c r="L146" s="6">
        <v>6</v>
      </c>
    </row>
    <row r="147" spans="1:12" x14ac:dyDescent="0.25">
      <c r="A147" s="47" t="s">
        <v>16</v>
      </c>
      <c r="B147" s="51">
        <v>99.64</v>
      </c>
      <c r="C147" s="51">
        <v>95.25</v>
      </c>
      <c r="D147" s="51">
        <v>1.7</v>
      </c>
      <c r="E147" s="51">
        <v>2.61</v>
      </c>
      <c r="F147" s="51">
        <v>4.6500000000000004</v>
      </c>
      <c r="G147" s="51">
        <v>95.59413890004015</v>
      </c>
      <c r="H147" s="51">
        <v>1.7061421116017663</v>
      </c>
      <c r="I147" s="51">
        <v>2.6194299478121237</v>
      </c>
      <c r="J147" s="51">
        <v>8.0289040545965473E-2</v>
      </c>
      <c r="L147" s="6">
        <v>5</v>
      </c>
    </row>
    <row r="148" spans="1:12" x14ac:dyDescent="0.25">
      <c r="A148" s="47" t="s">
        <v>17</v>
      </c>
      <c r="B148" s="51">
        <v>140.68</v>
      </c>
      <c r="C148" s="51">
        <v>134.38</v>
      </c>
      <c r="D148" s="51">
        <v>3.9</v>
      </c>
      <c r="E148" s="51">
        <v>2.4</v>
      </c>
      <c r="F148" s="51">
        <v>3.38</v>
      </c>
      <c r="G148" s="51">
        <v>95.521751492749502</v>
      </c>
      <c r="H148" s="51">
        <v>2.7722490759169744</v>
      </c>
      <c r="I148" s="51">
        <v>1.7059994313335227</v>
      </c>
      <c r="J148" s="51">
        <v>0</v>
      </c>
      <c r="L148" s="6">
        <v>4</v>
      </c>
    </row>
    <row r="149" spans="1:12" x14ac:dyDescent="0.25">
      <c r="A149" s="47" t="s">
        <v>18</v>
      </c>
      <c r="B149" s="51">
        <v>114.61</v>
      </c>
      <c r="C149" s="51">
        <v>108.61</v>
      </c>
      <c r="D149" s="51">
        <v>4</v>
      </c>
      <c r="E149" s="51">
        <v>2</v>
      </c>
      <c r="F149" s="51">
        <v>1.01</v>
      </c>
      <c r="G149" s="51">
        <v>94.764854724718617</v>
      </c>
      <c r="H149" s="51">
        <v>3.4900968501875926</v>
      </c>
      <c r="I149" s="51">
        <v>1.7450484250937963</v>
      </c>
      <c r="J149" s="51">
        <v>0</v>
      </c>
      <c r="L149" s="6">
        <v>3</v>
      </c>
    </row>
    <row r="150" spans="1:12" x14ac:dyDescent="0.25">
      <c r="A150" s="47" t="s">
        <v>19</v>
      </c>
      <c r="B150" s="51">
        <v>58.420000000000009</v>
      </c>
      <c r="C150" s="51">
        <v>51.1</v>
      </c>
      <c r="D150" s="51">
        <v>4.0999999999999996</v>
      </c>
      <c r="E150" s="51">
        <v>3.2</v>
      </c>
      <c r="F150" s="51">
        <v>0.6</v>
      </c>
      <c r="G150" s="51">
        <v>87.47004450530639</v>
      </c>
      <c r="H150" s="51">
        <v>7.0181444710715484</v>
      </c>
      <c r="I150" s="51">
        <v>5.4775761725436487</v>
      </c>
      <c r="J150" s="51">
        <v>3.4234851078397806E-2</v>
      </c>
      <c r="L150" s="6">
        <v>2</v>
      </c>
    </row>
    <row r="151" spans="1:12" x14ac:dyDescent="0.25">
      <c r="A151" s="47" t="s">
        <v>20</v>
      </c>
      <c r="B151" s="51">
        <v>75.050000000000011</v>
      </c>
      <c r="C151" s="51">
        <v>59.230000000000004</v>
      </c>
      <c r="D151" s="51">
        <v>10.4</v>
      </c>
      <c r="E151" s="51">
        <v>5.4</v>
      </c>
      <c r="F151" s="51">
        <v>3.03</v>
      </c>
      <c r="G151" s="51">
        <v>78.920719520319778</v>
      </c>
      <c r="H151" s="51">
        <v>13.857428381079279</v>
      </c>
      <c r="I151" s="51">
        <v>7.1952031978680866</v>
      </c>
      <c r="J151" s="51">
        <v>2.6648900732844767E-2</v>
      </c>
      <c r="L151" s="6">
        <v>1</v>
      </c>
    </row>
    <row r="153" spans="1:12" x14ac:dyDescent="0.25">
      <c r="A153" s="43" t="s">
        <v>56</v>
      </c>
    </row>
    <row r="154" spans="1:12" x14ac:dyDescent="0.25">
      <c r="A154" t="s">
        <v>4</v>
      </c>
      <c r="B154" s="3" t="s">
        <v>4</v>
      </c>
      <c r="C154" s="3" t="s">
        <v>5</v>
      </c>
      <c r="D154" s="3" t="s">
        <v>6</v>
      </c>
      <c r="E154" s="3" t="s">
        <v>7</v>
      </c>
      <c r="F154" s="3" t="s">
        <v>8</v>
      </c>
      <c r="G154" s="3" t="s">
        <v>5</v>
      </c>
      <c r="H154" s="3" t="s">
        <v>6</v>
      </c>
      <c r="I154" s="3" t="s">
        <v>7</v>
      </c>
      <c r="J154" s="3" t="s">
        <v>8</v>
      </c>
    </row>
    <row r="155" spans="1:12" x14ac:dyDescent="0.25">
      <c r="B155" s="3" t="s">
        <v>9</v>
      </c>
      <c r="C155" s="3" t="s">
        <v>9</v>
      </c>
      <c r="D155" s="3" t="s">
        <v>9</v>
      </c>
      <c r="E155" s="3" t="s">
        <v>9</v>
      </c>
      <c r="F155" s="3" t="s">
        <v>9</v>
      </c>
      <c r="G155" s="3" t="s">
        <v>10</v>
      </c>
      <c r="H155" s="3" t="s">
        <v>11</v>
      </c>
      <c r="I155" s="3" t="s">
        <v>11</v>
      </c>
      <c r="J155" s="3" t="s">
        <v>11</v>
      </c>
    </row>
    <row r="156" spans="1:12" x14ac:dyDescent="0.25">
      <c r="A156" t="s">
        <v>12</v>
      </c>
      <c r="B156" s="4">
        <v>76.289999999999992</v>
      </c>
      <c r="C156" s="4">
        <v>61.089999999999996</v>
      </c>
      <c r="D156" s="4">
        <v>8.1199999999999992</v>
      </c>
      <c r="E156" s="4">
        <v>6.91</v>
      </c>
      <c r="F156" s="4">
        <v>0.17</v>
      </c>
      <c r="G156" s="4">
        <v>80.076025691440563</v>
      </c>
      <c r="H156" s="4">
        <v>10.643596801677807</v>
      </c>
      <c r="I156" s="4">
        <v>9.0575435836938016</v>
      </c>
      <c r="J156" s="4">
        <v>0.2228339231878359</v>
      </c>
      <c r="L156" s="4">
        <v>5</v>
      </c>
    </row>
    <row r="157" spans="1:12" x14ac:dyDescent="0.25">
      <c r="A157" t="s">
        <v>13</v>
      </c>
      <c r="B157" s="4">
        <v>65.400000000000006</v>
      </c>
      <c r="C157" s="4">
        <v>60.370000000000005</v>
      </c>
      <c r="D157" s="4">
        <v>2.6</v>
      </c>
      <c r="E157" s="4">
        <v>1.82</v>
      </c>
      <c r="F157" s="4">
        <v>0.61</v>
      </c>
      <c r="G157" s="4">
        <v>92.308868501529048</v>
      </c>
      <c r="H157" s="4">
        <v>3.9755351681957185</v>
      </c>
      <c r="I157" s="4">
        <v>2.782874617737003</v>
      </c>
      <c r="J157" s="4">
        <v>0.93272171253822622</v>
      </c>
      <c r="L157" s="4">
        <v>4</v>
      </c>
    </row>
    <row r="158" spans="1:12" x14ac:dyDescent="0.25">
      <c r="A158" t="s">
        <v>14</v>
      </c>
      <c r="B158" s="4">
        <v>78.790000000000006</v>
      </c>
      <c r="C158" s="4">
        <v>75.16</v>
      </c>
      <c r="D158" s="4">
        <v>1.33</v>
      </c>
      <c r="E158" s="4">
        <v>1.1200000000000001</v>
      </c>
      <c r="F158" s="4">
        <v>1.18</v>
      </c>
      <c r="G158" s="4">
        <v>95.392816347252179</v>
      </c>
      <c r="H158" s="4">
        <v>1.6880314760756441</v>
      </c>
      <c r="I158" s="4">
        <v>1.4215001903794899</v>
      </c>
      <c r="J158" s="4">
        <v>1.4976519862926767</v>
      </c>
      <c r="L158" s="4">
        <v>3</v>
      </c>
    </row>
    <row r="159" spans="1:12" x14ac:dyDescent="0.25">
      <c r="A159" t="s">
        <v>15</v>
      </c>
      <c r="B159" s="4">
        <v>70.5</v>
      </c>
      <c r="C159" s="4">
        <v>65.61</v>
      </c>
      <c r="D159" s="4">
        <v>2.3199999999999998</v>
      </c>
      <c r="E159" s="4">
        <v>1.95</v>
      </c>
      <c r="F159" s="4">
        <v>0.62</v>
      </c>
      <c r="G159" s="4">
        <v>93.063829787234042</v>
      </c>
      <c r="H159" s="4">
        <v>3.2907801418439711</v>
      </c>
      <c r="I159" s="4">
        <v>2.7659574468085109</v>
      </c>
      <c r="J159" s="4">
        <v>0.87943262411347523</v>
      </c>
      <c r="L159" s="4">
        <v>2</v>
      </c>
    </row>
    <row r="160" spans="1:12" x14ac:dyDescent="0.25">
      <c r="A160" s="47" t="s">
        <v>16</v>
      </c>
      <c r="B160" s="51">
        <v>33.79</v>
      </c>
      <c r="C160" s="51">
        <v>29.09</v>
      </c>
      <c r="D160" s="51">
        <v>2.74</v>
      </c>
      <c r="E160" s="51">
        <v>1.85</v>
      </c>
      <c r="F160" s="51">
        <v>0.11</v>
      </c>
      <c r="G160" s="51">
        <v>86.090559337081984</v>
      </c>
      <c r="H160" s="51">
        <v>8.1089079609351877</v>
      </c>
      <c r="I160" s="51">
        <v>5.4749926013613495</v>
      </c>
      <c r="J160" s="51">
        <v>0.32554010062148564</v>
      </c>
      <c r="L160" s="51">
        <v>1</v>
      </c>
    </row>
    <row r="162" spans="1:12" x14ac:dyDescent="0.25">
      <c r="A162" s="24" t="s">
        <v>57</v>
      </c>
    </row>
    <row r="163" spans="1:12" x14ac:dyDescent="0.25">
      <c r="A163" t="s">
        <v>4</v>
      </c>
      <c r="B163" s="3" t="s">
        <v>4</v>
      </c>
      <c r="C163" s="3" t="s">
        <v>5</v>
      </c>
      <c r="D163" s="3" t="s">
        <v>6</v>
      </c>
      <c r="E163" s="3" t="s">
        <v>7</v>
      </c>
      <c r="F163" s="3" t="s">
        <v>8</v>
      </c>
      <c r="G163" s="3" t="s">
        <v>5</v>
      </c>
      <c r="H163" s="3" t="s">
        <v>6</v>
      </c>
      <c r="I163" s="3" t="s">
        <v>7</v>
      </c>
      <c r="J163" s="3" t="s">
        <v>8</v>
      </c>
    </row>
    <row r="164" spans="1:12" x14ac:dyDescent="0.25">
      <c r="B164" s="3" t="s">
        <v>9</v>
      </c>
      <c r="C164" s="3" t="s">
        <v>9</v>
      </c>
      <c r="D164" s="3" t="s">
        <v>9</v>
      </c>
      <c r="E164" s="3" t="s">
        <v>9</v>
      </c>
      <c r="F164" s="3" t="s">
        <v>9</v>
      </c>
      <c r="G164" s="3" t="s">
        <v>10</v>
      </c>
      <c r="H164" s="3" t="s">
        <v>11</v>
      </c>
      <c r="I164" s="3" t="s">
        <v>11</v>
      </c>
      <c r="J164" s="3" t="s">
        <v>11</v>
      </c>
    </row>
    <row r="165" spans="1:12" x14ac:dyDescent="0.25">
      <c r="A165" s="8" t="s">
        <v>13</v>
      </c>
      <c r="B165" s="10">
        <v>17.580000000000002</v>
      </c>
      <c r="C165" s="10">
        <v>15.850000000000001</v>
      </c>
      <c r="D165" s="10">
        <v>0.69</v>
      </c>
      <c r="E165" s="10">
        <v>0.64</v>
      </c>
      <c r="F165" s="10">
        <v>0.4</v>
      </c>
      <c r="G165" s="19">
        <v>90.159271899886235</v>
      </c>
      <c r="H165" s="19">
        <v>3.9249146757679179</v>
      </c>
      <c r="I165" s="19">
        <v>3.6405005688282137</v>
      </c>
      <c r="J165" s="19">
        <v>2.2753128555176336</v>
      </c>
      <c r="L165" s="4">
        <v>5</v>
      </c>
    </row>
    <row r="166" spans="1:12" x14ac:dyDescent="0.25">
      <c r="A166" s="26" t="s">
        <v>14</v>
      </c>
      <c r="B166" s="10">
        <v>37.14</v>
      </c>
      <c r="C166" s="10">
        <v>31.33</v>
      </c>
      <c r="D166" s="10">
        <v>2.72</v>
      </c>
      <c r="E166" s="10">
        <v>2.99</v>
      </c>
      <c r="F166" s="10">
        <v>0.1</v>
      </c>
      <c r="G166" s="19">
        <v>84.356488960689276</v>
      </c>
      <c r="H166" s="19">
        <v>7.3236402800215403</v>
      </c>
      <c r="I166" s="19">
        <v>8.0506192784060318</v>
      </c>
      <c r="J166" s="19">
        <v>0.26925148088314488</v>
      </c>
      <c r="L166" s="4">
        <v>4</v>
      </c>
    </row>
    <row r="167" spans="1:12" x14ac:dyDescent="0.25">
      <c r="A167" s="26" t="s">
        <v>15</v>
      </c>
      <c r="B167" s="10">
        <v>19.93</v>
      </c>
      <c r="C167" s="10">
        <v>13</v>
      </c>
      <c r="D167" s="10">
        <v>3.49</v>
      </c>
      <c r="E167" s="10">
        <v>3.33</v>
      </c>
      <c r="F167" s="10">
        <v>0.11</v>
      </c>
      <c r="G167" s="19">
        <v>65.228299046663324</v>
      </c>
      <c r="H167" s="19">
        <v>17.511289513296539</v>
      </c>
      <c r="I167" s="19">
        <v>16.708479678876067</v>
      </c>
      <c r="J167" s="19">
        <v>0.55193176116407427</v>
      </c>
      <c r="L167" s="4">
        <v>3</v>
      </c>
    </row>
    <row r="168" spans="1:12" x14ac:dyDescent="0.25">
      <c r="A168" s="49" t="s">
        <v>16</v>
      </c>
      <c r="B168" s="50">
        <v>3.25</v>
      </c>
      <c r="C168" s="50">
        <v>2.5</v>
      </c>
      <c r="D168" s="50">
        <v>0.31</v>
      </c>
      <c r="E168" s="50">
        <v>0.44</v>
      </c>
      <c r="F168" s="41">
        <v>0</v>
      </c>
      <c r="G168" s="34">
        <v>76.92307692307692</v>
      </c>
      <c r="H168" s="34">
        <v>9.5384615384615383</v>
      </c>
      <c r="I168" s="34">
        <v>13.538461538461538</v>
      </c>
      <c r="J168" s="34">
        <v>0</v>
      </c>
      <c r="L168" s="4">
        <v>2</v>
      </c>
    </row>
    <row r="169" spans="1:12" x14ac:dyDescent="0.25">
      <c r="A169" s="49" t="s">
        <v>17</v>
      </c>
      <c r="B169" s="50">
        <v>133.84</v>
      </c>
      <c r="C169" s="50">
        <v>126</v>
      </c>
      <c r="D169" s="50">
        <v>3.47</v>
      </c>
      <c r="E169" s="50">
        <v>4.37</v>
      </c>
      <c r="F169" s="41">
        <v>0</v>
      </c>
      <c r="G169" s="34">
        <v>94.142259414225933</v>
      </c>
      <c r="H169" s="34">
        <v>2.5926479378362224</v>
      </c>
      <c r="I169" s="34">
        <v>3.2650926479378359</v>
      </c>
      <c r="J169" s="34">
        <v>0</v>
      </c>
      <c r="L169" s="51">
        <v>1</v>
      </c>
    </row>
    <row r="171" spans="1:12" x14ac:dyDescent="0.25">
      <c r="A171" s="24" t="s">
        <v>58</v>
      </c>
    </row>
    <row r="172" spans="1:12" x14ac:dyDescent="0.25">
      <c r="A172" t="s">
        <v>4</v>
      </c>
      <c r="B172" s="3" t="s">
        <v>4</v>
      </c>
      <c r="C172" s="3" t="s">
        <v>5</v>
      </c>
      <c r="D172" s="3" t="s">
        <v>6</v>
      </c>
      <c r="E172" s="3" t="s">
        <v>7</v>
      </c>
      <c r="F172" s="3" t="s">
        <v>8</v>
      </c>
      <c r="G172" s="3" t="s">
        <v>5</v>
      </c>
      <c r="H172" s="3" t="s">
        <v>6</v>
      </c>
      <c r="I172" s="3" t="s">
        <v>7</v>
      </c>
      <c r="J172" s="3" t="s">
        <v>8</v>
      </c>
    </row>
    <row r="173" spans="1:12" x14ac:dyDescent="0.25">
      <c r="B173" s="3" t="s">
        <v>9</v>
      </c>
      <c r="C173" s="3" t="s">
        <v>9</v>
      </c>
      <c r="D173" s="3" t="s">
        <v>9</v>
      </c>
      <c r="E173" s="3" t="s">
        <v>9</v>
      </c>
      <c r="F173" s="3" t="s">
        <v>9</v>
      </c>
      <c r="G173" s="3" t="s">
        <v>10</v>
      </c>
      <c r="H173" s="3" t="s">
        <v>11</v>
      </c>
      <c r="I173" s="3" t="s">
        <v>11</v>
      </c>
      <c r="J173" s="3" t="s">
        <v>11</v>
      </c>
    </row>
    <row r="174" spans="1:12" x14ac:dyDescent="0.25">
      <c r="A174" t="s">
        <v>59</v>
      </c>
      <c r="B174" s="4">
        <v>130.07</v>
      </c>
      <c r="C174" s="4">
        <v>125.71</v>
      </c>
      <c r="D174" s="4">
        <v>1.75</v>
      </c>
      <c r="E174" s="4">
        <v>1.67</v>
      </c>
      <c r="F174" s="4">
        <v>0.94</v>
      </c>
      <c r="G174" s="4">
        <v>96.64795879142001</v>
      </c>
      <c r="H174" s="4">
        <v>1.3454293841777505</v>
      </c>
      <c r="I174" s="4">
        <v>1.2839240409010533</v>
      </c>
      <c r="J174" s="4">
        <v>0.72268778350119167</v>
      </c>
      <c r="L174" s="4">
        <v>6</v>
      </c>
    </row>
    <row r="175" spans="1:12" x14ac:dyDescent="0.25">
      <c r="A175" t="s">
        <v>13</v>
      </c>
      <c r="B175" s="4">
        <v>96.73</v>
      </c>
      <c r="C175" s="4">
        <v>90.34</v>
      </c>
      <c r="D175" s="4">
        <v>3.1</v>
      </c>
      <c r="E175" s="4">
        <v>2.5</v>
      </c>
      <c r="F175" s="4">
        <v>0.79</v>
      </c>
      <c r="G175" s="4">
        <v>93.393983252351902</v>
      </c>
      <c r="H175" s="4">
        <v>3.2047968572314689</v>
      </c>
      <c r="I175" s="4">
        <v>2.584513594541507</v>
      </c>
      <c r="J175" s="4">
        <v>0.81670629587511623</v>
      </c>
      <c r="L175" s="4">
        <v>5</v>
      </c>
    </row>
    <row r="176" spans="1:12" x14ac:dyDescent="0.25">
      <c r="A176" t="s">
        <v>14</v>
      </c>
      <c r="B176" s="4">
        <v>108.53999999999999</v>
      </c>
      <c r="C176" s="4">
        <v>92.22999999999999</v>
      </c>
      <c r="D176" s="4">
        <v>8.83</v>
      </c>
      <c r="E176" s="4">
        <v>6.5</v>
      </c>
      <c r="F176" s="4">
        <v>0.98</v>
      </c>
      <c r="G176" s="4">
        <v>84.973281739450883</v>
      </c>
      <c r="H176" s="4">
        <v>8.1352496775382352</v>
      </c>
      <c r="I176" s="4">
        <v>5.9885756403169346</v>
      </c>
      <c r="J176" s="4">
        <v>0.90289294269393783</v>
      </c>
      <c r="L176" s="4">
        <v>4</v>
      </c>
    </row>
    <row r="177" spans="1:12" x14ac:dyDescent="0.25">
      <c r="A177" s="47" t="s">
        <v>15</v>
      </c>
      <c r="B177" s="51">
        <v>66.77</v>
      </c>
      <c r="C177" s="51">
        <v>59.35</v>
      </c>
      <c r="D177" s="51">
        <v>3.86</v>
      </c>
      <c r="E177" s="51">
        <v>3.49</v>
      </c>
      <c r="F177" s="51">
        <v>7.0000000000000007E-2</v>
      </c>
      <c r="G177" s="51">
        <v>88.887224801557593</v>
      </c>
      <c r="H177" s="51">
        <v>5.7810393889471321</v>
      </c>
      <c r="I177" s="51">
        <v>5.2268983076231841</v>
      </c>
      <c r="J177" s="51">
        <v>0.10483750187209827</v>
      </c>
      <c r="L177" s="4">
        <v>3</v>
      </c>
    </row>
    <row r="178" spans="1:12" x14ac:dyDescent="0.25">
      <c r="A178" s="47" t="s">
        <v>16</v>
      </c>
      <c r="B178" s="51">
        <v>78.140000000000015</v>
      </c>
      <c r="C178" s="51">
        <v>72.160000000000011</v>
      </c>
      <c r="D178" s="51">
        <v>2.98</v>
      </c>
      <c r="E178" s="51">
        <v>2.95</v>
      </c>
      <c r="F178" s="51">
        <v>0.05</v>
      </c>
      <c r="G178" s="51">
        <v>92.347069362682362</v>
      </c>
      <c r="H178" s="51">
        <v>3.8136677757870481</v>
      </c>
      <c r="I178" s="51">
        <v>3.7752751471717425</v>
      </c>
      <c r="J178" s="51">
        <v>6.3987714358843095E-2</v>
      </c>
      <c r="L178" s="4">
        <v>2</v>
      </c>
    </row>
    <row r="179" spans="1:12" x14ac:dyDescent="0.25">
      <c r="A179" s="47" t="s">
        <v>17</v>
      </c>
      <c r="B179" s="51">
        <f>SUM(C179:F179)</f>
        <v>109.14999999999999</v>
      </c>
      <c r="C179" s="51">
        <v>82</v>
      </c>
      <c r="D179" s="51">
        <v>13.74</v>
      </c>
      <c r="E179" s="51">
        <v>13.38</v>
      </c>
      <c r="F179" s="51">
        <v>0.03</v>
      </c>
      <c r="G179" s="51">
        <f>(C179/B179)*100</f>
        <v>75.125973431058185</v>
      </c>
      <c r="H179" s="51">
        <f>(D179/B179)*100</f>
        <v>12.588181401740725</v>
      </c>
      <c r="I179" s="51">
        <f>(E179/B179)*100</f>
        <v>12.258360054970225</v>
      </c>
      <c r="J179" s="51">
        <f>(F179/B179)*100</f>
        <v>2.7485112230874943E-2</v>
      </c>
      <c r="L179" s="4">
        <v>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cidertim.1</dc:creator>
  <cp:lastModifiedBy>Rose, Timothy</cp:lastModifiedBy>
  <dcterms:created xsi:type="dcterms:W3CDTF">2016-10-18T05:10:38Z</dcterms:created>
  <dcterms:modified xsi:type="dcterms:W3CDTF">2017-12-05T21:47:49Z</dcterms:modified>
</cp:coreProperties>
</file>