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BA82C0E9-8861-45AD-9DA6-FDBABC9D8245}" xr6:coauthVersionLast="44" xr6:coauthVersionMax="44" xr10:uidLastSave="{00000000-0000-0000-0000-000000000000}"/>
  <bookViews>
    <workbookView xWindow="-108" yWindow="-108" windowWidth="23256" windowHeight="12576" activeTab="2" xr2:uid="{00000000-000D-0000-FFFF-FFFF00000000}"/>
  </bookViews>
  <sheets>
    <sheet name="Concentrations" sheetId="1" r:id="rId1"/>
    <sheet name="Uncertainties (2SE)" sheetId="2" r:id="rId2"/>
    <sheet name="Detection limit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14" i="1" l="1"/>
  <c r="X12" i="1"/>
  <c r="X10" i="1"/>
  <c r="X8" i="1"/>
  <c r="X5" i="1"/>
  <c r="X4" i="1"/>
  <c r="Y35" i="1" l="1"/>
  <c r="Y36" i="1"/>
  <c r="Y37" i="1"/>
  <c r="Y38" i="1"/>
  <c r="Y14" i="1"/>
  <c r="Y12" i="1"/>
  <c r="Y10" i="1"/>
  <c r="Y8" i="1"/>
  <c r="Y5" i="1"/>
  <c r="Y4" i="1"/>
</calcChain>
</file>

<file path=xl/sharedStrings.xml><?xml version="1.0" encoding="utf-8"?>
<sst xmlns="http://schemas.openxmlformats.org/spreadsheetml/2006/main" count="300" uniqueCount="102">
  <si>
    <t>Source file</t>
  </si>
  <si>
    <t>Na_pppm_m23</t>
  </si>
  <si>
    <t>Mn_ppm_m55</t>
  </si>
  <si>
    <t>Fe_ppm_m57</t>
  </si>
  <si>
    <t>Co_ppm_m59</t>
  </si>
  <si>
    <t>Ni_ppm_m60</t>
  </si>
  <si>
    <t>Cu_ppm_m63</t>
  </si>
  <si>
    <t>Ga_ppm_m69</t>
  </si>
  <si>
    <t>Ge_ppm (best value)</t>
  </si>
  <si>
    <t>As_ppm_m75</t>
  </si>
  <si>
    <t>Se_ppm_m77</t>
  </si>
  <si>
    <t>Ag_ppm_m107</t>
  </si>
  <si>
    <t>Cd_ppm_m111</t>
  </si>
  <si>
    <t>In_ppm (best value)</t>
  </si>
  <si>
    <t>Sn_ppm_m118</t>
  </si>
  <si>
    <t>Sb_ppm_m121</t>
  </si>
  <si>
    <t>Hg_ppm_m202</t>
  </si>
  <si>
    <t>Tl_ppm_m205</t>
  </si>
  <si>
    <t>Pb_ppm_m208</t>
  </si>
  <si>
    <t xml:space="preserve">PC1 </t>
  </si>
  <si>
    <t>T (GGIMFis)</t>
  </si>
  <si>
    <t>Br_ppm_m79</t>
  </si>
  <si>
    <t>Br_ppm_m81</t>
  </si>
  <si>
    <t>BBH19_183.d</t>
  </si>
  <si>
    <t>BBH19_184.d</t>
  </si>
  <si>
    <t>BBH19_185.d</t>
  </si>
  <si>
    <t>BBH19_186.d</t>
  </si>
  <si>
    <t>BBH19_187.d</t>
  </si>
  <si>
    <t>BBH19_188.d</t>
  </si>
  <si>
    <t>BBH19_189.d</t>
  </si>
  <si>
    <t>BBH19_190.d</t>
  </si>
  <si>
    <t>BBH19_191.d</t>
  </si>
  <si>
    <t>BBH19_192.d</t>
  </si>
  <si>
    <t>BBH19_193.d</t>
  </si>
  <si>
    <t>Sample Data</t>
  </si>
  <si>
    <t>Standard measurements</t>
  </si>
  <si>
    <t>Cl_ppm_m35</t>
  </si>
  <si>
    <t>Pure_SPh_166.d</t>
  </si>
  <si>
    <t>Pure_SPh_167.d</t>
  </si>
  <si>
    <t>Pure_SPh_199.d</t>
  </si>
  <si>
    <t>Pure_SPh_200.d</t>
  </si>
  <si>
    <t>NIST610_161.d</t>
  </si>
  <si>
    <t>NIST610_162.d</t>
  </si>
  <si>
    <t>NIST610_194.d</t>
  </si>
  <si>
    <t>NIST610_195.d</t>
  </si>
  <si>
    <t>MASS1_163.d</t>
  </si>
  <si>
    <t>MASS1_164.d</t>
  </si>
  <si>
    <t>MASS1_165.d</t>
  </si>
  <si>
    <t>MASS1_196.d</t>
  </si>
  <si>
    <t>MASS1_197.d</t>
  </si>
  <si>
    <t>MASS1_198.d</t>
  </si>
  <si>
    <t>Blank measurements (synthetic sphalerite; &gt;99.995%)</t>
  </si>
  <si>
    <t>Na_ppm_m23_Int2SE</t>
  </si>
  <si>
    <t>Mn_ppm_m55_Int2SE</t>
  </si>
  <si>
    <t>Fe_ppm_m57_Int2SE</t>
  </si>
  <si>
    <t>Co_ppm_m59_Int2SE</t>
  </si>
  <si>
    <t>Ni_ppm_m60_Int2SE</t>
  </si>
  <si>
    <t>Cu_ppm_m63_Int2SE</t>
  </si>
  <si>
    <t>Ga_ppm_m69_Int2SE</t>
  </si>
  <si>
    <t>Ge_ppm_m72_Int2SE</t>
  </si>
  <si>
    <t>Ge_ppm_m73_Int2SE</t>
  </si>
  <si>
    <t>As_ppm_m75_Int2SE</t>
  </si>
  <si>
    <t>Se_ppm_m77_Int2SE</t>
  </si>
  <si>
    <t>Ag_ppm_m107_Int2SE</t>
  </si>
  <si>
    <t>Cd_ppm_m111_Int2SE</t>
  </si>
  <si>
    <t>In_ppm_m113_Int2SE</t>
  </si>
  <si>
    <t>In_ppm_m115_Int2SE</t>
  </si>
  <si>
    <t>Sn_ppm_m118_Int2SE</t>
  </si>
  <si>
    <t>Sb_ppm_m121_Int2SE</t>
  </si>
  <si>
    <t>Hg_ppm_m202_Int2SE</t>
  </si>
  <si>
    <t>Tl_ppm_m205_Int2SE</t>
  </si>
  <si>
    <t>Pb_ppm_m208_Int2SE</t>
  </si>
  <si>
    <t>Cl_ppm_m35_Int2SE</t>
  </si>
  <si>
    <t>Br_ppm_m79_Int2SE</t>
  </si>
  <si>
    <t>Br_ppm_m81_Int2SE</t>
  </si>
  <si>
    <t>SUM Metals</t>
  </si>
  <si>
    <t>Na_ppm_m23_LOD</t>
  </si>
  <si>
    <t>Mn_ppm_m55_LOD</t>
  </si>
  <si>
    <t>Fe_ppm_m57_LOD</t>
  </si>
  <si>
    <t>Co_ppm_m59_LOD</t>
  </si>
  <si>
    <t>Ni_ppm_m60_LOD</t>
  </si>
  <si>
    <t>Cu_ppm_m63_LOD</t>
  </si>
  <si>
    <t>Ga_ppm_m69_LOD</t>
  </si>
  <si>
    <t>Ge_ppm_m72_LOD</t>
  </si>
  <si>
    <t>Ge_ppm_m73_LOD</t>
  </si>
  <si>
    <t>As_ppm_m75_LOD</t>
  </si>
  <si>
    <t>Se_ppm_m77_LOD</t>
  </si>
  <si>
    <t>Ag_ppm_m107_LOD</t>
  </si>
  <si>
    <t>Cd_ppm_m111_LOD</t>
  </si>
  <si>
    <t>In_ppm_m113_LOD</t>
  </si>
  <si>
    <t>In_ppm_m115_LOD</t>
  </si>
  <si>
    <t>Sn_ppm_m118_LOD</t>
  </si>
  <si>
    <t>Sb_ppm_m121_LOD</t>
  </si>
  <si>
    <t>Hg_ppm_m202_LOD</t>
  </si>
  <si>
    <t>Tl_ppm_m205_LOD</t>
  </si>
  <si>
    <t>Pb_ppm_m208_LOD</t>
  </si>
  <si>
    <t>Cl_ppm_m35_LOD</t>
  </si>
  <si>
    <t>Br_ppm_m79_LOD</t>
  </si>
  <si>
    <t>Br_ppm_m81_LOD</t>
  </si>
  <si>
    <t>Spot size (µm)</t>
  </si>
  <si>
    <t>Cl_ppm_m35_2LOD</t>
  </si>
  <si>
    <t>Cl_ppm_m35 (corrected)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</si>
</sst>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8"/>
  <sheetViews>
    <sheetView workbookViewId="0">
      <selection activeCell="C1" sqref="C1:C1048576"/>
    </sheetView>
  </sheetViews>
  <sheetFormatPr baseColWidth="10" defaultColWidth="8.88671875" defaultRowHeight="14.4" x14ac:dyDescent="0.3"/>
  <cols>
    <col min="1" max="1" width="14.77734375" customWidth="1"/>
    <col min="2" max="2" width="18" customWidth="1"/>
    <col min="25" max="25" width="11.44140625" customWidth="1"/>
  </cols>
  <sheetData>
    <row r="1" spans="1:25" x14ac:dyDescent="0.3">
      <c r="A1" t="s">
        <v>34</v>
      </c>
    </row>
    <row r="3" spans="1:25" x14ac:dyDescent="0.3">
      <c r="A3" t="s">
        <v>0</v>
      </c>
      <c r="B3" t="s">
        <v>99</v>
      </c>
      <c r="C3" t="s">
        <v>1</v>
      </c>
      <c r="D3" t="s">
        <v>101</v>
      </c>
      <c r="E3" t="s">
        <v>2</v>
      </c>
      <c r="F3" t="s">
        <v>3</v>
      </c>
      <c r="G3" t="s">
        <v>4</v>
      </c>
      <c r="H3" t="s">
        <v>5</v>
      </c>
      <c r="I3" t="s">
        <v>6</v>
      </c>
      <c r="J3" t="s">
        <v>7</v>
      </c>
      <c r="K3" t="s">
        <v>8</v>
      </c>
      <c r="L3" t="s">
        <v>9</v>
      </c>
      <c r="M3" t="s">
        <v>10</v>
      </c>
      <c r="N3" t="s">
        <v>21</v>
      </c>
      <c r="O3" t="s">
        <v>22</v>
      </c>
      <c r="P3" t="s">
        <v>11</v>
      </c>
      <c r="Q3" t="s">
        <v>12</v>
      </c>
      <c r="R3" t="s">
        <v>13</v>
      </c>
      <c r="S3" t="s">
        <v>14</v>
      </c>
      <c r="T3" t="s">
        <v>15</v>
      </c>
      <c r="U3" t="s">
        <v>16</v>
      </c>
      <c r="V3" t="s">
        <v>17</v>
      </c>
      <c r="W3" t="s">
        <v>18</v>
      </c>
      <c r="X3" t="s">
        <v>19</v>
      </c>
      <c r="Y3" t="s">
        <v>20</v>
      </c>
    </row>
    <row r="4" spans="1:25" x14ac:dyDescent="0.3">
      <c r="A4" t="s">
        <v>23</v>
      </c>
      <c r="B4">
        <v>50</v>
      </c>
      <c r="C4">
        <v>-1.3048</v>
      </c>
      <c r="D4">
        <v>-60.673138686131395</v>
      </c>
      <c r="E4">
        <v>685</v>
      </c>
      <c r="F4">
        <v>513</v>
      </c>
      <c r="G4">
        <v>777.8</v>
      </c>
      <c r="H4">
        <v>2.23</v>
      </c>
      <c r="I4">
        <v>618</v>
      </c>
      <c r="J4">
        <v>-0.06</v>
      </c>
      <c r="K4">
        <v>-0.7</v>
      </c>
      <c r="L4">
        <v>1.35</v>
      </c>
      <c r="M4">
        <v>10.66</v>
      </c>
      <c r="N4">
        <v>-2.7322580645161292</v>
      </c>
      <c r="O4">
        <v>-2.306451612903226</v>
      </c>
      <c r="P4">
        <v>4.3899999999999997</v>
      </c>
      <c r="Q4">
        <v>2894</v>
      </c>
      <c r="R4">
        <v>542.69977034522105</v>
      </c>
      <c r="S4">
        <v>-0.08</v>
      </c>
      <c r="T4">
        <v>-0.08</v>
      </c>
      <c r="U4">
        <v>34.700000000000003</v>
      </c>
      <c r="V4">
        <v>-0.02</v>
      </c>
      <c r="W4" s="1">
        <v>1.78</v>
      </c>
      <c r="X4">
        <f>LN(ABS(J4)^0.22*ABS(K4)^0.22/((F4/10000)^0.37*ABS(E4)^0.2*ABS(R4)^0.11))</f>
        <v>-1.5969999264570061</v>
      </c>
      <c r="Y4">
        <f>-X4*54.4+208</f>
        <v>294.87679599926116</v>
      </c>
    </row>
    <row r="5" spans="1:25" x14ac:dyDescent="0.3">
      <c r="A5" t="s">
        <v>24</v>
      </c>
      <c r="B5">
        <v>50</v>
      </c>
      <c r="C5">
        <v>-1.7</v>
      </c>
      <c r="D5">
        <v>-84.234087591240879</v>
      </c>
      <c r="E5">
        <v>1187.2</v>
      </c>
      <c r="F5">
        <v>922</v>
      </c>
      <c r="G5">
        <v>1212</v>
      </c>
      <c r="H5">
        <v>9.3800000000000008</v>
      </c>
      <c r="I5">
        <v>1295</v>
      </c>
      <c r="J5">
        <v>-0.06</v>
      </c>
      <c r="K5">
        <v>-0.7</v>
      </c>
      <c r="L5">
        <v>2.0299999999999998</v>
      </c>
      <c r="M5">
        <v>10</v>
      </c>
      <c r="N5">
        <v>2.6258064516129034</v>
      </c>
      <c r="O5">
        <v>2.7677419354838708</v>
      </c>
      <c r="P5">
        <v>3.6</v>
      </c>
      <c r="Q5">
        <v>2757</v>
      </c>
      <c r="R5">
        <v>634.19949645634563</v>
      </c>
      <c r="S5">
        <v>0.16</v>
      </c>
      <c r="T5">
        <v>-0.08</v>
      </c>
      <c r="U5">
        <v>37.619999999999997</v>
      </c>
      <c r="V5">
        <v>-0.02</v>
      </c>
      <c r="W5">
        <v>0.57599999999999996</v>
      </c>
      <c r="X5">
        <f>LN(ABS(J5)^0.22*ABS(K5)^0.22/((F5/10000)^0.37*ABS(E5)^0.2*ABS(R5)^0.11))</f>
        <v>-1.9410452074144704</v>
      </c>
      <c r="Y5">
        <f>-X5*54.4+208</f>
        <v>313.5928592833472</v>
      </c>
    </row>
    <row r="6" spans="1:25" x14ac:dyDescent="0.3">
      <c r="A6" t="s">
        <v>25</v>
      </c>
      <c r="B6">
        <v>50</v>
      </c>
      <c r="C6">
        <v>-1.0386</v>
      </c>
      <c r="D6">
        <v>-86.463065693430664</v>
      </c>
      <c r="E6">
        <v>1123.5</v>
      </c>
      <c r="F6" s="1">
        <v>1680</v>
      </c>
      <c r="G6">
        <v>1129.0999999999999</v>
      </c>
      <c r="H6">
        <v>6.6</v>
      </c>
      <c r="I6" s="1">
        <v>3290</v>
      </c>
      <c r="J6">
        <v>-0.06</v>
      </c>
      <c r="K6">
        <v>-0.7</v>
      </c>
      <c r="L6">
        <v>1.41</v>
      </c>
      <c r="M6">
        <v>9.1300000000000008</v>
      </c>
      <c r="N6">
        <v>-2.8032258064516129</v>
      </c>
      <c r="O6">
        <v>-2.2354838709677418</v>
      </c>
      <c r="P6">
        <v>19.600000000000001</v>
      </c>
      <c r="Q6">
        <v>2771</v>
      </c>
      <c r="R6">
        <v>646.9991355892821</v>
      </c>
      <c r="S6">
        <v>0.28100000000000003</v>
      </c>
      <c r="T6">
        <v>-0.08</v>
      </c>
      <c r="U6">
        <v>35.299999999999997</v>
      </c>
      <c r="V6">
        <v>-0.02</v>
      </c>
      <c r="W6" s="1">
        <v>33.1</v>
      </c>
    </row>
    <row r="7" spans="1:25" x14ac:dyDescent="0.3">
      <c r="A7" t="s">
        <v>26</v>
      </c>
      <c r="B7">
        <v>50</v>
      </c>
      <c r="C7">
        <v>-1.3773</v>
      </c>
      <c r="D7">
        <v>-73.39664233576643</v>
      </c>
      <c r="E7">
        <v>1155.4000000000001</v>
      </c>
      <c r="F7" s="1">
        <v>2740</v>
      </c>
      <c r="G7">
        <v>1191.0999999999999</v>
      </c>
      <c r="H7">
        <v>12.5</v>
      </c>
      <c r="I7" s="1">
        <v>4860</v>
      </c>
      <c r="J7">
        <v>0.13900000000000001</v>
      </c>
      <c r="K7">
        <v>-0.7</v>
      </c>
      <c r="L7">
        <v>1.5</v>
      </c>
      <c r="M7">
        <v>10.87</v>
      </c>
      <c r="N7">
        <v>-2.306451612903226</v>
      </c>
      <c r="O7">
        <v>-2.2709677419354839</v>
      </c>
      <c r="P7">
        <v>6.94</v>
      </c>
      <c r="Q7">
        <v>2687</v>
      </c>
      <c r="R7">
        <v>677.09880596842993</v>
      </c>
      <c r="S7">
        <v>0.39100000000000001</v>
      </c>
      <c r="T7">
        <v>-0.08</v>
      </c>
      <c r="U7">
        <v>33.9</v>
      </c>
      <c r="V7">
        <v>-0.02</v>
      </c>
      <c r="W7" s="1">
        <v>0.62</v>
      </c>
    </row>
    <row r="8" spans="1:25" x14ac:dyDescent="0.3">
      <c r="A8" t="s">
        <v>27</v>
      </c>
      <c r="B8">
        <v>50</v>
      </c>
      <c r="C8">
        <v>-1.3775999999999999</v>
      </c>
      <c r="D8">
        <v>-81.573503649635029</v>
      </c>
      <c r="E8">
        <v>1195</v>
      </c>
      <c r="F8">
        <v>1089</v>
      </c>
      <c r="G8">
        <v>1264</v>
      </c>
      <c r="H8">
        <v>12.38</v>
      </c>
      <c r="I8">
        <v>1294</v>
      </c>
      <c r="J8">
        <v>0.38900000000000001</v>
      </c>
      <c r="K8">
        <v>-0.7</v>
      </c>
      <c r="L8">
        <v>1.3</v>
      </c>
      <c r="M8">
        <v>10.5</v>
      </c>
      <c r="N8">
        <v>5.7838709677419349</v>
      </c>
      <c r="O8">
        <v>3.2645161290322577</v>
      </c>
      <c r="P8">
        <v>1.94</v>
      </c>
      <c r="Q8">
        <v>2656</v>
      </c>
      <c r="R8">
        <v>735.99723092523493</v>
      </c>
      <c r="S8">
        <v>0.85599999999999998</v>
      </c>
      <c r="T8">
        <v>-0.08</v>
      </c>
      <c r="U8">
        <v>37.68</v>
      </c>
      <c r="V8">
        <v>-0.02</v>
      </c>
      <c r="W8">
        <v>0.129</v>
      </c>
      <c r="X8">
        <f>LN(ABS(J8)^0.22*ABS(K8)^0.22/((F8/10000)^0.37*ABS(E8)^0.2*ABS(R8)^0.11))</f>
        <v>-1.6090920433767781</v>
      </c>
      <c r="Y8">
        <f>-X8*54.4+208</f>
        <v>295.53460715969675</v>
      </c>
    </row>
    <row r="9" spans="1:25" x14ac:dyDescent="0.3">
      <c r="A9" t="s">
        <v>28</v>
      </c>
      <c r="B9">
        <v>50</v>
      </c>
      <c r="C9">
        <v>-1.1982999999999999</v>
      </c>
      <c r="D9">
        <v>-104.07021897810219</v>
      </c>
      <c r="E9">
        <v>1147</v>
      </c>
      <c r="F9" s="1">
        <v>904</v>
      </c>
      <c r="G9">
        <v>1184</v>
      </c>
      <c r="H9">
        <v>10.24</v>
      </c>
      <c r="I9" s="1">
        <v>1216</v>
      </c>
      <c r="J9">
        <v>0.71599999999999997</v>
      </c>
      <c r="K9">
        <v>-0.7</v>
      </c>
      <c r="L9">
        <v>1.33</v>
      </c>
      <c r="M9">
        <v>15</v>
      </c>
      <c r="N9">
        <v>-3.3000000000000003</v>
      </c>
      <c r="O9">
        <v>-2.7322580645161292</v>
      </c>
      <c r="P9" s="1">
        <v>1.6</v>
      </c>
      <c r="Q9">
        <v>2669</v>
      </c>
      <c r="R9">
        <v>698.2961844332541</v>
      </c>
      <c r="S9">
        <v>1.214</v>
      </c>
      <c r="T9">
        <v>-0.08</v>
      </c>
      <c r="U9">
        <v>32.1</v>
      </c>
      <c r="V9">
        <v>-0.02</v>
      </c>
      <c r="W9">
        <v>0.13900000000000001</v>
      </c>
    </row>
    <row r="10" spans="1:25" x14ac:dyDescent="0.3">
      <c r="A10" t="s">
        <v>29</v>
      </c>
      <c r="B10">
        <v>50</v>
      </c>
      <c r="C10">
        <v>-1.587</v>
      </c>
      <c r="D10">
        <v>-75.572408759124087</v>
      </c>
      <c r="E10">
        <v>831</v>
      </c>
      <c r="F10">
        <v>836</v>
      </c>
      <c r="G10">
        <v>832</v>
      </c>
      <c r="H10">
        <v>3.74</v>
      </c>
      <c r="I10">
        <v>1863</v>
      </c>
      <c r="J10">
        <v>0.55800000000000005</v>
      </c>
      <c r="K10">
        <v>-0.7</v>
      </c>
      <c r="L10">
        <v>1.28</v>
      </c>
      <c r="M10">
        <v>17.899999999999999</v>
      </c>
      <c r="N10">
        <v>-4.612903225806452</v>
      </c>
      <c r="O10">
        <v>-3.4064516129032261</v>
      </c>
      <c r="P10">
        <v>1.68</v>
      </c>
      <c r="Q10">
        <v>2791</v>
      </c>
      <c r="R10">
        <v>617.29895430931003</v>
      </c>
      <c r="S10">
        <v>0.32600000000000001</v>
      </c>
      <c r="T10">
        <v>-0.08</v>
      </c>
      <c r="U10">
        <v>30.2</v>
      </c>
      <c r="V10">
        <v>-0.02</v>
      </c>
      <c r="W10">
        <v>0.107</v>
      </c>
      <c r="X10">
        <f>LN(ABS(J10)^0.22*ABS(K10)^0.22/((F10/10000)^0.37*ABS(E10)^0.2*ABS(R10)^0.11))</f>
        <v>-1.3398971633965342</v>
      </c>
      <c r="Y10">
        <f>-X10*54.4+208</f>
        <v>280.89040568877147</v>
      </c>
    </row>
    <row r="11" spans="1:25" x14ac:dyDescent="0.3">
      <c r="A11" t="s">
        <v>30</v>
      </c>
      <c r="B11">
        <v>50</v>
      </c>
      <c r="C11">
        <v>-1.0410999999999999</v>
      </c>
      <c r="D11">
        <v>-83.051605839416055</v>
      </c>
      <c r="E11">
        <v>935.5</v>
      </c>
      <c r="F11" s="1">
        <v>956</v>
      </c>
      <c r="G11">
        <v>958.2</v>
      </c>
      <c r="H11">
        <v>3.62</v>
      </c>
      <c r="I11" s="1">
        <v>1820</v>
      </c>
      <c r="J11">
        <v>0.54600000000000004</v>
      </c>
      <c r="K11">
        <v>-0.7</v>
      </c>
      <c r="L11">
        <v>1.61</v>
      </c>
      <c r="M11">
        <v>20.7</v>
      </c>
      <c r="N11">
        <v>-4.258064516129032</v>
      </c>
      <c r="O11">
        <v>-3.0516129032258066</v>
      </c>
      <c r="P11" s="1">
        <v>2.9</v>
      </c>
      <c r="Q11">
        <v>2791</v>
      </c>
      <c r="R11">
        <v>623.79911989418565</v>
      </c>
      <c r="S11">
        <v>0.28199999999999997</v>
      </c>
      <c r="T11">
        <v>-0.08</v>
      </c>
      <c r="U11">
        <v>35.1</v>
      </c>
      <c r="V11">
        <v>-0.02</v>
      </c>
      <c r="W11" s="1">
        <v>0.38700000000000001</v>
      </c>
    </row>
    <row r="12" spans="1:25" x14ac:dyDescent="0.3">
      <c r="A12" t="s">
        <v>31</v>
      </c>
      <c r="B12">
        <v>50</v>
      </c>
      <c r="C12">
        <v>-1.1404000000000001</v>
      </c>
      <c r="D12">
        <v>-78.386715328467147</v>
      </c>
      <c r="E12">
        <v>996</v>
      </c>
      <c r="F12">
        <v>1122</v>
      </c>
      <c r="G12">
        <v>985.1</v>
      </c>
      <c r="H12">
        <v>4.3899999999999997</v>
      </c>
      <c r="I12">
        <v>2110</v>
      </c>
      <c r="J12">
        <v>0.624</v>
      </c>
      <c r="K12">
        <v>-0.7</v>
      </c>
      <c r="L12">
        <v>3.11</v>
      </c>
      <c r="M12">
        <v>15.6</v>
      </c>
      <c r="N12">
        <v>6.387096774193548</v>
      </c>
      <c r="O12">
        <v>-3.2645161290322577</v>
      </c>
      <c r="P12">
        <v>3.1</v>
      </c>
      <c r="Q12">
        <v>2781</v>
      </c>
      <c r="R12">
        <v>634.69887437636362</v>
      </c>
      <c r="S12">
        <v>0.36099999999999999</v>
      </c>
      <c r="T12">
        <v>-0.08</v>
      </c>
      <c r="U12">
        <v>36.200000000000003</v>
      </c>
      <c r="V12">
        <v>-0.02</v>
      </c>
      <c r="W12">
        <v>0.52800000000000002</v>
      </c>
      <c r="X12">
        <f>LN(ABS(J12)^0.22*ABS(K12)^0.22/((F12/10000)^0.37*ABS(E12)^0.2*ABS(R12)^0.11))</f>
        <v>-1.4634528477497339</v>
      </c>
      <c r="Y12">
        <f>-X12*54.4+208</f>
        <v>287.6118349175855</v>
      </c>
    </row>
    <row r="13" spans="1:25" x14ac:dyDescent="0.3">
      <c r="A13" t="s">
        <v>32</v>
      </c>
      <c r="B13">
        <v>50</v>
      </c>
      <c r="C13">
        <v>-1.3809</v>
      </c>
      <c r="D13">
        <v>-68.110948905109481</v>
      </c>
      <c r="E13">
        <v>1106.5999999999999</v>
      </c>
      <c r="F13">
        <v>1490</v>
      </c>
      <c r="G13">
        <v>1063.4000000000001</v>
      </c>
      <c r="H13">
        <v>6.68</v>
      </c>
      <c r="I13">
        <v>2860</v>
      </c>
      <c r="J13">
        <v>0.52</v>
      </c>
      <c r="K13">
        <v>-0.7</v>
      </c>
      <c r="L13">
        <v>1.44</v>
      </c>
      <c r="M13">
        <v>14.43</v>
      </c>
      <c r="N13">
        <v>-4.612903225806452</v>
      </c>
      <c r="O13">
        <v>-3.5483870967741935</v>
      </c>
      <c r="P13">
        <v>4.59</v>
      </c>
      <c r="Q13">
        <v>2779</v>
      </c>
      <c r="R13">
        <v>650.69813844844668</v>
      </c>
      <c r="S13">
        <v>0.59</v>
      </c>
      <c r="T13">
        <v>-0.08</v>
      </c>
      <c r="U13">
        <v>34.1</v>
      </c>
      <c r="V13">
        <v>-0.02</v>
      </c>
      <c r="W13">
        <v>0.24199999999999999</v>
      </c>
    </row>
    <row r="14" spans="1:25" x14ac:dyDescent="0.3">
      <c r="A14" t="s">
        <v>33</v>
      </c>
      <c r="B14">
        <v>50</v>
      </c>
      <c r="C14">
        <v>-1.4816</v>
      </c>
      <c r="D14">
        <v>-78.227080291970807</v>
      </c>
      <c r="E14">
        <v>658</v>
      </c>
      <c r="F14">
        <v>604</v>
      </c>
      <c r="G14">
        <v>677.6</v>
      </c>
      <c r="H14">
        <v>2.68</v>
      </c>
      <c r="I14">
        <v>1190</v>
      </c>
      <c r="J14">
        <v>0.17199999999999999</v>
      </c>
      <c r="K14">
        <v>-0.7</v>
      </c>
      <c r="L14">
        <v>1.91</v>
      </c>
      <c r="M14">
        <v>13.3</v>
      </c>
      <c r="N14">
        <v>-4.967741935483871</v>
      </c>
      <c r="O14">
        <v>-3.5483870967741935</v>
      </c>
      <c r="P14">
        <v>2.12</v>
      </c>
      <c r="Q14">
        <v>3011</v>
      </c>
      <c r="R14">
        <v>544.69938246102072</v>
      </c>
      <c r="S14">
        <v>0.20300000000000001</v>
      </c>
      <c r="T14">
        <v>-0.08</v>
      </c>
      <c r="U14">
        <v>30.8</v>
      </c>
      <c r="V14">
        <v>-0.02</v>
      </c>
      <c r="W14">
        <v>0.65300000000000002</v>
      </c>
      <c r="X14">
        <f>LN(ABS(J14)^0.22*ABS(K14)^0.22/((F14/10000)^0.37*ABS(E14)^0.2*ABS(R14)^0.11))</f>
        <v>-1.4180891115866352</v>
      </c>
      <c r="Y14">
        <f>-X14*54.4+208</f>
        <v>285.14404767031294</v>
      </c>
    </row>
    <row r="17" spans="1:23" x14ac:dyDescent="0.3">
      <c r="A17" t="s">
        <v>35</v>
      </c>
    </row>
    <row r="19" spans="1:23" x14ac:dyDescent="0.3">
      <c r="A19" t="s">
        <v>0</v>
      </c>
      <c r="B19" t="s">
        <v>99</v>
      </c>
      <c r="C19" t="s">
        <v>1</v>
      </c>
      <c r="D19" t="s">
        <v>36</v>
      </c>
      <c r="E19" t="s">
        <v>2</v>
      </c>
      <c r="F19" t="s">
        <v>3</v>
      </c>
      <c r="G19" t="s">
        <v>4</v>
      </c>
      <c r="H19" t="s">
        <v>5</v>
      </c>
      <c r="I19" t="s">
        <v>6</v>
      </c>
      <c r="J19" t="s">
        <v>7</v>
      </c>
      <c r="K19" t="s">
        <v>8</v>
      </c>
      <c r="L19" t="s">
        <v>9</v>
      </c>
      <c r="M19" t="s">
        <v>10</v>
      </c>
      <c r="N19" t="s">
        <v>21</v>
      </c>
      <c r="O19" t="s">
        <v>22</v>
      </c>
      <c r="P19" t="s">
        <v>11</v>
      </c>
      <c r="Q19" t="s">
        <v>12</v>
      </c>
      <c r="R19" t="s">
        <v>13</v>
      </c>
      <c r="S19" t="s">
        <v>14</v>
      </c>
      <c r="T19" t="s">
        <v>15</v>
      </c>
      <c r="U19" t="s">
        <v>16</v>
      </c>
      <c r="V19" t="s">
        <v>17</v>
      </c>
      <c r="W19" t="s">
        <v>18</v>
      </c>
    </row>
    <row r="20" spans="1:23" x14ac:dyDescent="0.3">
      <c r="A20" t="s">
        <v>41</v>
      </c>
      <c r="B20">
        <v>70</v>
      </c>
      <c r="C20">
        <v>85600</v>
      </c>
      <c r="D20">
        <v>815.91240875912411</v>
      </c>
      <c r="E20">
        <v>568</v>
      </c>
      <c r="F20">
        <v>607</v>
      </c>
      <c r="G20">
        <v>433.4</v>
      </c>
      <c r="H20">
        <v>532</v>
      </c>
      <c r="I20">
        <v>505</v>
      </c>
      <c r="J20">
        <v>524</v>
      </c>
      <c r="K20">
        <v>414.00399999999996</v>
      </c>
      <c r="L20">
        <v>297.5</v>
      </c>
      <c r="M20">
        <v>120.6</v>
      </c>
      <c r="N20">
        <v>33.70967741935484</v>
      </c>
      <c r="O20">
        <v>33.177419354838712</v>
      </c>
      <c r="P20">
        <v>213.1</v>
      </c>
      <c r="Q20">
        <v>196.6</v>
      </c>
      <c r="R20">
        <v>393.46655617531115</v>
      </c>
      <c r="S20">
        <v>457</v>
      </c>
      <c r="T20">
        <v>386.7</v>
      </c>
      <c r="U20">
        <v>-8.8319999999999996E-2</v>
      </c>
      <c r="V20">
        <v>52.2</v>
      </c>
      <c r="W20">
        <v>427</v>
      </c>
    </row>
    <row r="21" spans="1:23" x14ac:dyDescent="0.3">
      <c r="A21" t="s">
        <v>42</v>
      </c>
      <c r="B21">
        <v>70</v>
      </c>
      <c r="C21">
        <v>85000</v>
      </c>
      <c r="D21">
        <v>818.8686131386861</v>
      </c>
      <c r="E21">
        <v>567</v>
      </c>
      <c r="F21">
        <v>608</v>
      </c>
      <c r="G21">
        <v>427</v>
      </c>
      <c r="H21">
        <v>534</v>
      </c>
      <c r="I21">
        <v>509</v>
      </c>
      <c r="J21">
        <v>540</v>
      </c>
      <c r="K21">
        <v>418.76</v>
      </c>
      <c r="L21">
        <v>296.60000000000002</v>
      </c>
      <c r="M21">
        <v>119</v>
      </c>
      <c r="N21">
        <v>36.690322580645166</v>
      </c>
      <c r="O21">
        <v>32.680645161290322</v>
      </c>
      <c r="P21">
        <v>215.3</v>
      </c>
      <c r="Q21">
        <v>195.5</v>
      </c>
      <c r="R21">
        <v>394.56808953664455</v>
      </c>
      <c r="S21">
        <v>461</v>
      </c>
      <c r="T21">
        <v>392.3</v>
      </c>
      <c r="U21">
        <v>0.13</v>
      </c>
      <c r="V21">
        <v>52.8</v>
      </c>
      <c r="W21">
        <v>433</v>
      </c>
    </row>
    <row r="22" spans="1:23" x14ac:dyDescent="0.3">
      <c r="A22" t="s">
        <v>43</v>
      </c>
      <c r="B22">
        <v>70</v>
      </c>
      <c r="C22">
        <v>84500</v>
      </c>
      <c r="D22">
        <v>824.78102189781021</v>
      </c>
      <c r="E22">
        <v>554</v>
      </c>
      <c r="F22">
        <v>595</v>
      </c>
      <c r="G22">
        <v>425.1</v>
      </c>
      <c r="H22">
        <v>524</v>
      </c>
      <c r="I22">
        <v>500</v>
      </c>
      <c r="J22">
        <v>528</v>
      </c>
      <c r="K22">
        <v>418.52799999999991</v>
      </c>
      <c r="L22">
        <v>312.2</v>
      </c>
      <c r="M22">
        <v>118.6</v>
      </c>
      <c r="N22">
        <v>32.716129032258067</v>
      </c>
      <c r="O22">
        <v>32.751612903225805</v>
      </c>
      <c r="P22">
        <v>223.3</v>
      </c>
      <c r="Q22">
        <v>181.9</v>
      </c>
      <c r="R22">
        <v>401.54676959284058</v>
      </c>
      <c r="S22">
        <v>455</v>
      </c>
      <c r="T22">
        <v>398.4</v>
      </c>
      <c r="U22">
        <v>0.14499999999999999</v>
      </c>
      <c r="V22">
        <v>55.4</v>
      </c>
      <c r="W22">
        <v>433.2</v>
      </c>
    </row>
    <row r="23" spans="1:23" x14ac:dyDescent="0.3">
      <c r="A23" t="s">
        <v>44</v>
      </c>
      <c r="B23">
        <v>70</v>
      </c>
      <c r="C23">
        <v>86400</v>
      </c>
      <c r="D23">
        <v>818.8686131386861</v>
      </c>
      <c r="E23">
        <v>559.1</v>
      </c>
      <c r="F23">
        <v>603</v>
      </c>
      <c r="G23">
        <v>430.3</v>
      </c>
      <c r="H23">
        <v>522.5</v>
      </c>
      <c r="I23">
        <v>503.9</v>
      </c>
      <c r="J23">
        <v>525.4</v>
      </c>
      <c r="K23">
        <v>418.76</v>
      </c>
      <c r="L23">
        <v>306.7</v>
      </c>
      <c r="M23">
        <v>121.7</v>
      </c>
      <c r="N23">
        <v>32.361290322580651</v>
      </c>
      <c r="O23">
        <v>33.461290322580645</v>
      </c>
      <c r="P23">
        <v>216.4</v>
      </c>
      <c r="Q23">
        <v>177.7</v>
      </c>
      <c r="R23">
        <v>399.35811649031172</v>
      </c>
      <c r="S23">
        <v>455.8</v>
      </c>
      <c r="T23">
        <v>399.4</v>
      </c>
      <c r="U23">
        <v>0.22</v>
      </c>
      <c r="V23">
        <v>54.2</v>
      </c>
      <c r="W23">
        <v>427</v>
      </c>
    </row>
    <row r="25" spans="1:23" x14ac:dyDescent="0.3">
      <c r="A25" t="s">
        <v>45</v>
      </c>
      <c r="B25">
        <v>70</v>
      </c>
      <c r="C25">
        <v>25790</v>
      </c>
      <c r="D25">
        <v>3358.2481751824816</v>
      </c>
      <c r="E25">
        <v>289.10000000000002</v>
      </c>
      <c r="F25">
        <v>154000</v>
      </c>
      <c r="G25">
        <v>60.2</v>
      </c>
      <c r="H25">
        <v>95.9</v>
      </c>
      <c r="I25">
        <v>134900</v>
      </c>
      <c r="J25">
        <v>63.65</v>
      </c>
      <c r="K25">
        <v>58.452399999999997</v>
      </c>
      <c r="L25">
        <v>68.5</v>
      </c>
      <c r="M25">
        <v>53.5</v>
      </c>
      <c r="N25">
        <v>2.3419354838709676</v>
      </c>
      <c r="O25">
        <v>2.9451612903225812</v>
      </c>
      <c r="P25">
        <v>50.45</v>
      </c>
      <c r="Q25">
        <v>60.6</v>
      </c>
      <c r="R25">
        <v>49.985109363105813</v>
      </c>
      <c r="S25">
        <v>59.7</v>
      </c>
      <c r="T25">
        <v>60</v>
      </c>
      <c r="U25">
        <v>60.6</v>
      </c>
      <c r="V25">
        <v>63</v>
      </c>
      <c r="W25">
        <v>67.8</v>
      </c>
    </row>
    <row r="26" spans="1:23" x14ac:dyDescent="0.3">
      <c r="A26" t="s">
        <v>46</v>
      </c>
      <c r="B26">
        <v>70</v>
      </c>
      <c r="C26">
        <v>25100</v>
      </c>
      <c r="D26">
        <v>3630.2189781021898</v>
      </c>
      <c r="E26">
        <v>278.7</v>
      </c>
      <c r="F26">
        <v>157400</v>
      </c>
      <c r="G26">
        <v>59.87</v>
      </c>
      <c r="H26">
        <v>97.5</v>
      </c>
      <c r="I26">
        <v>133800</v>
      </c>
      <c r="J26">
        <v>64.83</v>
      </c>
      <c r="K26">
        <v>60.000999999999991</v>
      </c>
      <c r="L26">
        <v>65.7</v>
      </c>
      <c r="M26">
        <v>52.3</v>
      </c>
      <c r="N26">
        <v>3.9741935483870967</v>
      </c>
      <c r="O26">
        <v>2.0225806451612907</v>
      </c>
      <c r="P26">
        <v>49.81</v>
      </c>
      <c r="Q26">
        <v>61</v>
      </c>
      <c r="R26">
        <v>50.550974706084673</v>
      </c>
      <c r="S26">
        <v>59.7</v>
      </c>
      <c r="T26">
        <v>60.95</v>
      </c>
      <c r="U26">
        <v>60.1</v>
      </c>
      <c r="V26">
        <v>63.7</v>
      </c>
      <c r="W26">
        <v>70</v>
      </c>
    </row>
    <row r="27" spans="1:23" x14ac:dyDescent="0.3">
      <c r="A27" t="s">
        <v>47</v>
      </c>
      <c r="B27">
        <v>70</v>
      </c>
      <c r="C27">
        <v>24420</v>
      </c>
      <c r="D27">
        <v>3192.7007299270072</v>
      </c>
      <c r="E27">
        <v>277.89999999999998</v>
      </c>
      <c r="F27">
        <v>152700</v>
      </c>
      <c r="G27">
        <v>58.89</v>
      </c>
      <c r="H27">
        <v>94.4</v>
      </c>
      <c r="I27">
        <v>128900</v>
      </c>
      <c r="J27">
        <v>62.72</v>
      </c>
      <c r="K27">
        <v>56.329599999999999</v>
      </c>
      <c r="L27">
        <v>63.18</v>
      </c>
      <c r="M27">
        <v>48.3</v>
      </c>
      <c r="N27">
        <v>1.4548387096774194</v>
      </c>
      <c r="O27">
        <v>1.8096774193548386</v>
      </c>
      <c r="P27">
        <v>48.8</v>
      </c>
      <c r="Q27">
        <v>59.2</v>
      </c>
      <c r="R27">
        <v>48.241989611544525</v>
      </c>
      <c r="S27">
        <v>57.61</v>
      </c>
      <c r="T27">
        <v>59.03</v>
      </c>
      <c r="U27">
        <v>54</v>
      </c>
      <c r="V27">
        <v>58.1</v>
      </c>
      <c r="W27">
        <v>66.400000000000006</v>
      </c>
    </row>
    <row r="28" spans="1:23" x14ac:dyDescent="0.3">
      <c r="A28" t="s">
        <v>48</v>
      </c>
      <c r="B28">
        <v>70</v>
      </c>
      <c r="C28">
        <v>25100</v>
      </c>
      <c r="D28">
        <v>3219.3065693430658</v>
      </c>
      <c r="E28">
        <v>281</v>
      </c>
      <c r="F28">
        <v>154200</v>
      </c>
      <c r="G28">
        <v>60.9</v>
      </c>
      <c r="H28">
        <v>98.1</v>
      </c>
      <c r="I28">
        <v>134200</v>
      </c>
      <c r="J28">
        <v>63.8</v>
      </c>
      <c r="K28">
        <v>57.593999999999994</v>
      </c>
      <c r="L28">
        <v>66.599999999999994</v>
      </c>
      <c r="M28">
        <v>52</v>
      </c>
      <c r="N28">
        <v>2.4838709677419355</v>
      </c>
      <c r="O28">
        <v>1.5612903225806454</v>
      </c>
      <c r="P28">
        <v>50.87</v>
      </c>
      <c r="Q28">
        <v>60.8</v>
      </c>
      <c r="R28">
        <v>49.427082236277975</v>
      </c>
      <c r="S28">
        <v>58.07</v>
      </c>
      <c r="T28">
        <v>59.5</v>
      </c>
      <c r="U28">
        <v>58</v>
      </c>
      <c r="V28">
        <v>60.4</v>
      </c>
      <c r="W28">
        <v>65.3</v>
      </c>
    </row>
    <row r="29" spans="1:23" x14ac:dyDescent="0.3">
      <c r="A29" t="s">
        <v>49</v>
      </c>
      <c r="B29">
        <v>70</v>
      </c>
      <c r="C29">
        <v>23800</v>
      </c>
      <c r="D29">
        <v>3263.6496350364964</v>
      </c>
      <c r="E29">
        <v>270.2</v>
      </c>
      <c r="F29">
        <v>152200</v>
      </c>
      <c r="G29">
        <v>59.8</v>
      </c>
      <c r="H29">
        <v>97.7</v>
      </c>
      <c r="I29">
        <v>133800</v>
      </c>
      <c r="J29">
        <v>61.4</v>
      </c>
      <c r="K29">
        <v>56.723999999999997</v>
      </c>
      <c r="L29">
        <v>64.5</v>
      </c>
      <c r="M29">
        <v>49.2</v>
      </c>
      <c r="N29">
        <v>4.7193548387096778</v>
      </c>
      <c r="O29">
        <v>2.5903225806451613</v>
      </c>
      <c r="P29">
        <v>48.21</v>
      </c>
      <c r="Q29">
        <v>59.8</v>
      </c>
      <c r="R29">
        <v>49.122020958324498</v>
      </c>
      <c r="S29">
        <v>56.1</v>
      </c>
      <c r="T29">
        <v>58.5</v>
      </c>
      <c r="U29">
        <v>54.7</v>
      </c>
      <c r="V29">
        <v>59.9</v>
      </c>
      <c r="W29">
        <v>68.099999999999994</v>
      </c>
    </row>
    <row r="30" spans="1:23" x14ac:dyDescent="0.3">
      <c r="A30" t="s">
        <v>50</v>
      </c>
      <c r="B30">
        <v>70</v>
      </c>
      <c r="C30">
        <v>24630</v>
      </c>
      <c r="D30">
        <v>3174.9635036496352</v>
      </c>
      <c r="E30">
        <v>282.60000000000002</v>
      </c>
      <c r="F30">
        <v>159400</v>
      </c>
      <c r="G30">
        <v>61</v>
      </c>
      <c r="H30">
        <v>98.5</v>
      </c>
      <c r="I30">
        <v>133000</v>
      </c>
      <c r="J30">
        <v>65.3</v>
      </c>
      <c r="K30">
        <v>58.434999999999995</v>
      </c>
      <c r="L30">
        <v>63.5</v>
      </c>
      <c r="M30">
        <v>51.9</v>
      </c>
      <c r="N30">
        <v>2.4838709677419355</v>
      </c>
      <c r="O30">
        <v>1.774193548387097</v>
      </c>
      <c r="P30">
        <v>49.5</v>
      </c>
      <c r="Q30">
        <v>60.2</v>
      </c>
      <c r="R30">
        <v>50.713710923675826</v>
      </c>
      <c r="S30">
        <v>59.5</v>
      </c>
      <c r="T30">
        <v>60.9</v>
      </c>
      <c r="U30">
        <v>57</v>
      </c>
      <c r="V30">
        <v>58.3</v>
      </c>
      <c r="W30">
        <v>68.900000000000006</v>
      </c>
    </row>
    <row r="32" spans="1:23" x14ac:dyDescent="0.3">
      <c r="A32" t="s">
        <v>51</v>
      </c>
    </row>
    <row r="34" spans="1:25" x14ac:dyDescent="0.3">
      <c r="A34" t="s">
        <v>0</v>
      </c>
      <c r="B34" t="s">
        <v>99</v>
      </c>
      <c r="C34" t="s">
        <v>1</v>
      </c>
      <c r="D34" t="s">
        <v>36</v>
      </c>
      <c r="E34" t="s">
        <v>2</v>
      </c>
      <c r="F34" t="s">
        <v>3</v>
      </c>
      <c r="G34" t="s">
        <v>4</v>
      </c>
      <c r="H34" t="s">
        <v>5</v>
      </c>
      <c r="I34" t="s">
        <v>6</v>
      </c>
      <c r="J34" t="s">
        <v>7</v>
      </c>
      <c r="K34" t="s">
        <v>8</v>
      </c>
      <c r="L34" t="s">
        <v>9</v>
      </c>
      <c r="M34" t="s">
        <v>10</v>
      </c>
      <c r="N34" t="s">
        <v>21</v>
      </c>
      <c r="O34" t="s">
        <v>22</v>
      </c>
      <c r="P34" t="s">
        <v>11</v>
      </c>
      <c r="Q34" t="s">
        <v>12</v>
      </c>
      <c r="R34" t="s">
        <v>13</v>
      </c>
      <c r="S34" t="s">
        <v>14</v>
      </c>
      <c r="T34" t="s">
        <v>15</v>
      </c>
      <c r="U34" t="s">
        <v>16</v>
      </c>
      <c r="V34" t="s">
        <v>17</v>
      </c>
      <c r="W34" t="s">
        <v>18</v>
      </c>
      <c r="Y34" t="s">
        <v>75</v>
      </c>
    </row>
    <row r="35" spans="1:25" x14ac:dyDescent="0.3">
      <c r="A35" t="s">
        <v>37</v>
      </c>
      <c r="B35">
        <v>70</v>
      </c>
      <c r="C35">
        <v>1.69</v>
      </c>
      <c r="D35">
        <v>287.04744525547443</v>
      </c>
      <c r="E35">
        <v>-6.9395999999999999E-2</v>
      </c>
      <c r="F35">
        <v>-1.2795000000000001</v>
      </c>
      <c r="G35">
        <v>-0.02</v>
      </c>
      <c r="H35">
        <v>-0.1</v>
      </c>
      <c r="I35">
        <v>1.19</v>
      </c>
      <c r="J35">
        <v>8.8800000000000004E-2</v>
      </c>
      <c r="K35">
        <v>-0.2</v>
      </c>
      <c r="L35">
        <v>1.55</v>
      </c>
      <c r="M35">
        <v>-1</v>
      </c>
      <c r="N35">
        <v>-1.2368258064516129</v>
      </c>
      <c r="O35">
        <v>1.5967741935483872</v>
      </c>
      <c r="P35">
        <v>0.28399999999999997</v>
      </c>
      <c r="Q35">
        <v>16.399999999999999</v>
      </c>
      <c r="R35">
        <v>9.804019515333677E-2</v>
      </c>
      <c r="S35">
        <v>0.115</v>
      </c>
      <c r="T35">
        <v>-0.03</v>
      </c>
      <c r="U35">
        <v>32.130000000000003</v>
      </c>
      <c r="V35">
        <v>1.8100000000000002E-2</v>
      </c>
      <c r="W35">
        <v>0.37</v>
      </c>
      <c r="Y35">
        <f>I35+J35+L35+P35+Q35+R35+S35+U35+W35+C35</f>
        <v>53.915840195153329</v>
      </c>
    </row>
    <row r="36" spans="1:25" x14ac:dyDescent="0.3">
      <c r="A36" t="s">
        <v>38</v>
      </c>
      <c r="B36">
        <v>70</v>
      </c>
      <c r="C36">
        <v>0.88</v>
      </c>
      <c r="D36">
        <v>271.67518248175185</v>
      </c>
      <c r="E36">
        <v>-6.4093999999999998E-2</v>
      </c>
      <c r="F36">
        <v>-1.4209000000000001</v>
      </c>
      <c r="G36">
        <v>-0.02</v>
      </c>
      <c r="H36">
        <v>-0.1</v>
      </c>
      <c r="I36">
        <v>1.1299999999999999</v>
      </c>
      <c r="J36">
        <v>0.1</v>
      </c>
      <c r="K36">
        <v>-0.2</v>
      </c>
      <c r="L36">
        <v>1.65</v>
      </c>
      <c r="M36">
        <v>-1</v>
      </c>
      <c r="N36">
        <v>-1.2735516129032258</v>
      </c>
      <c r="O36">
        <v>1.7387096774193551</v>
      </c>
      <c r="P36">
        <v>0.26600000000000001</v>
      </c>
      <c r="Q36">
        <v>15.79</v>
      </c>
      <c r="R36">
        <v>0.11804731884096363</v>
      </c>
      <c r="S36">
        <v>8.1000000000000003E-2</v>
      </c>
      <c r="T36">
        <v>-0.03</v>
      </c>
      <c r="U36">
        <v>30.27</v>
      </c>
      <c r="V36">
        <v>1.34E-2</v>
      </c>
      <c r="W36">
        <v>0.307</v>
      </c>
      <c r="Y36">
        <f>I36+J36+L36+P36+Q36+R36+S36+U36+W36+C36</f>
        <v>50.592047318840969</v>
      </c>
    </row>
    <row r="37" spans="1:25" x14ac:dyDescent="0.3">
      <c r="A37" t="s">
        <v>39</v>
      </c>
      <c r="B37">
        <v>70</v>
      </c>
      <c r="C37">
        <v>0.82</v>
      </c>
      <c r="D37">
        <v>279.36131386861314</v>
      </c>
      <c r="E37">
        <v>-6.4364000000000005E-2</v>
      </c>
      <c r="F37">
        <v>-1.5732999999999999</v>
      </c>
      <c r="G37">
        <v>-0.02</v>
      </c>
      <c r="H37">
        <v>-0.1</v>
      </c>
      <c r="I37">
        <v>1.4</v>
      </c>
      <c r="J37">
        <v>0.10199999999999999</v>
      </c>
      <c r="K37">
        <v>-0.2</v>
      </c>
      <c r="L37">
        <v>1.2</v>
      </c>
      <c r="M37">
        <v>-1</v>
      </c>
      <c r="N37">
        <v>-1.3332709677419357</v>
      </c>
      <c r="O37">
        <v>-1.1701516129032259</v>
      </c>
      <c r="P37">
        <v>0.25900000000000001</v>
      </c>
      <c r="Q37">
        <v>20.34</v>
      </c>
      <c r="R37">
        <v>9.9076393582152228E-2</v>
      </c>
      <c r="S37">
        <v>7.0999999999999994E-2</v>
      </c>
      <c r="T37">
        <v>-0.03</v>
      </c>
      <c r="U37">
        <v>30.75</v>
      </c>
      <c r="V37">
        <v>1.2500000000000001E-2</v>
      </c>
      <c r="W37">
        <v>0.27100000000000002</v>
      </c>
      <c r="Y37">
        <f>I37+J37+L37+P37+Q37+R37+S37+U37+W37+C37</f>
        <v>55.312076393582153</v>
      </c>
    </row>
    <row r="38" spans="1:25" x14ac:dyDescent="0.3">
      <c r="A38" t="s">
        <v>40</v>
      </c>
      <c r="B38">
        <v>70</v>
      </c>
      <c r="C38">
        <v>0.74</v>
      </c>
      <c r="D38">
        <v>262.5109489051095</v>
      </c>
      <c r="E38">
        <v>-6.7817000000000002E-2</v>
      </c>
      <c r="F38">
        <v>-1.2656000000000001</v>
      </c>
      <c r="G38">
        <v>-0.02</v>
      </c>
      <c r="H38">
        <v>-0.1</v>
      </c>
      <c r="I38">
        <v>1.76</v>
      </c>
      <c r="J38">
        <v>9.5000000000000001E-2</v>
      </c>
      <c r="K38">
        <v>-0.2</v>
      </c>
      <c r="L38">
        <v>1.52</v>
      </c>
      <c r="M38">
        <v>-1</v>
      </c>
      <c r="N38">
        <v>-1.0070322580645161</v>
      </c>
      <c r="O38">
        <v>-1.1624161290322581</v>
      </c>
      <c r="P38">
        <v>0.26700000000000002</v>
      </c>
      <c r="Q38">
        <v>20.38</v>
      </c>
      <c r="R38">
        <v>8.7609464996664541E-2</v>
      </c>
      <c r="S38">
        <v>8.8999999999999996E-2</v>
      </c>
      <c r="T38">
        <v>-0.03</v>
      </c>
      <c r="U38">
        <v>30.39</v>
      </c>
      <c r="V38">
        <v>1.67E-2</v>
      </c>
      <c r="W38">
        <v>0.35199999999999998</v>
      </c>
      <c r="Y38">
        <f>I38+J38+L38+P38+Q38+R38+S38+U38+W38+C38</f>
        <v>55.680609464996664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37"/>
  <sheetViews>
    <sheetView topLeftCell="A4" workbookViewId="0">
      <selection activeCell="D1" sqref="D1:D1048576"/>
    </sheetView>
  </sheetViews>
  <sheetFormatPr baseColWidth="10" defaultRowHeight="14.4" x14ac:dyDescent="0.3"/>
  <sheetData>
    <row r="1" spans="1:25" x14ac:dyDescent="0.3">
      <c r="A1" t="s">
        <v>34</v>
      </c>
    </row>
    <row r="3" spans="1:25" x14ac:dyDescent="0.3">
      <c r="A3" t="s">
        <v>0</v>
      </c>
      <c r="C3" t="s">
        <v>52</v>
      </c>
      <c r="D3" t="s">
        <v>72</v>
      </c>
      <c r="E3" t="s">
        <v>53</v>
      </c>
      <c r="F3" t="s">
        <v>54</v>
      </c>
      <c r="G3" t="s">
        <v>55</v>
      </c>
      <c r="H3" t="s">
        <v>56</v>
      </c>
      <c r="I3" t="s">
        <v>57</v>
      </c>
      <c r="J3" t="s">
        <v>58</v>
      </c>
      <c r="K3" t="s">
        <v>59</v>
      </c>
      <c r="L3" t="s">
        <v>60</v>
      </c>
      <c r="M3" t="s">
        <v>61</v>
      </c>
      <c r="N3" t="s">
        <v>62</v>
      </c>
      <c r="O3" t="s">
        <v>73</v>
      </c>
      <c r="P3" t="s">
        <v>74</v>
      </c>
      <c r="Q3" t="s">
        <v>63</v>
      </c>
      <c r="R3" t="s">
        <v>64</v>
      </c>
      <c r="S3" t="s">
        <v>65</v>
      </c>
      <c r="T3" t="s">
        <v>66</v>
      </c>
      <c r="U3" t="s">
        <v>67</v>
      </c>
      <c r="V3" t="s">
        <v>68</v>
      </c>
      <c r="W3" t="s">
        <v>69</v>
      </c>
      <c r="X3" t="s">
        <v>70</v>
      </c>
      <c r="Y3" t="s">
        <v>71</v>
      </c>
    </row>
    <row r="4" spans="1:25" x14ac:dyDescent="0.3">
      <c r="A4" t="s">
        <v>23</v>
      </c>
      <c r="C4">
        <v>0.48</v>
      </c>
      <c r="D4">
        <v>25.127737226277372</v>
      </c>
      <c r="E4">
        <v>7.4</v>
      </c>
      <c r="F4">
        <v>11</v>
      </c>
      <c r="G4">
        <v>6.3</v>
      </c>
      <c r="H4">
        <v>0.13</v>
      </c>
      <c r="I4">
        <v>20</v>
      </c>
      <c r="J4">
        <v>3.7000000000000002E-3</v>
      </c>
      <c r="K4">
        <v>4.6399999999999997E-2</v>
      </c>
      <c r="L4">
        <v>3.0159999999999996E-2</v>
      </c>
      <c r="M4">
        <v>0.23</v>
      </c>
      <c r="N4">
        <v>0.98</v>
      </c>
      <c r="O4">
        <v>2.7322580645161292</v>
      </c>
      <c r="P4">
        <v>2.306451612903226</v>
      </c>
      <c r="Q4">
        <v>0.33</v>
      </c>
      <c r="R4">
        <v>21</v>
      </c>
      <c r="S4">
        <v>14</v>
      </c>
      <c r="T4">
        <v>4.7</v>
      </c>
      <c r="U4">
        <v>1.4E-2</v>
      </c>
      <c r="V4">
        <v>9.4999999999999998E-3</v>
      </c>
      <c r="W4">
        <v>1.4</v>
      </c>
      <c r="X4">
        <v>2E-3</v>
      </c>
      <c r="Y4">
        <v>0.19</v>
      </c>
    </row>
    <row r="5" spans="1:25" x14ac:dyDescent="0.3">
      <c r="A5" t="s">
        <v>24</v>
      </c>
      <c r="C5">
        <v>0.44</v>
      </c>
      <c r="D5">
        <v>29.562043795620436</v>
      </c>
      <c r="E5">
        <v>6.3</v>
      </c>
      <c r="F5">
        <v>170</v>
      </c>
      <c r="G5">
        <v>8.3000000000000007</v>
      </c>
      <c r="H5">
        <v>0.35</v>
      </c>
      <c r="I5">
        <v>430</v>
      </c>
      <c r="J5">
        <v>8.5000000000000006E-3</v>
      </c>
      <c r="K5">
        <v>4.4079999999999994E-2</v>
      </c>
      <c r="L5">
        <v>2.8999999999999998E-2</v>
      </c>
      <c r="M5">
        <v>0.26</v>
      </c>
      <c r="N5">
        <v>0.85</v>
      </c>
      <c r="O5">
        <v>2.2709677419354839</v>
      </c>
      <c r="P5">
        <v>1.8451612903225807</v>
      </c>
      <c r="Q5">
        <v>0.54</v>
      </c>
      <c r="R5">
        <v>17</v>
      </c>
      <c r="S5">
        <v>9.8000000000000007</v>
      </c>
      <c r="T5">
        <v>4.9000000000000004</v>
      </c>
      <c r="U5">
        <v>2.1000000000000001E-2</v>
      </c>
      <c r="V5">
        <v>7.0000000000000001E-3</v>
      </c>
      <c r="W5">
        <v>1.3</v>
      </c>
      <c r="X5">
        <v>9.6000000000000002E-4</v>
      </c>
      <c r="Y5">
        <v>4.2000000000000003E-2</v>
      </c>
    </row>
    <row r="6" spans="1:25" x14ac:dyDescent="0.3">
      <c r="A6" t="s">
        <v>25</v>
      </c>
      <c r="C6">
        <v>0.52</v>
      </c>
      <c r="D6">
        <v>29.562043795620436</v>
      </c>
      <c r="E6">
        <v>7.5</v>
      </c>
      <c r="F6">
        <v>120</v>
      </c>
      <c r="G6">
        <v>7.1</v>
      </c>
      <c r="H6">
        <v>0.26</v>
      </c>
      <c r="I6">
        <v>240</v>
      </c>
      <c r="J6">
        <v>7.9000000000000008E-3</v>
      </c>
      <c r="K6">
        <v>5.7999999999999996E-2</v>
      </c>
      <c r="L6">
        <v>3.3639999999999996E-2</v>
      </c>
      <c r="M6">
        <v>0.28999999999999998</v>
      </c>
      <c r="N6">
        <v>0.77</v>
      </c>
      <c r="O6">
        <v>2.8032258064516129</v>
      </c>
      <c r="P6">
        <v>2.2354838709677418</v>
      </c>
      <c r="Q6">
        <v>1.1000000000000001</v>
      </c>
      <c r="R6">
        <v>21</v>
      </c>
      <c r="S6">
        <v>15</v>
      </c>
      <c r="T6">
        <v>5.6</v>
      </c>
      <c r="U6">
        <v>2.8000000000000001E-2</v>
      </c>
      <c r="V6">
        <v>9.2999999999999992E-3</v>
      </c>
      <c r="W6">
        <v>1.1000000000000001</v>
      </c>
      <c r="X6">
        <v>1.1999999999999999E-3</v>
      </c>
      <c r="Y6">
        <v>3</v>
      </c>
    </row>
    <row r="7" spans="1:25" x14ac:dyDescent="0.3">
      <c r="A7" t="s">
        <v>26</v>
      </c>
      <c r="C7">
        <v>0.44</v>
      </c>
      <c r="D7">
        <v>26.01459854014599</v>
      </c>
      <c r="E7">
        <v>8.4</v>
      </c>
      <c r="F7">
        <v>390</v>
      </c>
      <c r="G7">
        <v>9</v>
      </c>
      <c r="H7">
        <v>1</v>
      </c>
      <c r="I7">
        <v>660</v>
      </c>
      <c r="J7">
        <v>1.4999999999999999E-2</v>
      </c>
      <c r="K7">
        <v>5.6840000000000002E-2</v>
      </c>
      <c r="L7">
        <v>3.1320000000000001E-2</v>
      </c>
      <c r="M7">
        <v>0.22</v>
      </c>
      <c r="N7">
        <v>0.9</v>
      </c>
      <c r="O7">
        <v>2.306451612903226</v>
      </c>
      <c r="P7">
        <v>2.2709677419354839</v>
      </c>
      <c r="Q7">
        <v>0.79</v>
      </c>
      <c r="R7">
        <v>19</v>
      </c>
      <c r="S7">
        <v>13</v>
      </c>
      <c r="T7">
        <v>5.3</v>
      </c>
      <c r="U7">
        <v>2.9000000000000001E-2</v>
      </c>
      <c r="V7">
        <v>8.9999999999999993E-3</v>
      </c>
      <c r="W7">
        <v>1.4</v>
      </c>
      <c r="X7">
        <v>1.1000000000000001E-3</v>
      </c>
      <c r="Y7">
        <v>0.13</v>
      </c>
    </row>
    <row r="8" spans="1:25" x14ac:dyDescent="0.3">
      <c r="A8" t="s">
        <v>27</v>
      </c>
      <c r="C8">
        <v>0.51</v>
      </c>
      <c r="D8">
        <v>24.536496350364967</v>
      </c>
      <c r="E8">
        <v>10</v>
      </c>
      <c r="F8">
        <v>210</v>
      </c>
      <c r="G8">
        <v>9.1999999999999993</v>
      </c>
      <c r="H8">
        <v>0.84</v>
      </c>
      <c r="I8">
        <v>230</v>
      </c>
      <c r="J8">
        <v>2.7E-2</v>
      </c>
      <c r="K8">
        <v>3.9440000000000003E-2</v>
      </c>
      <c r="L8">
        <v>3.2479999999999995E-2</v>
      </c>
      <c r="M8">
        <v>0.25</v>
      </c>
      <c r="N8">
        <v>1</v>
      </c>
      <c r="O8">
        <v>2.2709677419354839</v>
      </c>
      <c r="P8">
        <v>2.129032258064516</v>
      </c>
      <c r="Q8">
        <v>0.54</v>
      </c>
      <c r="R8">
        <v>19</v>
      </c>
      <c r="S8">
        <v>13</v>
      </c>
      <c r="T8">
        <v>5.8</v>
      </c>
      <c r="U8">
        <v>3.5999999999999997E-2</v>
      </c>
      <c r="V8">
        <v>9.1999999999999998E-3</v>
      </c>
      <c r="W8">
        <v>1.3</v>
      </c>
      <c r="X8">
        <v>9.3000000000000005E-4</v>
      </c>
      <c r="Y8">
        <v>1.4E-2</v>
      </c>
    </row>
    <row r="9" spans="1:25" x14ac:dyDescent="0.3">
      <c r="A9" t="s">
        <v>28</v>
      </c>
      <c r="C9">
        <v>0.64</v>
      </c>
      <c r="D9">
        <v>32.518248175182485</v>
      </c>
      <c r="E9">
        <v>12</v>
      </c>
      <c r="F9">
        <v>34</v>
      </c>
      <c r="G9">
        <v>12</v>
      </c>
      <c r="H9">
        <v>0.51</v>
      </c>
      <c r="I9">
        <v>47</v>
      </c>
      <c r="J9">
        <v>0.05</v>
      </c>
      <c r="K9">
        <v>7.3079999999999992E-2</v>
      </c>
      <c r="L9">
        <v>7.075999999999999E-2</v>
      </c>
      <c r="M9">
        <v>0.31</v>
      </c>
      <c r="N9">
        <v>1.5</v>
      </c>
      <c r="O9">
        <v>3.3000000000000003</v>
      </c>
      <c r="P9">
        <v>2.7322580645161292</v>
      </c>
      <c r="Q9">
        <v>0.11</v>
      </c>
      <c r="R9">
        <v>23</v>
      </c>
      <c r="S9">
        <v>17</v>
      </c>
      <c r="T9">
        <v>7.9</v>
      </c>
      <c r="U9">
        <v>7.4999999999999997E-2</v>
      </c>
      <c r="V9">
        <v>0.01</v>
      </c>
      <c r="W9">
        <v>1.8</v>
      </c>
      <c r="X9">
        <v>2.7E-6</v>
      </c>
      <c r="Y9">
        <v>1.4999999999999999E-2</v>
      </c>
    </row>
    <row r="10" spans="1:25" x14ac:dyDescent="0.3">
      <c r="A10" t="s">
        <v>29</v>
      </c>
      <c r="C10">
        <v>0.79</v>
      </c>
      <c r="D10">
        <v>44.34306569343066</v>
      </c>
      <c r="E10">
        <v>14</v>
      </c>
      <c r="F10">
        <v>33</v>
      </c>
      <c r="G10">
        <v>12</v>
      </c>
      <c r="H10">
        <v>0.24</v>
      </c>
      <c r="I10">
        <v>61</v>
      </c>
      <c r="J10">
        <v>5.0999999999999997E-2</v>
      </c>
      <c r="K10">
        <v>7.7719999999999997E-2</v>
      </c>
      <c r="L10">
        <v>4.7559999999999998E-2</v>
      </c>
      <c r="M10">
        <v>0.38</v>
      </c>
      <c r="N10">
        <v>1.9</v>
      </c>
      <c r="O10">
        <v>4.612903225806452</v>
      </c>
      <c r="P10">
        <v>3.4064516129032261</v>
      </c>
      <c r="Q10">
        <v>0.19</v>
      </c>
      <c r="R10">
        <v>33</v>
      </c>
      <c r="S10">
        <v>16</v>
      </c>
      <c r="T10">
        <v>7</v>
      </c>
      <c r="U10">
        <v>3.7999999999999999E-2</v>
      </c>
      <c r="V10">
        <v>1.2999999999999999E-2</v>
      </c>
      <c r="W10">
        <v>1.7</v>
      </c>
      <c r="X10">
        <v>2.3E-6</v>
      </c>
      <c r="Y10">
        <v>2.3E-2</v>
      </c>
    </row>
    <row r="11" spans="1:25" x14ac:dyDescent="0.3">
      <c r="A11" t="s">
        <v>30</v>
      </c>
      <c r="C11">
        <v>0.49</v>
      </c>
      <c r="D11">
        <v>32.518248175182485</v>
      </c>
      <c r="E11">
        <v>8.6999999999999993</v>
      </c>
      <c r="F11">
        <v>51</v>
      </c>
      <c r="G11">
        <v>8.8000000000000007</v>
      </c>
      <c r="H11">
        <v>0.19</v>
      </c>
      <c r="I11">
        <v>130</v>
      </c>
      <c r="J11">
        <v>2.9000000000000001E-2</v>
      </c>
      <c r="K11">
        <v>5.7999999999999996E-2</v>
      </c>
      <c r="L11">
        <v>3.1320000000000001E-2</v>
      </c>
      <c r="M11">
        <v>0.28999999999999998</v>
      </c>
      <c r="N11">
        <v>1.3</v>
      </c>
      <c r="O11">
        <v>4.258064516129032</v>
      </c>
      <c r="P11">
        <v>3.0516129032258066</v>
      </c>
      <c r="Q11">
        <v>0.34</v>
      </c>
      <c r="R11">
        <v>21</v>
      </c>
      <c r="S11">
        <v>13</v>
      </c>
      <c r="T11">
        <v>5.3</v>
      </c>
      <c r="U11">
        <v>2.8000000000000001E-2</v>
      </c>
      <c r="V11">
        <v>7.7000000000000002E-3</v>
      </c>
      <c r="W11">
        <v>1.3</v>
      </c>
      <c r="X11">
        <v>1.1999999999999999E-3</v>
      </c>
      <c r="Y11">
        <v>6.5000000000000002E-2</v>
      </c>
    </row>
    <row r="12" spans="1:25" x14ac:dyDescent="0.3">
      <c r="A12" t="s">
        <v>31</v>
      </c>
      <c r="C12">
        <v>0.41</v>
      </c>
      <c r="D12">
        <v>26.605839416058394</v>
      </c>
      <c r="E12">
        <v>13</v>
      </c>
      <c r="F12">
        <v>74</v>
      </c>
      <c r="G12">
        <v>9.8000000000000007</v>
      </c>
      <c r="H12">
        <v>0.22</v>
      </c>
      <c r="I12">
        <v>150</v>
      </c>
      <c r="J12">
        <v>3.7999999999999999E-2</v>
      </c>
      <c r="K12">
        <v>4.1759999999999992E-2</v>
      </c>
      <c r="L12">
        <v>3.2479999999999995E-2</v>
      </c>
      <c r="M12">
        <v>0.6</v>
      </c>
      <c r="N12">
        <v>1.3</v>
      </c>
      <c r="O12">
        <v>4.967741935483871</v>
      </c>
      <c r="P12">
        <v>3.2645161290322577</v>
      </c>
      <c r="Q12">
        <v>0.3</v>
      </c>
      <c r="R12">
        <v>20</v>
      </c>
      <c r="S12">
        <v>14</v>
      </c>
      <c r="T12">
        <v>5</v>
      </c>
      <c r="U12">
        <v>2.8000000000000001E-2</v>
      </c>
      <c r="V12">
        <v>1.2E-2</v>
      </c>
      <c r="W12">
        <v>1.1000000000000001</v>
      </c>
      <c r="X12">
        <v>1.5E-6</v>
      </c>
      <c r="Y12">
        <v>9.0999999999999998E-2</v>
      </c>
    </row>
    <row r="13" spans="1:25" x14ac:dyDescent="0.3">
      <c r="A13" t="s">
        <v>32</v>
      </c>
      <c r="C13">
        <v>0.46</v>
      </c>
      <c r="D13">
        <v>24.536496350364967</v>
      </c>
      <c r="E13">
        <v>8.6999999999999993</v>
      </c>
      <c r="F13">
        <v>97</v>
      </c>
      <c r="G13">
        <v>6.3</v>
      </c>
      <c r="H13">
        <v>0.21</v>
      </c>
      <c r="I13">
        <v>210</v>
      </c>
      <c r="J13">
        <v>3.2000000000000001E-2</v>
      </c>
      <c r="K13">
        <v>4.9879999999999994E-2</v>
      </c>
      <c r="L13">
        <v>3.0159999999999996E-2</v>
      </c>
      <c r="M13">
        <v>0.26</v>
      </c>
      <c r="N13">
        <v>0.89</v>
      </c>
      <c r="O13">
        <v>4.612903225806452</v>
      </c>
      <c r="P13">
        <v>3.5483870967741935</v>
      </c>
      <c r="Q13">
        <v>0.31</v>
      </c>
      <c r="R13">
        <v>20</v>
      </c>
      <c r="S13">
        <v>11</v>
      </c>
      <c r="T13">
        <v>5.0999999999999996</v>
      </c>
      <c r="U13">
        <v>3.6999999999999998E-2</v>
      </c>
      <c r="V13">
        <v>7.9000000000000008E-3</v>
      </c>
      <c r="W13">
        <v>1.3</v>
      </c>
      <c r="X13">
        <v>1.1000000000000001E-3</v>
      </c>
      <c r="Y13">
        <v>2.8000000000000001E-2</v>
      </c>
    </row>
    <row r="14" spans="1:25" x14ac:dyDescent="0.3">
      <c r="A14" t="s">
        <v>33</v>
      </c>
      <c r="C14">
        <v>0.56000000000000005</v>
      </c>
      <c r="D14">
        <v>50.255474452554743</v>
      </c>
      <c r="E14">
        <v>10</v>
      </c>
      <c r="F14">
        <v>22</v>
      </c>
      <c r="G14">
        <v>8.4</v>
      </c>
      <c r="H14">
        <v>0.17</v>
      </c>
      <c r="I14">
        <v>32</v>
      </c>
      <c r="J14">
        <v>2.8000000000000001E-2</v>
      </c>
      <c r="K14">
        <v>8.004E-2</v>
      </c>
      <c r="L14">
        <v>4.4079999999999994E-2</v>
      </c>
      <c r="M14">
        <v>0.41</v>
      </c>
      <c r="N14">
        <v>1.1000000000000001</v>
      </c>
      <c r="O14">
        <v>4.967741935483871</v>
      </c>
      <c r="P14">
        <v>3.5483870967741935</v>
      </c>
      <c r="Q14">
        <v>0.13</v>
      </c>
      <c r="R14">
        <v>34</v>
      </c>
      <c r="S14">
        <v>22</v>
      </c>
      <c r="T14">
        <v>6.9</v>
      </c>
      <c r="U14">
        <v>0.03</v>
      </c>
      <c r="V14">
        <v>1.4999999999999999E-2</v>
      </c>
      <c r="W14">
        <v>2.1</v>
      </c>
      <c r="X14">
        <v>1.2999999999999999E-3</v>
      </c>
      <c r="Y14">
        <v>4.8000000000000001E-2</v>
      </c>
    </row>
    <row r="16" spans="1:25" x14ac:dyDescent="0.3">
      <c r="A16" t="s">
        <v>35</v>
      </c>
    </row>
    <row r="18" spans="1:25" x14ac:dyDescent="0.3">
      <c r="A18" t="s">
        <v>0</v>
      </c>
      <c r="C18" t="s">
        <v>52</v>
      </c>
      <c r="D18" t="s">
        <v>72</v>
      </c>
      <c r="E18" t="s">
        <v>53</v>
      </c>
      <c r="F18" t="s">
        <v>54</v>
      </c>
      <c r="G18" t="s">
        <v>55</v>
      </c>
      <c r="H18" t="s">
        <v>56</v>
      </c>
      <c r="I18" t="s">
        <v>57</v>
      </c>
      <c r="J18" t="s">
        <v>58</v>
      </c>
      <c r="K18" t="s">
        <v>59</v>
      </c>
      <c r="L18" t="s">
        <v>60</v>
      </c>
      <c r="M18" t="s">
        <v>61</v>
      </c>
      <c r="N18" t="s">
        <v>62</v>
      </c>
      <c r="O18" t="s">
        <v>73</v>
      </c>
      <c r="P18" t="s">
        <v>74</v>
      </c>
      <c r="Q18" t="s">
        <v>63</v>
      </c>
      <c r="R18" t="s">
        <v>64</v>
      </c>
      <c r="S18" t="s">
        <v>65</v>
      </c>
      <c r="T18" t="s">
        <v>66</v>
      </c>
      <c r="U18" t="s">
        <v>67</v>
      </c>
      <c r="V18" t="s">
        <v>68</v>
      </c>
      <c r="W18" t="s">
        <v>69</v>
      </c>
      <c r="X18" t="s">
        <v>70</v>
      </c>
      <c r="Y18" t="s">
        <v>71</v>
      </c>
    </row>
    <row r="19" spans="1:25" x14ac:dyDescent="0.3">
      <c r="A19" t="s">
        <v>41</v>
      </c>
      <c r="C19">
        <v>1800</v>
      </c>
      <c r="D19">
        <v>29.562043795620436</v>
      </c>
      <c r="E19">
        <v>12</v>
      </c>
      <c r="F19">
        <v>15</v>
      </c>
      <c r="G19">
        <v>8.6999999999999993</v>
      </c>
      <c r="H19">
        <v>11</v>
      </c>
      <c r="I19">
        <v>11</v>
      </c>
      <c r="J19">
        <v>13</v>
      </c>
      <c r="K19">
        <v>10.671999999999999</v>
      </c>
      <c r="L19">
        <v>10.904</v>
      </c>
      <c r="M19">
        <v>6.5</v>
      </c>
      <c r="N19">
        <v>4</v>
      </c>
      <c r="O19">
        <v>2.5903225806451613</v>
      </c>
      <c r="P19">
        <v>1.9516129032258065</v>
      </c>
      <c r="Q19">
        <v>5.6</v>
      </c>
      <c r="R19">
        <v>4.9000000000000004</v>
      </c>
      <c r="S19">
        <v>7</v>
      </c>
      <c r="T19">
        <v>9.3000000000000007</v>
      </c>
      <c r="U19">
        <v>11</v>
      </c>
      <c r="V19">
        <v>9.4</v>
      </c>
      <c r="W19">
        <v>2.9000000000000001E-2</v>
      </c>
      <c r="X19">
        <v>1.4</v>
      </c>
      <c r="Y19">
        <v>12</v>
      </c>
    </row>
    <row r="20" spans="1:25" x14ac:dyDescent="0.3">
      <c r="A20" t="s">
        <v>42</v>
      </c>
      <c r="C20">
        <v>2300</v>
      </c>
      <c r="D20">
        <v>38.430656934306569</v>
      </c>
      <c r="E20">
        <v>14</v>
      </c>
      <c r="F20">
        <v>17</v>
      </c>
      <c r="G20">
        <v>10</v>
      </c>
      <c r="H20">
        <v>13</v>
      </c>
      <c r="I20">
        <v>12</v>
      </c>
      <c r="J20">
        <v>13</v>
      </c>
      <c r="K20">
        <v>11.6</v>
      </c>
      <c r="L20">
        <v>11.6</v>
      </c>
      <c r="M20">
        <v>7.6</v>
      </c>
      <c r="N20">
        <v>4.3</v>
      </c>
      <c r="O20">
        <v>2.5903225806451613</v>
      </c>
      <c r="P20">
        <v>2.0225806451612902</v>
      </c>
      <c r="Q20">
        <v>6</v>
      </c>
      <c r="R20">
        <v>5.8</v>
      </c>
      <c r="S20">
        <v>6</v>
      </c>
      <c r="T20">
        <v>11</v>
      </c>
      <c r="U20">
        <v>12</v>
      </c>
      <c r="V20">
        <v>9.8000000000000007</v>
      </c>
      <c r="W20">
        <v>3.3000000000000002E-2</v>
      </c>
      <c r="X20">
        <v>1.6</v>
      </c>
      <c r="Y20">
        <v>13</v>
      </c>
    </row>
    <row r="21" spans="1:25" x14ac:dyDescent="0.3">
      <c r="A21" t="s">
        <v>43</v>
      </c>
      <c r="C21">
        <v>2000</v>
      </c>
      <c r="D21">
        <v>35.474452554744524</v>
      </c>
      <c r="E21">
        <v>12</v>
      </c>
      <c r="F21">
        <v>14</v>
      </c>
      <c r="G21">
        <v>9.9</v>
      </c>
      <c r="H21">
        <v>10</v>
      </c>
      <c r="I21">
        <v>11</v>
      </c>
      <c r="J21">
        <v>12</v>
      </c>
      <c r="K21">
        <v>9.86</v>
      </c>
      <c r="L21">
        <v>9.6280000000000001</v>
      </c>
      <c r="M21">
        <v>7.6</v>
      </c>
      <c r="N21">
        <v>3.4</v>
      </c>
      <c r="O21">
        <v>2.838709677419355</v>
      </c>
      <c r="P21">
        <v>2.661290322580645</v>
      </c>
      <c r="Q21">
        <v>5.0999999999999996</v>
      </c>
      <c r="R21">
        <v>5.4</v>
      </c>
      <c r="S21">
        <v>5.4</v>
      </c>
      <c r="T21">
        <v>10</v>
      </c>
      <c r="U21">
        <v>10</v>
      </c>
      <c r="V21">
        <v>9.3000000000000007</v>
      </c>
      <c r="W21">
        <v>4.9000000000000002E-2</v>
      </c>
      <c r="X21">
        <v>1.4</v>
      </c>
      <c r="Y21">
        <v>9.9</v>
      </c>
    </row>
    <row r="22" spans="1:25" x14ac:dyDescent="0.3">
      <c r="A22" t="s">
        <v>44</v>
      </c>
      <c r="C22">
        <v>1500</v>
      </c>
      <c r="D22">
        <v>32.518248175182485</v>
      </c>
      <c r="E22">
        <v>8.5</v>
      </c>
      <c r="F22">
        <v>14</v>
      </c>
      <c r="G22">
        <v>7.1</v>
      </c>
      <c r="H22">
        <v>8.6999999999999993</v>
      </c>
      <c r="I22">
        <v>8.6</v>
      </c>
      <c r="J22">
        <v>9.1999999999999993</v>
      </c>
      <c r="K22">
        <v>6.8440000000000003</v>
      </c>
      <c r="L22">
        <v>7.6559999999999988</v>
      </c>
      <c r="M22">
        <v>5.3</v>
      </c>
      <c r="N22">
        <v>3.4</v>
      </c>
      <c r="O22">
        <v>3.370967741935484</v>
      </c>
      <c r="P22">
        <v>2.0580645161290323</v>
      </c>
      <c r="Q22">
        <v>4.0999999999999996</v>
      </c>
      <c r="R22">
        <v>3.5</v>
      </c>
      <c r="S22">
        <v>4.3</v>
      </c>
      <c r="T22">
        <v>6.9</v>
      </c>
      <c r="U22">
        <v>8.4</v>
      </c>
      <c r="V22">
        <v>7.1</v>
      </c>
      <c r="W22">
        <v>4.7E-2</v>
      </c>
      <c r="X22">
        <v>1.1000000000000001</v>
      </c>
      <c r="Y22">
        <v>8.4</v>
      </c>
    </row>
    <row r="24" spans="1:25" x14ac:dyDescent="0.3">
      <c r="A24" t="s">
        <v>45</v>
      </c>
      <c r="C24">
        <v>490</v>
      </c>
      <c r="D24">
        <v>94.598540145985396</v>
      </c>
      <c r="E24">
        <v>5.7</v>
      </c>
      <c r="F24">
        <v>2700</v>
      </c>
      <c r="G24">
        <v>1.1000000000000001</v>
      </c>
      <c r="H24">
        <v>1.5</v>
      </c>
      <c r="I24">
        <v>1800</v>
      </c>
      <c r="J24">
        <v>0.87</v>
      </c>
      <c r="K24">
        <v>0.98599999999999988</v>
      </c>
      <c r="L24">
        <v>0.95119999999999982</v>
      </c>
      <c r="M24">
        <v>1.2</v>
      </c>
      <c r="N24">
        <v>1.4</v>
      </c>
      <c r="O24">
        <v>0.99354838709677407</v>
      </c>
      <c r="P24">
        <v>0.67419354838709677</v>
      </c>
      <c r="Q24">
        <v>0.83</v>
      </c>
      <c r="R24">
        <v>1.5</v>
      </c>
      <c r="S24">
        <v>0.97</v>
      </c>
      <c r="T24">
        <v>0.87</v>
      </c>
      <c r="U24">
        <v>1</v>
      </c>
      <c r="V24">
        <v>1</v>
      </c>
      <c r="W24">
        <v>2</v>
      </c>
      <c r="X24">
        <v>1.7</v>
      </c>
      <c r="Y24">
        <v>1.5</v>
      </c>
    </row>
    <row r="25" spans="1:25" x14ac:dyDescent="0.3">
      <c r="A25" t="s">
        <v>46</v>
      </c>
      <c r="C25">
        <v>460</v>
      </c>
      <c r="D25">
        <v>150.76642335766422</v>
      </c>
      <c r="E25">
        <v>4.3</v>
      </c>
      <c r="F25">
        <v>2100</v>
      </c>
      <c r="G25">
        <v>0.87</v>
      </c>
      <c r="H25">
        <v>1.6</v>
      </c>
      <c r="I25">
        <v>1600</v>
      </c>
      <c r="J25">
        <v>0.99</v>
      </c>
      <c r="K25">
        <v>0.81199999999999994</v>
      </c>
      <c r="L25">
        <v>0.96279999999999988</v>
      </c>
      <c r="M25">
        <v>1.1000000000000001</v>
      </c>
      <c r="N25">
        <v>1.3</v>
      </c>
      <c r="O25">
        <v>1.064516129032258</v>
      </c>
      <c r="P25">
        <v>0.67419354838709677</v>
      </c>
      <c r="Q25">
        <v>0.87</v>
      </c>
      <c r="R25">
        <v>1.2</v>
      </c>
      <c r="S25">
        <v>0.87</v>
      </c>
      <c r="T25">
        <v>0.82</v>
      </c>
      <c r="U25">
        <v>1.2</v>
      </c>
      <c r="V25">
        <v>0.9</v>
      </c>
      <c r="W25">
        <v>1.5</v>
      </c>
      <c r="X25">
        <v>1.5</v>
      </c>
      <c r="Y25">
        <v>1.5</v>
      </c>
    </row>
    <row r="26" spans="1:25" x14ac:dyDescent="0.3">
      <c r="A26" t="s">
        <v>47</v>
      </c>
      <c r="C26">
        <v>790</v>
      </c>
      <c r="D26">
        <v>65.03649635036497</v>
      </c>
      <c r="E26">
        <v>3.4</v>
      </c>
      <c r="F26">
        <v>2400</v>
      </c>
      <c r="G26">
        <v>0.86</v>
      </c>
      <c r="H26">
        <v>1.5</v>
      </c>
      <c r="I26">
        <v>1800</v>
      </c>
      <c r="J26">
        <v>0.87</v>
      </c>
      <c r="K26">
        <v>0.89319999999999999</v>
      </c>
      <c r="L26">
        <v>0.95119999999999982</v>
      </c>
      <c r="M26">
        <v>0.9</v>
      </c>
      <c r="N26">
        <v>1.3</v>
      </c>
      <c r="O26">
        <v>1.0999999999999999</v>
      </c>
      <c r="P26">
        <v>0.74516129032258061</v>
      </c>
      <c r="Q26">
        <v>0.82</v>
      </c>
      <c r="R26">
        <v>1.2</v>
      </c>
      <c r="S26">
        <v>0.89</v>
      </c>
      <c r="T26">
        <v>0.92</v>
      </c>
      <c r="U26">
        <v>0.94</v>
      </c>
      <c r="V26">
        <v>0.97</v>
      </c>
      <c r="W26">
        <v>1.7</v>
      </c>
      <c r="X26">
        <v>1.3</v>
      </c>
      <c r="Y26">
        <v>1.4</v>
      </c>
    </row>
    <row r="27" spans="1:25" x14ac:dyDescent="0.3">
      <c r="A27" t="s">
        <v>48</v>
      </c>
      <c r="C27">
        <v>580</v>
      </c>
      <c r="D27">
        <v>50.255474452554743</v>
      </c>
      <c r="E27">
        <v>6.2</v>
      </c>
      <c r="F27">
        <v>3000</v>
      </c>
      <c r="G27">
        <v>1.3</v>
      </c>
      <c r="H27">
        <v>2.2999999999999998</v>
      </c>
      <c r="I27">
        <v>2600</v>
      </c>
      <c r="J27">
        <v>1.2</v>
      </c>
      <c r="K27">
        <v>0.88159999999999994</v>
      </c>
      <c r="L27">
        <v>1.0207999999999999</v>
      </c>
      <c r="M27">
        <v>1.2</v>
      </c>
      <c r="N27">
        <v>1.6</v>
      </c>
      <c r="O27">
        <v>1.064516129032258</v>
      </c>
      <c r="P27">
        <v>0.92258064516129035</v>
      </c>
      <c r="Q27">
        <v>0.91</v>
      </c>
      <c r="R27">
        <v>1.2</v>
      </c>
      <c r="S27">
        <v>0.94</v>
      </c>
      <c r="T27">
        <v>0.81</v>
      </c>
      <c r="U27">
        <v>0.98</v>
      </c>
      <c r="V27">
        <v>1.1000000000000001</v>
      </c>
      <c r="W27">
        <v>1.5</v>
      </c>
      <c r="X27">
        <v>1.4</v>
      </c>
      <c r="Y27">
        <v>1.2</v>
      </c>
    </row>
    <row r="28" spans="1:25" x14ac:dyDescent="0.3">
      <c r="A28" t="s">
        <v>49</v>
      </c>
      <c r="C28">
        <v>490</v>
      </c>
      <c r="D28">
        <v>76.861313868613138</v>
      </c>
      <c r="E28">
        <v>6.4</v>
      </c>
      <c r="F28">
        <v>3000</v>
      </c>
      <c r="G28">
        <v>1.2</v>
      </c>
      <c r="H28">
        <v>2.4</v>
      </c>
      <c r="I28">
        <v>2900</v>
      </c>
      <c r="J28">
        <v>1.2</v>
      </c>
      <c r="K28">
        <v>1.1599999999999999</v>
      </c>
      <c r="L28">
        <v>1.276</v>
      </c>
      <c r="M28">
        <v>1.3</v>
      </c>
      <c r="N28">
        <v>1.4</v>
      </c>
      <c r="O28">
        <v>1.2419354838709677</v>
      </c>
      <c r="P28">
        <v>0.74516129032258061</v>
      </c>
      <c r="Q28">
        <v>0.94</v>
      </c>
      <c r="R28">
        <v>1.2</v>
      </c>
      <c r="S28">
        <v>0.99</v>
      </c>
      <c r="T28">
        <v>1.1000000000000001</v>
      </c>
      <c r="U28">
        <v>1.3</v>
      </c>
      <c r="V28">
        <v>1.2</v>
      </c>
      <c r="W28">
        <v>1.4</v>
      </c>
      <c r="X28">
        <v>1.6</v>
      </c>
      <c r="Y28">
        <v>1.7</v>
      </c>
    </row>
    <row r="29" spans="1:25" x14ac:dyDescent="0.3">
      <c r="A29" t="s">
        <v>50</v>
      </c>
      <c r="C29">
        <v>620</v>
      </c>
      <c r="D29">
        <v>73.9051094890511</v>
      </c>
      <c r="E29">
        <v>5.4</v>
      </c>
      <c r="F29">
        <v>2500</v>
      </c>
      <c r="G29">
        <v>1</v>
      </c>
      <c r="H29">
        <v>1.6</v>
      </c>
      <c r="I29">
        <v>2200</v>
      </c>
      <c r="J29">
        <v>1.2</v>
      </c>
      <c r="K29">
        <v>1.044</v>
      </c>
      <c r="L29">
        <v>1.1252</v>
      </c>
      <c r="M29">
        <v>1.4</v>
      </c>
      <c r="N29">
        <v>1.6</v>
      </c>
      <c r="O29">
        <v>1.1709677419354838</v>
      </c>
      <c r="P29">
        <v>0.70967741935483875</v>
      </c>
      <c r="Q29">
        <v>1</v>
      </c>
      <c r="R29">
        <v>1.1000000000000001</v>
      </c>
      <c r="S29">
        <v>1.1000000000000001</v>
      </c>
      <c r="T29">
        <v>1.3</v>
      </c>
      <c r="U29">
        <v>1.1000000000000001</v>
      </c>
      <c r="V29">
        <v>1.1000000000000001</v>
      </c>
      <c r="W29">
        <v>1.4</v>
      </c>
      <c r="X29">
        <v>1.2</v>
      </c>
      <c r="Y29">
        <v>1.9</v>
      </c>
    </row>
    <row r="31" spans="1:25" x14ac:dyDescent="0.3">
      <c r="A31" t="s">
        <v>51</v>
      </c>
    </row>
    <row r="33" spans="1:25" x14ac:dyDescent="0.3">
      <c r="A33" t="s">
        <v>0</v>
      </c>
      <c r="C33" t="s">
        <v>52</v>
      </c>
      <c r="D33" t="s">
        <v>72</v>
      </c>
      <c r="E33" t="s">
        <v>53</v>
      </c>
      <c r="F33" t="s">
        <v>54</v>
      </c>
      <c r="G33" t="s">
        <v>55</v>
      </c>
      <c r="H33" t="s">
        <v>56</v>
      </c>
      <c r="I33" t="s">
        <v>57</v>
      </c>
      <c r="J33" t="s">
        <v>58</v>
      </c>
      <c r="K33" t="s">
        <v>59</v>
      </c>
      <c r="L33" t="s">
        <v>60</v>
      </c>
      <c r="M33" t="s">
        <v>61</v>
      </c>
      <c r="N33" t="s">
        <v>62</v>
      </c>
      <c r="O33" t="s">
        <v>73</v>
      </c>
      <c r="P33" t="s">
        <v>74</v>
      </c>
      <c r="Q33" t="s">
        <v>63</v>
      </c>
      <c r="R33" t="s">
        <v>64</v>
      </c>
      <c r="S33" t="s">
        <v>65</v>
      </c>
      <c r="T33" t="s">
        <v>66</v>
      </c>
      <c r="U33" t="s">
        <v>67</v>
      </c>
      <c r="V33" t="s">
        <v>68</v>
      </c>
      <c r="W33" t="s">
        <v>69</v>
      </c>
      <c r="X33" t="s">
        <v>70</v>
      </c>
      <c r="Y33" t="s">
        <v>71</v>
      </c>
    </row>
    <row r="34" spans="1:25" x14ac:dyDescent="0.3">
      <c r="A34" t="s">
        <v>37</v>
      </c>
      <c r="C34">
        <v>0.33</v>
      </c>
      <c r="D34">
        <v>20.102189781021899</v>
      </c>
      <c r="E34">
        <v>2.4E-2</v>
      </c>
      <c r="F34">
        <v>0.72</v>
      </c>
      <c r="G34">
        <v>1.1999999999999999E-3</v>
      </c>
      <c r="H34">
        <v>6.8999999999999999E-3</v>
      </c>
      <c r="I34">
        <v>0.17</v>
      </c>
      <c r="J34">
        <v>8.9999999999999993E-3</v>
      </c>
      <c r="K34">
        <v>3.3639999999999996E-2</v>
      </c>
      <c r="L34">
        <v>2.436E-2</v>
      </c>
      <c r="M34">
        <v>0.2</v>
      </c>
      <c r="N34">
        <v>6.8000000000000005E-2</v>
      </c>
      <c r="O34">
        <v>1.596774193548387</v>
      </c>
      <c r="P34">
        <v>1.2419354838709677</v>
      </c>
      <c r="Q34">
        <v>1.7999999999999999E-2</v>
      </c>
      <c r="R34">
        <v>0.59</v>
      </c>
      <c r="S34">
        <v>0.24</v>
      </c>
      <c r="T34">
        <v>6.7000000000000002E-3</v>
      </c>
      <c r="U34">
        <v>1.2E-2</v>
      </c>
      <c r="V34">
        <v>9.7999999999999997E-3</v>
      </c>
      <c r="W34">
        <v>0.83</v>
      </c>
      <c r="X34">
        <v>2.5000000000000001E-3</v>
      </c>
      <c r="Y34">
        <v>1.6E-2</v>
      </c>
    </row>
    <row r="35" spans="1:25" x14ac:dyDescent="0.3">
      <c r="A35" t="s">
        <v>38</v>
      </c>
      <c r="C35">
        <v>0.26</v>
      </c>
      <c r="D35">
        <v>18.919708029197082</v>
      </c>
      <c r="E35">
        <v>2.1999999999999999E-2</v>
      </c>
      <c r="F35">
        <v>0.57999999999999996</v>
      </c>
      <c r="G35">
        <v>1.4E-3</v>
      </c>
      <c r="H35">
        <v>9.1999999999999998E-3</v>
      </c>
      <c r="I35">
        <v>0.16</v>
      </c>
      <c r="J35">
        <v>1.2E-2</v>
      </c>
      <c r="K35">
        <v>3.5959999999999999E-2</v>
      </c>
      <c r="L35">
        <v>1.7399999999999999E-2</v>
      </c>
      <c r="M35">
        <v>0.15</v>
      </c>
      <c r="N35">
        <v>5.5000000000000003E-7</v>
      </c>
      <c r="O35">
        <v>1.4548387096774191</v>
      </c>
      <c r="P35">
        <v>1.1709677419354838</v>
      </c>
      <c r="Q35">
        <v>1.7999999999999999E-2</v>
      </c>
      <c r="R35">
        <v>0.49</v>
      </c>
      <c r="S35">
        <v>0.23</v>
      </c>
      <c r="T35">
        <v>6.6E-3</v>
      </c>
      <c r="U35">
        <v>1.2E-2</v>
      </c>
      <c r="V35">
        <v>8.0000000000000002E-3</v>
      </c>
      <c r="W35">
        <v>0.74</v>
      </c>
      <c r="X35">
        <v>2.3E-3</v>
      </c>
      <c r="Y35">
        <v>1.2999999999999999E-2</v>
      </c>
    </row>
    <row r="36" spans="1:25" x14ac:dyDescent="0.3">
      <c r="A36" t="s">
        <v>39</v>
      </c>
      <c r="C36">
        <v>0.28000000000000003</v>
      </c>
      <c r="D36">
        <v>18.919708029197082</v>
      </c>
      <c r="E36">
        <v>2.1000000000000001E-2</v>
      </c>
      <c r="F36">
        <v>0.49</v>
      </c>
      <c r="G36">
        <v>9.2999999999999999E-8</v>
      </c>
      <c r="H36">
        <v>1.4E-2</v>
      </c>
      <c r="I36">
        <v>0.26</v>
      </c>
      <c r="J36">
        <v>1.0999999999999999E-2</v>
      </c>
      <c r="K36">
        <v>3.3639999999999996E-2</v>
      </c>
      <c r="L36">
        <v>2.0879999999999996E-2</v>
      </c>
      <c r="M36">
        <v>0.16</v>
      </c>
      <c r="N36">
        <v>5.3000000000000001E-7</v>
      </c>
      <c r="O36">
        <v>2.0580645161290323</v>
      </c>
      <c r="P36">
        <v>1.2419354838709677</v>
      </c>
      <c r="Q36">
        <v>1.7999999999999999E-2</v>
      </c>
      <c r="R36">
        <v>0.59</v>
      </c>
      <c r="S36">
        <v>0.34</v>
      </c>
      <c r="T36">
        <v>6.6E-3</v>
      </c>
      <c r="U36">
        <v>1.2E-2</v>
      </c>
      <c r="V36">
        <v>7.7999999999999996E-3</v>
      </c>
      <c r="W36">
        <v>0.87</v>
      </c>
      <c r="X36">
        <v>2.2000000000000001E-3</v>
      </c>
      <c r="Y36">
        <v>1.4999999999999999E-2</v>
      </c>
    </row>
    <row r="37" spans="1:25" x14ac:dyDescent="0.3">
      <c r="A37" t="s">
        <v>40</v>
      </c>
      <c r="C37">
        <v>0.3</v>
      </c>
      <c r="D37">
        <v>18.32846715328467</v>
      </c>
      <c r="E37">
        <v>2.3E-2</v>
      </c>
      <c r="F37">
        <v>0.52</v>
      </c>
      <c r="G37">
        <v>1.5E-3</v>
      </c>
      <c r="H37">
        <v>2.3E-2</v>
      </c>
      <c r="I37">
        <v>0.28000000000000003</v>
      </c>
      <c r="J37">
        <v>1.0999999999999999E-2</v>
      </c>
      <c r="K37">
        <v>3.2479999999999995E-2</v>
      </c>
      <c r="L37">
        <v>2.784E-2</v>
      </c>
      <c r="M37">
        <v>0.19</v>
      </c>
      <c r="N37">
        <v>6.0999999999999998E-7</v>
      </c>
      <c r="O37">
        <v>2.0935483870967744</v>
      </c>
      <c r="P37">
        <v>1.064516129032258</v>
      </c>
      <c r="Q37">
        <v>1.7000000000000001E-2</v>
      </c>
      <c r="R37">
        <v>0.63</v>
      </c>
      <c r="S37">
        <v>0.31</v>
      </c>
      <c r="T37">
        <v>5.7999999999999996E-3</v>
      </c>
      <c r="U37">
        <v>1.6E-2</v>
      </c>
      <c r="V37">
        <v>7.4000000000000003E-3</v>
      </c>
      <c r="W37">
        <v>0.88</v>
      </c>
      <c r="X37">
        <v>2.3E-3</v>
      </c>
      <c r="Y37">
        <v>2.1000000000000001E-2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37"/>
  <sheetViews>
    <sheetView tabSelected="1" workbookViewId="0">
      <selection activeCell="O8" sqref="O8"/>
    </sheetView>
  </sheetViews>
  <sheetFormatPr baseColWidth="10" defaultRowHeight="14.4" x14ac:dyDescent="0.3"/>
  <sheetData>
    <row r="1" spans="1:25" x14ac:dyDescent="0.3">
      <c r="A1" t="s">
        <v>34</v>
      </c>
    </row>
    <row r="3" spans="1:25" x14ac:dyDescent="0.3">
      <c r="A3" t="s">
        <v>0</v>
      </c>
      <c r="C3" t="s">
        <v>76</v>
      </c>
      <c r="D3" t="s">
        <v>100</v>
      </c>
      <c r="E3" t="s">
        <v>77</v>
      </c>
      <c r="F3" t="s">
        <v>78</v>
      </c>
      <c r="G3" t="s">
        <v>79</v>
      </c>
      <c r="H3" t="s">
        <v>80</v>
      </c>
      <c r="I3" t="s">
        <v>81</v>
      </c>
      <c r="J3" t="s">
        <v>82</v>
      </c>
      <c r="K3" t="s">
        <v>83</v>
      </c>
      <c r="L3" t="s">
        <v>84</v>
      </c>
      <c r="M3" t="s">
        <v>85</v>
      </c>
      <c r="N3" t="s">
        <v>86</v>
      </c>
      <c r="O3" t="s">
        <v>97</v>
      </c>
      <c r="P3" t="s">
        <v>98</v>
      </c>
      <c r="Q3" t="s">
        <v>87</v>
      </c>
      <c r="R3" t="s">
        <v>88</v>
      </c>
      <c r="S3" t="s">
        <v>89</v>
      </c>
      <c r="T3" t="s">
        <v>90</v>
      </c>
      <c r="U3" t="s">
        <v>91</v>
      </c>
      <c r="V3" t="s">
        <v>92</v>
      </c>
      <c r="W3" t="s">
        <v>93</v>
      </c>
      <c r="X3" t="s">
        <v>94</v>
      </c>
      <c r="Y3" t="s">
        <v>95</v>
      </c>
    </row>
    <row r="4" spans="1:25" x14ac:dyDescent="0.3">
      <c r="A4" t="s">
        <v>23</v>
      </c>
      <c r="C4">
        <v>1.3048</v>
      </c>
      <c r="D4">
        <v>60.673138686131395</v>
      </c>
      <c r="E4">
        <v>0.12111</v>
      </c>
      <c r="F4">
        <v>2.9748999999999999</v>
      </c>
      <c r="G4">
        <v>0.06</v>
      </c>
      <c r="H4">
        <v>0.4</v>
      </c>
      <c r="I4">
        <v>0.1</v>
      </c>
      <c r="J4">
        <v>0.06</v>
      </c>
      <c r="K4">
        <v>0.11881</v>
      </c>
      <c r="L4">
        <v>0.7</v>
      </c>
      <c r="M4">
        <v>0.59518000000000004</v>
      </c>
      <c r="N4">
        <v>2</v>
      </c>
      <c r="O4">
        <v>1.6737387096774194</v>
      </c>
      <c r="P4">
        <v>1.3498774193548386</v>
      </c>
      <c r="Q4">
        <v>0.1</v>
      </c>
      <c r="R4">
        <v>0.3</v>
      </c>
      <c r="S4">
        <v>0.2</v>
      </c>
      <c r="T4">
        <v>0.02</v>
      </c>
      <c r="U4">
        <v>0.08</v>
      </c>
      <c r="V4">
        <v>0.08</v>
      </c>
      <c r="W4">
        <v>0.1318</v>
      </c>
      <c r="X4">
        <v>0.02</v>
      </c>
      <c r="Y4">
        <v>0.02</v>
      </c>
    </row>
    <row r="5" spans="1:25" x14ac:dyDescent="0.3">
      <c r="A5" t="s">
        <v>24</v>
      </c>
      <c r="C5">
        <v>1.2790999999999999</v>
      </c>
      <c r="D5">
        <v>84.234087591240879</v>
      </c>
      <c r="E5">
        <v>0.10471999999999999</v>
      </c>
      <c r="F5">
        <v>2.5596000000000001</v>
      </c>
      <c r="G5">
        <v>0.06</v>
      </c>
      <c r="H5">
        <v>0.4</v>
      </c>
      <c r="I5">
        <v>0.1</v>
      </c>
      <c r="J5">
        <v>0.06</v>
      </c>
      <c r="K5">
        <v>0.1</v>
      </c>
      <c r="L5">
        <v>0.7</v>
      </c>
      <c r="M5">
        <v>0.51649</v>
      </c>
      <c r="N5">
        <v>2</v>
      </c>
      <c r="O5">
        <v>1.3981354838709679</v>
      </c>
      <c r="P5">
        <v>1.4048774193548388</v>
      </c>
      <c r="Q5">
        <v>0.1</v>
      </c>
      <c r="R5">
        <v>0.3</v>
      </c>
      <c r="S5">
        <v>0.2</v>
      </c>
      <c r="T5">
        <v>0.02</v>
      </c>
      <c r="U5">
        <v>0.08</v>
      </c>
      <c r="V5">
        <v>0.08</v>
      </c>
      <c r="W5">
        <v>0.16026000000000001</v>
      </c>
      <c r="X5">
        <v>0.02</v>
      </c>
      <c r="Y5">
        <v>0.02</v>
      </c>
    </row>
    <row r="6" spans="1:25" x14ac:dyDescent="0.3">
      <c r="A6" t="s">
        <v>25</v>
      </c>
      <c r="C6">
        <v>1.0386</v>
      </c>
      <c r="D6">
        <v>86.463065693430664</v>
      </c>
      <c r="E6">
        <v>0.13807</v>
      </c>
      <c r="F6">
        <v>2.3342000000000001</v>
      </c>
      <c r="G6">
        <v>0.06</v>
      </c>
      <c r="H6">
        <v>0.4</v>
      </c>
      <c r="I6">
        <v>0.1</v>
      </c>
      <c r="J6">
        <v>0.06</v>
      </c>
      <c r="K6">
        <v>0.1</v>
      </c>
      <c r="L6">
        <v>0.7</v>
      </c>
      <c r="M6">
        <v>0.59845999999999999</v>
      </c>
      <c r="N6">
        <v>2</v>
      </c>
      <c r="O6">
        <v>1.4818064516129033</v>
      </c>
      <c r="P6">
        <v>1.485425806451613</v>
      </c>
      <c r="Q6">
        <v>0.1</v>
      </c>
      <c r="R6">
        <v>0.33890999999999999</v>
      </c>
      <c r="S6">
        <v>0.2</v>
      </c>
      <c r="T6">
        <v>0.02</v>
      </c>
      <c r="U6">
        <v>0.08</v>
      </c>
      <c r="V6">
        <v>0.08</v>
      </c>
      <c r="W6">
        <v>0.17938999999999999</v>
      </c>
      <c r="X6">
        <v>0.02</v>
      </c>
      <c r="Y6">
        <v>0.02</v>
      </c>
    </row>
    <row r="7" spans="1:25" x14ac:dyDescent="0.3">
      <c r="A7" t="s">
        <v>26</v>
      </c>
      <c r="C7">
        <v>1.3773</v>
      </c>
      <c r="D7">
        <v>73.39664233576643</v>
      </c>
      <c r="E7">
        <v>0.12587000000000001</v>
      </c>
      <c r="F7">
        <v>3.2425999999999999</v>
      </c>
      <c r="G7">
        <v>0.06</v>
      </c>
      <c r="H7">
        <v>0.4</v>
      </c>
      <c r="I7">
        <v>0.1</v>
      </c>
      <c r="J7">
        <v>0.06</v>
      </c>
      <c r="K7">
        <v>0.1</v>
      </c>
      <c r="L7">
        <v>0.7</v>
      </c>
      <c r="M7">
        <v>0.54066000000000003</v>
      </c>
      <c r="N7">
        <v>2</v>
      </c>
      <c r="O7">
        <v>1.5928709677419355</v>
      </c>
      <c r="P7">
        <v>1.4028903225806451</v>
      </c>
      <c r="Q7">
        <v>0.1</v>
      </c>
      <c r="R7">
        <v>0.3</v>
      </c>
      <c r="S7">
        <v>0.2</v>
      </c>
      <c r="T7">
        <v>0.02</v>
      </c>
      <c r="U7">
        <v>0.08</v>
      </c>
      <c r="V7">
        <v>0.08</v>
      </c>
      <c r="W7">
        <v>0.16650000000000001</v>
      </c>
      <c r="X7">
        <v>0.02</v>
      </c>
      <c r="Y7">
        <v>0.02</v>
      </c>
    </row>
    <row r="8" spans="1:25" x14ac:dyDescent="0.3">
      <c r="A8" t="s">
        <v>27</v>
      </c>
      <c r="C8">
        <v>1.1124000000000001</v>
      </c>
      <c r="D8">
        <v>81.573503649635029</v>
      </c>
      <c r="E8">
        <v>0.12836</v>
      </c>
      <c r="F8">
        <v>3.2544</v>
      </c>
      <c r="G8">
        <v>0.06</v>
      </c>
      <c r="H8">
        <v>0.4</v>
      </c>
      <c r="I8">
        <v>0.1</v>
      </c>
      <c r="J8">
        <v>0.06</v>
      </c>
      <c r="K8">
        <v>0.1</v>
      </c>
      <c r="L8">
        <v>0.7</v>
      </c>
      <c r="M8">
        <v>0.6522</v>
      </c>
      <c r="N8">
        <v>2</v>
      </c>
      <c r="O8">
        <v>1.8634354838709679</v>
      </c>
      <c r="P8">
        <v>1.2037193548387097</v>
      </c>
      <c r="Q8">
        <v>0.1</v>
      </c>
      <c r="R8">
        <v>0.36513000000000001</v>
      </c>
      <c r="S8">
        <v>0.2</v>
      </c>
      <c r="T8">
        <v>0.02</v>
      </c>
      <c r="U8">
        <v>0.08</v>
      </c>
      <c r="V8">
        <v>0.08</v>
      </c>
      <c r="W8">
        <v>0.17294999999999999</v>
      </c>
      <c r="X8">
        <v>0.02</v>
      </c>
      <c r="Y8">
        <v>0.02</v>
      </c>
    </row>
    <row r="9" spans="1:25" x14ac:dyDescent="0.3">
      <c r="A9" t="s">
        <v>28</v>
      </c>
      <c r="C9">
        <v>1.1982999999999999</v>
      </c>
      <c r="D9">
        <v>104.07021897810219</v>
      </c>
      <c r="E9">
        <v>0.10585</v>
      </c>
      <c r="F9">
        <v>3.6107</v>
      </c>
      <c r="G9">
        <v>0.06</v>
      </c>
      <c r="H9">
        <v>0.4</v>
      </c>
      <c r="I9">
        <v>0.1</v>
      </c>
      <c r="J9">
        <v>0.06</v>
      </c>
      <c r="K9">
        <v>0.10829999999999999</v>
      </c>
      <c r="L9">
        <v>0.7</v>
      </c>
      <c r="M9">
        <v>0.61912999999999996</v>
      </c>
      <c r="N9">
        <v>2</v>
      </c>
      <c r="O9">
        <v>1.9603064516129032</v>
      </c>
      <c r="P9">
        <v>1.5910258064516127</v>
      </c>
      <c r="Q9">
        <v>0.1</v>
      </c>
      <c r="R9">
        <v>0.37109999999999999</v>
      </c>
      <c r="S9">
        <v>0.20458000000000001</v>
      </c>
      <c r="T9">
        <v>0.02</v>
      </c>
      <c r="U9">
        <v>0.08</v>
      </c>
      <c r="V9">
        <v>0.08</v>
      </c>
      <c r="W9">
        <v>0.19055</v>
      </c>
      <c r="X9">
        <v>0.02</v>
      </c>
      <c r="Y9">
        <v>0.02</v>
      </c>
    </row>
    <row r="10" spans="1:25" x14ac:dyDescent="0.3">
      <c r="A10" t="s">
        <v>29</v>
      </c>
      <c r="C10">
        <v>1.587</v>
      </c>
      <c r="D10">
        <v>75.572408759124087</v>
      </c>
      <c r="E10">
        <v>0.14657999999999999</v>
      </c>
      <c r="F10">
        <v>3.1787000000000001</v>
      </c>
      <c r="G10">
        <v>0.06</v>
      </c>
      <c r="H10">
        <v>0.4</v>
      </c>
      <c r="I10">
        <v>0.1</v>
      </c>
      <c r="J10">
        <v>0.06</v>
      </c>
      <c r="K10">
        <v>0.12189999999999999</v>
      </c>
      <c r="L10">
        <v>0.7</v>
      </c>
      <c r="M10">
        <v>0.74283999999999994</v>
      </c>
      <c r="N10">
        <v>2</v>
      </c>
      <c r="O10">
        <v>3.1349290322580643</v>
      </c>
      <c r="P10">
        <v>3.3104677419354838</v>
      </c>
      <c r="Q10">
        <v>0.1</v>
      </c>
      <c r="R10">
        <v>0.36984</v>
      </c>
      <c r="S10">
        <v>0.22724</v>
      </c>
      <c r="T10">
        <v>0.02</v>
      </c>
      <c r="U10">
        <v>0.08</v>
      </c>
      <c r="V10">
        <v>0.08</v>
      </c>
      <c r="W10">
        <v>0.20219000000000001</v>
      </c>
      <c r="X10">
        <v>0.02</v>
      </c>
      <c r="Y10">
        <v>0.02</v>
      </c>
    </row>
    <row r="11" spans="1:25" x14ac:dyDescent="0.3">
      <c r="A11" t="s">
        <v>30</v>
      </c>
      <c r="C11">
        <v>1.0410999999999999</v>
      </c>
      <c r="D11">
        <v>83.051605839416055</v>
      </c>
      <c r="E11">
        <v>0.13420000000000001</v>
      </c>
      <c r="F11">
        <v>2.8422000000000001</v>
      </c>
      <c r="G11">
        <v>0.06</v>
      </c>
      <c r="H11">
        <v>0.4</v>
      </c>
      <c r="I11">
        <v>0.1</v>
      </c>
      <c r="J11">
        <v>0.06</v>
      </c>
      <c r="K11">
        <v>0.10398</v>
      </c>
      <c r="L11">
        <v>0.7</v>
      </c>
      <c r="M11">
        <v>0.56681999999999999</v>
      </c>
      <c r="N11">
        <v>2</v>
      </c>
      <c r="O11">
        <v>2.9400161290322586</v>
      </c>
      <c r="P11">
        <v>2.114803225806452</v>
      </c>
      <c r="Q11">
        <v>0.1</v>
      </c>
      <c r="R11">
        <v>0.41659000000000002</v>
      </c>
      <c r="S11">
        <v>0.2</v>
      </c>
      <c r="T11">
        <v>0.02</v>
      </c>
      <c r="U11">
        <v>0.08</v>
      </c>
      <c r="V11">
        <v>0.08</v>
      </c>
      <c r="W11">
        <v>0.18199000000000001</v>
      </c>
      <c r="X11">
        <v>0.02</v>
      </c>
      <c r="Y11">
        <v>0.02</v>
      </c>
    </row>
    <row r="12" spans="1:25" x14ac:dyDescent="0.3">
      <c r="A12" t="s">
        <v>31</v>
      </c>
      <c r="C12">
        <v>1.1404000000000001</v>
      </c>
      <c r="D12">
        <v>78.386715328467147</v>
      </c>
      <c r="E12">
        <v>9.6240000000000006E-2</v>
      </c>
      <c r="F12">
        <v>3.2338</v>
      </c>
      <c r="G12">
        <v>0.06</v>
      </c>
      <c r="H12">
        <v>0.4</v>
      </c>
      <c r="I12">
        <v>0.1</v>
      </c>
      <c r="J12">
        <v>0.06</v>
      </c>
      <c r="K12">
        <v>0.1</v>
      </c>
      <c r="L12">
        <v>0.7</v>
      </c>
      <c r="M12">
        <v>0.61260999999999999</v>
      </c>
      <c r="N12">
        <v>2</v>
      </c>
      <c r="O12">
        <v>3.6399354838709677</v>
      </c>
      <c r="P12">
        <v>2.5543419354838712</v>
      </c>
      <c r="Q12">
        <v>0.1</v>
      </c>
      <c r="R12">
        <v>0.36562</v>
      </c>
      <c r="S12">
        <v>0.21337</v>
      </c>
      <c r="T12">
        <v>0.02</v>
      </c>
      <c r="U12">
        <v>0.08</v>
      </c>
      <c r="V12">
        <v>0.08</v>
      </c>
      <c r="W12">
        <v>0.19026999999999999</v>
      </c>
      <c r="X12">
        <v>0.02</v>
      </c>
      <c r="Y12">
        <v>0.02</v>
      </c>
    </row>
    <row r="13" spans="1:25" x14ac:dyDescent="0.3">
      <c r="A13" t="s">
        <v>32</v>
      </c>
      <c r="C13">
        <v>1.3809</v>
      </c>
      <c r="D13">
        <v>68.110948905109481</v>
      </c>
      <c r="E13">
        <v>0.12917000000000001</v>
      </c>
      <c r="F13">
        <v>2.4344000000000001</v>
      </c>
      <c r="G13">
        <v>0.06</v>
      </c>
      <c r="H13">
        <v>0.4</v>
      </c>
      <c r="I13">
        <v>0.1</v>
      </c>
      <c r="J13">
        <v>0.06</v>
      </c>
      <c r="K13">
        <v>0.1</v>
      </c>
      <c r="L13">
        <v>0.7</v>
      </c>
      <c r="M13">
        <v>0.5151</v>
      </c>
      <c r="N13">
        <v>2</v>
      </c>
      <c r="O13">
        <v>3.0133612903225808</v>
      </c>
      <c r="P13">
        <v>2.4163806451612904</v>
      </c>
      <c r="Q13">
        <v>0.1</v>
      </c>
      <c r="R13">
        <v>0.31422</v>
      </c>
      <c r="S13">
        <v>0.20916999999999999</v>
      </c>
      <c r="T13">
        <v>0.02</v>
      </c>
      <c r="U13">
        <v>0.08</v>
      </c>
      <c r="V13">
        <v>0.08</v>
      </c>
      <c r="W13">
        <v>0.14291999999999999</v>
      </c>
      <c r="X13">
        <v>0.02</v>
      </c>
      <c r="Y13">
        <v>0.02</v>
      </c>
    </row>
    <row r="14" spans="1:25" x14ac:dyDescent="0.3">
      <c r="A14" t="s">
        <v>33</v>
      </c>
      <c r="C14">
        <v>1.4816</v>
      </c>
      <c r="D14">
        <v>78.227080291970807</v>
      </c>
      <c r="E14">
        <v>0.14499000000000001</v>
      </c>
      <c r="F14">
        <v>3.5948000000000002</v>
      </c>
      <c r="G14">
        <v>0.06</v>
      </c>
      <c r="H14">
        <v>0.4</v>
      </c>
      <c r="I14">
        <v>0.1</v>
      </c>
      <c r="J14">
        <v>0.06</v>
      </c>
      <c r="K14">
        <v>0.11734</v>
      </c>
      <c r="L14">
        <v>0.7</v>
      </c>
      <c r="M14">
        <v>0.60404000000000002</v>
      </c>
      <c r="N14">
        <v>2</v>
      </c>
      <c r="O14">
        <v>3.8354516129032259</v>
      </c>
      <c r="P14">
        <v>3.2259096774193554</v>
      </c>
      <c r="Q14">
        <v>0.1</v>
      </c>
      <c r="R14">
        <v>0.39574999999999999</v>
      </c>
      <c r="S14">
        <v>0.25417000000000001</v>
      </c>
      <c r="T14">
        <v>0.02</v>
      </c>
      <c r="U14">
        <v>0.08</v>
      </c>
      <c r="V14">
        <v>0.08</v>
      </c>
      <c r="W14">
        <v>0.19700000000000001</v>
      </c>
      <c r="X14">
        <v>0.02</v>
      </c>
      <c r="Y14">
        <v>0.02</v>
      </c>
    </row>
    <row r="16" spans="1:25" x14ac:dyDescent="0.3">
      <c r="A16" t="s">
        <v>35</v>
      </c>
    </row>
    <row r="18" spans="1:25" x14ac:dyDescent="0.3">
      <c r="A18" t="s">
        <v>0</v>
      </c>
      <c r="C18" t="s">
        <v>76</v>
      </c>
      <c r="D18" t="s">
        <v>96</v>
      </c>
      <c r="E18" t="s">
        <v>77</v>
      </c>
      <c r="F18" t="s">
        <v>78</v>
      </c>
      <c r="G18" t="s">
        <v>79</v>
      </c>
      <c r="H18" t="s">
        <v>80</v>
      </c>
      <c r="I18" t="s">
        <v>81</v>
      </c>
      <c r="J18" t="s">
        <v>82</v>
      </c>
      <c r="K18" t="s">
        <v>83</v>
      </c>
      <c r="L18" t="s">
        <v>84</v>
      </c>
      <c r="M18" t="s">
        <v>85</v>
      </c>
      <c r="N18" t="s">
        <v>86</v>
      </c>
      <c r="O18" t="s">
        <v>97</v>
      </c>
      <c r="P18" t="s">
        <v>98</v>
      </c>
      <c r="Q18" t="s">
        <v>87</v>
      </c>
      <c r="R18" t="s">
        <v>88</v>
      </c>
      <c r="S18" t="s">
        <v>89</v>
      </c>
      <c r="T18" t="s">
        <v>90</v>
      </c>
      <c r="U18" t="s">
        <v>91</v>
      </c>
      <c r="V18" t="s">
        <v>92</v>
      </c>
      <c r="W18" t="s">
        <v>93</v>
      </c>
      <c r="X18" t="s">
        <v>94</v>
      </c>
      <c r="Y18" t="s">
        <v>95</v>
      </c>
    </row>
    <row r="19" spans="1:25" x14ac:dyDescent="0.3">
      <c r="A19" t="s">
        <v>41</v>
      </c>
      <c r="C19">
        <v>0.85465000000000002</v>
      </c>
      <c r="D19">
        <v>24.415587591240875</v>
      </c>
      <c r="E19">
        <v>0.10483000000000001</v>
      </c>
      <c r="F19">
        <v>2.3660000000000001</v>
      </c>
      <c r="G19">
        <v>5.2506999999999996E-3</v>
      </c>
      <c r="H19">
        <v>2.1477E-2</v>
      </c>
      <c r="I19">
        <v>2.6620000000000001E-2</v>
      </c>
      <c r="J19">
        <v>4.9569999999999996E-3</v>
      </c>
      <c r="K19">
        <v>6.5518000000000007E-2</v>
      </c>
      <c r="L19">
        <v>6.7608000000000001E-2</v>
      </c>
      <c r="M19">
        <v>0.37635000000000002</v>
      </c>
      <c r="N19">
        <v>8.2159999999999997E-2</v>
      </c>
      <c r="O19">
        <v>1.5511774193548389</v>
      </c>
      <c r="P19">
        <v>1.5186032258064517</v>
      </c>
      <c r="Q19">
        <v>1.2685999999999999E-2</v>
      </c>
      <c r="R19">
        <v>0.14571000000000001</v>
      </c>
      <c r="S19">
        <v>7.6232999999999995E-2</v>
      </c>
      <c r="T19">
        <v>1.3542000000000001E-3</v>
      </c>
      <c r="U19">
        <v>2.3550999999999999E-2</v>
      </c>
      <c r="V19">
        <v>1.5478E-2</v>
      </c>
      <c r="W19">
        <v>8.8319999999999996E-2</v>
      </c>
      <c r="X19">
        <v>1.4169E-3</v>
      </c>
      <c r="Y19">
        <v>8.3560000000000006E-3</v>
      </c>
    </row>
    <row r="20" spans="1:25" x14ac:dyDescent="0.3">
      <c r="A20" t="s">
        <v>42</v>
      </c>
      <c r="C20">
        <v>0.86068</v>
      </c>
      <c r="D20">
        <v>28.227908759124087</v>
      </c>
      <c r="E20">
        <v>9.7867999999999997E-2</v>
      </c>
      <c r="F20">
        <v>1.7869999999999999</v>
      </c>
      <c r="G20">
        <v>5.7093999999999999E-3</v>
      </c>
      <c r="H20">
        <v>1.2921E-2</v>
      </c>
      <c r="I20">
        <v>1.5347</v>
      </c>
      <c r="J20">
        <v>1.7617000000000001E-2</v>
      </c>
      <c r="K20">
        <v>6.4698000000000006E-2</v>
      </c>
      <c r="L20">
        <v>0.12031</v>
      </c>
      <c r="M20">
        <v>0.49242999999999998</v>
      </c>
      <c r="N20">
        <v>0.13908000000000001</v>
      </c>
      <c r="O20">
        <v>1.5556838709677421</v>
      </c>
      <c r="P20">
        <v>1.7277806451612905</v>
      </c>
      <c r="Q20">
        <v>2.1527000000000001E-2</v>
      </c>
      <c r="R20">
        <v>0.16733000000000001</v>
      </c>
      <c r="S20">
        <v>7.4227000000000001E-2</v>
      </c>
      <c r="T20">
        <v>6.0359999999999997E-3</v>
      </c>
      <c r="U20">
        <v>2.2105E-2</v>
      </c>
      <c r="V20">
        <v>2.9635000000000002E-2</v>
      </c>
      <c r="W20">
        <v>8.1084000000000003E-2</v>
      </c>
      <c r="X20">
        <v>3.0488999999999998E-3</v>
      </c>
      <c r="Y20">
        <v>1.1599E-2</v>
      </c>
    </row>
    <row r="21" spans="1:25" x14ac:dyDescent="0.3">
      <c r="A21" t="s">
        <v>43</v>
      </c>
      <c r="C21">
        <v>0.80728999999999995</v>
      </c>
      <c r="D21">
        <v>28.180609489051093</v>
      </c>
      <c r="E21">
        <v>8.5202E-2</v>
      </c>
      <c r="F21">
        <v>2.0272000000000001</v>
      </c>
      <c r="G21">
        <v>5.1625999999999998E-3</v>
      </c>
      <c r="H21">
        <v>1.5841000000000001E-2</v>
      </c>
      <c r="I21">
        <v>2.7185999999999998E-2</v>
      </c>
      <c r="J21">
        <v>4.5297999999999996E-3</v>
      </c>
      <c r="K21">
        <v>6.5036999999999998E-2</v>
      </c>
      <c r="L21">
        <v>6.5956000000000001E-2</v>
      </c>
      <c r="M21">
        <v>0.38754</v>
      </c>
      <c r="N21">
        <v>0.18235000000000001</v>
      </c>
      <c r="O21">
        <v>1.6094064516129032</v>
      </c>
      <c r="P21">
        <v>1.4772999999999998</v>
      </c>
      <c r="Q21">
        <v>1.0114E-2</v>
      </c>
      <c r="R21">
        <v>0.20204</v>
      </c>
      <c r="S21">
        <v>0.10589999999999999</v>
      </c>
      <c r="T21">
        <v>8.1735E-4</v>
      </c>
      <c r="U21">
        <v>1.8682000000000001E-2</v>
      </c>
      <c r="V21">
        <v>1.4376E-2</v>
      </c>
      <c r="W21">
        <v>0.11781999999999999</v>
      </c>
      <c r="X21">
        <v>1.6211999999999999E-3</v>
      </c>
      <c r="Y21">
        <v>9.4850999999999998E-3</v>
      </c>
    </row>
    <row r="22" spans="1:25" x14ac:dyDescent="0.3">
      <c r="A22" t="s">
        <v>44</v>
      </c>
      <c r="C22">
        <v>1.0107999999999999</v>
      </c>
      <c r="D22">
        <v>30.688357664233578</v>
      </c>
      <c r="E22">
        <v>7.5578000000000006E-2</v>
      </c>
      <c r="F22">
        <v>1.913</v>
      </c>
      <c r="G22">
        <v>3.8679000000000001E-3</v>
      </c>
      <c r="H22">
        <v>2.7432000000000002E-2</v>
      </c>
      <c r="I22">
        <v>4.0973000000000002E-2</v>
      </c>
      <c r="J22">
        <v>2.212E-3</v>
      </c>
      <c r="K22">
        <v>0.10342</v>
      </c>
      <c r="L22">
        <v>0.11394</v>
      </c>
      <c r="M22">
        <v>0.42354000000000003</v>
      </c>
      <c r="N22">
        <v>0.17279</v>
      </c>
      <c r="O22">
        <v>1.713409677419355</v>
      </c>
      <c r="P22">
        <v>1.4999387096774195</v>
      </c>
      <c r="Q22">
        <v>1.8887999999999999E-2</v>
      </c>
      <c r="R22">
        <v>0.23816000000000001</v>
      </c>
      <c r="S22">
        <v>0.12137000000000001</v>
      </c>
      <c r="T22">
        <v>6.3188999999999997E-4</v>
      </c>
      <c r="U22">
        <v>2.7848999999999999E-2</v>
      </c>
      <c r="V22">
        <v>3.4332000000000001E-2</v>
      </c>
      <c r="W22">
        <v>0.12436</v>
      </c>
      <c r="X22">
        <v>5.0842999999999999E-3</v>
      </c>
      <c r="Y22">
        <v>1.0654E-2</v>
      </c>
    </row>
    <row r="24" spans="1:25" x14ac:dyDescent="0.3">
      <c r="A24" t="s">
        <v>45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3">
      <c r="A25" t="s">
        <v>46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3">
      <c r="A26" t="s">
        <v>47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3">
      <c r="A27" t="s">
        <v>48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3">
      <c r="A28" t="s">
        <v>49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3">
      <c r="A29" t="s">
        <v>50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1" spans="1:25" x14ac:dyDescent="0.3">
      <c r="A31" t="s">
        <v>51</v>
      </c>
    </row>
    <row r="33" spans="1:25" x14ac:dyDescent="0.3">
      <c r="A33" t="s">
        <v>0</v>
      </c>
      <c r="C33" t="s">
        <v>76</v>
      </c>
      <c r="D33" t="s">
        <v>96</v>
      </c>
      <c r="E33" t="s">
        <v>77</v>
      </c>
      <c r="F33" t="s">
        <v>78</v>
      </c>
      <c r="G33" t="s">
        <v>79</v>
      </c>
      <c r="H33" t="s">
        <v>80</v>
      </c>
      <c r="I33" t="s">
        <v>81</v>
      </c>
      <c r="J33" t="s">
        <v>82</v>
      </c>
      <c r="K33" t="s">
        <v>83</v>
      </c>
      <c r="L33" t="s">
        <v>84</v>
      </c>
      <c r="M33" t="s">
        <v>85</v>
      </c>
      <c r="N33" t="s">
        <v>86</v>
      </c>
      <c r="O33" t="s">
        <v>97</v>
      </c>
      <c r="P33" t="s">
        <v>98</v>
      </c>
      <c r="Q33" t="s">
        <v>87</v>
      </c>
      <c r="R33" t="s">
        <v>88</v>
      </c>
      <c r="S33" t="s">
        <v>89</v>
      </c>
      <c r="T33" t="s">
        <v>90</v>
      </c>
      <c r="U33" t="s">
        <v>91</v>
      </c>
      <c r="V33" t="s">
        <v>92</v>
      </c>
      <c r="W33" t="s">
        <v>93</v>
      </c>
      <c r="X33" t="s">
        <v>94</v>
      </c>
      <c r="Y33" t="s">
        <v>95</v>
      </c>
    </row>
    <row r="34" spans="1:25" x14ac:dyDescent="0.3">
      <c r="A34" t="s">
        <v>37</v>
      </c>
      <c r="C34">
        <v>0.75056</v>
      </c>
      <c r="D34">
        <v>20.808131386861312</v>
      </c>
      <c r="E34">
        <v>6.9395999999999999E-2</v>
      </c>
      <c r="F34">
        <v>1.2795000000000001</v>
      </c>
      <c r="G34">
        <v>0.02</v>
      </c>
      <c r="H34">
        <v>0.1</v>
      </c>
      <c r="I34">
        <v>7.0000000000000007E-2</v>
      </c>
      <c r="J34">
        <v>0.03</v>
      </c>
      <c r="K34">
        <v>0.06</v>
      </c>
      <c r="L34">
        <v>0.2</v>
      </c>
      <c r="M34">
        <v>0.39746999999999999</v>
      </c>
      <c r="N34">
        <v>1</v>
      </c>
      <c r="O34">
        <v>1.2368258064516129</v>
      </c>
      <c r="P34">
        <v>1.169441935483871</v>
      </c>
      <c r="Q34">
        <v>0.03</v>
      </c>
      <c r="R34">
        <v>0.2</v>
      </c>
      <c r="S34">
        <v>0.08</v>
      </c>
      <c r="T34">
        <v>8.0000000000000002E-3</v>
      </c>
      <c r="U34">
        <v>0.03</v>
      </c>
      <c r="V34">
        <v>0.03</v>
      </c>
      <c r="W34">
        <v>0.10464</v>
      </c>
      <c r="X34">
        <v>0.01</v>
      </c>
      <c r="Y34">
        <v>0.01</v>
      </c>
    </row>
    <row r="35" spans="1:25" x14ac:dyDescent="0.3">
      <c r="A35" t="s">
        <v>38</v>
      </c>
      <c r="C35">
        <v>0.65688000000000002</v>
      </c>
      <c r="D35">
        <v>20.928448905109491</v>
      </c>
      <c r="E35">
        <v>6.4093999999999998E-2</v>
      </c>
      <c r="F35">
        <v>1.4209000000000001</v>
      </c>
      <c r="G35">
        <v>0.02</v>
      </c>
      <c r="H35">
        <v>0.1</v>
      </c>
      <c r="I35">
        <v>7.0000000000000007E-2</v>
      </c>
      <c r="J35">
        <v>0.03</v>
      </c>
      <c r="K35">
        <v>6.1559999999999997E-2</v>
      </c>
      <c r="L35">
        <v>0.2</v>
      </c>
      <c r="M35">
        <v>0.34721999999999997</v>
      </c>
      <c r="N35">
        <v>1</v>
      </c>
      <c r="O35">
        <v>1.2735516129032258</v>
      </c>
      <c r="P35">
        <v>0.94110322580645167</v>
      </c>
      <c r="Q35">
        <v>0.03</v>
      </c>
      <c r="R35">
        <v>0.2</v>
      </c>
      <c r="S35">
        <v>0.08</v>
      </c>
      <c r="T35">
        <v>8.0000000000000002E-3</v>
      </c>
      <c r="U35">
        <v>0.03</v>
      </c>
      <c r="V35">
        <v>0.03</v>
      </c>
      <c r="W35">
        <v>0.11706999999999999</v>
      </c>
      <c r="X35">
        <v>0.01</v>
      </c>
      <c r="Y35">
        <v>0.01</v>
      </c>
    </row>
    <row r="36" spans="1:25" x14ac:dyDescent="0.3">
      <c r="A36" t="s">
        <v>39</v>
      </c>
      <c r="C36">
        <v>0.63965000000000005</v>
      </c>
      <c r="D36">
        <v>18.867974452554744</v>
      </c>
      <c r="E36">
        <v>6.4364000000000005E-2</v>
      </c>
      <c r="F36">
        <v>1.5732999999999999</v>
      </c>
      <c r="G36">
        <v>0.02</v>
      </c>
      <c r="H36">
        <v>0.1</v>
      </c>
      <c r="I36">
        <v>7.0000000000000007E-2</v>
      </c>
      <c r="J36">
        <v>0.03</v>
      </c>
      <c r="K36">
        <v>0.06</v>
      </c>
      <c r="L36">
        <v>0.2</v>
      </c>
      <c r="M36">
        <v>0.32108999999999999</v>
      </c>
      <c r="N36">
        <v>1</v>
      </c>
      <c r="O36">
        <v>1.3332709677419357</v>
      </c>
      <c r="P36">
        <v>1.1701516129032259</v>
      </c>
      <c r="Q36">
        <v>0.03</v>
      </c>
      <c r="R36">
        <v>0.21551000000000001</v>
      </c>
      <c r="S36">
        <v>8.3735000000000004E-2</v>
      </c>
      <c r="T36">
        <v>8.0000000000000002E-3</v>
      </c>
      <c r="U36">
        <v>0.03</v>
      </c>
      <c r="V36">
        <v>0.03</v>
      </c>
      <c r="W36">
        <v>0.13730000000000001</v>
      </c>
      <c r="X36">
        <v>0.01</v>
      </c>
      <c r="Y36">
        <v>0.01</v>
      </c>
    </row>
    <row r="37" spans="1:25" x14ac:dyDescent="0.3">
      <c r="A37" t="s">
        <v>40</v>
      </c>
      <c r="C37">
        <v>0.67054000000000002</v>
      </c>
      <c r="D37">
        <v>20.108693430656935</v>
      </c>
      <c r="E37">
        <v>6.7817000000000002E-2</v>
      </c>
      <c r="F37">
        <v>1.2656000000000001</v>
      </c>
      <c r="G37">
        <v>0.02</v>
      </c>
      <c r="H37">
        <v>0.1</v>
      </c>
      <c r="I37">
        <v>7.0000000000000007E-2</v>
      </c>
      <c r="J37">
        <v>0.03</v>
      </c>
      <c r="K37">
        <v>6.1357000000000002E-2</v>
      </c>
      <c r="L37">
        <v>0.2</v>
      </c>
      <c r="M37">
        <v>0.25602000000000003</v>
      </c>
      <c r="N37">
        <v>1</v>
      </c>
      <c r="O37">
        <v>1.0070322580645161</v>
      </c>
      <c r="P37">
        <v>1.1624161290322581</v>
      </c>
      <c r="Q37">
        <v>0.03</v>
      </c>
      <c r="R37">
        <v>0.20993999999999999</v>
      </c>
      <c r="S37">
        <v>0.10478999999999999</v>
      </c>
      <c r="T37">
        <v>8.0000000000000002E-3</v>
      </c>
      <c r="U37">
        <v>0.03</v>
      </c>
      <c r="V37">
        <v>0.03</v>
      </c>
      <c r="W37">
        <v>0.12903000000000001</v>
      </c>
      <c r="X37">
        <v>0.01</v>
      </c>
      <c r="Y37">
        <v>0.01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Concentrations</vt:lpstr>
      <vt:lpstr>Uncertainties (2SE)</vt:lpstr>
      <vt:lpstr>Detection limits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2019-09-20T09:31:28Z</dcterms:modified>
</cp:coreProperties>
</file>