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10" yWindow="-110" windowWidth="23260" windowHeight="12580"/>
  </bookViews>
  <sheets>
    <sheet name="Concentrations" sheetId="1" r:id="rId1"/>
    <sheet name="Uncertainties (2SE)" sheetId="2" r:id="rId2"/>
    <sheet name="Detection limits" sheetId="3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V29" i="1" l="1"/>
  <c r="V23" i="1"/>
  <c r="V27" i="1"/>
  <c r="V26" i="1"/>
  <c r="V25" i="1"/>
  <c r="V24" i="1"/>
  <c r="V21" i="1"/>
  <c r="V20" i="1"/>
  <c r="V19" i="1"/>
  <c r="V6" i="1"/>
  <c r="V7" i="1"/>
  <c r="V8" i="1"/>
  <c r="V9" i="1"/>
  <c r="V10" i="1"/>
  <c r="V11" i="1"/>
  <c r="V12" i="1"/>
  <c r="V13" i="1"/>
  <c r="V14" i="1"/>
  <c r="V15" i="1"/>
  <c r="V5" i="1"/>
  <c r="W50" i="1" l="1"/>
  <c r="W49" i="1"/>
  <c r="W48" i="1"/>
  <c r="W29" i="1"/>
  <c r="W27" i="1"/>
  <c r="W26" i="1"/>
  <c r="W25" i="1"/>
  <c r="W24" i="1"/>
  <c r="W23" i="1"/>
  <c r="W21" i="1"/>
  <c r="W20" i="1"/>
  <c r="W19" i="1"/>
  <c r="W9" i="1"/>
  <c r="W13" i="1"/>
  <c r="W15" i="1"/>
  <c r="W5" i="1"/>
  <c r="W12" i="1"/>
  <c r="W14" i="1"/>
  <c r="W11" i="1"/>
  <c r="W10" i="1"/>
  <c r="W8" i="1"/>
  <c r="W7" i="1"/>
  <c r="W6" i="1"/>
</calcChain>
</file>

<file path=xl/sharedStrings.xml><?xml version="1.0" encoding="utf-8"?>
<sst xmlns="http://schemas.openxmlformats.org/spreadsheetml/2006/main" count="324" uniqueCount="135">
  <si>
    <t>Source file</t>
  </si>
  <si>
    <t>Na_ppm_m23</t>
  </si>
  <si>
    <t>Mn_ppm_m55</t>
  </si>
  <si>
    <t>Fe_ppm_m57</t>
  </si>
  <si>
    <t>Co_ppm_m59</t>
  </si>
  <si>
    <t>Ni_ppm_m60</t>
  </si>
  <si>
    <t>Cu_ppm_m63</t>
  </si>
  <si>
    <t>Ga_ppm_m69</t>
  </si>
  <si>
    <t>Ge_ppm (best value)</t>
  </si>
  <si>
    <t>As_ppm_m75</t>
  </si>
  <si>
    <t>Se_ppm_m77</t>
  </si>
  <si>
    <t>Ag_ppm_m107</t>
  </si>
  <si>
    <t>Cd_ppm_m111</t>
  </si>
  <si>
    <t>In_ppm (best value)</t>
  </si>
  <si>
    <t>Sn_ppm_m118</t>
  </si>
  <si>
    <t>Sb_ppm_m121</t>
  </si>
  <si>
    <t>Hg_ppm_m202</t>
  </si>
  <si>
    <t>Tl_ppm_m205</t>
  </si>
  <si>
    <t>Pb_ppm_m208</t>
  </si>
  <si>
    <t>PC1</t>
  </si>
  <si>
    <t>T (GGIMFis)</t>
  </si>
  <si>
    <t>RX7319_136</t>
  </si>
  <si>
    <t>PureSph_135.d</t>
  </si>
  <si>
    <t>RX7319_137</t>
  </si>
  <si>
    <t>RX7319_136.d</t>
  </si>
  <si>
    <t>RX7319_138</t>
  </si>
  <si>
    <t>RX7319_137.d</t>
  </si>
  <si>
    <t>RX7319_139</t>
  </si>
  <si>
    <t>RX7319_138.d</t>
  </si>
  <si>
    <t>RX7319_140</t>
  </si>
  <si>
    <t>RX7319_139.d</t>
  </si>
  <si>
    <t>RX7319_141</t>
  </si>
  <si>
    <t>RX7319_140.d</t>
  </si>
  <si>
    <t>RX7319_142</t>
  </si>
  <si>
    <t>RX7319_141.d</t>
  </si>
  <si>
    <t>RX7319_143</t>
  </si>
  <si>
    <t>RX7319_142.d</t>
  </si>
  <si>
    <t>RX7319_144</t>
  </si>
  <si>
    <t>RX7319_143.d</t>
  </si>
  <si>
    <t>RX7319_145</t>
  </si>
  <si>
    <t>RX7319_144.d</t>
  </si>
  <si>
    <t>RX7319_146</t>
  </si>
  <si>
    <t>RX7319_145.d</t>
  </si>
  <si>
    <t>RX7319_147</t>
  </si>
  <si>
    <t>RX7319_146.d</t>
  </si>
  <si>
    <t>RX7319_148</t>
  </si>
  <si>
    <t>RX7319_147.d</t>
  </si>
  <si>
    <t>RX7319_149</t>
  </si>
  <si>
    <t>RX7319_148.d</t>
  </si>
  <si>
    <t>RX7319_150</t>
  </si>
  <si>
    <t>RX7319_149.d</t>
  </si>
  <si>
    <t>RX7319_151</t>
  </si>
  <si>
    <t>RX7319_150.d</t>
  </si>
  <si>
    <t>RX7319_152</t>
  </si>
  <si>
    <t>RX7319_151.d</t>
  </si>
  <si>
    <t>RX7319_153</t>
  </si>
  <si>
    <t>RX7319_152.d</t>
  </si>
  <si>
    <t>RX7319_154</t>
  </si>
  <si>
    <t>RX7319_153.d</t>
  </si>
  <si>
    <t>RX7319_155</t>
  </si>
  <si>
    <t>RX7319_154.d</t>
  </si>
  <si>
    <t>RX7319_156</t>
  </si>
  <si>
    <t>RX7319_155.d</t>
  </si>
  <si>
    <t>RX7319_157</t>
  </si>
  <si>
    <t>RX7319_156.d</t>
  </si>
  <si>
    <t>RX7319_158</t>
  </si>
  <si>
    <t>RX7319_157.d</t>
  </si>
  <si>
    <t>RX7319_159</t>
  </si>
  <si>
    <t>RX7319_158.d</t>
  </si>
  <si>
    <t>RX7319_160</t>
  </si>
  <si>
    <t>RX7319_159.d</t>
  </si>
  <si>
    <t>RX7319_161</t>
  </si>
  <si>
    <t>Standard measurements</t>
  </si>
  <si>
    <t>MASS_133.d</t>
  </si>
  <si>
    <t>Cl_ppm_m35</t>
  </si>
  <si>
    <t>Cl_ppm_m35_LOD</t>
  </si>
  <si>
    <t>MASS_164.d</t>
  </si>
  <si>
    <t>MASS_165.d</t>
  </si>
  <si>
    <t>RX7319_160.d</t>
  </si>
  <si>
    <t>RX7319_161.d</t>
  </si>
  <si>
    <t>NIST_131.d</t>
  </si>
  <si>
    <t>NIST_132.d</t>
  </si>
  <si>
    <t>NIST_162.d</t>
  </si>
  <si>
    <t>NIST_163.d</t>
  </si>
  <si>
    <t>NIST</t>
  </si>
  <si>
    <t>MASS1</t>
  </si>
  <si>
    <t>Blank measurements (synthetic sphalerite; &gt;99.995 %)</t>
  </si>
  <si>
    <t>Sample data</t>
  </si>
  <si>
    <t>SUM Metals</t>
  </si>
  <si>
    <t>Na_ppm_m23_Int2SE</t>
  </si>
  <si>
    <t>Mn_ppm_m55_Int2SE</t>
  </si>
  <si>
    <t>Fe_ppm_m57_Int2SE</t>
  </si>
  <si>
    <t>Co_ppm_m59_Int2SE</t>
  </si>
  <si>
    <t>Ni_ppm_m60_Int2SE</t>
  </si>
  <si>
    <t>Cu_ppm_m63_Int2SE</t>
  </si>
  <si>
    <t>Ga_ppm_m69_Int2SE</t>
  </si>
  <si>
    <t>Ge_ppm_m72_Int2SE</t>
  </si>
  <si>
    <t>Ge_ppm_m73_Int2SE</t>
  </si>
  <si>
    <t>As_ppm_m75_Int2SE</t>
  </si>
  <si>
    <t>Se_ppm_m77_Int2SE</t>
  </si>
  <si>
    <t>Ag_ppm_m107_Int2SE</t>
  </si>
  <si>
    <t>Cd_ppm_m111_Int2SE</t>
  </si>
  <si>
    <t>In_ppm_m113_Int2SE</t>
  </si>
  <si>
    <t>In_ppm_m115_Int2SE</t>
  </si>
  <si>
    <t>Sn_ppm_m118_Int2SE</t>
  </si>
  <si>
    <t>Sb_ppm_m121_Int2SE</t>
  </si>
  <si>
    <t>Hg_ppm_m202_Int2SE</t>
  </si>
  <si>
    <t>Tl_ppm_m205_Int2SE</t>
  </si>
  <si>
    <t>Pb_ppm_m208_Int2SE</t>
  </si>
  <si>
    <t>Cl_ppm_m35_Int2SE</t>
  </si>
  <si>
    <t>Na_ppm_m23_LOD</t>
  </si>
  <si>
    <t>Mn_ppm_m55_LOD</t>
  </si>
  <si>
    <t>Fe_ppm_m57_LOD</t>
  </si>
  <si>
    <t>Co_ppm_m59_LOD</t>
  </si>
  <si>
    <t>Ni_ppm_m60_LOD</t>
  </si>
  <si>
    <t>Cu_ppm_m63_LOD</t>
  </si>
  <si>
    <t>Ga_ppm_m69_LOD</t>
  </si>
  <si>
    <t>Ge_ppm_m72_LOD</t>
  </si>
  <si>
    <t>Ge_ppm_m73_LOD</t>
  </si>
  <si>
    <t>As_ppm_m75_LOD</t>
  </si>
  <si>
    <t>Se_ppm_m77_LOD</t>
  </si>
  <si>
    <t>Ag_ppm_m107_LOD</t>
  </si>
  <si>
    <t>Cd_ppm_m111_LOD</t>
  </si>
  <si>
    <t>In_ppm_m113_LOD</t>
  </si>
  <si>
    <t>In_ppm_m115_LOD</t>
  </si>
  <si>
    <t>Sn_ppm_m118_LOD</t>
  </si>
  <si>
    <t>Sb_ppm_m121_LOD</t>
  </si>
  <si>
    <t>Hg_ppm_m202_LOD</t>
  </si>
  <si>
    <t>Tl_ppm_m205_LOD</t>
  </si>
  <si>
    <t>Pb_ppm_m208_LOD</t>
  </si>
  <si>
    <t>MASS_132.d</t>
  </si>
  <si>
    <t>PureSph_166.d</t>
  </si>
  <si>
    <t>PureSph_167.d</t>
  </si>
  <si>
    <t>Spot size (µm)</t>
  </si>
  <si>
    <t>Cl_ppm_m35 (corrected)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</si>
</sst>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0"/>
  <sheetViews>
    <sheetView tabSelected="1" zoomScale="70" zoomScaleNormal="70" workbookViewId="0">
      <selection activeCell="D37" sqref="D37"/>
    </sheetView>
  </sheetViews>
  <sheetFormatPr baseColWidth="10" defaultColWidth="8.90625" defaultRowHeight="14.5" x14ac:dyDescent="0.35"/>
  <cols>
    <col min="1" max="1" width="17.54296875" customWidth="1"/>
    <col min="2" max="2" width="11.54296875" customWidth="1"/>
  </cols>
  <sheetData>
    <row r="1" spans="1:23" x14ac:dyDescent="0.35">
      <c r="A1" t="s">
        <v>87</v>
      </c>
    </row>
    <row r="3" spans="1:23" x14ac:dyDescent="0.35">
      <c r="A3" t="s">
        <v>0</v>
      </c>
      <c r="B3" t="s">
        <v>133</v>
      </c>
      <c r="C3" t="s">
        <v>1</v>
      </c>
      <c r="D3" t="s">
        <v>134</v>
      </c>
      <c r="E3" t="s">
        <v>2</v>
      </c>
      <c r="F3" t="s">
        <v>3</v>
      </c>
      <c r="G3" t="s">
        <v>4</v>
      </c>
      <c r="H3" t="s">
        <v>5</v>
      </c>
      <c r="I3" t="s">
        <v>6</v>
      </c>
      <c r="J3" t="s">
        <v>7</v>
      </c>
      <c r="K3" t="s">
        <v>8</v>
      </c>
      <c r="L3" t="s">
        <v>9</v>
      </c>
      <c r="M3" t="s">
        <v>10</v>
      </c>
      <c r="N3" t="s">
        <v>11</v>
      </c>
      <c r="O3" t="s">
        <v>12</v>
      </c>
      <c r="P3" t="s">
        <v>13</v>
      </c>
      <c r="Q3" t="s">
        <v>14</v>
      </c>
      <c r="R3" t="s">
        <v>15</v>
      </c>
      <c r="S3" t="s">
        <v>16</v>
      </c>
      <c r="T3" t="s">
        <v>17</v>
      </c>
      <c r="U3" t="s">
        <v>18</v>
      </c>
      <c r="V3" t="s">
        <v>19</v>
      </c>
      <c r="W3" t="s">
        <v>20</v>
      </c>
    </row>
    <row r="4" spans="1:23" x14ac:dyDescent="0.35">
      <c r="A4" t="s">
        <v>24</v>
      </c>
      <c r="B4">
        <v>50</v>
      </c>
      <c r="C4">
        <v>-6.7610000000000001</v>
      </c>
      <c r="D4">
        <v>-139.98810218978102</v>
      </c>
      <c r="E4" s="1">
        <v>1.49</v>
      </c>
      <c r="F4">
        <v>467</v>
      </c>
      <c r="G4">
        <v>136.47</v>
      </c>
      <c r="H4">
        <v>-0.4</v>
      </c>
      <c r="I4" s="1">
        <v>876</v>
      </c>
      <c r="J4">
        <v>0.11700000000000001</v>
      </c>
      <c r="K4">
        <v>-0.7</v>
      </c>
      <c r="L4">
        <v>-0.22405</v>
      </c>
      <c r="M4">
        <v>-2</v>
      </c>
      <c r="N4">
        <v>0.51600000000000001</v>
      </c>
      <c r="O4">
        <v>648.5</v>
      </c>
      <c r="P4">
        <v>0.22918512838661478</v>
      </c>
      <c r="Q4">
        <v>0.26100000000000001</v>
      </c>
      <c r="R4">
        <v>-0.08</v>
      </c>
      <c r="S4">
        <v>26.42</v>
      </c>
      <c r="T4">
        <v>-0.02</v>
      </c>
      <c r="U4" s="1">
        <v>0.7</v>
      </c>
    </row>
    <row r="5" spans="1:23" x14ac:dyDescent="0.35">
      <c r="A5" t="s">
        <v>26</v>
      </c>
      <c r="B5">
        <v>50</v>
      </c>
      <c r="C5">
        <v>6.7</v>
      </c>
      <c r="D5">
        <v>-155.7210218978102</v>
      </c>
      <c r="E5">
        <v>3.78</v>
      </c>
      <c r="F5">
        <v>272.7</v>
      </c>
      <c r="G5">
        <v>125.6</v>
      </c>
      <c r="H5">
        <v>-0.4</v>
      </c>
      <c r="I5">
        <v>1026</v>
      </c>
      <c r="J5">
        <v>-0.06</v>
      </c>
      <c r="K5">
        <v>-0.7</v>
      </c>
      <c r="L5">
        <v>0.20100000000000001</v>
      </c>
      <c r="M5">
        <v>2.1800000000000002</v>
      </c>
      <c r="N5">
        <v>0.80400000000000005</v>
      </c>
      <c r="O5">
        <v>660.8</v>
      </c>
      <c r="P5">
        <v>0.12715236979804825</v>
      </c>
      <c r="Q5">
        <v>0.17299999999999999</v>
      </c>
      <c r="R5">
        <v>-0.08</v>
      </c>
      <c r="S5">
        <v>24.63</v>
      </c>
      <c r="T5">
        <v>-0.02</v>
      </c>
      <c r="U5">
        <v>12.84</v>
      </c>
      <c r="V5">
        <f>LN(ABS(J5)^0.22*ABS(K5)^0.22/((F5/10000)^0.37*ABS(E5)^0.2*ABS(P5)^0.11))</f>
        <v>0.59622514954819583</v>
      </c>
      <c r="W5">
        <f t="shared" ref="W5:W15" si="0">-V5*54.4+208</f>
        <v>175.56535186457813</v>
      </c>
    </row>
    <row r="6" spans="1:23" x14ac:dyDescent="0.35">
      <c r="A6" t="s">
        <v>28</v>
      </c>
      <c r="B6">
        <v>50</v>
      </c>
      <c r="C6">
        <v>-7.6576000000000004</v>
      </c>
      <c r="D6">
        <v>-144.18591240875912</v>
      </c>
      <c r="E6">
        <v>0.39200000000000002</v>
      </c>
      <c r="F6">
        <v>281.89999999999998</v>
      </c>
      <c r="G6">
        <v>122.7</v>
      </c>
      <c r="H6">
        <v>-0.4</v>
      </c>
      <c r="I6">
        <v>1285</v>
      </c>
      <c r="J6">
        <v>-0.06</v>
      </c>
      <c r="K6">
        <v>-0.7</v>
      </c>
      <c r="L6">
        <v>0.4</v>
      </c>
      <c r="M6">
        <v>-2</v>
      </c>
      <c r="N6">
        <v>1.22</v>
      </c>
      <c r="O6">
        <v>656.2</v>
      </c>
      <c r="P6">
        <v>0.15403973957442163</v>
      </c>
      <c r="Q6">
        <v>0.14699999999999999</v>
      </c>
      <c r="R6">
        <v>0.34300000000000003</v>
      </c>
      <c r="S6">
        <v>22.74</v>
      </c>
      <c r="T6">
        <v>-0.02</v>
      </c>
      <c r="U6">
        <v>15.05</v>
      </c>
      <c r="V6">
        <f t="shared" ref="V6:V15" si="1">LN(ABS(J6)^0.22*ABS(K6)^0.22/((F6/10000)^0.37*ABS(E6)^0.2*ABS(P6)^0.11))</f>
        <v>1.0160913054853893</v>
      </c>
      <c r="W6">
        <f t="shared" si="0"/>
        <v>152.72463298159482</v>
      </c>
    </row>
    <row r="7" spans="1:23" x14ac:dyDescent="0.35">
      <c r="A7" t="s">
        <v>30</v>
      </c>
      <c r="B7">
        <v>50</v>
      </c>
      <c r="C7">
        <v>-12.57</v>
      </c>
      <c r="D7">
        <v>-166.23919708029197</v>
      </c>
      <c r="E7">
        <v>0.83</v>
      </c>
      <c r="F7">
        <v>412</v>
      </c>
      <c r="G7">
        <v>136.4</v>
      </c>
      <c r="H7">
        <v>-0.4</v>
      </c>
      <c r="I7" s="1">
        <v>658</v>
      </c>
      <c r="J7">
        <v>8.5000000000000006E-2</v>
      </c>
      <c r="K7">
        <v>-0.7</v>
      </c>
      <c r="L7">
        <v>0.36</v>
      </c>
      <c r="M7">
        <v>-2</v>
      </c>
      <c r="N7">
        <v>0.51600000000000001</v>
      </c>
      <c r="O7">
        <v>668</v>
      </c>
      <c r="P7">
        <v>0.19642886762646755</v>
      </c>
      <c r="Q7" s="1">
        <v>0.16900000000000001</v>
      </c>
      <c r="R7">
        <v>-0.08</v>
      </c>
      <c r="S7">
        <v>26.21</v>
      </c>
      <c r="T7">
        <v>-0.02</v>
      </c>
      <c r="U7" s="1">
        <v>1.256</v>
      </c>
      <c r="V7">
        <f t="shared" si="1"/>
        <v>0.77554188149778869</v>
      </c>
      <c r="W7">
        <f t="shared" si="0"/>
        <v>165.8105216465203</v>
      </c>
    </row>
    <row r="8" spans="1:23" x14ac:dyDescent="0.35">
      <c r="A8" t="s">
        <v>32</v>
      </c>
      <c r="B8">
        <v>50</v>
      </c>
      <c r="C8">
        <v>-10.461</v>
      </c>
      <c r="D8">
        <v>-185.07613138686131</v>
      </c>
      <c r="E8">
        <v>0.64</v>
      </c>
      <c r="F8">
        <v>275</v>
      </c>
      <c r="G8">
        <v>126.5</v>
      </c>
      <c r="H8">
        <v>-0.4</v>
      </c>
      <c r="I8">
        <v>1335</v>
      </c>
      <c r="J8">
        <v>-0.06</v>
      </c>
      <c r="K8">
        <v>-0.7</v>
      </c>
      <c r="L8">
        <v>-0.23347999999999999</v>
      </c>
      <c r="M8">
        <v>-2</v>
      </c>
      <c r="N8">
        <v>1.21</v>
      </c>
      <c r="O8">
        <v>673.1</v>
      </c>
      <c r="P8">
        <v>0.22261436230687298</v>
      </c>
      <c r="Q8">
        <v>0.11899999999999999</v>
      </c>
      <c r="R8">
        <v>0.159</v>
      </c>
      <c r="S8">
        <v>25.3</v>
      </c>
      <c r="T8">
        <v>-0.02</v>
      </c>
      <c r="U8">
        <v>13.97</v>
      </c>
      <c r="V8">
        <f t="shared" si="1"/>
        <v>0.88671378203440587</v>
      </c>
      <c r="W8">
        <f t="shared" si="0"/>
        <v>159.76277025732833</v>
      </c>
    </row>
    <row r="9" spans="1:23" x14ac:dyDescent="0.35">
      <c r="A9" t="s">
        <v>34</v>
      </c>
      <c r="B9">
        <v>50</v>
      </c>
      <c r="C9">
        <v>-8.4901</v>
      </c>
      <c r="D9">
        <v>-142.78467153284669</v>
      </c>
      <c r="E9">
        <v>4.93</v>
      </c>
      <c r="F9">
        <v>334</v>
      </c>
      <c r="G9">
        <v>129.9</v>
      </c>
      <c r="H9">
        <v>-0.4</v>
      </c>
      <c r="I9">
        <v>1199</v>
      </c>
      <c r="J9">
        <v>-0.06</v>
      </c>
      <c r="K9">
        <v>-0.7</v>
      </c>
      <c r="L9">
        <v>-0.22251000000000001</v>
      </c>
      <c r="M9">
        <v>2.41</v>
      </c>
      <c r="N9" s="1">
        <v>1.0369999999999999</v>
      </c>
      <c r="O9">
        <v>684.9</v>
      </c>
      <c r="P9">
        <v>0.12507144114395949</v>
      </c>
      <c r="Q9">
        <v>0.28699999999999998</v>
      </c>
      <c r="R9">
        <v>0.106</v>
      </c>
      <c r="S9">
        <v>25.73</v>
      </c>
      <c r="T9">
        <v>-0.02</v>
      </c>
      <c r="U9" s="1">
        <v>11.4</v>
      </c>
      <c r="V9">
        <f t="shared" si="1"/>
        <v>0.46989284660192115</v>
      </c>
      <c r="W9">
        <f t="shared" si="0"/>
        <v>182.4378291448555</v>
      </c>
    </row>
    <row r="10" spans="1:23" x14ac:dyDescent="0.35">
      <c r="A10" t="s">
        <v>36</v>
      </c>
      <c r="B10">
        <v>50</v>
      </c>
      <c r="C10">
        <v>29.8</v>
      </c>
      <c r="D10" s="1">
        <v>437.51824817518246</v>
      </c>
      <c r="E10">
        <v>1.35</v>
      </c>
      <c r="F10">
        <v>381</v>
      </c>
      <c r="G10">
        <v>125.8</v>
      </c>
      <c r="H10">
        <v>-0.4</v>
      </c>
      <c r="I10">
        <v>1723</v>
      </c>
      <c r="J10">
        <v>-0.06</v>
      </c>
      <c r="K10">
        <v>-0.7</v>
      </c>
      <c r="L10">
        <v>-0.21067</v>
      </c>
      <c r="M10">
        <v>-2</v>
      </c>
      <c r="N10">
        <v>1.89</v>
      </c>
      <c r="O10">
        <v>685.3</v>
      </c>
      <c r="P10">
        <v>0.14674665340361134</v>
      </c>
      <c r="Q10">
        <v>0.08</v>
      </c>
      <c r="R10">
        <v>0.108</v>
      </c>
      <c r="S10">
        <v>24.51</v>
      </c>
      <c r="T10">
        <v>-0.02</v>
      </c>
      <c r="U10" s="1">
        <v>12.32</v>
      </c>
      <c r="V10">
        <f t="shared" si="1"/>
        <v>0.66264564377124202</v>
      </c>
      <c r="W10">
        <f t="shared" si="0"/>
        <v>171.95207697884445</v>
      </c>
    </row>
    <row r="11" spans="1:23" x14ac:dyDescent="0.35">
      <c r="A11" t="s">
        <v>38</v>
      </c>
      <c r="B11">
        <v>50</v>
      </c>
      <c r="C11">
        <v>-10.523999999999999</v>
      </c>
      <c r="D11">
        <v>-163.41897810218978</v>
      </c>
      <c r="E11">
        <v>2.2999999999999998</v>
      </c>
      <c r="F11">
        <v>421</v>
      </c>
      <c r="G11">
        <v>129.19999999999999</v>
      </c>
      <c r="H11">
        <v>-0.4</v>
      </c>
      <c r="I11">
        <v>1696</v>
      </c>
      <c r="J11">
        <v>-0.06</v>
      </c>
      <c r="K11">
        <v>-0.7</v>
      </c>
      <c r="L11">
        <v>0.28000000000000003</v>
      </c>
      <c r="M11">
        <v>-2</v>
      </c>
      <c r="N11">
        <v>1.0680000000000001</v>
      </c>
      <c r="O11">
        <v>688.9</v>
      </c>
      <c r="P11">
        <v>0.16428902212345647</v>
      </c>
      <c r="Q11">
        <v>0.22600000000000001</v>
      </c>
      <c r="R11">
        <v>0.107</v>
      </c>
      <c r="S11">
        <v>26.07</v>
      </c>
      <c r="T11">
        <v>-0.02</v>
      </c>
      <c r="U11">
        <v>12.17</v>
      </c>
      <c r="V11">
        <f t="shared" si="1"/>
        <v>0.50672520717197345</v>
      </c>
      <c r="W11">
        <f t="shared" si="0"/>
        <v>180.43414872984465</v>
      </c>
    </row>
    <row r="12" spans="1:23" x14ac:dyDescent="0.35">
      <c r="A12" t="s">
        <v>40</v>
      </c>
      <c r="B12">
        <v>50</v>
      </c>
      <c r="C12">
        <v>-11.167999999999999</v>
      </c>
      <c r="D12">
        <v>-187.13364963503648</v>
      </c>
      <c r="E12">
        <v>0.79</v>
      </c>
      <c r="F12">
        <v>370</v>
      </c>
      <c r="G12">
        <v>135.19999999999999</v>
      </c>
      <c r="H12">
        <v>-0.4</v>
      </c>
      <c r="I12">
        <v>661</v>
      </c>
      <c r="J12">
        <v>-0.06</v>
      </c>
      <c r="K12">
        <v>-0.7</v>
      </c>
      <c r="L12">
        <v>-0.29876000000000003</v>
      </c>
      <c r="M12">
        <v>-2</v>
      </c>
      <c r="N12">
        <v>0.41599999999999998</v>
      </c>
      <c r="O12">
        <v>700.5</v>
      </c>
      <c r="P12">
        <v>0.18349664824578121</v>
      </c>
      <c r="Q12">
        <v>0.16300000000000001</v>
      </c>
      <c r="R12">
        <v>-0.08</v>
      </c>
      <c r="S12">
        <v>26.91</v>
      </c>
      <c r="T12">
        <v>-0.02</v>
      </c>
      <c r="U12">
        <v>0.85299999999999998</v>
      </c>
      <c r="V12">
        <f t="shared" si="1"/>
        <v>0.75606692340345083</v>
      </c>
      <c r="W12">
        <f t="shared" si="0"/>
        <v>166.86995936685227</v>
      </c>
    </row>
    <row r="13" spans="1:23" x14ac:dyDescent="0.35">
      <c r="A13" t="s">
        <v>42</v>
      </c>
      <c r="B13">
        <v>50</v>
      </c>
      <c r="C13">
        <v>-9.8742000000000001</v>
      </c>
      <c r="D13">
        <v>-144.80080291970802</v>
      </c>
      <c r="E13">
        <v>1.0189999999999999</v>
      </c>
      <c r="F13">
        <v>444</v>
      </c>
      <c r="G13">
        <v>130.30000000000001</v>
      </c>
      <c r="H13">
        <v>-0.4</v>
      </c>
      <c r="I13">
        <v>230.4</v>
      </c>
      <c r="J13">
        <v>-0.06</v>
      </c>
      <c r="K13">
        <v>-0.7</v>
      </c>
      <c r="L13">
        <v>-0.22549</v>
      </c>
      <c r="M13">
        <v>-2</v>
      </c>
      <c r="N13">
        <v>0.498</v>
      </c>
      <c r="O13">
        <v>704</v>
      </c>
      <c r="P13">
        <v>0.19378186606591682</v>
      </c>
      <c r="Q13">
        <v>6.9000000000000006E-2</v>
      </c>
      <c r="R13">
        <v>-0.08</v>
      </c>
      <c r="S13">
        <v>25.85</v>
      </c>
      <c r="T13">
        <v>-0.02</v>
      </c>
      <c r="U13">
        <v>8.5999999999999993E-2</v>
      </c>
      <c r="V13">
        <f t="shared" si="1"/>
        <v>0.6317000902974409</v>
      </c>
      <c r="W13">
        <f t="shared" si="0"/>
        <v>173.63551508781921</v>
      </c>
    </row>
    <row r="14" spans="1:23" x14ac:dyDescent="0.35">
      <c r="A14" t="s">
        <v>44</v>
      </c>
      <c r="B14">
        <v>50</v>
      </c>
      <c r="C14">
        <v>-10.061</v>
      </c>
      <c r="D14">
        <v>-165.83715328467153</v>
      </c>
      <c r="E14">
        <v>1.08</v>
      </c>
      <c r="F14">
        <v>427</v>
      </c>
      <c r="G14">
        <v>122.4</v>
      </c>
      <c r="H14">
        <v>-0.4</v>
      </c>
      <c r="I14">
        <v>220.5</v>
      </c>
      <c r="J14">
        <v>-0.06</v>
      </c>
      <c r="K14">
        <v>-0.7</v>
      </c>
      <c r="L14">
        <v>-0.19608999999999999</v>
      </c>
      <c r="M14">
        <v>-2</v>
      </c>
      <c r="N14">
        <v>0.41099999999999998</v>
      </c>
      <c r="O14">
        <v>701.3</v>
      </c>
      <c r="P14">
        <v>0.14543165699149657</v>
      </c>
      <c r="Q14">
        <v>0.184</v>
      </c>
      <c r="R14">
        <v>-0.08</v>
      </c>
      <c r="S14">
        <v>25.77</v>
      </c>
      <c r="T14">
        <v>-0.02</v>
      </c>
      <c r="U14" s="1">
        <v>0.41599999999999998</v>
      </c>
      <c r="V14">
        <f t="shared" si="1"/>
        <v>0.66609019070864306</v>
      </c>
      <c r="W14">
        <f t="shared" si="0"/>
        <v>171.76469362544981</v>
      </c>
    </row>
    <row r="15" spans="1:23" x14ac:dyDescent="0.35">
      <c r="A15" t="s">
        <v>46</v>
      </c>
      <c r="B15">
        <v>50</v>
      </c>
      <c r="C15">
        <v>-8.5142000000000007</v>
      </c>
      <c r="D15">
        <v>-145.95372262773722</v>
      </c>
      <c r="E15">
        <v>1.05</v>
      </c>
      <c r="F15">
        <v>490</v>
      </c>
      <c r="G15">
        <v>130.78</v>
      </c>
      <c r="H15">
        <v>-0.4</v>
      </c>
      <c r="I15">
        <v>384</v>
      </c>
      <c r="J15">
        <v>-0.06</v>
      </c>
      <c r="K15">
        <v>-0.7</v>
      </c>
      <c r="L15">
        <v>0.21299999999999999</v>
      </c>
      <c r="M15">
        <v>-2</v>
      </c>
      <c r="N15">
        <v>0.47199999999999998</v>
      </c>
      <c r="O15">
        <v>713.7</v>
      </c>
      <c r="P15">
        <v>0.14991804583637769</v>
      </c>
      <c r="Q15">
        <v>0.156</v>
      </c>
      <c r="R15">
        <v>-0.08</v>
      </c>
      <c r="S15">
        <v>26.77</v>
      </c>
      <c r="T15">
        <v>-0.02</v>
      </c>
      <c r="U15" s="1">
        <v>1.08</v>
      </c>
      <c r="V15">
        <f t="shared" si="1"/>
        <v>0.61746237921633695</v>
      </c>
      <c r="W15">
        <f t="shared" si="0"/>
        <v>174.41004657063127</v>
      </c>
    </row>
    <row r="16" spans="1:23" x14ac:dyDescent="0.35">
      <c r="A16" t="s">
        <v>48</v>
      </c>
      <c r="B16">
        <v>50</v>
      </c>
      <c r="C16">
        <v>-10.776999999999999</v>
      </c>
      <c r="D16">
        <v>-155.49043795620437</v>
      </c>
      <c r="E16">
        <v>1.17</v>
      </c>
      <c r="F16" s="1">
        <v>1780</v>
      </c>
      <c r="G16">
        <v>121.5</v>
      </c>
      <c r="H16">
        <v>-0.4</v>
      </c>
      <c r="I16">
        <v>233.1</v>
      </c>
      <c r="J16">
        <v>-0.06</v>
      </c>
      <c r="K16">
        <v>-0.7</v>
      </c>
      <c r="L16">
        <v>0.48</v>
      </c>
      <c r="M16">
        <v>-2</v>
      </c>
      <c r="N16" s="1">
        <v>0.44700000000000001</v>
      </c>
      <c r="O16">
        <v>711.3</v>
      </c>
      <c r="P16">
        <v>0.11431513026109484</v>
      </c>
      <c r="Q16" s="1">
        <v>0.54300000000000004</v>
      </c>
      <c r="R16">
        <v>-0.08</v>
      </c>
      <c r="S16">
        <v>26.98</v>
      </c>
      <c r="T16">
        <v>-0.02</v>
      </c>
      <c r="U16" s="1">
        <v>1.49</v>
      </c>
    </row>
    <row r="17" spans="1:23" x14ac:dyDescent="0.35">
      <c r="A17" t="s">
        <v>50</v>
      </c>
      <c r="B17">
        <v>50</v>
      </c>
      <c r="C17">
        <v>-9.1221999999999994</v>
      </c>
      <c r="D17">
        <v>-143.31678832116788</v>
      </c>
      <c r="E17" s="1">
        <v>4.5999999999999996</v>
      </c>
      <c r="F17" s="1">
        <v>1280</v>
      </c>
      <c r="G17">
        <v>134.80000000000001</v>
      </c>
      <c r="H17">
        <v>-0.4</v>
      </c>
      <c r="I17">
        <v>392</v>
      </c>
      <c r="J17">
        <v>-0.06</v>
      </c>
      <c r="K17">
        <v>-0.7</v>
      </c>
      <c r="L17">
        <v>0.28000000000000003</v>
      </c>
      <c r="M17">
        <v>5.26</v>
      </c>
      <c r="N17" s="1">
        <v>0.442</v>
      </c>
      <c r="O17">
        <v>719.4</v>
      </c>
      <c r="P17">
        <v>0.20395555222557699</v>
      </c>
      <c r="Q17" s="1">
        <v>0.33500000000000002</v>
      </c>
      <c r="R17">
        <v>-0.08</v>
      </c>
      <c r="S17">
        <v>27.35</v>
      </c>
      <c r="T17">
        <v>-0.02</v>
      </c>
      <c r="U17" s="1">
        <v>2.4</v>
      </c>
    </row>
    <row r="18" spans="1:23" x14ac:dyDescent="0.35">
      <c r="A18" t="s">
        <v>52</v>
      </c>
      <c r="B18">
        <v>50</v>
      </c>
      <c r="C18">
        <v>-8.5573999999999995</v>
      </c>
      <c r="D18">
        <v>-132.05364963503649</v>
      </c>
      <c r="E18">
        <v>0.56499999999999995</v>
      </c>
      <c r="F18" s="1">
        <v>36500</v>
      </c>
      <c r="G18">
        <v>123.1</v>
      </c>
      <c r="H18">
        <v>-0.4</v>
      </c>
      <c r="I18">
        <v>897</v>
      </c>
      <c r="J18">
        <v>0.224</v>
      </c>
      <c r="K18">
        <v>-0.7</v>
      </c>
      <c r="L18">
        <v>-0.20504</v>
      </c>
      <c r="M18">
        <v>3.95</v>
      </c>
      <c r="N18">
        <v>0.70599999999999996</v>
      </c>
      <c r="O18">
        <v>687.3</v>
      </c>
      <c r="P18">
        <v>0.19193970777135516</v>
      </c>
      <c r="Q18">
        <v>1.3</v>
      </c>
      <c r="R18">
        <v>0.108</v>
      </c>
      <c r="S18">
        <v>26</v>
      </c>
      <c r="T18">
        <v>-0.02</v>
      </c>
      <c r="U18">
        <v>9.08</v>
      </c>
    </row>
    <row r="19" spans="1:23" x14ac:dyDescent="0.35">
      <c r="A19" t="s">
        <v>54</v>
      </c>
      <c r="B19">
        <v>50</v>
      </c>
      <c r="C19">
        <v>-11.868</v>
      </c>
      <c r="D19">
        <v>-148.277299270073</v>
      </c>
      <c r="E19">
        <v>1.1299999999999999</v>
      </c>
      <c r="F19">
        <v>423</v>
      </c>
      <c r="G19">
        <v>136</v>
      </c>
      <c r="H19">
        <v>-0.4</v>
      </c>
      <c r="I19">
        <v>334.9</v>
      </c>
      <c r="J19">
        <v>-0.06</v>
      </c>
      <c r="K19">
        <v>-0.7</v>
      </c>
      <c r="L19">
        <v>-0.25131999999999999</v>
      </c>
      <c r="M19">
        <v>3.18</v>
      </c>
      <c r="N19">
        <v>0.42399999999999999</v>
      </c>
      <c r="O19">
        <v>729.6</v>
      </c>
      <c r="P19">
        <v>0.20620415593184546</v>
      </c>
      <c r="Q19">
        <v>0.25700000000000001</v>
      </c>
      <c r="R19">
        <v>-0.08</v>
      </c>
      <c r="S19">
        <v>27.08</v>
      </c>
      <c r="T19">
        <v>-0.02</v>
      </c>
      <c r="U19">
        <v>8.8999999999999996E-2</v>
      </c>
      <c r="V19">
        <f t="shared" ref="V19:V21" si="2">LN(ABS(J19)^0.22*ABS(K19)^0.22/((F19/10000)^0.37*ABS(E19)^0.2*ABS(P19)^0.11))</f>
        <v>0.62211360028730078</v>
      </c>
      <c r="W19">
        <f t="shared" ref="W19:W21" si="3">-V19*54.4+208</f>
        <v>174.15702014437085</v>
      </c>
    </row>
    <row r="20" spans="1:23" x14ac:dyDescent="0.35">
      <c r="A20" t="s">
        <v>56</v>
      </c>
      <c r="B20">
        <v>50</v>
      </c>
      <c r="C20">
        <v>-7.0723000000000003</v>
      </c>
      <c r="D20">
        <v>-121.7956204379562</v>
      </c>
      <c r="E20">
        <v>1.65</v>
      </c>
      <c r="F20">
        <v>405</v>
      </c>
      <c r="G20">
        <v>137.19999999999999</v>
      </c>
      <c r="H20">
        <v>-0.4</v>
      </c>
      <c r="I20">
        <v>212.9</v>
      </c>
      <c r="J20">
        <v>-0.06</v>
      </c>
      <c r="K20">
        <v>-0.7</v>
      </c>
      <c r="L20">
        <v>-0.22697000000000001</v>
      </c>
      <c r="M20">
        <v>3.39</v>
      </c>
      <c r="N20">
        <v>0.40100000000000002</v>
      </c>
      <c r="O20">
        <v>728.5</v>
      </c>
      <c r="P20">
        <v>0.24942967727278548</v>
      </c>
      <c r="Q20">
        <v>0.17799999999999999</v>
      </c>
      <c r="R20">
        <v>-0.08</v>
      </c>
      <c r="S20">
        <v>27.78</v>
      </c>
      <c r="T20">
        <v>-0.02</v>
      </c>
      <c r="U20">
        <v>7.0999999999999994E-2</v>
      </c>
      <c r="V20">
        <f t="shared" si="2"/>
        <v>0.54155742826062603</v>
      </c>
      <c r="W20">
        <f t="shared" si="3"/>
        <v>178.53927590262194</v>
      </c>
    </row>
    <row r="21" spans="1:23" x14ac:dyDescent="0.35">
      <c r="A21" t="s">
        <v>58</v>
      </c>
      <c r="B21">
        <v>50</v>
      </c>
      <c r="C21">
        <v>-7.5812999999999997</v>
      </c>
      <c r="D21">
        <v>-139.35547445255474</v>
      </c>
      <c r="E21">
        <v>6.77</v>
      </c>
      <c r="F21">
        <v>339</v>
      </c>
      <c r="G21">
        <v>126.8</v>
      </c>
      <c r="H21">
        <v>-0.4</v>
      </c>
      <c r="I21" s="1">
        <v>1258</v>
      </c>
      <c r="J21">
        <v>-0.06</v>
      </c>
      <c r="K21">
        <v>-0.7</v>
      </c>
      <c r="L21">
        <v>-0.26180999999999999</v>
      </c>
      <c r="M21">
        <v>-2</v>
      </c>
      <c r="N21">
        <v>0.73799999999999999</v>
      </c>
      <c r="O21">
        <v>721.2</v>
      </c>
      <c r="P21">
        <v>7.3863338056248673E-2</v>
      </c>
      <c r="Q21">
        <v>0.109</v>
      </c>
      <c r="R21">
        <v>0.1</v>
      </c>
      <c r="S21">
        <v>25.45</v>
      </c>
      <c r="T21">
        <v>-0.02</v>
      </c>
      <c r="U21">
        <v>11.12</v>
      </c>
      <c r="V21">
        <f t="shared" si="2"/>
        <v>0.45889608954472022</v>
      </c>
      <c r="W21">
        <f t="shared" si="3"/>
        <v>183.03605272876723</v>
      </c>
    </row>
    <row r="22" spans="1:23" x14ac:dyDescent="0.35">
      <c r="A22" t="s">
        <v>60</v>
      </c>
      <c r="B22">
        <v>50</v>
      </c>
      <c r="C22">
        <v>-9.9589999999999996</v>
      </c>
      <c r="D22">
        <v>-166.94868613138684</v>
      </c>
      <c r="E22">
        <v>3.25</v>
      </c>
      <c r="F22" s="1">
        <v>588</v>
      </c>
      <c r="G22">
        <v>137.80000000000001</v>
      </c>
      <c r="H22">
        <v>-0.4</v>
      </c>
      <c r="I22" s="1">
        <v>2090</v>
      </c>
      <c r="J22">
        <v>-0.06</v>
      </c>
      <c r="K22">
        <v>-0.7</v>
      </c>
      <c r="L22">
        <v>-0.26440999999999998</v>
      </c>
      <c r="M22">
        <v>-2</v>
      </c>
      <c r="N22">
        <v>0.499</v>
      </c>
      <c r="O22">
        <v>715.7</v>
      </c>
      <c r="P22">
        <v>0.11682507855035619</v>
      </c>
      <c r="Q22">
        <v>5.8000000000000003E-2</v>
      </c>
      <c r="R22">
        <v>-0.08</v>
      </c>
      <c r="S22">
        <v>26.37</v>
      </c>
      <c r="T22">
        <v>-0.02</v>
      </c>
      <c r="U22" s="1">
        <v>4.04</v>
      </c>
    </row>
    <row r="23" spans="1:23" x14ac:dyDescent="0.35">
      <c r="A23" t="s">
        <v>62</v>
      </c>
      <c r="B23">
        <v>50</v>
      </c>
      <c r="C23">
        <v>-7.1944999999999997</v>
      </c>
      <c r="D23">
        <v>-110.89313868613138</v>
      </c>
      <c r="E23">
        <v>0.67400000000000004</v>
      </c>
      <c r="F23">
        <v>303.8</v>
      </c>
      <c r="G23">
        <v>130.4</v>
      </c>
      <c r="H23">
        <v>-0.4</v>
      </c>
      <c r="I23">
        <v>764</v>
      </c>
      <c r="J23">
        <v>-0.06</v>
      </c>
      <c r="K23">
        <v>-0.7</v>
      </c>
      <c r="L23">
        <v>-0.18386</v>
      </c>
      <c r="M23">
        <v>3.68</v>
      </c>
      <c r="N23">
        <v>0.624</v>
      </c>
      <c r="O23">
        <v>724.2</v>
      </c>
      <c r="P23">
        <v>0.23124700645969865</v>
      </c>
      <c r="Q23">
        <v>0.23799999999999999</v>
      </c>
      <c r="R23">
        <v>-0.08</v>
      </c>
      <c r="S23">
        <v>25.69</v>
      </c>
      <c r="T23">
        <v>-0.02</v>
      </c>
      <c r="U23" s="1">
        <v>5.21</v>
      </c>
      <c r="V23">
        <f t="shared" ref="V23" si="4">LN(ABS(J23)^0.22*ABS(K23)^0.22/((F23/10000)^0.37*ABS(E23)^0.2*ABS(P23)^0.11))</f>
        <v>0.83532495077998392</v>
      </c>
      <c r="W23">
        <f t="shared" ref="W23:W27" si="5">-V23*54.4+208</f>
        <v>162.55832267756887</v>
      </c>
    </row>
    <row r="24" spans="1:23" x14ac:dyDescent="0.35">
      <c r="A24" t="s">
        <v>64</v>
      </c>
      <c r="B24">
        <v>50</v>
      </c>
      <c r="C24">
        <v>-7.9352</v>
      </c>
      <c r="D24">
        <v>-152.41598540145984</v>
      </c>
      <c r="E24">
        <v>0.77300000000000002</v>
      </c>
      <c r="F24">
        <v>446</v>
      </c>
      <c r="G24">
        <v>151.30000000000001</v>
      </c>
      <c r="H24">
        <v>-0.4</v>
      </c>
      <c r="I24">
        <v>465</v>
      </c>
      <c r="J24">
        <v>-0.06</v>
      </c>
      <c r="K24">
        <v>-0.7</v>
      </c>
      <c r="L24">
        <v>-0.19092999999999999</v>
      </c>
      <c r="M24">
        <v>-2</v>
      </c>
      <c r="N24">
        <v>0.42299999999999999</v>
      </c>
      <c r="O24">
        <v>722.7</v>
      </c>
      <c r="P24">
        <v>0.18548923899343736</v>
      </c>
      <c r="Q24">
        <v>0.17199999999999999</v>
      </c>
      <c r="R24">
        <v>-0.08</v>
      </c>
      <c r="S24">
        <v>26.07</v>
      </c>
      <c r="T24">
        <v>-0.02</v>
      </c>
      <c r="U24">
        <v>4.9000000000000002E-2</v>
      </c>
      <c r="V24">
        <f t="shared" ref="V24:V27" si="6">LN(ABS(J24)^0.22*ABS(K24)^0.22/((F24/10000)^0.37*ABS(E24)^0.2*ABS(P24)^0.11))</f>
        <v>0.69010775114676048</v>
      </c>
      <c r="W24">
        <f t="shared" si="5"/>
        <v>170.45813833761622</v>
      </c>
    </row>
    <row r="25" spans="1:23" x14ac:dyDescent="0.35">
      <c r="A25" t="s">
        <v>66</v>
      </c>
      <c r="B25">
        <v>50</v>
      </c>
      <c r="C25">
        <v>-5.8777999999999997</v>
      </c>
      <c r="D25">
        <v>-124.19605839416057</v>
      </c>
      <c r="E25" s="1">
        <v>9.8000000000000007</v>
      </c>
      <c r="F25">
        <v>356</v>
      </c>
      <c r="G25">
        <v>131.1</v>
      </c>
      <c r="H25">
        <v>-0.4</v>
      </c>
      <c r="I25">
        <v>569</v>
      </c>
      <c r="J25">
        <v>-0.06</v>
      </c>
      <c r="K25">
        <v>-0.7</v>
      </c>
      <c r="L25">
        <v>-0.19203999999999999</v>
      </c>
      <c r="M25">
        <v>2.4900000000000002</v>
      </c>
      <c r="N25">
        <v>0.52300000000000002</v>
      </c>
      <c r="O25">
        <v>711.1</v>
      </c>
      <c r="P25">
        <v>0.10222683206966444</v>
      </c>
      <c r="Q25">
        <v>0.121</v>
      </c>
      <c r="R25">
        <v>0.10299999999999999</v>
      </c>
      <c r="S25">
        <v>25.22</v>
      </c>
      <c r="T25">
        <v>-0.02</v>
      </c>
      <c r="U25">
        <v>4.3099999999999996</v>
      </c>
      <c r="V25">
        <f t="shared" si="6"/>
        <v>0.33106796473232664</v>
      </c>
      <c r="W25">
        <f t="shared" si="5"/>
        <v>189.98990271856144</v>
      </c>
    </row>
    <row r="26" spans="1:23" x14ac:dyDescent="0.35">
      <c r="A26" t="s">
        <v>68</v>
      </c>
      <c r="B26">
        <v>50</v>
      </c>
      <c r="C26">
        <v>-7.4954000000000001</v>
      </c>
      <c r="D26">
        <v>-153.66941605839415</v>
      </c>
      <c r="E26">
        <v>0.63600000000000001</v>
      </c>
      <c r="F26">
        <v>319.5</v>
      </c>
      <c r="G26">
        <v>131.80000000000001</v>
      </c>
      <c r="H26">
        <v>-0.4</v>
      </c>
      <c r="I26">
        <v>542</v>
      </c>
      <c r="J26">
        <v>-0.06</v>
      </c>
      <c r="K26">
        <v>-0.7</v>
      </c>
      <c r="L26">
        <v>-0.24571999999999999</v>
      </c>
      <c r="M26">
        <v>2.1800000000000002</v>
      </c>
      <c r="N26" s="1">
        <v>0.53</v>
      </c>
      <c r="O26">
        <v>720.6</v>
      </c>
      <c r="P26">
        <v>0.14566819026762751</v>
      </c>
      <c r="Q26">
        <v>0.106</v>
      </c>
      <c r="R26">
        <v>-0.08</v>
      </c>
      <c r="S26">
        <v>26.51</v>
      </c>
      <c r="T26">
        <v>-0.02</v>
      </c>
      <c r="U26" s="1">
        <v>2.67</v>
      </c>
      <c r="V26">
        <f t="shared" si="6"/>
        <v>0.87912487453503452</v>
      </c>
      <c r="W26">
        <f t="shared" si="5"/>
        <v>160.17560682529412</v>
      </c>
    </row>
    <row r="27" spans="1:23" x14ac:dyDescent="0.35">
      <c r="A27" t="s">
        <v>70</v>
      </c>
      <c r="B27">
        <v>50</v>
      </c>
      <c r="C27">
        <v>-4.3060999999999998</v>
      </c>
      <c r="D27">
        <v>-136.49386861313866</v>
      </c>
      <c r="E27">
        <v>0.89800000000000002</v>
      </c>
      <c r="F27">
        <v>546</v>
      </c>
      <c r="G27">
        <v>138.4</v>
      </c>
      <c r="H27">
        <v>-0.4</v>
      </c>
      <c r="I27" s="1">
        <v>488</v>
      </c>
      <c r="J27">
        <v>-0.06</v>
      </c>
      <c r="K27">
        <v>-0.7</v>
      </c>
      <c r="L27">
        <v>-0.26740999999999998</v>
      </c>
      <c r="M27">
        <v>-2</v>
      </c>
      <c r="N27">
        <v>0.45900000000000002</v>
      </c>
      <c r="O27">
        <v>723.6</v>
      </c>
      <c r="P27">
        <v>0.41979594944353382</v>
      </c>
      <c r="Q27">
        <v>0.39600000000000002</v>
      </c>
      <c r="R27">
        <v>-0.08</v>
      </c>
      <c r="S27">
        <v>25.68</v>
      </c>
      <c r="T27">
        <v>-0.02</v>
      </c>
      <c r="U27">
        <v>6.5199999999999994E-2</v>
      </c>
      <c r="V27">
        <f t="shared" si="6"/>
        <v>0.49543363063390694</v>
      </c>
      <c r="W27">
        <f t="shared" si="5"/>
        <v>181.04841049351546</v>
      </c>
    </row>
    <row r="28" spans="1:23" x14ac:dyDescent="0.35">
      <c r="A28" t="s">
        <v>78</v>
      </c>
      <c r="B28">
        <v>50</v>
      </c>
      <c r="C28">
        <v>-5.0885999999999996</v>
      </c>
      <c r="D28">
        <v>-113.28175182481752</v>
      </c>
      <c r="E28" s="1">
        <v>1.67</v>
      </c>
      <c r="F28" s="1">
        <v>441</v>
      </c>
      <c r="G28">
        <v>134.69999999999999</v>
      </c>
      <c r="H28">
        <v>-0.4</v>
      </c>
      <c r="I28">
        <v>634</v>
      </c>
      <c r="J28">
        <v>-0.06</v>
      </c>
      <c r="K28">
        <v>-0.7</v>
      </c>
      <c r="L28">
        <v>-0.17652999999999999</v>
      </c>
      <c r="M28">
        <v>2.35</v>
      </c>
      <c r="N28">
        <v>0.51400000000000001</v>
      </c>
      <c r="O28">
        <v>705.5</v>
      </c>
      <c r="P28">
        <v>0.41879000949012163</v>
      </c>
      <c r="Q28">
        <v>0.38600000000000001</v>
      </c>
      <c r="R28">
        <v>-0.08</v>
      </c>
      <c r="S28">
        <v>26.59</v>
      </c>
      <c r="T28">
        <v>-0.02</v>
      </c>
      <c r="U28" s="1">
        <v>3.07</v>
      </c>
    </row>
    <row r="29" spans="1:23" x14ac:dyDescent="0.35">
      <c r="A29" t="s">
        <v>79</v>
      </c>
      <c r="B29">
        <v>50</v>
      </c>
      <c r="C29">
        <v>-4.6833</v>
      </c>
      <c r="D29">
        <v>-139.72204379562044</v>
      </c>
      <c r="E29">
        <v>1.006</v>
      </c>
      <c r="F29">
        <v>474</v>
      </c>
      <c r="G29">
        <v>125.3</v>
      </c>
      <c r="H29">
        <v>-0.4</v>
      </c>
      <c r="I29">
        <v>201.9</v>
      </c>
      <c r="J29">
        <v>-0.06</v>
      </c>
      <c r="K29">
        <v>-0.7</v>
      </c>
      <c r="L29">
        <v>-0.17893999999999999</v>
      </c>
      <c r="M29">
        <v>-2</v>
      </c>
      <c r="N29">
        <v>0.42</v>
      </c>
      <c r="O29">
        <v>701.1</v>
      </c>
      <c r="P29">
        <v>0.15457372960339191</v>
      </c>
      <c r="Q29">
        <v>0.13500000000000001</v>
      </c>
      <c r="R29">
        <v>-0.08</v>
      </c>
      <c r="S29">
        <v>24.43</v>
      </c>
      <c r="T29">
        <v>-0.02</v>
      </c>
      <c r="U29">
        <v>2.0799999999999999E-2</v>
      </c>
      <c r="V29">
        <f t="shared" ref="V29" si="7">LN(ABS(J29)^0.22*ABS(K29)^0.22/((F29/10000)^0.37*ABS(E29)^0.2*ABS(P29)^0.11))</f>
        <v>0.63494321795824604</v>
      </c>
      <c r="W29">
        <f>-V29*54.4+208</f>
        <v>173.45908894307141</v>
      </c>
    </row>
    <row r="31" spans="1:23" x14ac:dyDescent="0.35">
      <c r="A31" t="s">
        <v>72</v>
      </c>
    </row>
    <row r="33" spans="1:23" x14ac:dyDescent="0.35">
      <c r="A33" t="s">
        <v>0</v>
      </c>
      <c r="B33" t="s">
        <v>133</v>
      </c>
      <c r="C33" t="s">
        <v>1</v>
      </c>
      <c r="D33" t="s">
        <v>74</v>
      </c>
      <c r="E33" t="s">
        <v>2</v>
      </c>
      <c r="F33" t="s">
        <v>3</v>
      </c>
      <c r="G33" t="s">
        <v>4</v>
      </c>
      <c r="H33" t="s">
        <v>5</v>
      </c>
      <c r="I33" t="s">
        <v>6</v>
      </c>
      <c r="J33" t="s">
        <v>7</v>
      </c>
      <c r="K33" t="s">
        <v>8</v>
      </c>
      <c r="L33" t="s">
        <v>9</v>
      </c>
      <c r="M33" t="s">
        <v>10</v>
      </c>
      <c r="N33" t="s">
        <v>11</v>
      </c>
      <c r="O33" t="s">
        <v>12</v>
      </c>
      <c r="P33" t="s">
        <v>13</v>
      </c>
      <c r="Q33" t="s">
        <v>14</v>
      </c>
      <c r="R33" t="s">
        <v>15</v>
      </c>
      <c r="S33" t="s">
        <v>16</v>
      </c>
      <c r="T33" t="s">
        <v>17</v>
      </c>
      <c r="U33" t="s">
        <v>18</v>
      </c>
    </row>
    <row r="34" spans="1:23" x14ac:dyDescent="0.35">
      <c r="A34" t="s">
        <v>80</v>
      </c>
      <c r="B34">
        <v>70</v>
      </c>
      <c r="C34">
        <v>81100</v>
      </c>
      <c r="D34">
        <v>827.73722627737232</v>
      </c>
      <c r="E34">
        <v>532.6</v>
      </c>
      <c r="F34">
        <v>596</v>
      </c>
      <c r="G34">
        <v>417.9</v>
      </c>
      <c r="H34">
        <v>509.2</v>
      </c>
      <c r="I34">
        <v>530.29999999999995</v>
      </c>
      <c r="J34">
        <v>533.5</v>
      </c>
      <c r="K34">
        <v>455.01</v>
      </c>
      <c r="L34">
        <v>329.4</v>
      </c>
      <c r="M34">
        <v>114.9</v>
      </c>
      <c r="N34">
        <v>237.6</v>
      </c>
      <c r="O34">
        <v>117.6</v>
      </c>
      <c r="P34">
        <v>396.02719202762557</v>
      </c>
      <c r="Q34">
        <v>477.8</v>
      </c>
      <c r="R34">
        <v>408.9</v>
      </c>
      <c r="S34">
        <v>0.44600000000000001</v>
      </c>
      <c r="T34">
        <v>56.88</v>
      </c>
      <c r="U34">
        <v>452.2</v>
      </c>
    </row>
    <row r="35" spans="1:23" x14ac:dyDescent="0.35">
      <c r="A35" t="s">
        <v>81</v>
      </c>
      <c r="B35">
        <v>70</v>
      </c>
      <c r="C35">
        <v>81100</v>
      </c>
      <c r="D35">
        <v>795.21897810218979</v>
      </c>
      <c r="E35">
        <v>530.1</v>
      </c>
      <c r="F35">
        <v>600</v>
      </c>
      <c r="G35">
        <v>413.9</v>
      </c>
      <c r="H35">
        <v>504.5</v>
      </c>
      <c r="I35">
        <v>524</v>
      </c>
      <c r="J35">
        <v>529</v>
      </c>
      <c r="K35">
        <v>450.36999999999995</v>
      </c>
      <c r="L35">
        <v>326.89999999999998</v>
      </c>
      <c r="M35">
        <v>118.2</v>
      </c>
      <c r="N35">
        <v>229.9</v>
      </c>
      <c r="O35">
        <v>117.8</v>
      </c>
      <c r="P35">
        <v>395.74095321956594</v>
      </c>
      <c r="Q35">
        <v>472.2</v>
      </c>
      <c r="R35">
        <v>408.8</v>
      </c>
      <c r="S35">
        <v>0.495</v>
      </c>
      <c r="T35">
        <v>56.8</v>
      </c>
      <c r="U35">
        <v>447.3</v>
      </c>
    </row>
    <row r="36" spans="1:23" x14ac:dyDescent="0.35">
      <c r="A36" t="s">
        <v>82</v>
      </c>
      <c r="B36">
        <v>70</v>
      </c>
      <c r="C36">
        <v>79100</v>
      </c>
      <c r="D36">
        <v>815.91240875912411</v>
      </c>
      <c r="E36">
        <v>529</v>
      </c>
      <c r="F36">
        <v>602</v>
      </c>
      <c r="G36">
        <v>419.7</v>
      </c>
      <c r="H36">
        <v>513</v>
      </c>
      <c r="I36">
        <v>532</v>
      </c>
      <c r="J36">
        <v>536.1</v>
      </c>
      <c r="K36">
        <v>446.19399999999996</v>
      </c>
      <c r="L36">
        <v>331.6</v>
      </c>
      <c r="M36">
        <v>113</v>
      </c>
      <c r="N36">
        <v>210</v>
      </c>
      <c r="O36">
        <v>132.19999999999999</v>
      </c>
      <c r="P36">
        <v>394.2356363330087</v>
      </c>
      <c r="Q36">
        <v>476</v>
      </c>
      <c r="R36">
        <v>406.4</v>
      </c>
      <c r="S36">
        <v>0.46800000000000003</v>
      </c>
      <c r="T36">
        <v>56.2</v>
      </c>
      <c r="U36">
        <v>419</v>
      </c>
    </row>
    <row r="37" spans="1:23" x14ac:dyDescent="0.35">
      <c r="A37" t="s">
        <v>83</v>
      </c>
      <c r="B37">
        <v>70</v>
      </c>
      <c r="C37">
        <v>78800</v>
      </c>
      <c r="D37">
        <v>807.043795620438</v>
      </c>
      <c r="E37">
        <v>537</v>
      </c>
      <c r="F37">
        <v>598</v>
      </c>
      <c r="G37">
        <v>420.8</v>
      </c>
      <c r="H37">
        <v>516.6</v>
      </c>
      <c r="I37">
        <v>524.20000000000005</v>
      </c>
      <c r="J37">
        <v>529</v>
      </c>
      <c r="K37">
        <v>438.65399999999994</v>
      </c>
      <c r="L37">
        <v>324.7</v>
      </c>
      <c r="M37">
        <v>113.1</v>
      </c>
      <c r="N37">
        <v>214.7</v>
      </c>
      <c r="O37">
        <v>128.9</v>
      </c>
      <c r="P37">
        <v>394.53365204919817</v>
      </c>
      <c r="Q37">
        <v>474</v>
      </c>
      <c r="R37">
        <v>403.6</v>
      </c>
      <c r="S37">
        <v>0.44600000000000001</v>
      </c>
      <c r="T37">
        <v>53.7</v>
      </c>
      <c r="U37">
        <v>421.3</v>
      </c>
    </row>
    <row r="39" spans="1:23" x14ac:dyDescent="0.35">
      <c r="A39" t="s">
        <v>130</v>
      </c>
      <c r="B39">
        <v>70</v>
      </c>
      <c r="C39">
        <v>26620</v>
      </c>
      <c r="D39">
        <v>2861.6058394160582</v>
      </c>
      <c r="E39">
        <v>284.3</v>
      </c>
      <c r="F39">
        <v>159300</v>
      </c>
      <c r="G39">
        <v>60.62</v>
      </c>
      <c r="H39">
        <v>97.3</v>
      </c>
      <c r="I39">
        <v>132200</v>
      </c>
      <c r="J39">
        <v>64.5</v>
      </c>
      <c r="K39">
        <v>58.1218</v>
      </c>
      <c r="L39">
        <v>65.099999999999994</v>
      </c>
      <c r="M39">
        <v>50.7</v>
      </c>
      <c r="N39">
        <v>48.9</v>
      </c>
      <c r="O39">
        <v>60.3</v>
      </c>
      <c r="P39">
        <v>49.448159942196533</v>
      </c>
      <c r="Q39">
        <v>59.11</v>
      </c>
      <c r="R39">
        <v>60.1</v>
      </c>
      <c r="S39">
        <v>56.6</v>
      </c>
      <c r="T39">
        <v>59.9</v>
      </c>
      <c r="U39">
        <v>67.3</v>
      </c>
    </row>
    <row r="40" spans="1:23" x14ac:dyDescent="0.35">
      <c r="A40" t="s">
        <v>73</v>
      </c>
      <c r="B40">
        <v>70</v>
      </c>
      <c r="C40">
        <v>22910</v>
      </c>
      <c r="D40">
        <v>2900.0364963503648</v>
      </c>
      <c r="E40">
        <v>283.10000000000002</v>
      </c>
      <c r="F40">
        <v>157800</v>
      </c>
      <c r="G40">
        <v>60.11</v>
      </c>
      <c r="H40">
        <v>95.9</v>
      </c>
      <c r="I40">
        <v>133100</v>
      </c>
      <c r="J40">
        <v>62.02</v>
      </c>
      <c r="K40">
        <v>56.613799999999998</v>
      </c>
      <c r="L40">
        <v>63.7</v>
      </c>
      <c r="M40">
        <v>50.1</v>
      </c>
      <c r="N40">
        <v>49.1</v>
      </c>
      <c r="O40">
        <v>62.5</v>
      </c>
      <c r="P40">
        <v>48.095875536408066</v>
      </c>
      <c r="Q40">
        <v>56.64</v>
      </c>
      <c r="R40">
        <v>59.1</v>
      </c>
      <c r="S40">
        <v>58.7</v>
      </c>
      <c r="T40">
        <v>61</v>
      </c>
      <c r="U40">
        <v>67.5</v>
      </c>
    </row>
    <row r="41" spans="1:23" x14ac:dyDescent="0.35">
      <c r="A41" t="s">
        <v>76</v>
      </c>
      <c r="B41">
        <v>70</v>
      </c>
      <c r="C41">
        <v>24660</v>
      </c>
      <c r="D41">
        <v>2897.080291970803</v>
      </c>
      <c r="E41">
        <v>283.2</v>
      </c>
      <c r="F41">
        <v>157600</v>
      </c>
      <c r="G41">
        <v>60.6</v>
      </c>
      <c r="H41">
        <v>99.3</v>
      </c>
      <c r="I41">
        <v>145600</v>
      </c>
      <c r="J41">
        <v>64</v>
      </c>
      <c r="K41">
        <v>58.342199999999998</v>
      </c>
      <c r="L41">
        <v>64.8</v>
      </c>
      <c r="M41">
        <v>51.1</v>
      </c>
      <c r="N41">
        <v>49.7</v>
      </c>
      <c r="O41">
        <v>58.2</v>
      </c>
      <c r="P41">
        <v>50.087926592498455</v>
      </c>
      <c r="Q41">
        <v>59.2</v>
      </c>
      <c r="R41">
        <v>60.2</v>
      </c>
      <c r="S41">
        <v>54.6</v>
      </c>
      <c r="T41">
        <v>60</v>
      </c>
      <c r="U41">
        <v>67.3</v>
      </c>
    </row>
    <row r="42" spans="1:23" x14ac:dyDescent="0.35">
      <c r="A42" t="s">
        <v>77</v>
      </c>
      <c r="B42">
        <v>70</v>
      </c>
      <c r="C42">
        <v>25260</v>
      </c>
      <c r="D42">
        <v>2908.905109489051</v>
      </c>
      <c r="E42">
        <v>271.60000000000002</v>
      </c>
      <c r="F42">
        <v>147100</v>
      </c>
      <c r="G42">
        <v>57.83</v>
      </c>
      <c r="H42">
        <v>94.6</v>
      </c>
      <c r="I42">
        <v>127600</v>
      </c>
      <c r="J42">
        <v>61.4</v>
      </c>
      <c r="K42">
        <v>57.385199999999998</v>
      </c>
      <c r="L42">
        <v>66</v>
      </c>
      <c r="M42">
        <v>50.5</v>
      </c>
      <c r="N42">
        <v>50.2</v>
      </c>
      <c r="O42">
        <v>64.7</v>
      </c>
      <c r="P42">
        <v>49.12075317919075</v>
      </c>
      <c r="Q42">
        <v>58.9</v>
      </c>
      <c r="R42">
        <v>60.5</v>
      </c>
      <c r="S42">
        <v>61.1</v>
      </c>
      <c r="T42">
        <v>60.7</v>
      </c>
      <c r="U42">
        <v>67.7</v>
      </c>
    </row>
    <row r="45" spans="1:23" x14ac:dyDescent="0.35">
      <c r="A45" t="s">
        <v>86</v>
      </c>
    </row>
    <row r="47" spans="1:23" x14ac:dyDescent="0.35">
      <c r="A47" t="s">
        <v>0</v>
      </c>
      <c r="B47" t="s">
        <v>133</v>
      </c>
      <c r="C47" t="s">
        <v>1</v>
      </c>
      <c r="D47" t="s">
        <v>74</v>
      </c>
      <c r="E47" t="s">
        <v>2</v>
      </c>
      <c r="F47" t="s">
        <v>3</v>
      </c>
      <c r="G47" t="s">
        <v>4</v>
      </c>
      <c r="H47" t="s">
        <v>5</v>
      </c>
      <c r="I47" t="s">
        <v>6</v>
      </c>
      <c r="J47" t="s">
        <v>7</v>
      </c>
      <c r="K47" t="s">
        <v>8</v>
      </c>
      <c r="L47" t="s">
        <v>9</v>
      </c>
      <c r="M47" t="s">
        <v>10</v>
      </c>
      <c r="N47" t="s">
        <v>11</v>
      </c>
      <c r="O47" t="s">
        <v>12</v>
      </c>
      <c r="P47" t="s">
        <v>13</v>
      </c>
      <c r="Q47" t="s">
        <v>14</v>
      </c>
      <c r="R47" t="s">
        <v>15</v>
      </c>
      <c r="S47" t="s">
        <v>16</v>
      </c>
      <c r="T47" t="s">
        <v>17</v>
      </c>
      <c r="U47" t="s">
        <v>18</v>
      </c>
      <c r="W47" t="s">
        <v>88</v>
      </c>
    </row>
    <row r="48" spans="1:23" x14ac:dyDescent="0.35">
      <c r="A48" t="s">
        <v>22</v>
      </c>
      <c r="B48">
        <v>70</v>
      </c>
      <c r="C48">
        <v>6.7</v>
      </c>
      <c r="D48">
        <v>177.37226277372264</v>
      </c>
      <c r="E48">
        <v>-9.5658000000000007E-2</v>
      </c>
      <c r="F48">
        <v>-1.9533</v>
      </c>
      <c r="G48">
        <v>-0.02</v>
      </c>
      <c r="H48">
        <v>-0.1</v>
      </c>
      <c r="I48">
        <v>4.84</v>
      </c>
      <c r="J48">
        <v>0.129</v>
      </c>
      <c r="K48">
        <v>-0.28071999999999997</v>
      </c>
      <c r="L48">
        <v>0.14899999999999999</v>
      </c>
      <c r="M48">
        <v>-1</v>
      </c>
      <c r="N48">
        <v>0.46899999999999997</v>
      </c>
      <c r="O48">
        <v>31.31</v>
      </c>
      <c r="P48">
        <v>0.1263282107240406</v>
      </c>
      <c r="Q48">
        <v>8.4000000000000005E-2</v>
      </c>
      <c r="R48">
        <v>-0.03</v>
      </c>
      <c r="S48">
        <v>4.0999999999999996</v>
      </c>
      <c r="T48">
        <v>-0.01</v>
      </c>
      <c r="U48">
        <v>0.21099999999999999</v>
      </c>
      <c r="W48">
        <f>SUM(C48,I48,J48,N48,O48,P48,Q48,S48,U48)</f>
        <v>47.969328210724036</v>
      </c>
    </row>
    <row r="49" spans="1:23" x14ac:dyDescent="0.35">
      <c r="A49" t="s">
        <v>131</v>
      </c>
      <c r="B49">
        <v>70</v>
      </c>
      <c r="C49">
        <v>5.8</v>
      </c>
      <c r="D49">
        <v>277.88321167883214</v>
      </c>
      <c r="E49">
        <v>-0.10956</v>
      </c>
      <c r="F49">
        <v>-2.0234999999999999</v>
      </c>
      <c r="G49">
        <v>-0.02</v>
      </c>
      <c r="H49">
        <v>-0.1</v>
      </c>
      <c r="I49">
        <v>1.59</v>
      </c>
      <c r="J49">
        <v>0.10199999999999999</v>
      </c>
      <c r="K49">
        <v>-0.30740000000000001</v>
      </c>
      <c r="L49">
        <v>-0.16292000000000001</v>
      </c>
      <c r="M49">
        <v>-1</v>
      </c>
      <c r="N49">
        <v>0.51</v>
      </c>
      <c r="O49">
        <v>27.74</v>
      </c>
      <c r="P49">
        <v>0.12223576427051593</v>
      </c>
      <c r="Q49">
        <v>0.12</v>
      </c>
      <c r="R49">
        <v>-0.03</v>
      </c>
      <c r="S49">
        <v>3.46</v>
      </c>
      <c r="T49">
        <v>1.4200000000000001E-2</v>
      </c>
      <c r="U49">
        <v>0.21099999999999999</v>
      </c>
      <c r="W49">
        <f>SUM(C49,I49,J49,N49,O49,P49,Q49,S49,U49)</f>
        <v>39.655235764270508</v>
      </c>
    </row>
    <row r="50" spans="1:23" x14ac:dyDescent="0.35">
      <c r="A50" t="s">
        <v>132</v>
      </c>
      <c r="B50">
        <v>70</v>
      </c>
      <c r="C50">
        <v>6.5</v>
      </c>
      <c r="D50">
        <v>209.8905109489051</v>
      </c>
      <c r="E50">
        <v>-8.4776000000000004E-2</v>
      </c>
      <c r="F50">
        <v>-2.2262</v>
      </c>
      <c r="G50">
        <v>-0.02</v>
      </c>
      <c r="H50">
        <v>-0.1</v>
      </c>
      <c r="I50">
        <v>1.72</v>
      </c>
      <c r="J50">
        <v>0.10299999999999999</v>
      </c>
      <c r="K50">
        <v>-0.28187999999999996</v>
      </c>
      <c r="L50">
        <v>-0.15146999999999999</v>
      </c>
      <c r="M50">
        <v>-1</v>
      </c>
      <c r="N50">
        <v>0.50700000000000001</v>
      </c>
      <c r="O50">
        <v>26.14</v>
      </c>
      <c r="P50">
        <v>0.10681729657625612</v>
      </c>
      <c r="Q50">
        <v>9.0999999999999998E-2</v>
      </c>
      <c r="R50">
        <v>-0.03</v>
      </c>
      <c r="S50">
        <v>3.117</v>
      </c>
      <c r="T50">
        <v>-0.01</v>
      </c>
      <c r="U50">
        <v>0.13389999999999999</v>
      </c>
      <c r="W50">
        <f>SUM(C50,I50,J50,N50,O50,P50,Q50,S50,U50)</f>
        <v>38.418717296576247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0"/>
  <sheetViews>
    <sheetView topLeftCell="A16" zoomScale="85" zoomScaleNormal="85" workbookViewId="0">
      <selection activeCell="D1" sqref="D1:D1048576"/>
    </sheetView>
  </sheetViews>
  <sheetFormatPr baseColWidth="10" defaultRowHeight="14.5" x14ac:dyDescent="0.35"/>
  <cols>
    <col min="2" max="2" width="14.90625" customWidth="1"/>
    <col min="3" max="3" width="11.6328125" customWidth="1"/>
  </cols>
  <sheetData>
    <row r="1" spans="1:23" x14ac:dyDescent="0.35">
      <c r="A1" t="s">
        <v>87</v>
      </c>
    </row>
    <row r="3" spans="1:23" x14ac:dyDescent="0.35">
      <c r="A3" t="s">
        <v>0</v>
      </c>
      <c r="B3" t="s">
        <v>133</v>
      </c>
      <c r="C3" t="s">
        <v>89</v>
      </c>
      <c r="D3" t="s">
        <v>109</v>
      </c>
      <c r="E3" t="s">
        <v>90</v>
      </c>
      <c r="F3" t="s">
        <v>91</v>
      </c>
      <c r="G3" t="s">
        <v>92</v>
      </c>
      <c r="H3" t="s">
        <v>93</v>
      </c>
      <c r="I3" t="s">
        <v>94</v>
      </c>
      <c r="J3" t="s">
        <v>95</v>
      </c>
      <c r="K3" t="s">
        <v>96</v>
      </c>
      <c r="L3" t="s">
        <v>97</v>
      </c>
      <c r="M3" t="s">
        <v>98</v>
      </c>
      <c r="N3" t="s">
        <v>99</v>
      </c>
      <c r="O3" t="s">
        <v>100</v>
      </c>
      <c r="P3" t="s">
        <v>101</v>
      </c>
      <c r="Q3" t="s">
        <v>102</v>
      </c>
      <c r="R3" t="s">
        <v>103</v>
      </c>
      <c r="S3" t="s">
        <v>104</v>
      </c>
      <c r="T3" t="s">
        <v>105</v>
      </c>
      <c r="U3" t="s">
        <v>106</v>
      </c>
      <c r="V3" t="s">
        <v>107</v>
      </c>
      <c r="W3" t="s">
        <v>108</v>
      </c>
    </row>
    <row r="4" spans="1:23" x14ac:dyDescent="0.35">
      <c r="A4" t="s">
        <v>21</v>
      </c>
      <c r="B4">
        <v>50</v>
      </c>
      <c r="C4">
        <v>2.8</v>
      </c>
      <c r="D4">
        <v>65.03649635036497</v>
      </c>
      <c r="E4">
        <v>0.56999999999999995</v>
      </c>
      <c r="F4">
        <v>24</v>
      </c>
      <c r="G4">
        <v>0.99</v>
      </c>
      <c r="H4">
        <v>2.3E-2</v>
      </c>
      <c r="I4">
        <v>57</v>
      </c>
      <c r="J4">
        <v>5.6000000000000001E-2</v>
      </c>
      <c r="K4">
        <v>7.7719999999999997E-2</v>
      </c>
      <c r="L4">
        <v>8.8159999999999988E-2</v>
      </c>
      <c r="M4">
        <v>0.11</v>
      </c>
      <c r="N4">
        <v>0.18</v>
      </c>
      <c r="O4">
        <v>4.9000000000000002E-2</v>
      </c>
      <c r="P4">
        <v>6.8</v>
      </c>
      <c r="Q4">
        <v>4.4000000000000004</v>
      </c>
      <c r="R4">
        <v>2.5000000000000001E-2</v>
      </c>
      <c r="S4">
        <v>4.4999999999999998E-2</v>
      </c>
      <c r="T4">
        <v>8.8000000000000005E-3</v>
      </c>
      <c r="U4">
        <v>0.42</v>
      </c>
      <c r="V4">
        <v>1.5E-3</v>
      </c>
      <c r="W4">
        <v>0.1</v>
      </c>
    </row>
    <row r="5" spans="1:23" x14ac:dyDescent="0.35">
      <c r="A5" t="s">
        <v>23</v>
      </c>
      <c r="B5">
        <v>50</v>
      </c>
      <c r="C5">
        <v>1.7</v>
      </c>
      <c r="D5">
        <v>38.430656934306569</v>
      </c>
      <c r="E5">
        <v>0.36</v>
      </c>
      <c r="F5">
        <v>6.9</v>
      </c>
      <c r="G5">
        <v>1</v>
      </c>
      <c r="H5">
        <v>1.4E-2</v>
      </c>
      <c r="I5">
        <v>21</v>
      </c>
      <c r="J5">
        <v>9.4999999999999998E-3</v>
      </c>
      <c r="K5">
        <v>6.0319999999999992E-2</v>
      </c>
      <c r="L5">
        <v>7.424E-2</v>
      </c>
      <c r="M5">
        <v>8.5999999999999993E-2</v>
      </c>
      <c r="N5">
        <v>0.36</v>
      </c>
      <c r="O5">
        <v>0.04</v>
      </c>
      <c r="P5">
        <v>4.5999999999999996</v>
      </c>
      <c r="Q5">
        <v>3.2</v>
      </c>
      <c r="R5">
        <v>8.9999999999999993E-3</v>
      </c>
      <c r="S5">
        <v>2.1000000000000001E-2</v>
      </c>
      <c r="T5">
        <v>9.7999999999999997E-3</v>
      </c>
      <c r="U5">
        <v>0.32</v>
      </c>
      <c r="V5">
        <v>2.0999999999999999E-3</v>
      </c>
      <c r="W5">
        <v>0.27</v>
      </c>
    </row>
    <row r="6" spans="1:23" x14ac:dyDescent="0.35">
      <c r="A6" t="s">
        <v>25</v>
      </c>
      <c r="B6">
        <v>50</v>
      </c>
      <c r="C6">
        <v>2.7</v>
      </c>
      <c r="D6">
        <v>44.34306569343066</v>
      </c>
      <c r="E6">
        <v>9.4E-2</v>
      </c>
      <c r="F6">
        <v>9.8000000000000007</v>
      </c>
      <c r="G6">
        <v>1.4</v>
      </c>
      <c r="H6">
        <v>2.1000000000000001E-2</v>
      </c>
      <c r="I6">
        <v>32</v>
      </c>
      <c r="J6">
        <v>1.6E-2</v>
      </c>
      <c r="K6">
        <v>8.8159999999999988E-2</v>
      </c>
      <c r="L6">
        <v>7.6560000000000003E-2</v>
      </c>
      <c r="M6">
        <v>0.15</v>
      </c>
      <c r="N6">
        <v>0.26</v>
      </c>
      <c r="O6">
        <v>0.1</v>
      </c>
      <c r="P6">
        <v>7.1</v>
      </c>
      <c r="Q6">
        <v>4.0999999999999996</v>
      </c>
      <c r="R6">
        <v>9.5999999999999992E-3</v>
      </c>
      <c r="S6">
        <v>2.7E-2</v>
      </c>
      <c r="T6">
        <v>5.8999999999999997E-2</v>
      </c>
      <c r="U6">
        <v>0.33</v>
      </c>
      <c r="V6">
        <v>2.3E-3</v>
      </c>
      <c r="W6">
        <v>0.78</v>
      </c>
    </row>
    <row r="7" spans="1:23" x14ac:dyDescent="0.35">
      <c r="A7" t="s">
        <v>27</v>
      </c>
      <c r="B7">
        <v>50</v>
      </c>
      <c r="C7">
        <v>2.1</v>
      </c>
      <c r="D7">
        <v>118.24817518248175</v>
      </c>
      <c r="E7">
        <v>0.22</v>
      </c>
      <c r="F7">
        <v>23</v>
      </c>
      <c r="G7">
        <v>1.7</v>
      </c>
      <c r="H7">
        <v>5.0999999999999997E-2</v>
      </c>
      <c r="I7">
        <v>11</v>
      </c>
      <c r="J7">
        <v>2.3E-2</v>
      </c>
      <c r="K7">
        <v>0.12759999999999999</v>
      </c>
      <c r="L7">
        <v>0.12759999999999999</v>
      </c>
      <c r="M7">
        <v>0.17</v>
      </c>
      <c r="N7">
        <v>2.7999999999999999E-6</v>
      </c>
      <c r="O7">
        <v>7.9000000000000001E-2</v>
      </c>
      <c r="P7">
        <v>18</v>
      </c>
      <c r="Q7">
        <v>8.6</v>
      </c>
      <c r="R7">
        <v>1.7999999999999999E-2</v>
      </c>
      <c r="S7">
        <v>4.9000000000000002E-2</v>
      </c>
      <c r="T7">
        <v>1.0999999999999999E-2</v>
      </c>
      <c r="U7">
        <v>0.56999999999999995</v>
      </c>
      <c r="V7">
        <v>2.3E-3</v>
      </c>
      <c r="W7">
        <v>9.6000000000000002E-2</v>
      </c>
    </row>
    <row r="8" spans="1:23" x14ac:dyDescent="0.35">
      <c r="A8" t="s">
        <v>29</v>
      </c>
      <c r="B8">
        <v>50</v>
      </c>
      <c r="C8">
        <v>5.0999999999999996</v>
      </c>
      <c r="D8">
        <v>67.992700729927009</v>
      </c>
      <c r="E8">
        <v>0.12</v>
      </c>
      <c r="F8">
        <v>14</v>
      </c>
      <c r="G8">
        <v>2.9</v>
      </c>
      <c r="H8">
        <v>2.5999999999999999E-2</v>
      </c>
      <c r="I8">
        <v>43</v>
      </c>
      <c r="J8">
        <v>1.2E-2</v>
      </c>
      <c r="K8">
        <v>9.0479999999999991E-2</v>
      </c>
      <c r="L8">
        <v>0.11599999999999999</v>
      </c>
      <c r="M8">
        <v>0.22</v>
      </c>
      <c r="N8">
        <v>0.5</v>
      </c>
      <c r="O8">
        <v>9.8000000000000004E-2</v>
      </c>
      <c r="P8">
        <v>8.4</v>
      </c>
      <c r="Q8">
        <v>6.8</v>
      </c>
      <c r="R8">
        <v>1.4999999999999999E-2</v>
      </c>
      <c r="S8">
        <v>4.1000000000000002E-2</v>
      </c>
      <c r="T8">
        <v>2.1000000000000001E-2</v>
      </c>
      <c r="U8">
        <v>0.47</v>
      </c>
      <c r="V8">
        <v>3.5999999999999999E-3</v>
      </c>
      <c r="W8">
        <v>0.43</v>
      </c>
    </row>
    <row r="9" spans="1:23" x14ac:dyDescent="0.35">
      <c r="A9" t="s">
        <v>31</v>
      </c>
      <c r="B9">
        <v>50</v>
      </c>
      <c r="C9">
        <v>2.2999999999999998</v>
      </c>
      <c r="D9">
        <v>53.211678832116789</v>
      </c>
      <c r="E9">
        <v>0.42</v>
      </c>
      <c r="F9">
        <v>14</v>
      </c>
      <c r="G9">
        <v>1.5</v>
      </c>
      <c r="H9">
        <v>1.4999999999999999E-2</v>
      </c>
      <c r="I9">
        <v>70</v>
      </c>
      <c r="J9">
        <v>5.8999999999999999E-3</v>
      </c>
      <c r="K9">
        <v>6.9599999999999995E-2</v>
      </c>
      <c r="L9">
        <v>6.6119999999999998E-2</v>
      </c>
      <c r="M9">
        <v>0.13</v>
      </c>
      <c r="N9">
        <v>0.56999999999999995</v>
      </c>
      <c r="O9">
        <v>8.5000000000000006E-2</v>
      </c>
      <c r="P9">
        <v>6.3</v>
      </c>
      <c r="Q9">
        <v>3.1</v>
      </c>
      <c r="R9">
        <v>8.9999999999999993E-3</v>
      </c>
      <c r="S9">
        <v>0.03</v>
      </c>
      <c r="T9">
        <v>2.5000000000000001E-2</v>
      </c>
      <c r="U9">
        <v>0.34</v>
      </c>
      <c r="V9">
        <v>2.7000000000000001E-3</v>
      </c>
      <c r="W9">
        <v>1.1000000000000001</v>
      </c>
    </row>
    <row r="10" spans="1:23" x14ac:dyDescent="0.35">
      <c r="A10" t="s">
        <v>33</v>
      </c>
      <c r="B10">
        <v>50</v>
      </c>
      <c r="C10">
        <v>9.6</v>
      </c>
      <c r="D10">
        <v>201.02189781021897</v>
      </c>
      <c r="E10">
        <v>0.21</v>
      </c>
      <c r="F10">
        <v>15</v>
      </c>
      <c r="G10">
        <v>1.2</v>
      </c>
      <c r="H10">
        <v>1.7000000000000001E-2</v>
      </c>
      <c r="I10">
        <v>92</v>
      </c>
      <c r="J10">
        <v>1.0999999999999999E-2</v>
      </c>
      <c r="K10">
        <v>6.3799999999999996E-2</v>
      </c>
      <c r="L10">
        <v>0.12759999999999999</v>
      </c>
      <c r="M10">
        <v>9.6000000000000002E-2</v>
      </c>
      <c r="N10">
        <v>0.28999999999999998</v>
      </c>
      <c r="O10">
        <v>0.53</v>
      </c>
      <c r="P10">
        <v>6.7</v>
      </c>
      <c r="Q10">
        <v>2.9</v>
      </c>
      <c r="R10">
        <v>1.0999999999999999E-2</v>
      </c>
      <c r="S10">
        <v>2.1000000000000001E-2</v>
      </c>
      <c r="T10">
        <v>2.3E-2</v>
      </c>
      <c r="U10">
        <v>0.37</v>
      </c>
      <c r="V10">
        <v>2.8999999999999998E-3</v>
      </c>
      <c r="W10">
        <v>0.59</v>
      </c>
    </row>
    <row r="11" spans="1:23" x14ac:dyDescent="0.35">
      <c r="A11" t="s">
        <v>35</v>
      </c>
      <c r="B11">
        <v>50</v>
      </c>
      <c r="C11">
        <v>1.9</v>
      </c>
      <c r="D11">
        <v>67.992700729927009</v>
      </c>
      <c r="E11">
        <v>0.26</v>
      </c>
      <c r="F11">
        <v>14</v>
      </c>
      <c r="G11">
        <v>1.4</v>
      </c>
      <c r="H11">
        <v>2.1999999999999999E-2</v>
      </c>
      <c r="I11">
        <v>70</v>
      </c>
      <c r="J11">
        <v>1.2999999999999999E-2</v>
      </c>
      <c r="K11">
        <v>8.5839999999999986E-2</v>
      </c>
      <c r="L11">
        <v>0.11599999999999999</v>
      </c>
      <c r="M11">
        <v>0.14000000000000001</v>
      </c>
      <c r="N11">
        <v>0.25</v>
      </c>
      <c r="O11">
        <v>5.8000000000000003E-2</v>
      </c>
      <c r="P11">
        <v>8.6999999999999993</v>
      </c>
      <c r="Q11">
        <v>5</v>
      </c>
      <c r="R11">
        <v>1.4E-2</v>
      </c>
      <c r="S11">
        <v>2.4E-2</v>
      </c>
      <c r="T11">
        <v>1.7000000000000001E-2</v>
      </c>
      <c r="U11">
        <v>0.4</v>
      </c>
      <c r="V11">
        <v>2.8E-3</v>
      </c>
      <c r="W11">
        <v>0.36</v>
      </c>
    </row>
    <row r="12" spans="1:23" x14ac:dyDescent="0.35">
      <c r="A12" t="s">
        <v>37</v>
      </c>
      <c r="B12">
        <v>50</v>
      </c>
      <c r="C12">
        <v>2.1</v>
      </c>
      <c r="D12">
        <v>91.642335766423358</v>
      </c>
      <c r="E12">
        <v>0.12</v>
      </c>
      <c r="F12">
        <v>14</v>
      </c>
      <c r="G12">
        <v>1.6</v>
      </c>
      <c r="H12">
        <v>4.2999999999999997E-2</v>
      </c>
      <c r="I12">
        <v>16</v>
      </c>
      <c r="J12">
        <v>1.6E-2</v>
      </c>
      <c r="K12">
        <v>0.11484</v>
      </c>
      <c r="L12">
        <v>0.12759999999999999</v>
      </c>
      <c r="M12">
        <v>0.15</v>
      </c>
      <c r="N12">
        <v>0.24</v>
      </c>
      <c r="O12">
        <v>4.4999999999999998E-2</v>
      </c>
      <c r="P12">
        <v>8.4</v>
      </c>
      <c r="Q12">
        <v>6.9</v>
      </c>
      <c r="R12">
        <v>1.7000000000000001E-2</v>
      </c>
      <c r="S12">
        <v>4.5999999999999999E-2</v>
      </c>
      <c r="T12">
        <v>0.01</v>
      </c>
      <c r="U12">
        <v>0.53</v>
      </c>
      <c r="V12">
        <v>1.6000000000000001E-3</v>
      </c>
      <c r="W12">
        <v>5.5E-2</v>
      </c>
    </row>
    <row r="13" spans="1:23" x14ac:dyDescent="0.35">
      <c r="A13" t="s">
        <v>39</v>
      </c>
      <c r="B13">
        <v>50</v>
      </c>
      <c r="C13">
        <v>2.8</v>
      </c>
      <c r="D13">
        <v>62.080291970802918</v>
      </c>
      <c r="E13">
        <v>9.1999999999999998E-2</v>
      </c>
      <c r="F13">
        <v>13</v>
      </c>
      <c r="G13">
        <v>1.5</v>
      </c>
      <c r="H13">
        <v>2.1000000000000001E-2</v>
      </c>
      <c r="I13">
        <v>4.0999999999999996</v>
      </c>
      <c r="J13">
        <v>8.9999999999999993E-3</v>
      </c>
      <c r="K13">
        <v>8.9319999999999997E-2</v>
      </c>
      <c r="L13">
        <v>0.13919999999999999</v>
      </c>
      <c r="M13">
        <v>0.16</v>
      </c>
      <c r="N13">
        <v>0.14000000000000001</v>
      </c>
      <c r="O13">
        <v>3.4000000000000002E-2</v>
      </c>
      <c r="P13">
        <v>6.8</v>
      </c>
      <c r="Q13">
        <v>5.5</v>
      </c>
      <c r="R13">
        <v>1.0999999999999999E-2</v>
      </c>
      <c r="S13">
        <v>2.4E-2</v>
      </c>
      <c r="T13">
        <v>8.2000000000000007E-3</v>
      </c>
      <c r="U13">
        <v>0.37</v>
      </c>
      <c r="V13">
        <v>1.9E-3</v>
      </c>
      <c r="W13">
        <v>1.2E-2</v>
      </c>
    </row>
    <row r="14" spans="1:23" x14ac:dyDescent="0.35">
      <c r="A14" t="s">
        <v>41</v>
      </c>
      <c r="B14">
        <v>50</v>
      </c>
      <c r="C14">
        <v>2.5</v>
      </c>
      <c r="D14">
        <v>62.080291970802918</v>
      </c>
      <c r="E14">
        <v>0.11</v>
      </c>
      <c r="F14">
        <v>11</v>
      </c>
      <c r="G14">
        <v>1.6</v>
      </c>
      <c r="H14">
        <v>1.9E-2</v>
      </c>
      <c r="I14">
        <v>6.5</v>
      </c>
      <c r="J14">
        <v>0.01</v>
      </c>
      <c r="K14">
        <v>7.8880000000000006E-2</v>
      </c>
      <c r="L14">
        <v>0.11484</v>
      </c>
      <c r="M14">
        <v>0.14000000000000001</v>
      </c>
      <c r="N14">
        <v>0.26</v>
      </c>
      <c r="O14">
        <v>3.5000000000000003E-2</v>
      </c>
      <c r="P14">
        <v>8.6999999999999993</v>
      </c>
      <c r="Q14">
        <v>5.0999999999999996</v>
      </c>
      <c r="R14">
        <v>0.01</v>
      </c>
      <c r="S14">
        <v>3.5999999999999997E-2</v>
      </c>
      <c r="T14">
        <v>1.2999999999999999E-2</v>
      </c>
      <c r="U14">
        <v>0.38</v>
      </c>
      <c r="V14">
        <v>2E-3</v>
      </c>
      <c r="W14">
        <v>4.4999999999999998E-2</v>
      </c>
    </row>
    <row r="15" spans="1:23" x14ac:dyDescent="0.35">
      <c r="A15" t="s">
        <v>43</v>
      </c>
      <c r="B15">
        <v>50</v>
      </c>
      <c r="C15">
        <v>1.8</v>
      </c>
      <c r="D15">
        <v>50.255474452554743</v>
      </c>
      <c r="E15">
        <v>0.11</v>
      </c>
      <c r="F15">
        <v>27</v>
      </c>
      <c r="G15">
        <v>0.93</v>
      </c>
      <c r="H15">
        <v>1.6E-2</v>
      </c>
      <c r="I15">
        <v>11</v>
      </c>
      <c r="J15">
        <v>8.3000000000000001E-3</v>
      </c>
      <c r="K15">
        <v>5.6840000000000002E-2</v>
      </c>
      <c r="L15">
        <v>8.2359999999999989E-2</v>
      </c>
      <c r="M15">
        <v>7.9000000000000001E-2</v>
      </c>
      <c r="N15">
        <v>0.14000000000000001</v>
      </c>
      <c r="O15">
        <v>2.4E-2</v>
      </c>
      <c r="P15">
        <v>5.9</v>
      </c>
      <c r="Q15">
        <v>3.4</v>
      </c>
      <c r="R15">
        <v>8.5000000000000006E-3</v>
      </c>
      <c r="S15">
        <v>2.4E-2</v>
      </c>
      <c r="T15">
        <v>9.2999999999999992E-3</v>
      </c>
      <c r="U15">
        <v>0.36</v>
      </c>
      <c r="V15">
        <v>1.2999999999999999E-3</v>
      </c>
      <c r="W15">
        <v>0.11</v>
      </c>
    </row>
    <row r="16" spans="1:23" x14ac:dyDescent="0.35">
      <c r="A16" t="s">
        <v>45</v>
      </c>
      <c r="B16">
        <v>50</v>
      </c>
      <c r="C16">
        <v>3.2</v>
      </c>
      <c r="D16">
        <v>79.817518248175176</v>
      </c>
      <c r="E16">
        <v>0.15</v>
      </c>
      <c r="F16">
        <v>230</v>
      </c>
      <c r="G16">
        <v>1.7</v>
      </c>
      <c r="H16">
        <v>4.7E-2</v>
      </c>
      <c r="I16">
        <v>9.8000000000000007</v>
      </c>
      <c r="J16">
        <v>1.4E-2</v>
      </c>
      <c r="K16">
        <v>0.10207999999999999</v>
      </c>
      <c r="L16">
        <v>0.16240000000000002</v>
      </c>
      <c r="M16">
        <v>0.14000000000000001</v>
      </c>
      <c r="N16">
        <v>0.31</v>
      </c>
      <c r="O16">
        <v>4.5999999999999999E-2</v>
      </c>
      <c r="P16">
        <v>8</v>
      </c>
      <c r="Q16">
        <v>6</v>
      </c>
      <c r="R16">
        <v>1.2E-2</v>
      </c>
      <c r="S16">
        <v>5.2999999999999999E-2</v>
      </c>
      <c r="T16">
        <v>2.1000000000000001E-2</v>
      </c>
      <c r="U16">
        <v>0.47</v>
      </c>
      <c r="V16">
        <v>2.5999999999999999E-3</v>
      </c>
      <c r="W16">
        <v>0.15</v>
      </c>
    </row>
    <row r="17" spans="1:23" x14ac:dyDescent="0.35">
      <c r="A17" t="s">
        <v>47</v>
      </c>
      <c r="B17">
        <v>50</v>
      </c>
      <c r="C17">
        <v>3.9</v>
      </c>
      <c r="D17">
        <v>88.686131386861319</v>
      </c>
      <c r="E17">
        <v>1.7</v>
      </c>
      <c r="F17">
        <v>450</v>
      </c>
      <c r="G17">
        <v>1.2</v>
      </c>
      <c r="H17">
        <v>2.5999999999999999E-2</v>
      </c>
      <c r="I17">
        <v>19</v>
      </c>
      <c r="J17">
        <v>1.0999999999999999E-2</v>
      </c>
      <c r="K17">
        <v>7.6560000000000003E-2</v>
      </c>
      <c r="L17">
        <v>0.11599999999999999</v>
      </c>
      <c r="M17">
        <v>0.15</v>
      </c>
      <c r="N17">
        <v>0.95</v>
      </c>
      <c r="O17">
        <v>4.3999999999999997E-2</v>
      </c>
      <c r="P17">
        <v>8.5</v>
      </c>
      <c r="Q17">
        <v>4.9000000000000004</v>
      </c>
      <c r="R17">
        <v>1.2E-2</v>
      </c>
      <c r="S17">
        <v>8.3000000000000004E-2</v>
      </c>
      <c r="T17">
        <v>1.4999999999999999E-2</v>
      </c>
      <c r="U17">
        <v>0.5</v>
      </c>
      <c r="V17">
        <v>1.6000000000000001E-3</v>
      </c>
      <c r="W17">
        <v>1.1000000000000001</v>
      </c>
    </row>
    <row r="18" spans="1:23" x14ac:dyDescent="0.35">
      <c r="A18" t="s">
        <v>49</v>
      </c>
      <c r="B18">
        <v>50</v>
      </c>
      <c r="C18">
        <v>2.2000000000000002</v>
      </c>
      <c r="D18">
        <v>50.255474452554743</v>
      </c>
      <c r="E18">
        <v>7.3999999999999996E-2</v>
      </c>
      <c r="F18">
        <v>1300</v>
      </c>
      <c r="G18">
        <v>1.2</v>
      </c>
      <c r="H18">
        <v>0.02</v>
      </c>
      <c r="I18">
        <v>25</v>
      </c>
      <c r="J18">
        <v>2.5000000000000001E-2</v>
      </c>
      <c r="K18">
        <v>5.4519999999999999E-2</v>
      </c>
      <c r="L18">
        <v>9.2799999999999994E-2</v>
      </c>
      <c r="M18">
        <v>9.2999999999999999E-2</v>
      </c>
      <c r="N18">
        <v>0.52</v>
      </c>
      <c r="O18">
        <v>4.2000000000000003E-2</v>
      </c>
      <c r="P18">
        <v>6.2</v>
      </c>
      <c r="Q18">
        <v>3.1</v>
      </c>
      <c r="R18">
        <v>1.2E-2</v>
      </c>
      <c r="S18">
        <v>0.18</v>
      </c>
      <c r="T18">
        <v>1.4999999999999999E-2</v>
      </c>
      <c r="U18">
        <v>0.44</v>
      </c>
      <c r="V18">
        <v>2.3E-3</v>
      </c>
      <c r="W18">
        <v>0.6</v>
      </c>
    </row>
    <row r="19" spans="1:23" x14ac:dyDescent="0.35">
      <c r="A19" t="s">
        <v>51</v>
      </c>
      <c r="B19">
        <v>50</v>
      </c>
      <c r="C19">
        <v>2.9</v>
      </c>
      <c r="D19">
        <v>91.642335766423358</v>
      </c>
      <c r="E19">
        <v>0.14000000000000001</v>
      </c>
      <c r="F19">
        <v>12</v>
      </c>
      <c r="G19">
        <v>1.4</v>
      </c>
      <c r="H19">
        <v>2.5000000000000001E-2</v>
      </c>
      <c r="I19">
        <v>4.8</v>
      </c>
      <c r="J19">
        <v>1.0999999999999999E-2</v>
      </c>
      <c r="K19">
        <v>6.8439999999999987E-2</v>
      </c>
      <c r="L19">
        <v>0.11252</v>
      </c>
      <c r="M19">
        <v>8.5999999999999993E-2</v>
      </c>
      <c r="N19">
        <v>0.73</v>
      </c>
      <c r="O19">
        <v>3.4000000000000002E-2</v>
      </c>
      <c r="P19">
        <v>8.6999999999999993</v>
      </c>
      <c r="Q19">
        <v>4.8</v>
      </c>
      <c r="R19">
        <v>1.6E-2</v>
      </c>
      <c r="S19">
        <v>3.6999999999999998E-2</v>
      </c>
      <c r="T19">
        <v>9.2999999999999992E-3</v>
      </c>
      <c r="U19">
        <v>0.54</v>
      </c>
      <c r="V19">
        <v>1.2999999999999999E-3</v>
      </c>
      <c r="W19">
        <v>1.4999999999999999E-2</v>
      </c>
    </row>
    <row r="20" spans="1:23" x14ac:dyDescent="0.35">
      <c r="A20" t="s">
        <v>53</v>
      </c>
      <c r="B20">
        <v>50</v>
      </c>
      <c r="C20">
        <v>2</v>
      </c>
      <c r="D20">
        <v>38.430656934306569</v>
      </c>
      <c r="E20">
        <v>0.66</v>
      </c>
      <c r="F20">
        <v>11</v>
      </c>
      <c r="G20">
        <v>1.1000000000000001</v>
      </c>
      <c r="H20">
        <v>1.4999999999999999E-2</v>
      </c>
      <c r="I20">
        <v>8.6</v>
      </c>
      <c r="J20">
        <v>6.1999999999999998E-3</v>
      </c>
      <c r="K20">
        <v>5.4519999999999999E-2</v>
      </c>
      <c r="L20">
        <v>8.6999999999999994E-2</v>
      </c>
      <c r="M20">
        <v>0.11</v>
      </c>
      <c r="N20">
        <v>0.44</v>
      </c>
      <c r="O20">
        <v>2.5000000000000001E-2</v>
      </c>
      <c r="P20">
        <v>5.5</v>
      </c>
      <c r="Q20">
        <v>2.9</v>
      </c>
      <c r="R20">
        <v>1.4E-2</v>
      </c>
      <c r="S20">
        <v>0.02</v>
      </c>
      <c r="T20">
        <v>5.1000000000000004E-3</v>
      </c>
      <c r="U20">
        <v>0.36</v>
      </c>
      <c r="V20">
        <v>1.1000000000000001E-3</v>
      </c>
      <c r="W20">
        <v>0.01</v>
      </c>
    </row>
    <row r="21" spans="1:23" x14ac:dyDescent="0.35">
      <c r="A21" t="s">
        <v>55</v>
      </c>
      <c r="B21">
        <v>50</v>
      </c>
      <c r="C21">
        <v>2.4</v>
      </c>
      <c r="D21">
        <v>56.167883211678834</v>
      </c>
      <c r="E21">
        <v>0.51</v>
      </c>
      <c r="F21">
        <v>16</v>
      </c>
      <c r="G21">
        <v>1.3</v>
      </c>
      <c r="H21">
        <v>0.02</v>
      </c>
      <c r="I21">
        <v>77</v>
      </c>
      <c r="J21">
        <v>1.0999999999999999E-2</v>
      </c>
      <c r="K21">
        <v>5.2199999999999996E-2</v>
      </c>
      <c r="L21">
        <v>8.6999999999999994E-2</v>
      </c>
      <c r="M21">
        <v>0.11</v>
      </c>
      <c r="N21">
        <v>0.47</v>
      </c>
      <c r="O21">
        <v>4.4999999999999998E-2</v>
      </c>
      <c r="P21">
        <v>7.9</v>
      </c>
      <c r="Q21">
        <v>5.0999999999999996</v>
      </c>
      <c r="R21">
        <v>6.8999999999999999E-3</v>
      </c>
      <c r="S21">
        <v>0.02</v>
      </c>
      <c r="T21">
        <v>0.02</v>
      </c>
      <c r="U21">
        <v>0.37</v>
      </c>
      <c r="V21">
        <v>3.8999999999999998E-3</v>
      </c>
      <c r="W21">
        <v>0.38</v>
      </c>
    </row>
    <row r="22" spans="1:23" x14ac:dyDescent="0.35">
      <c r="A22" t="s">
        <v>57</v>
      </c>
      <c r="B22">
        <v>50</v>
      </c>
      <c r="C22">
        <v>2.7</v>
      </c>
      <c r="D22">
        <v>65.03649635036497</v>
      </c>
      <c r="E22">
        <v>0.17</v>
      </c>
      <c r="F22">
        <v>80</v>
      </c>
      <c r="G22">
        <v>1.2</v>
      </c>
      <c r="H22">
        <v>2.7E-2</v>
      </c>
      <c r="I22">
        <v>450</v>
      </c>
      <c r="J22">
        <v>1.4999999999999999E-2</v>
      </c>
      <c r="K22">
        <v>8.6999999999999994E-2</v>
      </c>
      <c r="L22">
        <v>9.1639999999999999E-2</v>
      </c>
      <c r="M22">
        <v>0.12</v>
      </c>
      <c r="N22">
        <v>0.2</v>
      </c>
      <c r="O22">
        <v>4.5999999999999999E-2</v>
      </c>
      <c r="P22">
        <v>7.9</v>
      </c>
      <c r="Q22">
        <v>5.4</v>
      </c>
      <c r="R22">
        <v>1.4E-2</v>
      </c>
      <c r="S22">
        <v>2.1000000000000001E-2</v>
      </c>
      <c r="T22">
        <v>9.1999999999999998E-3</v>
      </c>
      <c r="U22">
        <v>0.48</v>
      </c>
      <c r="V22">
        <v>2.0999999999999999E-3</v>
      </c>
      <c r="W22">
        <v>0.67</v>
      </c>
    </row>
    <row r="23" spans="1:23" x14ac:dyDescent="0.35">
      <c r="A23" t="s">
        <v>59</v>
      </c>
      <c r="B23">
        <v>50</v>
      </c>
      <c r="C23">
        <v>2.2000000000000002</v>
      </c>
      <c r="D23">
        <v>50.255474452554743</v>
      </c>
      <c r="E23">
        <v>7.9000000000000001E-2</v>
      </c>
      <c r="F23">
        <v>9.8000000000000007</v>
      </c>
      <c r="G23">
        <v>1</v>
      </c>
      <c r="H23">
        <v>1.4999999999999999E-2</v>
      </c>
      <c r="I23">
        <v>28</v>
      </c>
      <c r="J23">
        <v>7.7999999999999996E-3</v>
      </c>
      <c r="K23">
        <v>4.9879999999999994E-2</v>
      </c>
      <c r="L23">
        <v>7.3079999999999992E-2</v>
      </c>
      <c r="M23">
        <v>8.1000000000000003E-2</v>
      </c>
      <c r="N23">
        <v>0.46</v>
      </c>
      <c r="O23">
        <v>3.9E-2</v>
      </c>
      <c r="P23">
        <v>6.2</v>
      </c>
      <c r="Q23">
        <v>3.8</v>
      </c>
      <c r="R23">
        <v>1.9E-2</v>
      </c>
      <c r="S23">
        <v>3.5000000000000003E-2</v>
      </c>
      <c r="T23">
        <v>1.2E-2</v>
      </c>
      <c r="U23">
        <v>0.36</v>
      </c>
      <c r="V23">
        <v>8.8999999999999995E-4</v>
      </c>
      <c r="W23">
        <v>0.63</v>
      </c>
    </row>
    <row r="24" spans="1:23" x14ac:dyDescent="0.35">
      <c r="A24" t="s">
        <v>61</v>
      </c>
      <c r="B24">
        <v>50</v>
      </c>
      <c r="C24">
        <v>2.6</v>
      </c>
      <c r="D24">
        <v>47.299270072992698</v>
      </c>
      <c r="E24">
        <v>9.8000000000000004E-2</v>
      </c>
      <c r="F24">
        <v>14</v>
      </c>
      <c r="G24">
        <v>1.8</v>
      </c>
      <c r="H24">
        <v>2.3E-2</v>
      </c>
      <c r="I24">
        <v>11</v>
      </c>
      <c r="J24">
        <v>1.2999999999999999E-2</v>
      </c>
      <c r="K24">
        <v>6.3799999999999996E-2</v>
      </c>
      <c r="L24">
        <v>0.11599999999999999</v>
      </c>
      <c r="M24">
        <v>0.14000000000000001</v>
      </c>
      <c r="N24">
        <v>1.3E-6</v>
      </c>
      <c r="O24">
        <v>2.8000000000000001E-2</v>
      </c>
      <c r="P24">
        <v>9.3000000000000007</v>
      </c>
      <c r="Q24">
        <v>4.9000000000000004</v>
      </c>
      <c r="R24">
        <v>1.7000000000000001E-2</v>
      </c>
      <c r="S24">
        <v>2.5999999999999999E-2</v>
      </c>
      <c r="T24">
        <v>9.2999999999999992E-3</v>
      </c>
      <c r="U24">
        <v>0.38</v>
      </c>
      <c r="V24">
        <v>1.1999999999999999E-3</v>
      </c>
      <c r="W24">
        <v>1.4E-2</v>
      </c>
    </row>
    <row r="25" spans="1:23" x14ac:dyDescent="0.35">
      <c r="A25" t="s">
        <v>63</v>
      </c>
      <c r="B25">
        <v>50</v>
      </c>
      <c r="C25">
        <v>1.6</v>
      </c>
      <c r="D25">
        <v>41.386861313868614</v>
      </c>
      <c r="E25">
        <v>3.8</v>
      </c>
      <c r="F25">
        <v>19</v>
      </c>
      <c r="G25">
        <v>1.2</v>
      </c>
      <c r="H25">
        <v>1.6E-2</v>
      </c>
      <c r="I25">
        <v>38</v>
      </c>
      <c r="J25">
        <v>3.8E-3</v>
      </c>
      <c r="K25">
        <v>5.2199999999999996E-2</v>
      </c>
      <c r="L25">
        <v>6.6119999999999998E-2</v>
      </c>
      <c r="M25">
        <v>8.7999999999999995E-2</v>
      </c>
      <c r="N25">
        <v>0.42</v>
      </c>
      <c r="O25">
        <v>3.5000000000000003E-2</v>
      </c>
      <c r="P25">
        <v>6.2</v>
      </c>
      <c r="Q25">
        <v>3.4</v>
      </c>
      <c r="R25">
        <v>6.4000000000000003E-3</v>
      </c>
      <c r="S25">
        <v>0.02</v>
      </c>
      <c r="T25">
        <v>1.4999999999999999E-2</v>
      </c>
      <c r="U25">
        <v>0.27</v>
      </c>
      <c r="V25">
        <v>9.2000000000000003E-4</v>
      </c>
      <c r="W25">
        <v>0.3</v>
      </c>
    </row>
    <row r="26" spans="1:23" x14ac:dyDescent="0.35">
      <c r="A26" t="s">
        <v>65</v>
      </c>
      <c r="B26">
        <v>50</v>
      </c>
      <c r="C26">
        <v>2.5</v>
      </c>
      <c r="D26">
        <v>56.167883211678834</v>
      </c>
      <c r="E26">
        <v>8.3000000000000004E-2</v>
      </c>
      <c r="F26">
        <v>8.8000000000000007</v>
      </c>
      <c r="G26">
        <v>1.5</v>
      </c>
      <c r="H26">
        <v>2.5000000000000001E-2</v>
      </c>
      <c r="I26">
        <v>12</v>
      </c>
      <c r="J26">
        <v>8.6E-3</v>
      </c>
      <c r="K26">
        <v>8.6999999999999994E-2</v>
      </c>
      <c r="L26">
        <v>0.10207999999999999</v>
      </c>
      <c r="M26">
        <v>0.13</v>
      </c>
      <c r="N26">
        <v>0.5</v>
      </c>
      <c r="O26">
        <v>3.3000000000000002E-2</v>
      </c>
      <c r="P26">
        <v>8</v>
      </c>
      <c r="Q26">
        <v>4.5999999999999996</v>
      </c>
      <c r="R26">
        <v>1.2999999999999999E-2</v>
      </c>
      <c r="S26">
        <v>2.4E-2</v>
      </c>
      <c r="T26">
        <v>7.9000000000000008E-3</v>
      </c>
      <c r="U26">
        <v>0.44</v>
      </c>
      <c r="V26">
        <v>1.1999999999999999E-3</v>
      </c>
      <c r="W26">
        <v>0.17</v>
      </c>
    </row>
    <row r="27" spans="1:23" x14ac:dyDescent="0.35">
      <c r="A27" t="s">
        <v>67</v>
      </c>
      <c r="B27">
        <v>50</v>
      </c>
      <c r="C27">
        <v>1.9</v>
      </c>
      <c r="D27">
        <v>41.386861313868614</v>
      </c>
      <c r="E27">
        <v>7.6999999999999999E-2</v>
      </c>
      <c r="F27">
        <v>15</v>
      </c>
      <c r="G27">
        <v>1.3</v>
      </c>
      <c r="H27">
        <v>1.6E-2</v>
      </c>
      <c r="I27">
        <v>29</v>
      </c>
      <c r="J27">
        <v>4.7999999999999996E-3</v>
      </c>
      <c r="K27">
        <v>4.8719999999999999E-2</v>
      </c>
      <c r="L27">
        <v>6.9599999999999995E-2</v>
      </c>
      <c r="M27">
        <v>7.5999999999999998E-2</v>
      </c>
      <c r="N27">
        <v>7.9999999999999996E-7</v>
      </c>
      <c r="O27">
        <v>2.7E-2</v>
      </c>
      <c r="P27">
        <v>4.8</v>
      </c>
      <c r="Q27">
        <v>3.1</v>
      </c>
      <c r="R27">
        <v>1.7000000000000001E-2</v>
      </c>
      <c r="S27">
        <v>2.5999999999999999E-2</v>
      </c>
      <c r="T27">
        <v>5.4999999999999997E-3</v>
      </c>
      <c r="U27">
        <v>0.27</v>
      </c>
      <c r="V27">
        <v>9.2000000000000003E-4</v>
      </c>
      <c r="W27">
        <v>7.1000000000000004E-3</v>
      </c>
    </row>
    <row r="28" spans="1:23" x14ac:dyDescent="0.35">
      <c r="A28" t="s">
        <v>69</v>
      </c>
      <c r="B28">
        <v>50</v>
      </c>
      <c r="C28">
        <v>2.1</v>
      </c>
      <c r="D28">
        <v>44.34306569343066</v>
      </c>
      <c r="E28">
        <v>0.38</v>
      </c>
      <c r="F28">
        <v>38</v>
      </c>
      <c r="G28">
        <v>1.4</v>
      </c>
      <c r="H28">
        <v>1.7000000000000001E-2</v>
      </c>
      <c r="I28">
        <v>24</v>
      </c>
      <c r="J28">
        <v>2.1000000000000001E-2</v>
      </c>
      <c r="K28">
        <v>4.9879999999999994E-2</v>
      </c>
      <c r="L28">
        <v>8.004E-2</v>
      </c>
      <c r="M28">
        <v>8.7999999999999995E-2</v>
      </c>
      <c r="N28">
        <v>0.37</v>
      </c>
      <c r="O28">
        <v>4.8000000000000001E-2</v>
      </c>
      <c r="P28">
        <v>5.7</v>
      </c>
      <c r="Q28">
        <v>3.7</v>
      </c>
      <c r="R28">
        <v>1.6E-2</v>
      </c>
      <c r="S28">
        <v>3.3000000000000002E-2</v>
      </c>
      <c r="T28">
        <v>1.2999999999999999E-2</v>
      </c>
      <c r="U28">
        <v>0.36</v>
      </c>
      <c r="V28">
        <v>1.4E-3</v>
      </c>
      <c r="W28">
        <v>0.61</v>
      </c>
    </row>
    <row r="29" spans="1:23" x14ac:dyDescent="0.35">
      <c r="A29" t="s">
        <v>71</v>
      </c>
      <c r="B29">
        <v>50</v>
      </c>
      <c r="C29">
        <v>2.4</v>
      </c>
      <c r="D29">
        <v>62.080291970802918</v>
      </c>
      <c r="E29">
        <v>8.5000000000000006E-2</v>
      </c>
      <c r="F29">
        <v>13</v>
      </c>
      <c r="G29">
        <v>1.6</v>
      </c>
      <c r="H29">
        <v>2.3E-2</v>
      </c>
      <c r="I29">
        <v>4.4000000000000004</v>
      </c>
      <c r="J29">
        <v>6.6E-3</v>
      </c>
      <c r="K29">
        <v>4.9879999999999994E-2</v>
      </c>
      <c r="L29">
        <v>8.6999999999999994E-2</v>
      </c>
      <c r="M29">
        <v>9.4E-2</v>
      </c>
      <c r="N29">
        <v>0.28999999999999998</v>
      </c>
      <c r="O29">
        <v>3.3000000000000002E-2</v>
      </c>
      <c r="P29">
        <v>9.1999999999999993</v>
      </c>
      <c r="Q29">
        <v>4.9000000000000004</v>
      </c>
      <c r="R29">
        <v>1.0999999999999999E-2</v>
      </c>
      <c r="S29">
        <v>2.9000000000000001E-2</v>
      </c>
      <c r="T29">
        <v>6.4999999999999997E-3</v>
      </c>
      <c r="U29">
        <v>0.38</v>
      </c>
      <c r="V29">
        <v>1.4E-3</v>
      </c>
      <c r="W29">
        <v>5.1000000000000004E-3</v>
      </c>
    </row>
    <row r="31" spans="1:23" x14ac:dyDescent="0.35">
      <c r="A31" t="s">
        <v>72</v>
      </c>
    </row>
    <row r="33" spans="1:23" x14ac:dyDescent="0.35">
      <c r="A33" t="s">
        <v>0</v>
      </c>
      <c r="B33" t="s">
        <v>133</v>
      </c>
      <c r="C33" t="s">
        <v>89</v>
      </c>
      <c r="D33" t="s">
        <v>109</v>
      </c>
      <c r="E33" t="s">
        <v>90</v>
      </c>
      <c r="F33" t="s">
        <v>91</v>
      </c>
      <c r="G33" t="s">
        <v>92</v>
      </c>
      <c r="H33" t="s">
        <v>93</v>
      </c>
      <c r="I33" t="s">
        <v>94</v>
      </c>
      <c r="J33" t="s">
        <v>95</v>
      </c>
      <c r="K33" t="s">
        <v>96</v>
      </c>
      <c r="L33" t="s">
        <v>97</v>
      </c>
      <c r="M33" t="s">
        <v>98</v>
      </c>
      <c r="N33" t="s">
        <v>99</v>
      </c>
      <c r="O33" t="s">
        <v>100</v>
      </c>
      <c r="P33" t="s">
        <v>101</v>
      </c>
      <c r="Q33" t="s">
        <v>102</v>
      </c>
      <c r="R33" t="s">
        <v>103</v>
      </c>
      <c r="S33" t="s">
        <v>104</v>
      </c>
      <c r="T33" t="s">
        <v>105</v>
      </c>
      <c r="U33" t="s">
        <v>106</v>
      </c>
      <c r="V33" t="s">
        <v>107</v>
      </c>
      <c r="W33" t="s">
        <v>108</v>
      </c>
    </row>
    <row r="34" spans="1:23" x14ac:dyDescent="0.35">
      <c r="A34" t="s">
        <v>84</v>
      </c>
      <c r="B34">
        <v>70</v>
      </c>
      <c r="C34">
        <v>1400</v>
      </c>
      <c r="D34">
        <v>53.211678832116789</v>
      </c>
      <c r="E34">
        <v>8.6</v>
      </c>
      <c r="F34">
        <v>18</v>
      </c>
      <c r="G34">
        <v>6.3</v>
      </c>
      <c r="H34">
        <v>7.5</v>
      </c>
      <c r="I34">
        <v>8.4</v>
      </c>
      <c r="J34">
        <v>8.1999999999999993</v>
      </c>
      <c r="K34">
        <v>8.1199999999999992</v>
      </c>
      <c r="L34">
        <v>8.3520000000000003</v>
      </c>
      <c r="M34">
        <v>5.2</v>
      </c>
      <c r="N34">
        <v>3.3</v>
      </c>
      <c r="O34">
        <v>4.2</v>
      </c>
      <c r="P34">
        <v>1.6</v>
      </c>
      <c r="Q34">
        <v>2.9</v>
      </c>
      <c r="R34">
        <v>7.4</v>
      </c>
      <c r="S34">
        <v>8.1999999999999993</v>
      </c>
      <c r="T34">
        <v>6.7</v>
      </c>
      <c r="U34">
        <v>0.04</v>
      </c>
      <c r="V34">
        <v>0.97</v>
      </c>
      <c r="W34">
        <v>7.7</v>
      </c>
    </row>
    <row r="35" spans="1:23" x14ac:dyDescent="0.35">
      <c r="A35" t="s">
        <v>84</v>
      </c>
      <c r="B35">
        <v>70</v>
      </c>
      <c r="C35">
        <v>1400</v>
      </c>
      <c r="D35">
        <v>47.299270072992698</v>
      </c>
      <c r="E35">
        <v>8.4</v>
      </c>
      <c r="F35">
        <v>13</v>
      </c>
      <c r="G35">
        <v>6.2</v>
      </c>
      <c r="H35">
        <v>8.1999999999999993</v>
      </c>
      <c r="I35">
        <v>8.1</v>
      </c>
      <c r="J35">
        <v>8.1999999999999993</v>
      </c>
      <c r="K35">
        <v>8.6999999999999993</v>
      </c>
      <c r="L35">
        <v>9.1639999999999997</v>
      </c>
      <c r="M35">
        <v>5.7</v>
      </c>
      <c r="N35">
        <v>2.5</v>
      </c>
      <c r="O35">
        <v>4.4000000000000004</v>
      </c>
      <c r="P35">
        <v>2.4</v>
      </c>
      <c r="Q35">
        <v>3.1</v>
      </c>
      <c r="R35">
        <v>7.5</v>
      </c>
      <c r="S35">
        <v>8.1999999999999993</v>
      </c>
      <c r="T35">
        <v>7.1</v>
      </c>
      <c r="U35">
        <v>4.3999999999999997E-2</v>
      </c>
      <c r="V35">
        <v>1.1000000000000001</v>
      </c>
      <c r="W35">
        <v>8.4</v>
      </c>
    </row>
    <row r="36" spans="1:23" x14ac:dyDescent="0.35">
      <c r="A36" t="s">
        <v>84</v>
      </c>
      <c r="B36">
        <v>70</v>
      </c>
      <c r="C36">
        <v>1500</v>
      </c>
      <c r="D36">
        <v>50.255474452554743</v>
      </c>
      <c r="E36">
        <v>11</v>
      </c>
      <c r="F36">
        <v>13</v>
      </c>
      <c r="G36">
        <v>7.2</v>
      </c>
      <c r="H36">
        <v>7.8</v>
      </c>
      <c r="I36">
        <v>9.1999999999999993</v>
      </c>
      <c r="J36">
        <v>9.3000000000000007</v>
      </c>
      <c r="K36">
        <v>8.0039999999999996</v>
      </c>
      <c r="L36">
        <v>7.7719999999999994</v>
      </c>
      <c r="M36">
        <v>5.8</v>
      </c>
      <c r="N36">
        <v>3.1</v>
      </c>
      <c r="O36">
        <v>4.0999999999999996</v>
      </c>
      <c r="P36">
        <v>3.2</v>
      </c>
      <c r="Q36">
        <v>4.0999999999999996</v>
      </c>
      <c r="R36">
        <v>9.3000000000000007</v>
      </c>
      <c r="S36">
        <v>11</v>
      </c>
      <c r="T36">
        <v>8.8000000000000007</v>
      </c>
      <c r="U36">
        <v>4.7E-2</v>
      </c>
      <c r="V36">
        <v>1.4</v>
      </c>
      <c r="W36">
        <v>10</v>
      </c>
    </row>
    <row r="37" spans="1:23" x14ac:dyDescent="0.35">
      <c r="A37" t="s">
        <v>84</v>
      </c>
      <c r="B37">
        <v>70</v>
      </c>
      <c r="C37">
        <v>1600</v>
      </c>
      <c r="D37">
        <v>50.255474452554743</v>
      </c>
      <c r="E37">
        <v>10</v>
      </c>
      <c r="F37">
        <v>14</v>
      </c>
      <c r="G37">
        <v>7.4</v>
      </c>
      <c r="H37">
        <v>9.8000000000000007</v>
      </c>
      <c r="I37">
        <v>9.5</v>
      </c>
      <c r="J37">
        <v>10</v>
      </c>
      <c r="K37">
        <v>9.1639999999999997</v>
      </c>
      <c r="L37">
        <v>9.86</v>
      </c>
      <c r="M37">
        <v>5.6</v>
      </c>
      <c r="N37">
        <v>3.3</v>
      </c>
      <c r="O37">
        <v>4.4000000000000004</v>
      </c>
      <c r="P37">
        <v>2.7</v>
      </c>
      <c r="Q37">
        <v>3.3</v>
      </c>
      <c r="R37">
        <v>8.5</v>
      </c>
      <c r="S37">
        <v>10</v>
      </c>
      <c r="T37">
        <v>7.9</v>
      </c>
      <c r="U37">
        <v>5.0999999999999997E-2</v>
      </c>
      <c r="V37">
        <v>1.1000000000000001</v>
      </c>
      <c r="W37">
        <v>9.1</v>
      </c>
    </row>
    <row r="39" spans="1:23" x14ac:dyDescent="0.35">
      <c r="A39" t="s">
        <v>85</v>
      </c>
      <c r="B39">
        <v>70</v>
      </c>
      <c r="C39">
        <v>480</v>
      </c>
      <c r="D39">
        <v>91.642335766423358</v>
      </c>
      <c r="E39">
        <v>3.2</v>
      </c>
      <c r="F39">
        <v>3000</v>
      </c>
      <c r="G39">
        <v>0.56000000000000005</v>
      </c>
      <c r="H39">
        <v>0.95</v>
      </c>
      <c r="I39">
        <v>2900</v>
      </c>
      <c r="J39">
        <v>1.1000000000000001</v>
      </c>
      <c r="K39">
        <v>0.95119999999999982</v>
      </c>
      <c r="L39">
        <v>1.1135999999999999</v>
      </c>
      <c r="M39">
        <v>1.1000000000000001</v>
      </c>
      <c r="N39">
        <v>1.4</v>
      </c>
      <c r="O39">
        <v>1</v>
      </c>
      <c r="P39">
        <v>2.4</v>
      </c>
      <c r="Q39">
        <v>1.3</v>
      </c>
      <c r="R39">
        <v>0.86</v>
      </c>
      <c r="S39">
        <v>0.92</v>
      </c>
      <c r="T39">
        <v>1.2</v>
      </c>
      <c r="U39">
        <v>1</v>
      </c>
      <c r="V39">
        <v>1.1000000000000001</v>
      </c>
      <c r="W39">
        <v>1.3</v>
      </c>
    </row>
    <row r="40" spans="1:23" x14ac:dyDescent="0.35">
      <c r="A40" t="s">
        <v>85</v>
      </c>
      <c r="B40">
        <v>70</v>
      </c>
      <c r="C40">
        <v>910</v>
      </c>
      <c r="D40">
        <v>91.642335766423358</v>
      </c>
      <c r="E40">
        <v>3.8</v>
      </c>
      <c r="F40">
        <v>3100</v>
      </c>
      <c r="G40">
        <v>0.72</v>
      </c>
      <c r="H40">
        <v>1.1000000000000001</v>
      </c>
      <c r="I40">
        <v>2600</v>
      </c>
      <c r="J40">
        <v>0.99</v>
      </c>
      <c r="K40">
        <v>0.81199999999999994</v>
      </c>
      <c r="L40">
        <v>1.044</v>
      </c>
      <c r="M40">
        <v>1.1000000000000001</v>
      </c>
      <c r="N40">
        <v>1.6</v>
      </c>
      <c r="O40">
        <v>1.1000000000000001</v>
      </c>
      <c r="P40">
        <v>2.5</v>
      </c>
      <c r="Q40">
        <v>1.4</v>
      </c>
      <c r="R40">
        <v>0.82</v>
      </c>
      <c r="S40">
        <v>0.93</v>
      </c>
      <c r="T40">
        <v>0.95</v>
      </c>
      <c r="U40">
        <v>1.1000000000000001</v>
      </c>
      <c r="V40">
        <v>1.1000000000000001</v>
      </c>
      <c r="W40">
        <v>1.2</v>
      </c>
    </row>
    <row r="41" spans="1:23" x14ac:dyDescent="0.35">
      <c r="A41" t="s">
        <v>85</v>
      </c>
      <c r="B41">
        <v>70</v>
      </c>
      <c r="C41">
        <v>910</v>
      </c>
      <c r="D41">
        <v>91.642335766423358</v>
      </c>
      <c r="E41">
        <v>4</v>
      </c>
      <c r="F41">
        <v>3000</v>
      </c>
      <c r="G41">
        <v>0.82</v>
      </c>
      <c r="H41">
        <v>1.4</v>
      </c>
      <c r="I41">
        <v>3600</v>
      </c>
      <c r="J41">
        <v>1.1000000000000001</v>
      </c>
      <c r="K41">
        <v>1.0903999999999998</v>
      </c>
      <c r="L41">
        <v>1.276</v>
      </c>
      <c r="M41">
        <v>1.1000000000000001</v>
      </c>
      <c r="N41">
        <v>2</v>
      </c>
      <c r="O41">
        <v>1.1000000000000001</v>
      </c>
      <c r="P41">
        <v>2.2000000000000002</v>
      </c>
      <c r="Q41">
        <v>1.4</v>
      </c>
      <c r="R41">
        <v>0.76</v>
      </c>
      <c r="S41">
        <v>1.2</v>
      </c>
      <c r="T41">
        <v>1.3</v>
      </c>
      <c r="U41">
        <v>1.3</v>
      </c>
      <c r="V41">
        <v>1.4</v>
      </c>
      <c r="W41">
        <v>1.5</v>
      </c>
    </row>
    <row r="42" spans="1:23" x14ac:dyDescent="0.35">
      <c r="A42" t="s">
        <v>85</v>
      </c>
      <c r="B42">
        <v>70</v>
      </c>
      <c r="C42">
        <v>650</v>
      </c>
      <c r="D42">
        <v>73.9051094890511</v>
      </c>
      <c r="E42">
        <v>3.9</v>
      </c>
      <c r="F42">
        <v>2800</v>
      </c>
      <c r="G42">
        <v>0.72</v>
      </c>
      <c r="H42">
        <v>1.3</v>
      </c>
      <c r="I42">
        <v>2100</v>
      </c>
      <c r="J42">
        <v>1.5</v>
      </c>
      <c r="K42">
        <v>1.1019999999999999</v>
      </c>
      <c r="L42">
        <v>1.276</v>
      </c>
      <c r="M42">
        <v>1.6</v>
      </c>
      <c r="N42">
        <v>1.6</v>
      </c>
      <c r="O42">
        <v>1</v>
      </c>
      <c r="P42">
        <v>2.2999999999999998</v>
      </c>
      <c r="Q42">
        <v>1.3</v>
      </c>
      <c r="R42">
        <v>1.1000000000000001</v>
      </c>
      <c r="S42">
        <v>1.5</v>
      </c>
      <c r="T42">
        <v>1.6</v>
      </c>
      <c r="U42">
        <v>1.4</v>
      </c>
      <c r="V42">
        <v>1.4</v>
      </c>
      <c r="W42">
        <v>1.7</v>
      </c>
    </row>
    <row r="45" spans="1:23" x14ac:dyDescent="0.35">
      <c r="A45" t="s">
        <v>86</v>
      </c>
    </row>
    <row r="47" spans="1:23" x14ac:dyDescent="0.35">
      <c r="A47" t="s">
        <v>0</v>
      </c>
      <c r="B47" t="s">
        <v>133</v>
      </c>
      <c r="C47" t="s">
        <v>89</v>
      </c>
      <c r="D47" t="s">
        <v>109</v>
      </c>
      <c r="E47" t="s">
        <v>90</v>
      </c>
      <c r="F47" t="s">
        <v>91</v>
      </c>
      <c r="G47" t="s">
        <v>92</v>
      </c>
      <c r="H47" t="s">
        <v>93</v>
      </c>
      <c r="I47" t="s">
        <v>94</v>
      </c>
      <c r="J47" t="s">
        <v>95</v>
      </c>
      <c r="K47" t="s">
        <v>96</v>
      </c>
      <c r="L47" t="s">
        <v>97</v>
      </c>
      <c r="M47" t="s">
        <v>98</v>
      </c>
      <c r="N47" t="s">
        <v>99</v>
      </c>
      <c r="O47" t="s">
        <v>100</v>
      </c>
      <c r="P47" t="s">
        <v>101</v>
      </c>
      <c r="Q47" t="s">
        <v>102</v>
      </c>
      <c r="R47" t="s">
        <v>103</v>
      </c>
      <c r="S47" t="s">
        <v>104</v>
      </c>
      <c r="T47" t="s">
        <v>105</v>
      </c>
      <c r="U47" t="s">
        <v>106</v>
      </c>
      <c r="V47" t="s">
        <v>107</v>
      </c>
      <c r="W47" t="s">
        <v>108</v>
      </c>
    </row>
    <row r="48" spans="1:23" x14ac:dyDescent="0.35">
      <c r="A48" t="s">
        <v>22</v>
      </c>
      <c r="B48">
        <v>70</v>
      </c>
      <c r="C48">
        <v>1.7</v>
      </c>
      <c r="D48">
        <v>38.430656934306569</v>
      </c>
      <c r="E48">
        <v>3.5000000000000003E-2</v>
      </c>
      <c r="F48">
        <v>0.87</v>
      </c>
      <c r="G48">
        <v>4.1999999999999997E-3</v>
      </c>
      <c r="H48">
        <v>1.4E-2</v>
      </c>
      <c r="I48">
        <v>0.87</v>
      </c>
      <c r="J48">
        <v>1.7000000000000001E-2</v>
      </c>
      <c r="K48">
        <v>6.3799999999999996E-2</v>
      </c>
      <c r="L48">
        <v>7.5399999999999995E-2</v>
      </c>
      <c r="M48">
        <v>7.9000000000000001E-2</v>
      </c>
      <c r="N48">
        <v>3.6999999999999998E-2</v>
      </c>
      <c r="O48">
        <v>1.9E-2</v>
      </c>
      <c r="P48">
        <v>0.91</v>
      </c>
      <c r="Q48">
        <v>0.6</v>
      </c>
      <c r="R48">
        <v>8.3999999999999995E-3</v>
      </c>
      <c r="S48">
        <v>1.4E-2</v>
      </c>
      <c r="T48">
        <v>8.3999999999999995E-3</v>
      </c>
      <c r="U48">
        <v>0.13</v>
      </c>
      <c r="V48">
        <v>2.5000000000000001E-3</v>
      </c>
      <c r="W48">
        <v>2.4E-2</v>
      </c>
    </row>
    <row r="49" spans="1:23" x14ac:dyDescent="0.35">
      <c r="A49" t="s">
        <v>131</v>
      </c>
      <c r="B49">
        <v>70</v>
      </c>
      <c r="C49">
        <v>2.2000000000000002</v>
      </c>
      <c r="D49">
        <v>44.34306569343066</v>
      </c>
      <c r="E49">
        <v>5.1999999999999998E-2</v>
      </c>
      <c r="F49">
        <v>1.1000000000000001</v>
      </c>
      <c r="G49">
        <v>4.8999999999999998E-3</v>
      </c>
      <c r="H49">
        <v>1.7999999999999999E-2</v>
      </c>
      <c r="I49">
        <v>0.3</v>
      </c>
      <c r="J49">
        <v>1.4999999999999999E-2</v>
      </c>
      <c r="K49">
        <v>4.6399999999999997E-2</v>
      </c>
      <c r="L49">
        <v>9.9759999999999988E-2</v>
      </c>
      <c r="M49">
        <v>6.5000000000000002E-2</v>
      </c>
      <c r="N49">
        <v>7.7000000000000004E-7</v>
      </c>
      <c r="O49">
        <v>2.9000000000000001E-2</v>
      </c>
      <c r="P49">
        <v>0.71</v>
      </c>
      <c r="Q49">
        <v>0.48</v>
      </c>
      <c r="R49">
        <v>6.8999999999999999E-3</v>
      </c>
      <c r="S49">
        <v>1.7000000000000001E-2</v>
      </c>
      <c r="T49">
        <v>7.4000000000000003E-3</v>
      </c>
      <c r="U49">
        <v>0.11</v>
      </c>
      <c r="V49">
        <v>3.5000000000000001E-3</v>
      </c>
      <c r="W49">
        <v>2.1999999999999999E-2</v>
      </c>
    </row>
    <row r="50" spans="1:23" x14ac:dyDescent="0.35">
      <c r="A50" t="s">
        <v>132</v>
      </c>
      <c r="B50">
        <v>70</v>
      </c>
      <c r="C50">
        <v>1.5</v>
      </c>
      <c r="D50">
        <v>38.430656934306569</v>
      </c>
      <c r="E50">
        <v>3.7999999999999999E-2</v>
      </c>
      <c r="F50">
        <v>0.9</v>
      </c>
      <c r="G50">
        <v>2.7000000000000001E-3</v>
      </c>
      <c r="H50">
        <v>1.4999999999999999E-2</v>
      </c>
      <c r="I50">
        <v>0.24</v>
      </c>
      <c r="J50">
        <v>1.4999999999999999E-2</v>
      </c>
      <c r="K50">
        <v>4.8719999999999999E-2</v>
      </c>
      <c r="L50">
        <v>6.495999999999999E-2</v>
      </c>
      <c r="M50">
        <v>5.8999999999999997E-2</v>
      </c>
      <c r="N50">
        <v>4.2E-7</v>
      </c>
      <c r="O50">
        <v>3.5000000000000003E-2</v>
      </c>
      <c r="P50">
        <v>0.7</v>
      </c>
      <c r="Q50">
        <v>0.52</v>
      </c>
      <c r="R50">
        <v>6.7000000000000002E-3</v>
      </c>
      <c r="S50">
        <v>1.4E-2</v>
      </c>
      <c r="T50">
        <v>8.2000000000000007E-3</v>
      </c>
      <c r="U50">
        <v>8.6999999999999994E-2</v>
      </c>
      <c r="V50">
        <v>2.3E-3</v>
      </c>
      <c r="W50">
        <v>8.2000000000000007E-3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0"/>
  <sheetViews>
    <sheetView zoomScale="70" zoomScaleNormal="70" workbookViewId="0">
      <selection activeCell="D1" sqref="D1:D1048576"/>
    </sheetView>
  </sheetViews>
  <sheetFormatPr baseColWidth="10" defaultRowHeight="14.5" x14ac:dyDescent="0.35"/>
  <cols>
    <col min="2" max="2" width="14.90625" customWidth="1"/>
  </cols>
  <sheetData>
    <row r="1" spans="1:23" x14ac:dyDescent="0.35">
      <c r="A1" t="s">
        <v>87</v>
      </c>
    </row>
    <row r="3" spans="1:23" x14ac:dyDescent="0.35">
      <c r="A3" t="s">
        <v>0</v>
      </c>
      <c r="B3" t="s">
        <v>133</v>
      </c>
      <c r="C3" t="s">
        <v>110</v>
      </c>
      <c r="D3" t="s">
        <v>75</v>
      </c>
      <c r="E3" t="s">
        <v>111</v>
      </c>
      <c r="F3" t="s">
        <v>112</v>
      </c>
      <c r="G3" t="s">
        <v>113</v>
      </c>
      <c r="H3" t="s">
        <v>114</v>
      </c>
      <c r="I3" t="s">
        <v>115</v>
      </c>
      <c r="J3" t="s">
        <v>116</v>
      </c>
      <c r="K3" t="s">
        <v>117</v>
      </c>
      <c r="L3" t="s">
        <v>118</v>
      </c>
      <c r="M3" t="s">
        <v>119</v>
      </c>
      <c r="N3" t="s">
        <v>120</v>
      </c>
      <c r="O3" t="s">
        <v>121</v>
      </c>
      <c r="P3" t="s">
        <v>122</v>
      </c>
      <c r="Q3" t="s">
        <v>123</v>
      </c>
      <c r="R3" t="s">
        <v>124</v>
      </c>
      <c r="S3" t="s">
        <v>125</v>
      </c>
      <c r="T3" t="s">
        <v>126</v>
      </c>
      <c r="U3" t="s">
        <v>127</v>
      </c>
      <c r="V3" t="s">
        <v>128</v>
      </c>
      <c r="W3" t="s">
        <v>129</v>
      </c>
    </row>
    <row r="4" spans="1:23" x14ac:dyDescent="0.35">
      <c r="A4" t="s">
        <v>21</v>
      </c>
      <c r="B4">
        <v>50</v>
      </c>
      <c r="C4">
        <v>6.7610000000000001</v>
      </c>
      <c r="D4">
        <v>139.98810218978102</v>
      </c>
      <c r="E4">
        <v>0.13907</v>
      </c>
      <c r="F4">
        <v>2.5259</v>
      </c>
      <c r="G4">
        <v>0.06</v>
      </c>
      <c r="H4">
        <v>0.4</v>
      </c>
      <c r="I4">
        <v>0.1</v>
      </c>
      <c r="J4">
        <v>0.06</v>
      </c>
      <c r="K4">
        <v>0.10428999999999999</v>
      </c>
      <c r="L4">
        <v>0.7</v>
      </c>
      <c r="M4">
        <v>0.22405</v>
      </c>
      <c r="N4">
        <v>2</v>
      </c>
      <c r="O4">
        <v>0.1</v>
      </c>
      <c r="P4">
        <v>0.3</v>
      </c>
      <c r="Q4">
        <v>0.2</v>
      </c>
      <c r="R4">
        <v>0.02</v>
      </c>
      <c r="S4">
        <v>0.08</v>
      </c>
      <c r="T4">
        <v>0.08</v>
      </c>
      <c r="U4">
        <v>9.4856999999999997E-2</v>
      </c>
      <c r="V4">
        <v>0.02</v>
      </c>
      <c r="W4">
        <v>0.02</v>
      </c>
    </row>
    <row r="5" spans="1:23" x14ac:dyDescent="0.35">
      <c r="A5" t="s">
        <v>23</v>
      </c>
      <c r="B5">
        <v>50</v>
      </c>
      <c r="C5">
        <v>6.5585000000000004</v>
      </c>
      <c r="D5">
        <v>155.7210218978102</v>
      </c>
      <c r="E5">
        <v>8.4875999999999993E-2</v>
      </c>
      <c r="F5">
        <v>2.6366999999999998</v>
      </c>
      <c r="G5">
        <v>0.06</v>
      </c>
      <c r="H5">
        <v>0.4</v>
      </c>
      <c r="I5">
        <v>0.1</v>
      </c>
      <c r="J5">
        <v>0.06</v>
      </c>
      <c r="K5">
        <v>0.1</v>
      </c>
      <c r="L5">
        <v>0.7</v>
      </c>
      <c r="M5">
        <v>0.16092999999999999</v>
      </c>
      <c r="N5">
        <v>2</v>
      </c>
      <c r="O5">
        <v>0.1</v>
      </c>
      <c r="P5">
        <v>0.3</v>
      </c>
      <c r="Q5">
        <v>0.2</v>
      </c>
      <c r="R5">
        <v>0.02</v>
      </c>
      <c r="S5">
        <v>0.08</v>
      </c>
      <c r="T5">
        <v>0.08</v>
      </c>
      <c r="U5">
        <v>0.11219999999999999</v>
      </c>
      <c r="V5">
        <v>0.02</v>
      </c>
      <c r="W5">
        <v>0.02</v>
      </c>
    </row>
    <row r="6" spans="1:23" x14ac:dyDescent="0.35">
      <c r="A6" t="s">
        <v>25</v>
      </c>
      <c r="B6">
        <v>50</v>
      </c>
      <c r="C6">
        <v>7.6576000000000004</v>
      </c>
      <c r="D6">
        <v>144.18591240875912</v>
      </c>
      <c r="E6">
        <v>0.10782</v>
      </c>
      <c r="F6">
        <v>3.4706000000000001</v>
      </c>
      <c r="G6">
        <v>0.06</v>
      </c>
      <c r="H6">
        <v>0.4</v>
      </c>
      <c r="I6">
        <v>0.1</v>
      </c>
      <c r="J6">
        <v>0.06</v>
      </c>
      <c r="K6">
        <v>0.1</v>
      </c>
      <c r="L6">
        <v>0.7</v>
      </c>
      <c r="M6">
        <v>0.23302999999999999</v>
      </c>
      <c r="N6">
        <v>2</v>
      </c>
      <c r="O6">
        <v>0.1</v>
      </c>
      <c r="P6">
        <v>0.3</v>
      </c>
      <c r="Q6">
        <v>0.2</v>
      </c>
      <c r="R6">
        <v>0.02</v>
      </c>
      <c r="S6">
        <v>0.08</v>
      </c>
      <c r="T6">
        <v>0.08</v>
      </c>
      <c r="U6">
        <v>0.10920000000000001</v>
      </c>
      <c r="V6">
        <v>0.02</v>
      </c>
      <c r="W6">
        <v>0.02</v>
      </c>
    </row>
    <row r="7" spans="1:23" x14ac:dyDescent="0.35">
      <c r="A7" t="s">
        <v>27</v>
      </c>
      <c r="B7">
        <v>50</v>
      </c>
      <c r="C7">
        <v>12.57</v>
      </c>
      <c r="D7">
        <v>166.23919708029197</v>
      </c>
      <c r="E7">
        <v>0.18428</v>
      </c>
      <c r="F7">
        <v>3.5247000000000002</v>
      </c>
      <c r="G7">
        <v>0.06</v>
      </c>
      <c r="H7">
        <v>0.4</v>
      </c>
      <c r="I7">
        <v>0.1</v>
      </c>
      <c r="J7">
        <v>0.06</v>
      </c>
      <c r="K7">
        <v>0.12064999999999999</v>
      </c>
      <c r="L7">
        <v>0.7</v>
      </c>
      <c r="M7">
        <v>0.32330999999999999</v>
      </c>
      <c r="N7">
        <v>2</v>
      </c>
      <c r="O7">
        <v>0.1</v>
      </c>
      <c r="P7">
        <v>0.3</v>
      </c>
      <c r="Q7">
        <v>0.2</v>
      </c>
      <c r="R7">
        <v>0.02</v>
      </c>
      <c r="S7">
        <v>0.08</v>
      </c>
      <c r="T7">
        <v>0.08</v>
      </c>
      <c r="U7">
        <v>0.14141999999999999</v>
      </c>
      <c r="V7">
        <v>0.02</v>
      </c>
      <c r="W7">
        <v>0.02</v>
      </c>
    </row>
    <row r="8" spans="1:23" x14ac:dyDescent="0.35">
      <c r="A8" t="s">
        <v>29</v>
      </c>
      <c r="B8">
        <v>50</v>
      </c>
      <c r="C8">
        <v>10.461</v>
      </c>
      <c r="D8">
        <v>185.07613138686131</v>
      </c>
      <c r="E8">
        <v>0.15218000000000001</v>
      </c>
      <c r="F8">
        <v>3.1949999999999998</v>
      </c>
      <c r="G8">
        <v>0.06</v>
      </c>
      <c r="H8">
        <v>0.4</v>
      </c>
      <c r="I8">
        <v>0.1</v>
      </c>
      <c r="J8">
        <v>0.06</v>
      </c>
      <c r="K8">
        <v>0.1</v>
      </c>
      <c r="L8">
        <v>0.7</v>
      </c>
      <c r="M8">
        <v>0.23347999999999999</v>
      </c>
      <c r="N8">
        <v>2</v>
      </c>
      <c r="O8">
        <v>0.1</v>
      </c>
      <c r="P8">
        <v>0.33310000000000001</v>
      </c>
      <c r="Q8">
        <v>0.2</v>
      </c>
      <c r="R8">
        <v>0.02</v>
      </c>
      <c r="S8">
        <v>0.08</v>
      </c>
      <c r="T8">
        <v>0.08</v>
      </c>
      <c r="U8">
        <v>0.12236</v>
      </c>
      <c r="V8">
        <v>0.02</v>
      </c>
      <c r="W8">
        <v>0.02</v>
      </c>
    </row>
    <row r="9" spans="1:23" x14ac:dyDescent="0.35">
      <c r="A9" t="s">
        <v>31</v>
      </c>
      <c r="B9">
        <v>50</v>
      </c>
      <c r="C9">
        <v>8.4901</v>
      </c>
      <c r="D9">
        <v>142.78467153284669</v>
      </c>
      <c r="E9">
        <v>0.13597000000000001</v>
      </c>
      <c r="F9">
        <v>3.0203000000000002</v>
      </c>
      <c r="G9">
        <v>0.06</v>
      </c>
      <c r="H9">
        <v>0.4</v>
      </c>
      <c r="I9">
        <v>0.1</v>
      </c>
      <c r="J9">
        <v>0.06</v>
      </c>
      <c r="K9">
        <v>0.1</v>
      </c>
      <c r="L9">
        <v>0.7</v>
      </c>
      <c r="M9">
        <v>0.22251000000000001</v>
      </c>
      <c r="N9">
        <v>2</v>
      </c>
      <c r="O9">
        <v>0.1</v>
      </c>
      <c r="P9">
        <v>0.3</v>
      </c>
      <c r="Q9">
        <v>0.2</v>
      </c>
      <c r="R9">
        <v>0.02</v>
      </c>
      <c r="S9">
        <v>0.08</v>
      </c>
      <c r="T9">
        <v>0.08</v>
      </c>
      <c r="U9">
        <v>9.5005000000000006E-2</v>
      </c>
      <c r="V9">
        <v>0.02</v>
      </c>
      <c r="W9">
        <v>0.02</v>
      </c>
    </row>
    <row r="10" spans="1:23" x14ac:dyDescent="0.35">
      <c r="A10" t="s">
        <v>33</v>
      </c>
      <c r="B10">
        <v>50</v>
      </c>
      <c r="C10">
        <v>9.48</v>
      </c>
      <c r="D10">
        <v>143.50598540145984</v>
      </c>
      <c r="E10">
        <v>0.11937</v>
      </c>
      <c r="F10">
        <v>2.6949999999999998</v>
      </c>
      <c r="G10">
        <v>0.06</v>
      </c>
      <c r="H10">
        <v>0.4</v>
      </c>
      <c r="I10">
        <v>0.1</v>
      </c>
      <c r="J10">
        <v>0.06</v>
      </c>
      <c r="K10">
        <v>0.1</v>
      </c>
      <c r="L10">
        <v>0.7</v>
      </c>
      <c r="M10">
        <v>0.21067</v>
      </c>
      <c r="N10">
        <v>2</v>
      </c>
      <c r="O10">
        <v>0.1</v>
      </c>
      <c r="P10">
        <v>0.3</v>
      </c>
      <c r="Q10">
        <v>0.2</v>
      </c>
      <c r="R10">
        <v>0.02</v>
      </c>
      <c r="S10">
        <v>0.08</v>
      </c>
      <c r="T10">
        <v>0.08</v>
      </c>
      <c r="U10">
        <v>0.10783</v>
      </c>
      <c r="V10">
        <v>0.02</v>
      </c>
      <c r="W10">
        <v>0.02</v>
      </c>
    </row>
    <row r="11" spans="1:23" x14ac:dyDescent="0.35">
      <c r="A11" t="s">
        <v>35</v>
      </c>
      <c r="B11">
        <v>50</v>
      </c>
      <c r="C11">
        <v>10.523999999999999</v>
      </c>
      <c r="D11">
        <v>163.41897810218978</v>
      </c>
      <c r="E11">
        <v>0.15062999999999999</v>
      </c>
      <c r="F11">
        <v>3.1476000000000002</v>
      </c>
      <c r="G11">
        <v>0.06</v>
      </c>
      <c r="H11">
        <v>0.4</v>
      </c>
      <c r="I11">
        <v>0.1</v>
      </c>
      <c r="J11">
        <v>0.06</v>
      </c>
      <c r="K11">
        <v>0.10789</v>
      </c>
      <c r="L11">
        <v>0.7</v>
      </c>
      <c r="M11">
        <v>0.25580999999999998</v>
      </c>
      <c r="N11">
        <v>2</v>
      </c>
      <c r="O11">
        <v>0.1</v>
      </c>
      <c r="P11">
        <v>0.32429000000000002</v>
      </c>
      <c r="Q11">
        <v>0.2</v>
      </c>
      <c r="R11">
        <v>0.02</v>
      </c>
      <c r="S11">
        <v>0.08</v>
      </c>
      <c r="T11">
        <v>0.08</v>
      </c>
      <c r="U11">
        <v>0.1119</v>
      </c>
      <c r="V11">
        <v>0.02</v>
      </c>
      <c r="W11">
        <v>0.02</v>
      </c>
    </row>
    <row r="12" spans="1:23" x14ac:dyDescent="0.35">
      <c r="A12" t="s">
        <v>37</v>
      </c>
      <c r="B12">
        <v>50</v>
      </c>
      <c r="C12">
        <v>11.167999999999999</v>
      </c>
      <c r="D12">
        <v>187.13364963503648</v>
      </c>
      <c r="E12">
        <v>0.15165000000000001</v>
      </c>
      <c r="F12">
        <v>4.2731000000000003</v>
      </c>
      <c r="G12">
        <v>0.06</v>
      </c>
      <c r="H12">
        <v>0.4</v>
      </c>
      <c r="I12">
        <v>0.1</v>
      </c>
      <c r="J12">
        <v>0.06</v>
      </c>
      <c r="K12">
        <v>0.12716</v>
      </c>
      <c r="L12">
        <v>0.7</v>
      </c>
      <c r="M12">
        <v>0.29876000000000003</v>
      </c>
      <c r="N12">
        <v>2</v>
      </c>
      <c r="O12">
        <v>0.1</v>
      </c>
      <c r="P12">
        <v>0.33004</v>
      </c>
      <c r="Q12">
        <v>0.2</v>
      </c>
      <c r="R12">
        <v>0.02</v>
      </c>
      <c r="S12">
        <v>0.08</v>
      </c>
      <c r="T12">
        <v>0.08</v>
      </c>
      <c r="U12">
        <v>0.13954</v>
      </c>
      <c r="V12">
        <v>0.02</v>
      </c>
      <c r="W12">
        <v>0.02</v>
      </c>
    </row>
    <row r="13" spans="1:23" x14ac:dyDescent="0.35">
      <c r="A13" t="s">
        <v>39</v>
      </c>
      <c r="B13">
        <v>50</v>
      </c>
      <c r="C13">
        <v>9.8742000000000001</v>
      </c>
      <c r="D13">
        <v>144.80080291970802</v>
      </c>
      <c r="E13">
        <v>0.15278</v>
      </c>
      <c r="F13">
        <v>3.0038999999999998</v>
      </c>
      <c r="G13">
        <v>0.06</v>
      </c>
      <c r="H13">
        <v>0.4</v>
      </c>
      <c r="I13">
        <v>0.1</v>
      </c>
      <c r="J13">
        <v>0.06</v>
      </c>
      <c r="K13">
        <v>0.10333000000000001</v>
      </c>
      <c r="L13">
        <v>0.7</v>
      </c>
      <c r="M13">
        <v>0.22549</v>
      </c>
      <c r="N13">
        <v>2</v>
      </c>
      <c r="O13">
        <v>0.1</v>
      </c>
      <c r="P13">
        <v>0.3</v>
      </c>
      <c r="Q13">
        <v>0.2</v>
      </c>
      <c r="R13">
        <v>0.02</v>
      </c>
      <c r="S13">
        <v>0.08</v>
      </c>
      <c r="T13">
        <v>0.08</v>
      </c>
      <c r="U13">
        <v>0.10931</v>
      </c>
      <c r="V13">
        <v>0.02</v>
      </c>
      <c r="W13">
        <v>0.02</v>
      </c>
    </row>
    <row r="14" spans="1:23" x14ac:dyDescent="0.35">
      <c r="A14" t="s">
        <v>41</v>
      </c>
      <c r="B14">
        <v>50</v>
      </c>
      <c r="C14">
        <v>10.061</v>
      </c>
      <c r="D14">
        <v>165.83715328467153</v>
      </c>
      <c r="E14">
        <v>0.13528000000000001</v>
      </c>
      <c r="F14">
        <v>3.5653000000000001</v>
      </c>
      <c r="G14">
        <v>0.06</v>
      </c>
      <c r="H14">
        <v>0.4</v>
      </c>
      <c r="I14">
        <v>0.1</v>
      </c>
      <c r="J14">
        <v>0.06</v>
      </c>
      <c r="K14">
        <v>0.1</v>
      </c>
      <c r="L14">
        <v>0.7</v>
      </c>
      <c r="M14">
        <v>0.19608999999999999</v>
      </c>
      <c r="N14">
        <v>2</v>
      </c>
      <c r="O14">
        <v>0.1</v>
      </c>
      <c r="P14">
        <v>0.3</v>
      </c>
      <c r="Q14">
        <v>0.2</v>
      </c>
      <c r="R14">
        <v>0.02</v>
      </c>
      <c r="S14">
        <v>0.08</v>
      </c>
      <c r="T14">
        <v>0.08</v>
      </c>
      <c r="U14">
        <v>0.10933</v>
      </c>
      <c r="V14">
        <v>0.02</v>
      </c>
      <c r="W14">
        <v>0.02</v>
      </c>
    </row>
    <row r="15" spans="1:23" x14ac:dyDescent="0.35">
      <c r="A15" t="s">
        <v>43</v>
      </c>
      <c r="B15">
        <v>50</v>
      </c>
      <c r="C15">
        <v>8.5142000000000007</v>
      </c>
      <c r="D15">
        <v>145.95372262773722</v>
      </c>
      <c r="E15">
        <v>0.10367</v>
      </c>
      <c r="F15">
        <v>2.5383</v>
      </c>
      <c r="G15">
        <v>0.06</v>
      </c>
      <c r="H15">
        <v>0.4</v>
      </c>
      <c r="I15">
        <v>0.1</v>
      </c>
      <c r="J15">
        <v>0.06</v>
      </c>
      <c r="K15">
        <v>0.1</v>
      </c>
      <c r="L15">
        <v>0.7</v>
      </c>
      <c r="M15">
        <v>0.19131000000000001</v>
      </c>
      <c r="N15">
        <v>2</v>
      </c>
      <c r="O15">
        <v>0.1</v>
      </c>
      <c r="P15">
        <v>0.3</v>
      </c>
      <c r="Q15">
        <v>0.2</v>
      </c>
      <c r="R15">
        <v>0.02</v>
      </c>
      <c r="S15">
        <v>0.08</v>
      </c>
      <c r="T15">
        <v>0.08</v>
      </c>
      <c r="U15">
        <v>0.10056</v>
      </c>
      <c r="V15">
        <v>0.02</v>
      </c>
      <c r="W15">
        <v>0.02</v>
      </c>
    </row>
    <row r="16" spans="1:23" x14ac:dyDescent="0.35">
      <c r="A16" t="s">
        <v>45</v>
      </c>
      <c r="B16">
        <v>50</v>
      </c>
      <c r="C16">
        <v>10.776999999999999</v>
      </c>
      <c r="D16">
        <v>155.49043795620437</v>
      </c>
      <c r="E16">
        <v>0.17069000000000001</v>
      </c>
      <c r="F16">
        <v>3.3650000000000002</v>
      </c>
      <c r="G16">
        <v>0.06</v>
      </c>
      <c r="H16">
        <v>0.4</v>
      </c>
      <c r="I16">
        <v>0.1</v>
      </c>
      <c r="J16">
        <v>0.06</v>
      </c>
      <c r="K16">
        <v>0.11863</v>
      </c>
      <c r="L16">
        <v>0.7</v>
      </c>
      <c r="M16">
        <v>0.24196999999999999</v>
      </c>
      <c r="N16">
        <v>2</v>
      </c>
      <c r="O16">
        <v>0.1</v>
      </c>
      <c r="P16">
        <v>0.32818000000000003</v>
      </c>
      <c r="Q16">
        <v>0.2</v>
      </c>
      <c r="R16">
        <v>0.02</v>
      </c>
      <c r="S16">
        <v>0.08</v>
      </c>
      <c r="T16">
        <v>0.08</v>
      </c>
      <c r="U16">
        <v>0.13227</v>
      </c>
      <c r="V16">
        <v>0.02</v>
      </c>
      <c r="W16">
        <v>0.02</v>
      </c>
    </row>
    <row r="17" spans="1:23" x14ac:dyDescent="0.35">
      <c r="A17" t="s">
        <v>47</v>
      </c>
      <c r="B17">
        <v>50</v>
      </c>
      <c r="C17">
        <v>9.1221999999999994</v>
      </c>
      <c r="D17">
        <v>143.31678832116788</v>
      </c>
      <c r="E17">
        <v>0.14327000000000001</v>
      </c>
      <c r="F17">
        <v>2.9205999999999999</v>
      </c>
      <c r="G17">
        <v>0.06</v>
      </c>
      <c r="H17">
        <v>0.4</v>
      </c>
      <c r="I17">
        <v>0.1</v>
      </c>
      <c r="J17">
        <v>0.06</v>
      </c>
      <c r="K17">
        <v>0.10804999999999999</v>
      </c>
      <c r="L17">
        <v>0.7</v>
      </c>
      <c r="M17">
        <v>0.21282999999999999</v>
      </c>
      <c r="N17">
        <v>2</v>
      </c>
      <c r="O17">
        <v>0.1</v>
      </c>
      <c r="P17">
        <v>0.31564999999999999</v>
      </c>
      <c r="Q17">
        <v>0.2</v>
      </c>
      <c r="R17">
        <v>0.02</v>
      </c>
      <c r="S17">
        <v>0.08</v>
      </c>
      <c r="T17">
        <v>0.08</v>
      </c>
      <c r="U17">
        <v>0.12712000000000001</v>
      </c>
      <c r="V17">
        <v>0.02</v>
      </c>
      <c r="W17">
        <v>0.02</v>
      </c>
    </row>
    <row r="18" spans="1:23" x14ac:dyDescent="0.35">
      <c r="A18" t="s">
        <v>49</v>
      </c>
      <c r="B18">
        <v>50</v>
      </c>
      <c r="C18">
        <v>8.5573999999999995</v>
      </c>
      <c r="D18">
        <v>132.05364963503649</v>
      </c>
      <c r="E18">
        <v>0.11544</v>
      </c>
      <c r="F18">
        <v>3.0440999999999998</v>
      </c>
      <c r="G18">
        <v>0.06</v>
      </c>
      <c r="H18">
        <v>0.4</v>
      </c>
      <c r="I18">
        <v>0.1</v>
      </c>
      <c r="J18">
        <v>0.06</v>
      </c>
      <c r="K18">
        <v>0.1</v>
      </c>
      <c r="L18">
        <v>0.7</v>
      </c>
      <c r="M18">
        <v>0.20504</v>
      </c>
      <c r="N18">
        <v>2</v>
      </c>
      <c r="O18">
        <v>0.1</v>
      </c>
      <c r="P18">
        <v>0.3</v>
      </c>
      <c r="Q18">
        <v>0.2</v>
      </c>
      <c r="R18">
        <v>0.02</v>
      </c>
      <c r="S18">
        <v>0.08</v>
      </c>
      <c r="T18">
        <v>0.08</v>
      </c>
      <c r="U18">
        <v>0.10879999999999999</v>
      </c>
      <c r="V18">
        <v>0.02</v>
      </c>
      <c r="W18">
        <v>0.02</v>
      </c>
    </row>
    <row r="19" spans="1:23" x14ac:dyDescent="0.35">
      <c r="A19" t="s">
        <v>51</v>
      </c>
      <c r="B19">
        <v>50</v>
      </c>
      <c r="C19">
        <v>11.868</v>
      </c>
      <c r="D19">
        <v>148.277299270073</v>
      </c>
      <c r="E19">
        <v>0.16200999999999999</v>
      </c>
      <c r="F19">
        <v>44.558999999999997</v>
      </c>
      <c r="G19">
        <v>0.06</v>
      </c>
      <c r="H19">
        <v>0.4</v>
      </c>
      <c r="I19">
        <v>0.1</v>
      </c>
      <c r="J19">
        <v>0.06</v>
      </c>
      <c r="K19">
        <v>0.11509999999999999</v>
      </c>
      <c r="L19">
        <v>0.7</v>
      </c>
      <c r="M19">
        <v>0.25131999999999999</v>
      </c>
      <c r="N19">
        <v>2</v>
      </c>
      <c r="O19">
        <v>0.1</v>
      </c>
      <c r="P19">
        <v>0.33865000000000001</v>
      </c>
      <c r="Q19">
        <v>0.20477000000000001</v>
      </c>
      <c r="R19">
        <v>0.02</v>
      </c>
      <c r="S19">
        <v>0.08</v>
      </c>
      <c r="T19">
        <v>0.08</v>
      </c>
      <c r="U19">
        <v>0.13553999999999999</v>
      </c>
      <c r="V19">
        <v>0.02</v>
      </c>
      <c r="W19">
        <v>0.02</v>
      </c>
    </row>
    <row r="20" spans="1:23" x14ac:dyDescent="0.35">
      <c r="A20" t="s">
        <v>53</v>
      </c>
      <c r="B20">
        <v>50</v>
      </c>
      <c r="C20">
        <v>7.0723000000000003</v>
      </c>
      <c r="D20">
        <v>121.7956204379562</v>
      </c>
      <c r="E20">
        <v>0.11737</v>
      </c>
      <c r="F20">
        <v>2.4725000000000001</v>
      </c>
      <c r="G20">
        <v>0.06</v>
      </c>
      <c r="H20">
        <v>0.4</v>
      </c>
      <c r="I20">
        <v>0.1</v>
      </c>
      <c r="J20">
        <v>0.06</v>
      </c>
      <c r="K20">
        <v>0.10159</v>
      </c>
      <c r="L20">
        <v>0.7</v>
      </c>
      <c r="M20">
        <v>0.22697000000000001</v>
      </c>
      <c r="N20">
        <v>2</v>
      </c>
      <c r="O20">
        <v>0.1</v>
      </c>
      <c r="P20">
        <v>0.3</v>
      </c>
      <c r="Q20">
        <v>0.2</v>
      </c>
      <c r="R20">
        <v>0.02</v>
      </c>
      <c r="S20">
        <v>0.08</v>
      </c>
      <c r="T20">
        <v>0.08</v>
      </c>
      <c r="U20">
        <v>9.3297000000000005E-2</v>
      </c>
      <c r="V20">
        <v>0.02</v>
      </c>
      <c r="W20">
        <v>0.02</v>
      </c>
    </row>
    <row r="21" spans="1:23" x14ac:dyDescent="0.35">
      <c r="A21" t="s">
        <v>55</v>
      </c>
      <c r="B21">
        <v>50</v>
      </c>
      <c r="C21">
        <v>7.5812999999999997</v>
      </c>
      <c r="D21">
        <v>139.35547445255474</v>
      </c>
      <c r="E21">
        <v>0.11774</v>
      </c>
      <c r="F21">
        <v>2.2858000000000001</v>
      </c>
      <c r="G21">
        <v>0.06</v>
      </c>
      <c r="H21">
        <v>0.4</v>
      </c>
      <c r="I21">
        <v>0.1</v>
      </c>
      <c r="J21">
        <v>0.06</v>
      </c>
      <c r="K21">
        <v>0.1051</v>
      </c>
      <c r="L21">
        <v>0.7</v>
      </c>
      <c r="M21">
        <v>0.26180999999999999</v>
      </c>
      <c r="N21">
        <v>2</v>
      </c>
      <c r="O21">
        <v>0.1</v>
      </c>
      <c r="P21">
        <v>0.3</v>
      </c>
      <c r="Q21">
        <v>0.2</v>
      </c>
      <c r="R21">
        <v>0.02</v>
      </c>
      <c r="S21">
        <v>0.08</v>
      </c>
      <c r="T21">
        <v>0.08</v>
      </c>
      <c r="U21">
        <v>0.10063999999999999</v>
      </c>
      <c r="V21">
        <v>0.02</v>
      </c>
      <c r="W21">
        <v>0.02</v>
      </c>
    </row>
    <row r="22" spans="1:23" x14ac:dyDescent="0.35">
      <c r="A22" t="s">
        <v>57</v>
      </c>
      <c r="B22">
        <v>50</v>
      </c>
      <c r="C22">
        <v>9.9589999999999996</v>
      </c>
      <c r="D22">
        <v>166.94868613138684</v>
      </c>
      <c r="E22">
        <v>0.13216</v>
      </c>
      <c r="F22">
        <v>3.5106000000000002</v>
      </c>
      <c r="G22">
        <v>0.06</v>
      </c>
      <c r="H22">
        <v>0.4</v>
      </c>
      <c r="I22">
        <v>0.1</v>
      </c>
      <c r="J22">
        <v>0.06</v>
      </c>
      <c r="K22">
        <v>0.12107</v>
      </c>
      <c r="L22">
        <v>0.7</v>
      </c>
      <c r="M22">
        <v>0.26440999999999998</v>
      </c>
      <c r="N22">
        <v>2</v>
      </c>
      <c r="O22">
        <v>0.1</v>
      </c>
      <c r="P22">
        <v>0.3</v>
      </c>
      <c r="Q22">
        <v>0.2</v>
      </c>
      <c r="R22">
        <v>0.02</v>
      </c>
      <c r="S22">
        <v>0.08</v>
      </c>
      <c r="T22">
        <v>0.08</v>
      </c>
      <c r="U22">
        <v>0.11645</v>
      </c>
      <c r="V22">
        <v>0.02</v>
      </c>
      <c r="W22">
        <v>0.02</v>
      </c>
    </row>
    <row r="23" spans="1:23" x14ac:dyDescent="0.35">
      <c r="A23" t="s">
        <v>59</v>
      </c>
      <c r="B23">
        <v>50</v>
      </c>
      <c r="C23">
        <v>7.1944999999999997</v>
      </c>
      <c r="D23">
        <v>110.89313868613138</v>
      </c>
      <c r="E23">
        <v>9.7475999999999993E-2</v>
      </c>
      <c r="F23">
        <v>3.0272000000000001</v>
      </c>
      <c r="G23">
        <v>0.06</v>
      </c>
      <c r="H23">
        <v>0.4</v>
      </c>
      <c r="I23">
        <v>0.1</v>
      </c>
      <c r="J23">
        <v>0.06</v>
      </c>
      <c r="K23">
        <v>0.1</v>
      </c>
      <c r="L23">
        <v>0.7</v>
      </c>
      <c r="M23">
        <v>0.18386</v>
      </c>
      <c r="N23">
        <v>2</v>
      </c>
      <c r="O23">
        <v>0.1</v>
      </c>
      <c r="P23">
        <v>0.3</v>
      </c>
      <c r="Q23">
        <v>0.2</v>
      </c>
      <c r="R23">
        <v>0.02</v>
      </c>
      <c r="S23">
        <v>0.08</v>
      </c>
      <c r="T23">
        <v>0.08</v>
      </c>
      <c r="U23">
        <v>9.8450999999999997E-2</v>
      </c>
      <c r="V23">
        <v>0.02</v>
      </c>
      <c r="W23">
        <v>0.02</v>
      </c>
    </row>
    <row r="24" spans="1:23" x14ac:dyDescent="0.35">
      <c r="A24" t="s">
        <v>61</v>
      </c>
      <c r="B24">
        <v>50</v>
      </c>
      <c r="C24">
        <v>7.9352</v>
      </c>
      <c r="D24">
        <v>152.41598540145984</v>
      </c>
      <c r="E24">
        <v>0.1527</v>
      </c>
      <c r="F24">
        <v>3.3607</v>
      </c>
      <c r="G24">
        <v>0.06</v>
      </c>
      <c r="H24">
        <v>0.4</v>
      </c>
      <c r="I24">
        <v>0.1</v>
      </c>
      <c r="J24">
        <v>0.06</v>
      </c>
      <c r="K24">
        <v>0.10587000000000001</v>
      </c>
      <c r="L24">
        <v>0.7</v>
      </c>
      <c r="M24">
        <v>0.19092999999999999</v>
      </c>
      <c r="N24">
        <v>2</v>
      </c>
      <c r="O24">
        <v>0.1</v>
      </c>
      <c r="P24">
        <v>0.3</v>
      </c>
      <c r="Q24">
        <v>0.2</v>
      </c>
      <c r="R24">
        <v>0.02</v>
      </c>
      <c r="S24">
        <v>0.08</v>
      </c>
      <c r="T24">
        <v>0.08</v>
      </c>
      <c r="U24">
        <v>0.12005</v>
      </c>
      <c r="V24">
        <v>0.02</v>
      </c>
      <c r="W24">
        <v>0.02</v>
      </c>
    </row>
    <row r="25" spans="1:23" x14ac:dyDescent="0.35">
      <c r="A25" t="s">
        <v>63</v>
      </c>
      <c r="B25">
        <v>50</v>
      </c>
      <c r="C25">
        <v>5.8777999999999997</v>
      </c>
      <c r="D25">
        <v>124.19605839416057</v>
      </c>
      <c r="E25">
        <v>0.1167</v>
      </c>
      <c r="F25">
        <v>2.5550000000000002</v>
      </c>
      <c r="G25">
        <v>0.06</v>
      </c>
      <c r="H25">
        <v>0.4</v>
      </c>
      <c r="I25">
        <v>0.1</v>
      </c>
      <c r="J25">
        <v>0.06</v>
      </c>
      <c r="K25">
        <v>0.11616</v>
      </c>
      <c r="L25">
        <v>0.7</v>
      </c>
      <c r="M25">
        <v>0.19203999999999999</v>
      </c>
      <c r="N25">
        <v>2</v>
      </c>
      <c r="O25">
        <v>0.1</v>
      </c>
      <c r="P25">
        <v>0.3</v>
      </c>
      <c r="Q25">
        <v>0.2</v>
      </c>
      <c r="R25">
        <v>0.02</v>
      </c>
      <c r="S25">
        <v>0.08</v>
      </c>
      <c r="T25">
        <v>0.08</v>
      </c>
      <c r="U25">
        <v>9.0612999999999999E-2</v>
      </c>
      <c r="V25">
        <v>0.02</v>
      </c>
      <c r="W25">
        <v>0.02</v>
      </c>
    </row>
    <row r="26" spans="1:23" x14ac:dyDescent="0.35">
      <c r="A26" t="s">
        <v>65</v>
      </c>
      <c r="B26">
        <v>50</v>
      </c>
      <c r="C26">
        <v>7.4954000000000001</v>
      </c>
      <c r="D26">
        <v>153.66941605839415</v>
      </c>
      <c r="E26">
        <v>0.11447</v>
      </c>
      <c r="F26">
        <v>3.1825999999999999</v>
      </c>
      <c r="G26">
        <v>0.06</v>
      </c>
      <c r="H26">
        <v>0.4</v>
      </c>
      <c r="I26">
        <v>0.1</v>
      </c>
      <c r="J26">
        <v>0.06</v>
      </c>
      <c r="K26">
        <v>0.11269999999999999</v>
      </c>
      <c r="L26">
        <v>0.7</v>
      </c>
      <c r="M26">
        <v>0.24571999999999999</v>
      </c>
      <c r="N26">
        <v>2</v>
      </c>
      <c r="O26">
        <v>0.1</v>
      </c>
      <c r="P26">
        <v>0.3</v>
      </c>
      <c r="Q26">
        <v>0.2</v>
      </c>
      <c r="R26">
        <v>0.02</v>
      </c>
      <c r="S26">
        <v>0.08</v>
      </c>
      <c r="T26">
        <v>0.08</v>
      </c>
      <c r="U26">
        <v>0.10914</v>
      </c>
      <c r="V26">
        <v>0.02</v>
      </c>
      <c r="W26">
        <v>0.02</v>
      </c>
    </row>
    <row r="27" spans="1:23" x14ac:dyDescent="0.35">
      <c r="A27" t="s">
        <v>67</v>
      </c>
      <c r="B27">
        <v>50</v>
      </c>
      <c r="C27">
        <v>4.3060999999999998</v>
      </c>
      <c r="D27">
        <v>136.49386861313866</v>
      </c>
      <c r="E27">
        <v>0.12637000000000001</v>
      </c>
      <c r="F27">
        <v>2.6901000000000002</v>
      </c>
      <c r="G27">
        <v>0.06</v>
      </c>
      <c r="H27">
        <v>0.4</v>
      </c>
      <c r="I27">
        <v>0.1</v>
      </c>
      <c r="J27">
        <v>0.06</v>
      </c>
      <c r="K27">
        <v>0.1</v>
      </c>
      <c r="L27">
        <v>0.7</v>
      </c>
      <c r="M27">
        <v>0.26740999999999998</v>
      </c>
      <c r="N27">
        <v>2</v>
      </c>
      <c r="O27">
        <v>0.1</v>
      </c>
      <c r="P27">
        <v>0.3</v>
      </c>
      <c r="Q27">
        <v>0.2</v>
      </c>
      <c r="R27">
        <v>0.02</v>
      </c>
      <c r="S27">
        <v>0.08</v>
      </c>
      <c r="T27">
        <v>0.08</v>
      </c>
      <c r="U27">
        <v>9.3502000000000002E-2</v>
      </c>
      <c r="V27">
        <v>0.02</v>
      </c>
      <c r="W27">
        <v>0.02</v>
      </c>
    </row>
    <row r="28" spans="1:23" x14ac:dyDescent="0.35">
      <c r="A28" t="s">
        <v>69</v>
      </c>
      <c r="B28">
        <v>50</v>
      </c>
      <c r="C28">
        <v>5.0885999999999996</v>
      </c>
      <c r="D28">
        <v>113.28175182481752</v>
      </c>
      <c r="E28">
        <v>0.11429</v>
      </c>
      <c r="F28">
        <v>2.6391</v>
      </c>
      <c r="G28">
        <v>0.06</v>
      </c>
      <c r="H28">
        <v>0.4</v>
      </c>
      <c r="I28">
        <v>0.1</v>
      </c>
      <c r="J28">
        <v>0.06</v>
      </c>
      <c r="K28">
        <v>0.1</v>
      </c>
      <c r="L28">
        <v>0.7</v>
      </c>
      <c r="M28">
        <v>0.17652999999999999</v>
      </c>
      <c r="N28">
        <v>2</v>
      </c>
      <c r="O28">
        <v>0.1</v>
      </c>
      <c r="P28">
        <v>0.3</v>
      </c>
      <c r="Q28">
        <v>0.2</v>
      </c>
      <c r="R28">
        <v>0.02</v>
      </c>
      <c r="S28">
        <v>0.08</v>
      </c>
      <c r="T28">
        <v>0.08</v>
      </c>
      <c r="U28">
        <v>0.1133</v>
      </c>
      <c r="V28">
        <v>0.02</v>
      </c>
      <c r="W28">
        <v>0.02</v>
      </c>
    </row>
    <row r="29" spans="1:23" x14ac:dyDescent="0.35">
      <c r="A29" t="s">
        <v>71</v>
      </c>
      <c r="B29">
        <v>50</v>
      </c>
      <c r="C29">
        <v>4.6833</v>
      </c>
      <c r="D29">
        <v>139.72204379562044</v>
      </c>
      <c r="E29">
        <v>0.15293999999999999</v>
      </c>
      <c r="F29">
        <v>3.8290999999999999</v>
      </c>
      <c r="G29">
        <v>0.06</v>
      </c>
      <c r="H29">
        <v>0.4</v>
      </c>
      <c r="I29">
        <v>0.1</v>
      </c>
      <c r="J29">
        <v>0.06</v>
      </c>
      <c r="K29">
        <v>0.1</v>
      </c>
      <c r="L29">
        <v>0.7</v>
      </c>
      <c r="M29">
        <v>0.17893999999999999</v>
      </c>
      <c r="N29">
        <v>2</v>
      </c>
      <c r="O29">
        <v>0.1</v>
      </c>
      <c r="P29">
        <v>0.3</v>
      </c>
      <c r="Q29">
        <v>0.2</v>
      </c>
      <c r="R29">
        <v>0.02</v>
      </c>
      <c r="S29">
        <v>0.08</v>
      </c>
      <c r="T29">
        <v>0.08</v>
      </c>
      <c r="U29">
        <v>0.12901000000000001</v>
      </c>
      <c r="V29">
        <v>0.02</v>
      </c>
      <c r="W29">
        <v>0.02</v>
      </c>
    </row>
    <row r="31" spans="1:23" x14ac:dyDescent="0.35">
      <c r="A31" t="s">
        <v>72</v>
      </c>
    </row>
    <row r="33" spans="1:23" x14ac:dyDescent="0.35">
      <c r="A33" t="s">
        <v>0</v>
      </c>
      <c r="B33" t="s">
        <v>133</v>
      </c>
      <c r="C33" t="s">
        <v>110</v>
      </c>
      <c r="D33" t="s">
        <v>75</v>
      </c>
      <c r="E33" t="s">
        <v>111</v>
      </c>
      <c r="F33" t="s">
        <v>112</v>
      </c>
      <c r="G33" t="s">
        <v>113</v>
      </c>
      <c r="H33" t="s">
        <v>114</v>
      </c>
      <c r="I33" t="s">
        <v>115</v>
      </c>
      <c r="J33" t="s">
        <v>116</v>
      </c>
      <c r="K33" t="s">
        <v>117</v>
      </c>
      <c r="L33" t="s">
        <v>118</v>
      </c>
      <c r="M33" t="s">
        <v>119</v>
      </c>
      <c r="N33" t="s">
        <v>120</v>
      </c>
      <c r="O33" t="s">
        <v>121</v>
      </c>
      <c r="P33" t="s">
        <v>122</v>
      </c>
      <c r="Q33" t="s">
        <v>123</v>
      </c>
      <c r="R33" t="s">
        <v>124</v>
      </c>
      <c r="S33" t="s">
        <v>125</v>
      </c>
      <c r="T33" t="s">
        <v>126</v>
      </c>
      <c r="U33" t="s">
        <v>127</v>
      </c>
      <c r="V33" t="s">
        <v>128</v>
      </c>
      <c r="W33" t="s">
        <v>129</v>
      </c>
    </row>
    <row r="34" spans="1:23" x14ac:dyDescent="0.35">
      <c r="A34" t="s">
        <v>84</v>
      </c>
      <c r="B34">
        <v>70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</row>
    <row r="35" spans="1:23" x14ac:dyDescent="0.35">
      <c r="A35" t="s">
        <v>84</v>
      </c>
      <c r="B35">
        <v>70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</row>
    <row r="36" spans="1:23" x14ac:dyDescent="0.35">
      <c r="A36" t="s">
        <v>84</v>
      </c>
      <c r="B36">
        <v>70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</row>
    <row r="37" spans="1:23" x14ac:dyDescent="0.35">
      <c r="A37" t="s">
        <v>84</v>
      </c>
      <c r="B37">
        <v>70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</row>
    <row r="39" spans="1:23" x14ac:dyDescent="0.35">
      <c r="A39" t="s">
        <v>85</v>
      </c>
      <c r="B39">
        <v>70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</row>
    <row r="40" spans="1:23" x14ac:dyDescent="0.35">
      <c r="A40" t="s">
        <v>85</v>
      </c>
      <c r="B40">
        <v>70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</row>
    <row r="41" spans="1:23" x14ac:dyDescent="0.35">
      <c r="A41" t="s">
        <v>85</v>
      </c>
      <c r="B41">
        <v>70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</row>
    <row r="42" spans="1:23" x14ac:dyDescent="0.35">
      <c r="A42" t="s">
        <v>85</v>
      </c>
      <c r="B42">
        <v>70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</row>
    <row r="45" spans="1:23" x14ac:dyDescent="0.35">
      <c r="A45" t="s">
        <v>86</v>
      </c>
    </row>
    <row r="47" spans="1:23" x14ac:dyDescent="0.35">
      <c r="A47" t="s">
        <v>0</v>
      </c>
      <c r="B47" t="s">
        <v>133</v>
      </c>
      <c r="C47" t="s">
        <v>110</v>
      </c>
      <c r="D47" t="s">
        <v>75</v>
      </c>
      <c r="E47" t="s">
        <v>111</v>
      </c>
      <c r="F47" t="s">
        <v>112</v>
      </c>
      <c r="G47" t="s">
        <v>113</v>
      </c>
      <c r="H47" t="s">
        <v>114</v>
      </c>
      <c r="I47" t="s">
        <v>115</v>
      </c>
      <c r="J47" t="s">
        <v>116</v>
      </c>
      <c r="K47" t="s">
        <v>117</v>
      </c>
      <c r="L47" t="s">
        <v>118</v>
      </c>
      <c r="M47" t="s">
        <v>119</v>
      </c>
      <c r="N47" t="s">
        <v>120</v>
      </c>
      <c r="O47" t="s">
        <v>121</v>
      </c>
      <c r="P47" t="s">
        <v>122</v>
      </c>
      <c r="Q47" t="s">
        <v>123</v>
      </c>
      <c r="R47" t="s">
        <v>124</v>
      </c>
      <c r="S47" t="s">
        <v>125</v>
      </c>
      <c r="T47" t="s">
        <v>126</v>
      </c>
      <c r="U47" t="s">
        <v>127</v>
      </c>
      <c r="V47" t="s">
        <v>128</v>
      </c>
      <c r="W47" t="s">
        <v>129</v>
      </c>
    </row>
    <row r="48" spans="1:23" x14ac:dyDescent="0.35">
      <c r="A48" t="s">
        <v>22</v>
      </c>
      <c r="B48">
        <v>70</v>
      </c>
      <c r="C48">
        <v>4.2154999999999996</v>
      </c>
      <c r="D48">
        <v>45.058467153284674</v>
      </c>
      <c r="E48">
        <v>9.5658000000000007E-2</v>
      </c>
      <c r="F48">
        <v>1.9533</v>
      </c>
      <c r="G48">
        <v>0.02</v>
      </c>
      <c r="H48">
        <v>0.1</v>
      </c>
      <c r="I48">
        <v>7.0000000000000007E-2</v>
      </c>
      <c r="J48">
        <v>0.03</v>
      </c>
      <c r="K48">
        <v>7.0000000000000007E-2</v>
      </c>
      <c r="L48">
        <v>0.2</v>
      </c>
      <c r="M48">
        <v>0.12013</v>
      </c>
      <c r="N48">
        <v>1</v>
      </c>
      <c r="O48">
        <v>0.03</v>
      </c>
      <c r="P48">
        <v>0.2</v>
      </c>
      <c r="Q48">
        <v>0.11186</v>
      </c>
      <c r="R48">
        <v>8.0000000000000002E-3</v>
      </c>
      <c r="S48">
        <v>0.03</v>
      </c>
      <c r="T48">
        <v>0.03</v>
      </c>
      <c r="U48">
        <v>6.2525999999999998E-2</v>
      </c>
      <c r="V48">
        <v>0.01</v>
      </c>
      <c r="W48">
        <v>0.01</v>
      </c>
    </row>
    <row r="49" spans="1:23" x14ac:dyDescent="0.35">
      <c r="A49" t="s">
        <v>131</v>
      </c>
      <c r="B49">
        <v>70</v>
      </c>
      <c r="C49">
        <v>3.3988999999999998</v>
      </c>
      <c r="D49">
        <v>46.34441605839416</v>
      </c>
      <c r="E49">
        <v>0.10956</v>
      </c>
      <c r="F49">
        <v>2.0234999999999999</v>
      </c>
      <c r="G49">
        <v>0.02</v>
      </c>
      <c r="H49">
        <v>0.1</v>
      </c>
      <c r="I49">
        <v>7.0000000000000007E-2</v>
      </c>
      <c r="J49">
        <v>0.03</v>
      </c>
      <c r="K49">
        <v>8.7825E-2</v>
      </c>
      <c r="L49">
        <v>0.2</v>
      </c>
      <c r="M49">
        <v>0.16292000000000001</v>
      </c>
      <c r="N49">
        <v>1</v>
      </c>
      <c r="O49">
        <v>0.03</v>
      </c>
      <c r="P49">
        <v>0.2</v>
      </c>
      <c r="Q49">
        <v>0.11254</v>
      </c>
      <c r="R49">
        <v>8.0000000000000002E-3</v>
      </c>
      <c r="S49">
        <v>0.03</v>
      </c>
      <c r="T49">
        <v>0.03</v>
      </c>
      <c r="U49">
        <v>9.2074000000000003E-2</v>
      </c>
      <c r="V49">
        <v>0.01</v>
      </c>
      <c r="W49">
        <v>0.01</v>
      </c>
    </row>
    <row r="50" spans="1:23" x14ac:dyDescent="0.35">
      <c r="A50" t="s">
        <v>132</v>
      </c>
      <c r="B50">
        <v>70</v>
      </c>
      <c r="C50">
        <v>2.5905999999999998</v>
      </c>
      <c r="D50">
        <v>53.007700729927009</v>
      </c>
      <c r="E50">
        <v>8.4776000000000004E-2</v>
      </c>
      <c r="F50">
        <v>2.2262</v>
      </c>
      <c r="G50">
        <v>0.02</v>
      </c>
      <c r="H50">
        <v>0.1</v>
      </c>
      <c r="I50">
        <v>7.0000000000000007E-2</v>
      </c>
      <c r="J50">
        <v>0.03</v>
      </c>
      <c r="K50">
        <v>6.8477999999999997E-2</v>
      </c>
      <c r="L50">
        <v>0.2</v>
      </c>
      <c r="M50">
        <v>0.15146999999999999</v>
      </c>
      <c r="N50">
        <v>1</v>
      </c>
      <c r="O50">
        <v>0.03</v>
      </c>
      <c r="P50">
        <v>0.2</v>
      </c>
      <c r="Q50">
        <v>9.4431000000000001E-2</v>
      </c>
      <c r="R50">
        <v>8.0000000000000002E-3</v>
      </c>
      <c r="S50">
        <v>0.03</v>
      </c>
      <c r="T50">
        <v>0.03</v>
      </c>
      <c r="U50">
        <v>8.2848000000000005E-2</v>
      </c>
      <c r="V50">
        <v>0.01</v>
      </c>
      <c r="W50">
        <v>0.01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Concentrations</vt:lpstr>
      <vt:lpstr>Uncertainties (2SE)</vt:lpstr>
      <vt:lpstr>Detection limits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2019-09-20T13:58:47Z</dcterms:modified>
</cp:coreProperties>
</file>