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68DA7E20-F6EA-4126-9C6F-B7B172CF50AB}" xr6:coauthVersionLast="44" xr6:coauthVersionMax="44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Concentrations1" sheetId="1" r:id="rId1"/>
    <sheet name="Uncertainties1 (2SE)" sheetId="2" r:id="rId2"/>
    <sheet name="Detection limits1" sheetId="3" r:id="rId3"/>
    <sheet name="Concentrations2" sheetId="4" r:id="rId4"/>
    <sheet name="Uncertainties2 (2SE)" sheetId="5" r:id="rId5"/>
    <sheet name="Detection limits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8" i="1" l="1"/>
  <c r="D32" i="1" l="1"/>
  <c r="D31" i="1"/>
  <c r="D30" i="1"/>
  <c r="D29" i="1"/>
  <c r="D25" i="1"/>
  <c r="D24" i="1"/>
  <c r="D23" i="1"/>
  <c r="D22" i="1"/>
  <c r="D20" i="1"/>
  <c r="D19" i="1"/>
  <c r="D17" i="1"/>
  <c r="D16" i="1"/>
  <c r="D15" i="1"/>
  <c r="D13" i="1"/>
  <c r="D12" i="1"/>
  <c r="D10" i="1"/>
  <c r="D9" i="1"/>
  <c r="D8" i="1"/>
  <c r="D7" i="1"/>
  <c r="D6" i="1"/>
  <c r="D5" i="1"/>
  <c r="D4" i="1"/>
  <c r="X5" i="4" l="1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5" i="1"/>
  <c r="X6" i="1"/>
  <c r="X7" i="1"/>
  <c r="X8" i="1"/>
  <c r="X9" i="1"/>
  <c r="X10" i="1"/>
  <c r="X11" i="1"/>
  <c r="X12" i="1"/>
  <c r="X13" i="1"/>
  <c r="X14" i="1"/>
  <c r="X15" i="1"/>
  <c r="X16" i="1"/>
  <c r="X18" i="1"/>
  <c r="X19" i="1"/>
  <c r="X21" i="1"/>
  <c r="X22" i="1"/>
  <c r="X23" i="1"/>
  <c r="X24" i="1"/>
  <c r="X25" i="1"/>
  <c r="X26" i="1"/>
  <c r="X27" i="1"/>
  <c r="X29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4" i="1"/>
  <c r="X41" i="4" l="1"/>
  <c r="X46" i="4"/>
  <c r="X45" i="4"/>
  <c r="X44" i="4"/>
  <c r="X43" i="4"/>
  <c r="X42" i="4"/>
  <c r="Y114" i="1" l="1"/>
  <c r="Y112" i="1"/>
  <c r="Y110" i="1"/>
  <c r="Y111" i="1"/>
  <c r="Y113" i="1"/>
  <c r="Y115" i="1"/>
  <c r="Y109" i="1"/>
  <c r="Y108" i="1"/>
  <c r="Y107" i="1"/>
  <c r="Y7" i="4" l="1"/>
  <c r="Y19" i="4"/>
  <c r="Y18" i="4"/>
  <c r="Y17" i="4"/>
  <c r="Y16" i="4"/>
  <c r="Y15" i="4"/>
  <c r="Y14" i="4"/>
  <c r="Y13" i="4"/>
  <c r="Y12" i="4"/>
  <c r="Y11" i="4"/>
  <c r="Y10" i="4"/>
  <c r="Y9" i="4"/>
  <c r="Y8" i="4"/>
  <c r="Y6" i="4"/>
  <c r="Y5" i="4"/>
  <c r="Y29" i="1" l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8" i="1"/>
  <c r="Y19" i="1"/>
  <c r="Y21" i="1"/>
  <c r="Y22" i="1"/>
  <c r="Y23" i="1"/>
  <c r="Y24" i="1"/>
  <c r="Y25" i="1"/>
  <c r="Y26" i="1"/>
  <c r="Y27" i="1"/>
</calcChain>
</file>

<file path=xl/sharedStrings.xml><?xml version="1.0" encoding="utf-8"?>
<sst xmlns="http://schemas.openxmlformats.org/spreadsheetml/2006/main" count="868" uniqueCount="215">
  <si>
    <t>Source file</t>
  </si>
  <si>
    <t>Na_ppm_m23_LOD</t>
  </si>
  <si>
    <t>Li-HS-86_sph_I_244.d</t>
  </si>
  <si>
    <t>Li-HS-86_sph_I_245.d</t>
  </si>
  <si>
    <t>Li-HS-86_sph_I_246.d</t>
  </si>
  <si>
    <t>Li-HS-86_sph_I_247.d</t>
  </si>
  <si>
    <t>Li-HS-86_sph_I_248.d</t>
  </si>
  <si>
    <t>Li-HS-86_sph_I_249.d</t>
  </si>
  <si>
    <t>Li-HS-86_sph_I_250.d</t>
  </si>
  <si>
    <t>Li-HS-86_sph_I_251.d</t>
  </si>
  <si>
    <t>Li-HS-86_sph_I_252.d</t>
  </si>
  <si>
    <t>Li-HS-86_sph_I_253.d</t>
  </si>
  <si>
    <t>Li-HS-86_sph_I_254.d</t>
  </si>
  <si>
    <t>Li-HS-86_sph_I_255.d</t>
  </si>
  <si>
    <t>Li-HS-86_sph_I_256.d</t>
  </si>
  <si>
    <t>Li-HS-86_sph_I_257.d</t>
  </si>
  <si>
    <t>Li-HS-86_sph_I_258.d</t>
  </si>
  <si>
    <t>Li-HS-86_sph_I_259.d</t>
  </si>
  <si>
    <t>Li-HS-86_sph_I_260.d</t>
  </si>
  <si>
    <t>Li-HS-86_sph_I_261.d</t>
  </si>
  <si>
    <t>Li-HS-86_sph_I_262.d</t>
  </si>
  <si>
    <t>Li-HS-86_sph_I_263.d</t>
  </si>
  <si>
    <t>Li-HS-86_sph_I_264.d</t>
  </si>
  <si>
    <t>Li-HS-86_sph_I_265.d</t>
  </si>
  <si>
    <t>Li-HS-86_sph_I_266.d</t>
  </si>
  <si>
    <t>Li-HS-86_sph_I_267.d</t>
  </si>
  <si>
    <t>Li-HS-86_sph_II_276.d</t>
  </si>
  <si>
    <t>Li-HS-86_sph_II_277.d</t>
  </si>
  <si>
    <t>Li-HS-86_sph_II_278.d</t>
  </si>
  <si>
    <t>Li-HS-86_sph_II_279.d</t>
  </si>
  <si>
    <t>Li-HS-86_sph_II_280.d</t>
  </si>
  <si>
    <t>Li-HS-86_sph_II_281.d</t>
  </si>
  <si>
    <t>Li-HS-86_sph_II_282.d</t>
  </si>
  <si>
    <t>Li-HS-86_sph_II_283.d</t>
  </si>
  <si>
    <t>Li-HS-86_sph_II_284.d</t>
  </si>
  <si>
    <t>Li-HS-86_sph_II_285.d</t>
  </si>
  <si>
    <t>Li-HS-86_sph_II_286.d</t>
  </si>
  <si>
    <t>Li-HS-86_sph_II_287.d</t>
  </si>
  <si>
    <t>Li-HS-86_sph_II_288.d</t>
  </si>
  <si>
    <t>Li-HS-86_sph_II_289.d</t>
  </si>
  <si>
    <t>Li-HS-86_sph_II_290.d</t>
  </si>
  <si>
    <t>Li-HS-86_sph_II_291.d</t>
  </si>
  <si>
    <t>Li-HS-86_sph_II_292.d</t>
  </si>
  <si>
    <t>Li-HS-86_sph_II_293.d</t>
  </si>
  <si>
    <t>Li-HS-86_sph_II_294.d</t>
  </si>
  <si>
    <t>Li-HS-86_sph_II_295.d</t>
  </si>
  <si>
    <t>Li-HS-86_sph_II_296.d</t>
  </si>
  <si>
    <t>Li-HS-86_sph_II_297.d</t>
  </si>
  <si>
    <t>Li-HS-86_sph_II_298.d</t>
  </si>
  <si>
    <t>Li-HS-86_sph_II_299.d</t>
  </si>
  <si>
    <t>Li-HS-86_sph_II_300.d</t>
  </si>
  <si>
    <t>Li-HS-86_sph_II_301.d</t>
  </si>
  <si>
    <t>Li-HS-86_sph_II_302.d</t>
  </si>
  <si>
    <t>Li-HS-86_sph_II_303.d</t>
  </si>
  <si>
    <t>Li-HS-86_sph_II_312.d</t>
  </si>
  <si>
    <t>Li-HS-86_sph_II_313.d</t>
  </si>
  <si>
    <t>Li-HS-86_sph_II_314.d</t>
  </si>
  <si>
    <t>Li-HS-86_sph_II_315.d</t>
  </si>
  <si>
    <t>Li-HS-86_sph_II_316.d</t>
  </si>
  <si>
    <t>Li-HS-86_sph_II_317.d</t>
  </si>
  <si>
    <t>Li-HS-86_sph_II_318.d</t>
  </si>
  <si>
    <t>Li-HS-86_sph_II_319.d</t>
  </si>
  <si>
    <t>Li-HS-86_sph_II_320.d</t>
  </si>
  <si>
    <t>Li-HS-86_sph_II_321.d</t>
  </si>
  <si>
    <t>Li-HS-86_sph_II_322.d</t>
  </si>
  <si>
    <t>Li-HS-86_sph_II_323.d</t>
  </si>
  <si>
    <t>Li-HS-86_sph_II_324.d</t>
  </si>
  <si>
    <t>Li-HS-86_sph_II_325.d</t>
  </si>
  <si>
    <t>Li-HS-86_sph_II_326.d</t>
  </si>
  <si>
    <t>Li-HS-86_sph_II_327.d</t>
  </si>
  <si>
    <t>Li-HS-86_sph_II_328.d</t>
  </si>
  <si>
    <t>Li-HS-86_sph_II_329.d</t>
  </si>
  <si>
    <t>Li-HS-86_sph_II_330.d</t>
  </si>
  <si>
    <t>Li-HS-86_sph_II_331.d</t>
  </si>
  <si>
    <t>Li-HS-86_sph_II_332.d</t>
  </si>
  <si>
    <t>Li-HS-86_sph_II - 2.d</t>
  </si>
  <si>
    <t>Li-HS-86_sph_II - 4.d</t>
  </si>
  <si>
    <t>Li-HS-86_sph_II - 5.d</t>
  </si>
  <si>
    <t>Li-HS-86_sph_II - 6.d</t>
  </si>
  <si>
    <t>Li-HS-86_sph_II - 7.d</t>
  </si>
  <si>
    <t>Li-HS-86_sph_II - 8.d</t>
  </si>
  <si>
    <t>Li-HS-86_sph_II - 9.d</t>
  </si>
  <si>
    <t>Li-HS-86_sph_II - 11.d</t>
  </si>
  <si>
    <t>Li-HS-86_sph_II - 12.d</t>
  </si>
  <si>
    <t>Li-HS-86_sph_II - 13.d</t>
  </si>
  <si>
    <t>Li-HS-86_sph_II - 14.d</t>
  </si>
  <si>
    <t>Li-HS-86_sph_II - 15.d</t>
  </si>
  <si>
    <t>Li-HS-86_sph_II - 16.d</t>
  </si>
  <si>
    <t>Li-HS-86_sph_II - 17.d</t>
  </si>
  <si>
    <t>Li-HS-86_sph_II - 1.d</t>
  </si>
  <si>
    <t>Li-HS-86_sph_II - 10.d</t>
  </si>
  <si>
    <t>PC1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</si>
  <si>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</si>
  <si>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</si>
  <si>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</si>
  <si>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</si>
  <si>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</si>
  <si>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</si>
  <si>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</si>
  <si>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</si>
  <si>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</si>
  <si>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</si>
  <si>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</si>
  <si>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</si>
  <si>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</si>
  <si>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</si>
  <si>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</si>
  <si>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</si>
  <si>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</si>
  <si>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Na_ppm_m23</t>
  </si>
  <si>
    <t>Cl_ppm_m35</t>
  </si>
  <si>
    <t>Br_ppm_m79</t>
  </si>
  <si>
    <t>Br_ppm_m81</t>
  </si>
  <si>
    <t>Cl_ppm_m35_LOD</t>
  </si>
  <si>
    <t>Br_ppm_m79_LOD</t>
  </si>
  <si>
    <t>Br_ppm_m81_LOD</t>
  </si>
  <si>
    <t>T (GGIMFis)</t>
  </si>
  <si>
    <t>Na_ppm_m23_Int2SE</t>
  </si>
  <si>
    <t>Cl_ppm_m35_Int2SE</t>
  </si>
  <si>
    <t>Br_ppm_m79_Int2SE</t>
  </si>
  <si>
    <t>Br_ppm_m81_Int2SE</t>
  </si>
  <si>
    <t>Sample Data</t>
  </si>
  <si>
    <t>Standard measurements</t>
  </si>
  <si>
    <t>Blank measurements (synthetic sphalerite, &gt;99.995%)</t>
  </si>
  <si>
    <t>Pure_Sph_273.d</t>
  </si>
  <si>
    <t>Pure_Sph_274.d</t>
  </si>
  <si>
    <t>Pure_Sph_275.d</t>
  </si>
  <si>
    <t>Pure_Sph_309.d</t>
  </si>
  <si>
    <t>Pure_Sph_310.d</t>
  </si>
  <si>
    <t>Pure_Sph_311.d</t>
  </si>
  <si>
    <t>Pure_Sph_338.d</t>
  </si>
  <si>
    <t>Pure_Sph_339.d</t>
  </si>
  <si>
    <t>Pure_Sph_340.d</t>
  </si>
  <si>
    <t>NIST610_239.d</t>
  </si>
  <si>
    <t>NIST610_240.d</t>
  </si>
  <si>
    <t>NIST610_268.d</t>
  </si>
  <si>
    <t>NIST610_269.d</t>
  </si>
  <si>
    <t>NIST610_304.d</t>
  </si>
  <si>
    <t>NIST610_305.d</t>
  </si>
  <si>
    <t>NIST610_333.d</t>
  </si>
  <si>
    <t>NIST610_334.d</t>
  </si>
  <si>
    <t>MASS1_241.d</t>
  </si>
  <si>
    <t>MASS1_242.d</t>
  </si>
  <si>
    <t>MASS1_243.d</t>
  </si>
  <si>
    <t>MASS1_270.d</t>
  </si>
  <si>
    <t>MASS1_271.d</t>
  </si>
  <si>
    <t>MASS1_272.d</t>
  </si>
  <si>
    <t>MASS1_306.d</t>
  </si>
  <si>
    <t>MASS1_307.d</t>
  </si>
  <si>
    <t>MASS1_308.d</t>
  </si>
  <si>
    <t>MASS1_335.d</t>
  </si>
  <si>
    <t>MASS1_336.d</t>
  </si>
  <si>
    <t>MASS1_337.d</t>
  </si>
  <si>
    <t>SUM Metals</t>
  </si>
  <si>
    <t>Cl35_CPS_Int2SE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</si>
  <si>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</si>
  <si>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</si>
  <si>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</si>
  <si>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</si>
  <si>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</si>
  <si>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</si>
  <si>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</si>
  <si>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</si>
  <si>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</si>
  <si>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</si>
  <si>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Br79_CPS_Int2SE</t>
  </si>
  <si>
    <t>Br81_CPS_Int2SE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</si>
  <si>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</si>
  <si>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</si>
  <si>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</si>
  <si>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</si>
  <si>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</si>
  <si>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</si>
  <si>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</si>
  <si>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</si>
  <si>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</si>
  <si>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</si>
  <si>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</si>
  <si>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</si>
  <si>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</si>
  <si>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</si>
  <si>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</si>
  <si>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</si>
  <si>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</si>
  <si>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</si>
  <si>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</si>
  <si>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</si>
  <si>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</si>
  <si>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</si>
  <si>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</si>
  <si>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</si>
  <si>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</si>
  <si>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</si>
  <si>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</si>
  <si>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</si>
  <si>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PureSph - 33.d</t>
  </si>
  <si>
    <t>PureSph - 34.d</t>
  </si>
  <si>
    <t>PureSph - 35.d</t>
  </si>
  <si>
    <t>PureSph - 36.d</t>
  </si>
  <si>
    <t>PureSph - 37.d</t>
  </si>
  <si>
    <t>PureSph - 38.d</t>
  </si>
  <si>
    <t>NIST610 - 17.d</t>
  </si>
  <si>
    <t>NIST610 - 18.d</t>
  </si>
  <si>
    <t>NIST610 - 19.d</t>
  </si>
  <si>
    <t>MASS1 - 49.d</t>
  </si>
  <si>
    <t>MASS1 - 50.d</t>
  </si>
  <si>
    <t>MASS1 - 51.d</t>
  </si>
  <si>
    <t>MASS1 - 52.d</t>
  </si>
  <si>
    <t>MASS1 - 53.d</t>
  </si>
  <si>
    <t>MASS1 - 54.d</t>
  </si>
  <si>
    <t>MASS1 - 55.d</t>
  </si>
  <si>
    <t>MASS1 - 56.d</t>
  </si>
  <si>
    <t>MASS1 - 57.d</t>
  </si>
  <si>
    <t>Spot size (µm)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</si>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</sst>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5"/>
  <sheetViews>
    <sheetView zoomScale="70" zoomScaleNormal="70" workbookViewId="0">
      <selection activeCell="B1" sqref="B1:B1048576"/>
    </sheetView>
  </sheetViews>
  <sheetFormatPr baseColWidth="10" defaultRowHeight="14.4" x14ac:dyDescent="0.3"/>
  <cols>
    <col min="1" max="1" width="30.33203125" style="10" customWidth="1"/>
    <col min="2" max="2" width="23.21875" style="5" customWidth="1"/>
    <col min="3" max="3" width="17.77734375" customWidth="1"/>
    <col min="4" max="4" width="19.44140625" customWidth="1"/>
    <col min="7" max="7" width="16.6640625" customWidth="1"/>
    <col min="26" max="26" width="29.21875" customWidth="1"/>
    <col min="32" max="32" width="16.77734375" customWidth="1"/>
    <col min="38" max="38" width="20" customWidth="1"/>
    <col min="39" max="39" width="24.109375" customWidth="1"/>
    <col min="44" max="48" width="17.21875" customWidth="1"/>
  </cols>
  <sheetData>
    <row r="1" spans="1:25" x14ac:dyDescent="0.3">
      <c r="A1" s="10" t="s">
        <v>121</v>
      </c>
    </row>
    <row r="3" spans="1:25" x14ac:dyDescent="0.3">
      <c r="A3" s="10" t="s">
        <v>0</v>
      </c>
      <c r="B3" s="5" t="s">
        <v>213</v>
      </c>
      <c r="C3" t="s">
        <v>109</v>
      </c>
      <c r="D3" t="s">
        <v>214</v>
      </c>
      <c r="E3" t="s">
        <v>92</v>
      </c>
      <c r="F3" t="s">
        <v>93</v>
      </c>
      <c r="G3" t="s">
        <v>94</v>
      </c>
      <c r="H3" t="s">
        <v>95</v>
      </c>
      <c r="I3" t="s">
        <v>96</v>
      </c>
      <c r="J3" t="s">
        <v>97</v>
      </c>
      <c r="K3" t="s">
        <v>98</v>
      </c>
      <c r="L3" t="s">
        <v>99</v>
      </c>
      <c r="M3" t="s">
        <v>100</v>
      </c>
      <c r="N3" t="s">
        <v>111</v>
      </c>
      <c r="O3" t="s">
        <v>112</v>
      </c>
      <c r="P3" t="s">
        <v>101</v>
      </c>
      <c r="Q3" t="s">
        <v>102</v>
      </c>
      <c r="R3" t="s">
        <v>103</v>
      </c>
      <c r="S3" t="s">
        <v>104</v>
      </c>
      <c r="T3" t="s">
        <v>105</v>
      </c>
      <c r="U3" t="s">
        <v>106</v>
      </c>
      <c r="V3" t="s">
        <v>107</v>
      </c>
      <c r="W3" t="s">
        <v>108</v>
      </c>
      <c r="X3" t="s">
        <v>91</v>
      </c>
      <c r="Y3" t="s">
        <v>116</v>
      </c>
    </row>
    <row r="4" spans="1:25" x14ac:dyDescent="0.3">
      <c r="A4" s="10" t="s">
        <v>2</v>
      </c>
      <c r="B4" s="5">
        <v>30</v>
      </c>
      <c r="C4" s="7">
        <v>-6.4535999999999998</v>
      </c>
      <c r="D4" s="7">
        <f>-'Detection limits1'!D4</f>
        <v>-364.30489051094889</v>
      </c>
      <c r="E4" s="7">
        <v>85.5</v>
      </c>
      <c r="F4" s="7">
        <v>5260</v>
      </c>
      <c r="G4" s="7">
        <v>0.92900000000000005</v>
      </c>
      <c r="H4" s="7">
        <v>-2</v>
      </c>
      <c r="I4" s="7">
        <v>53.3</v>
      </c>
      <c r="J4" s="7">
        <v>0.73</v>
      </c>
      <c r="K4" s="7">
        <v>18.038</v>
      </c>
      <c r="L4" s="7">
        <v>4.5999999999999996</v>
      </c>
      <c r="M4" s="7">
        <v>-20</v>
      </c>
      <c r="N4" s="7">
        <v>-12.800451612903226</v>
      </c>
      <c r="O4" s="7">
        <v>-11.00283870967742</v>
      </c>
      <c r="P4" s="7">
        <v>0.76</v>
      </c>
      <c r="Q4" s="7">
        <v>1071</v>
      </c>
      <c r="R4" s="7">
        <v>-0.1</v>
      </c>
      <c r="S4" s="7">
        <v>-0.6</v>
      </c>
      <c r="T4" s="7">
        <v>0.53</v>
      </c>
      <c r="U4" s="7">
        <v>48.1</v>
      </c>
      <c r="V4" s="7">
        <v>-0.2</v>
      </c>
      <c r="W4" s="7">
        <v>2.5099999999999998</v>
      </c>
      <c r="X4" s="7">
        <f t="shared" ref="X4:X16" si="0">LN(ABS(K4)^0.22*ABS(J4)^0.22/((F4/10000)^0.37*ABS(E4)^0.2*ABS(R4)^0.11))</f>
        <v>0.16839846731007965</v>
      </c>
      <c r="Y4" s="7">
        <f t="shared" ref="Y4:Y27" si="1">-54.4*X4+208</f>
        <v>198.83912337833166</v>
      </c>
    </row>
    <row r="5" spans="1:25" x14ac:dyDescent="0.3">
      <c r="A5" s="10" t="s">
        <v>3</v>
      </c>
      <c r="B5" s="5">
        <v>30</v>
      </c>
      <c r="C5" s="7">
        <v>-5.7115</v>
      </c>
      <c r="D5" s="7">
        <f>-'Detection limits1'!D5</f>
        <v>-437.19306569343058</v>
      </c>
      <c r="E5" s="7">
        <v>92.4</v>
      </c>
      <c r="F5" s="7">
        <v>5710</v>
      </c>
      <c r="G5" s="7">
        <v>1.22</v>
      </c>
      <c r="H5" s="7">
        <v>-2</v>
      </c>
      <c r="I5" s="7">
        <v>87</v>
      </c>
      <c r="J5" s="7">
        <v>-0.4</v>
      </c>
      <c r="K5" s="7">
        <v>15.776</v>
      </c>
      <c r="L5" s="7">
        <v>43.1</v>
      </c>
      <c r="M5" s="7">
        <v>-20</v>
      </c>
      <c r="N5" s="7">
        <v>-14.557967741935485</v>
      </c>
      <c r="O5" s="7">
        <v>-11.982193548387098</v>
      </c>
      <c r="P5" s="7">
        <v>8.3000000000000007</v>
      </c>
      <c r="Q5" s="7">
        <v>1007</v>
      </c>
      <c r="R5" s="7">
        <v>-0.1</v>
      </c>
      <c r="S5" s="7">
        <v>-0.6</v>
      </c>
      <c r="T5" s="7">
        <v>4.5199999999999996</v>
      </c>
      <c r="U5" s="7">
        <v>66.5</v>
      </c>
      <c r="V5" s="7">
        <v>-0.2</v>
      </c>
      <c r="W5" s="7">
        <v>26.5</v>
      </c>
      <c r="X5" s="7">
        <f t="shared" si="0"/>
        <v>-3.932179533256823E-2</v>
      </c>
      <c r="Y5" s="7">
        <f t="shared" si="1"/>
        <v>210.13910566609172</v>
      </c>
    </row>
    <row r="6" spans="1:25" x14ac:dyDescent="0.3">
      <c r="A6" s="10" t="s">
        <v>4</v>
      </c>
      <c r="B6" s="5">
        <v>30</v>
      </c>
      <c r="C6" s="7">
        <v>-5.9404000000000003</v>
      </c>
      <c r="D6" s="7">
        <f>-'Detection limits1'!D6</f>
        <v>-419.59182481751827</v>
      </c>
      <c r="E6" s="7">
        <v>95.2</v>
      </c>
      <c r="F6" s="7">
        <v>5990</v>
      </c>
      <c r="G6" s="7">
        <v>1.1719999999999999</v>
      </c>
      <c r="H6" s="7">
        <v>-2</v>
      </c>
      <c r="I6" s="7">
        <v>468</v>
      </c>
      <c r="J6" s="7">
        <v>3.18</v>
      </c>
      <c r="K6" s="7">
        <v>108.86599999999999</v>
      </c>
      <c r="L6" s="7">
        <v>167.6</v>
      </c>
      <c r="M6" s="7">
        <v>-20</v>
      </c>
      <c r="N6" s="7">
        <v>-13.166645161290322</v>
      </c>
      <c r="O6" s="7">
        <v>-10.167193548387097</v>
      </c>
      <c r="P6" s="7">
        <v>30.1</v>
      </c>
      <c r="Q6" s="7">
        <v>1051</v>
      </c>
      <c r="R6" s="7">
        <v>-0.12891</v>
      </c>
      <c r="S6" s="7">
        <v>-0.6</v>
      </c>
      <c r="T6" s="7">
        <v>20.9</v>
      </c>
      <c r="U6" s="7">
        <v>74.3</v>
      </c>
      <c r="V6" s="7">
        <v>0.43</v>
      </c>
      <c r="W6" s="7">
        <v>81</v>
      </c>
      <c r="X6" s="7">
        <f t="shared" si="0"/>
        <v>0.790116933026627</v>
      </c>
      <c r="Y6" s="7">
        <f t="shared" si="1"/>
        <v>165.01763884335151</v>
      </c>
    </row>
    <row r="7" spans="1:25" x14ac:dyDescent="0.3">
      <c r="A7" s="10" t="s">
        <v>5</v>
      </c>
      <c r="B7" s="5">
        <v>30</v>
      </c>
      <c r="C7" s="7">
        <v>-5.0415000000000001</v>
      </c>
      <c r="D7" s="7">
        <f>-'Detection limits1'!D7</f>
        <v>-362.4247445255474</v>
      </c>
      <c r="E7" s="7">
        <v>96.4</v>
      </c>
      <c r="F7" s="7">
        <v>6360</v>
      </c>
      <c r="G7" s="7">
        <v>0.97499999999999998</v>
      </c>
      <c r="H7" s="7">
        <v>-2</v>
      </c>
      <c r="I7" s="7">
        <v>362.8</v>
      </c>
      <c r="J7" s="7">
        <v>5.31</v>
      </c>
      <c r="K7" s="7">
        <v>119.364</v>
      </c>
      <c r="L7" s="7">
        <v>28.1</v>
      </c>
      <c r="M7" s="7">
        <v>-20</v>
      </c>
      <c r="N7" s="7">
        <v>-13.531064516129033</v>
      </c>
      <c r="O7" s="7">
        <v>-12.082612903225806</v>
      </c>
      <c r="P7" s="7">
        <v>5.42</v>
      </c>
      <c r="Q7" s="7">
        <v>1028</v>
      </c>
      <c r="R7" s="7">
        <v>-0.1</v>
      </c>
      <c r="S7" s="7">
        <v>-0.6</v>
      </c>
      <c r="T7" s="7">
        <v>6.74</v>
      </c>
      <c r="U7" s="7">
        <v>86.2</v>
      </c>
      <c r="V7" s="7">
        <v>0.42199999999999999</v>
      </c>
      <c r="W7" s="7">
        <v>23.2</v>
      </c>
      <c r="X7" s="7">
        <f t="shared" si="0"/>
        <v>0.92641839100025769</v>
      </c>
      <c r="Y7" s="7">
        <f t="shared" si="1"/>
        <v>157.60283952958599</v>
      </c>
    </row>
    <row r="8" spans="1:25" x14ac:dyDescent="0.3">
      <c r="A8" s="10" t="s">
        <v>6</v>
      </c>
      <c r="B8" s="5">
        <v>30</v>
      </c>
      <c r="C8" s="7">
        <v>-5.6414</v>
      </c>
      <c r="D8" s="7">
        <f>-'Detection limits1'!D8</f>
        <v>-379.92547445255474</v>
      </c>
      <c r="E8" s="7">
        <v>70</v>
      </c>
      <c r="F8" s="7">
        <v>5980</v>
      </c>
      <c r="G8" s="7">
        <v>1.1859999999999999</v>
      </c>
      <c r="H8" s="7">
        <v>-2</v>
      </c>
      <c r="I8" s="7">
        <v>410</v>
      </c>
      <c r="J8" s="7">
        <v>1.1599999999999999</v>
      </c>
      <c r="K8" s="7">
        <v>67.337999999999994</v>
      </c>
      <c r="L8" s="7">
        <v>191</v>
      </c>
      <c r="M8" s="7">
        <v>-20</v>
      </c>
      <c r="N8" s="7">
        <v>-15.956032258064516</v>
      </c>
      <c r="O8" s="7">
        <v>-9.329419354838711</v>
      </c>
      <c r="P8" s="7">
        <v>33.1</v>
      </c>
      <c r="Q8" s="7">
        <v>900</v>
      </c>
      <c r="R8" s="7">
        <v>-0.1</v>
      </c>
      <c r="S8" s="7">
        <v>-0.6</v>
      </c>
      <c r="T8" s="7">
        <v>16.3</v>
      </c>
      <c r="U8" s="7">
        <v>138.5</v>
      </c>
      <c r="V8" s="7">
        <v>1.363</v>
      </c>
      <c r="W8" s="7">
        <v>88.6</v>
      </c>
      <c r="X8" s="7">
        <f t="shared" si="0"/>
        <v>0.55261802412482863</v>
      </c>
      <c r="Y8" s="7">
        <f t="shared" si="1"/>
        <v>177.93757948760933</v>
      </c>
    </row>
    <row r="9" spans="1:25" x14ac:dyDescent="0.3">
      <c r="A9" s="10" t="s">
        <v>7</v>
      </c>
      <c r="B9" s="5">
        <v>30</v>
      </c>
      <c r="C9" s="7">
        <v>-6.3014999999999999</v>
      </c>
      <c r="D9" s="7">
        <f>-'Detection limits1'!D9</f>
        <v>-397.95832116788318</v>
      </c>
      <c r="E9" s="7">
        <v>89</v>
      </c>
      <c r="F9" s="7">
        <v>6730</v>
      </c>
      <c r="G9" s="7">
        <v>0.74</v>
      </c>
      <c r="H9" s="7">
        <v>-2</v>
      </c>
      <c r="I9" s="7">
        <v>258.7</v>
      </c>
      <c r="J9" s="7">
        <v>2.09</v>
      </c>
      <c r="K9" s="7">
        <v>28.1068</v>
      </c>
      <c r="L9" s="7">
        <v>106.7</v>
      </c>
      <c r="M9" s="7">
        <v>-20</v>
      </c>
      <c r="N9" s="7">
        <v>-12.836645161290322</v>
      </c>
      <c r="O9" s="7">
        <v>12.419354838709678</v>
      </c>
      <c r="P9" s="7">
        <v>15.17</v>
      </c>
      <c r="Q9" s="7">
        <v>895</v>
      </c>
      <c r="R9" s="7">
        <v>-0.1</v>
      </c>
      <c r="S9" s="7">
        <v>-0.6</v>
      </c>
      <c r="T9" s="7">
        <v>11.06</v>
      </c>
      <c r="U9" s="7">
        <v>203.1</v>
      </c>
      <c r="V9" s="7">
        <v>0.32800000000000001</v>
      </c>
      <c r="W9" s="7">
        <v>42.1</v>
      </c>
      <c r="X9" s="7">
        <f t="shared" si="0"/>
        <v>0.39817940084091236</v>
      </c>
      <c r="Y9" s="7">
        <f t="shared" si="1"/>
        <v>186.33904059425436</v>
      </c>
    </row>
    <row r="10" spans="1:25" x14ac:dyDescent="0.3">
      <c r="A10" s="10" t="s">
        <v>8</v>
      </c>
      <c r="B10" s="5">
        <v>30</v>
      </c>
      <c r="C10" s="7">
        <v>-6.6199000000000003</v>
      </c>
      <c r="D10" s="7">
        <f>-'Detection limits1'!D10</f>
        <v>-464.84540145985397</v>
      </c>
      <c r="E10" s="7">
        <v>1.88</v>
      </c>
      <c r="F10" s="7">
        <v>4130</v>
      </c>
      <c r="G10" s="7">
        <v>2.5099999999999998</v>
      </c>
      <c r="H10" s="7">
        <v>-2</v>
      </c>
      <c r="I10" s="7">
        <v>133.9</v>
      </c>
      <c r="J10" s="7">
        <v>2.12</v>
      </c>
      <c r="K10" s="7">
        <v>39.091999999999999</v>
      </c>
      <c r="L10" s="8">
        <v>9</v>
      </c>
      <c r="M10" s="7">
        <v>-20</v>
      </c>
      <c r="N10" s="7">
        <v>-19.747838709677421</v>
      </c>
      <c r="O10" s="7">
        <v>-12.59535483870968</v>
      </c>
      <c r="P10" s="8">
        <v>5.5</v>
      </c>
      <c r="Q10" s="7">
        <v>660</v>
      </c>
      <c r="R10" s="7">
        <v>-0.1</v>
      </c>
      <c r="S10" s="7">
        <v>-0.6</v>
      </c>
      <c r="T10" s="7">
        <v>0.88</v>
      </c>
      <c r="U10" s="7">
        <v>440</v>
      </c>
      <c r="V10" s="8">
        <v>4.28</v>
      </c>
      <c r="W10" s="8">
        <v>129</v>
      </c>
      <c r="X10" s="7">
        <f t="shared" si="0"/>
        <v>1.4260373135440942</v>
      </c>
      <c r="Y10" s="7">
        <f t="shared" si="1"/>
        <v>130.42357014320129</v>
      </c>
    </row>
    <row r="11" spans="1:25" x14ac:dyDescent="0.3">
      <c r="A11" s="10" t="s">
        <v>9</v>
      </c>
      <c r="B11" s="5">
        <v>30</v>
      </c>
      <c r="C11" s="7">
        <v>-4.9869000000000003</v>
      </c>
      <c r="D11" s="7">
        <v>1303.6861313868612</v>
      </c>
      <c r="E11" s="7">
        <v>1.58</v>
      </c>
      <c r="F11" s="7">
        <v>4465</v>
      </c>
      <c r="G11" s="7">
        <v>1.76</v>
      </c>
      <c r="H11" s="7">
        <v>-2</v>
      </c>
      <c r="I11" s="7">
        <v>3681</v>
      </c>
      <c r="J11" s="7">
        <v>-0.4</v>
      </c>
      <c r="K11" s="7">
        <v>150.39399999999998</v>
      </c>
      <c r="L11" s="7">
        <v>3582</v>
      </c>
      <c r="M11" s="7">
        <v>-20</v>
      </c>
      <c r="N11" s="7">
        <v>-12.596774193548388</v>
      </c>
      <c r="O11" s="7">
        <v>10.64516129032258</v>
      </c>
      <c r="P11" s="7">
        <v>460.1</v>
      </c>
      <c r="Q11" s="7">
        <v>895</v>
      </c>
      <c r="R11" s="7">
        <v>-0.1</v>
      </c>
      <c r="S11" s="7">
        <v>-0.6</v>
      </c>
      <c r="T11" s="7">
        <v>18.8</v>
      </c>
      <c r="U11" s="7">
        <v>-0.86714999999999998</v>
      </c>
      <c r="V11" s="7">
        <v>16.21</v>
      </c>
      <c r="W11" s="7">
        <v>1844</v>
      </c>
      <c r="X11" s="7">
        <f t="shared" si="0"/>
        <v>1.3614691786781699</v>
      </c>
      <c r="Y11" s="7">
        <f t="shared" si="1"/>
        <v>133.93607667990756</v>
      </c>
    </row>
    <row r="12" spans="1:25" x14ac:dyDescent="0.3">
      <c r="A12" s="10" t="s">
        <v>10</v>
      </c>
      <c r="B12" s="5">
        <v>30</v>
      </c>
      <c r="C12" s="7">
        <v>15.3</v>
      </c>
      <c r="D12" s="7">
        <f>-'Detection limits1'!D12</f>
        <v>-362.14094890510944</v>
      </c>
      <c r="E12" s="7">
        <v>3.48</v>
      </c>
      <c r="F12" s="7">
        <v>5589</v>
      </c>
      <c r="G12" s="7">
        <v>2.65</v>
      </c>
      <c r="H12" s="7">
        <v>-2</v>
      </c>
      <c r="I12" s="7">
        <v>60.3</v>
      </c>
      <c r="J12" s="7">
        <v>-0.4</v>
      </c>
      <c r="K12" s="7">
        <v>14.813199999999998</v>
      </c>
      <c r="L12" s="7">
        <v>42</v>
      </c>
      <c r="M12" s="7">
        <v>-20</v>
      </c>
      <c r="N12" s="7">
        <v>-12.174870967741935</v>
      </c>
      <c r="O12" s="7">
        <v>-11.947774193548387</v>
      </c>
      <c r="P12" s="7">
        <v>16.32</v>
      </c>
      <c r="Q12" s="7">
        <v>654.29999999999995</v>
      </c>
      <c r="R12" s="7">
        <v>-0.1</v>
      </c>
      <c r="S12" s="7">
        <v>-0.6</v>
      </c>
      <c r="T12" s="7">
        <v>-0.4</v>
      </c>
      <c r="U12" s="7">
        <v>-0.81184999999999996</v>
      </c>
      <c r="V12" s="8">
        <v>2.13</v>
      </c>
      <c r="W12" s="7">
        <v>1119</v>
      </c>
      <c r="X12" s="7">
        <f t="shared" si="0"/>
        <v>0.61056839269695229</v>
      </c>
      <c r="Y12" s="7">
        <f t="shared" si="1"/>
        <v>174.78507943728579</v>
      </c>
    </row>
    <row r="13" spans="1:25" x14ac:dyDescent="0.3">
      <c r="A13" s="10" t="s">
        <v>11</v>
      </c>
      <c r="B13" s="5">
        <v>30</v>
      </c>
      <c r="C13" s="7">
        <v>29</v>
      </c>
      <c r="D13" s="7">
        <f>-'Detection limits1'!D13</f>
        <v>-300.15525547445253</v>
      </c>
      <c r="E13" s="7">
        <v>1.49</v>
      </c>
      <c r="F13" s="7">
        <v>5020</v>
      </c>
      <c r="G13" s="7">
        <v>1.631</v>
      </c>
      <c r="H13" s="7">
        <v>-2</v>
      </c>
      <c r="I13" s="7">
        <v>393</v>
      </c>
      <c r="J13" s="7">
        <v>-0.4</v>
      </c>
      <c r="K13" s="7">
        <v>79.807999999999993</v>
      </c>
      <c r="L13" s="7">
        <v>76.5</v>
      </c>
      <c r="M13" s="7">
        <v>-20</v>
      </c>
      <c r="N13" s="7">
        <v>-15.213354838709678</v>
      </c>
      <c r="O13" s="7">
        <v>-11.080903225806454</v>
      </c>
      <c r="P13" s="7">
        <v>11.45</v>
      </c>
      <c r="Q13" s="7">
        <v>635</v>
      </c>
      <c r="R13" s="7">
        <v>-0.1</v>
      </c>
      <c r="S13" s="7">
        <v>-0.6</v>
      </c>
      <c r="T13" s="7">
        <v>0.71</v>
      </c>
      <c r="U13" s="7">
        <v>-0.99322999999999995</v>
      </c>
      <c r="V13" s="7">
        <v>22.9</v>
      </c>
      <c r="W13" s="7">
        <v>66.900000000000006</v>
      </c>
      <c r="X13" s="7">
        <f t="shared" si="0"/>
        <v>1.1904498091756739</v>
      </c>
      <c r="Y13" s="7">
        <f t="shared" si="1"/>
        <v>143.23953038084335</v>
      </c>
    </row>
    <row r="14" spans="1:25" x14ac:dyDescent="0.3">
      <c r="A14" s="10" t="s">
        <v>12</v>
      </c>
      <c r="B14" s="5">
        <v>50</v>
      </c>
      <c r="C14" s="7">
        <v>6</v>
      </c>
      <c r="D14" s="7">
        <v>239.45255474452554</v>
      </c>
      <c r="E14" s="7">
        <v>1.93</v>
      </c>
      <c r="F14" s="7">
        <v>5337</v>
      </c>
      <c r="G14" s="7">
        <v>2.4830000000000001</v>
      </c>
      <c r="H14" s="7">
        <v>-0.4</v>
      </c>
      <c r="I14" s="8">
        <v>524.70000000000005</v>
      </c>
      <c r="J14" s="7">
        <v>-0.06</v>
      </c>
      <c r="K14" s="7">
        <v>210.59799999999998</v>
      </c>
      <c r="L14" s="7">
        <v>29.6</v>
      </c>
      <c r="M14" s="7">
        <v>-2</v>
      </c>
      <c r="N14" s="7">
        <v>4.5419354838709678</v>
      </c>
      <c r="O14" s="7">
        <v>-2.9818516129032253</v>
      </c>
      <c r="P14" s="7">
        <v>6.89</v>
      </c>
      <c r="Q14" s="7">
        <v>556.6</v>
      </c>
      <c r="R14" s="7">
        <v>-0.02</v>
      </c>
      <c r="S14" s="7">
        <v>-0.08</v>
      </c>
      <c r="T14" s="7">
        <v>9.9000000000000005E-2</v>
      </c>
      <c r="U14" s="7">
        <v>-0.23638000000000001</v>
      </c>
      <c r="V14" s="7">
        <v>4.41</v>
      </c>
      <c r="W14" s="7">
        <v>46.7</v>
      </c>
      <c r="X14" s="7">
        <f t="shared" si="0"/>
        <v>1.0891883313694537</v>
      </c>
      <c r="Y14" s="7">
        <f t="shared" si="1"/>
        <v>148.74815477350171</v>
      </c>
    </row>
    <row r="15" spans="1:25" x14ac:dyDescent="0.3">
      <c r="A15" s="10" t="s">
        <v>13</v>
      </c>
      <c r="B15" s="5">
        <v>50</v>
      </c>
      <c r="C15" s="7">
        <v>-1.2129000000000001</v>
      </c>
      <c r="D15" s="7">
        <f>-'Detection limits1'!D15</f>
        <v>-85.676715328467139</v>
      </c>
      <c r="E15" s="7">
        <v>1.788</v>
      </c>
      <c r="F15" s="7">
        <v>4297</v>
      </c>
      <c r="G15" s="7">
        <v>2.65</v>
      </c>
      <c r="H15" s="7">
        <v>-0.4</v>
      </c>
      <c r="I15" s="7">
        <v>47.7</v>
      </c>
      <c r="J15" s="7">
        <v>-0.06</v>
      </c>
      <c r="K15" s="7">
        <v>8.1199999999999992</v>
      </c>
      <c r="L15" s="7">
        <v>22.9</v>
      </c>
      <c r="M15" s="7">
        <v>-2</v>
      </c>
      <c r="N15" s="7">
        <v>-3.0511161290322577</v>
      </c>
      <c r="O15" s="7">
        <v>-2.0275483870967745</v>
      </c>
      <c r="P15" s="7">
        <v>11.21</v>
      </c>
      <c r="Q15" s="7">
        <v>747.9</v>
      </c>
      <c r="R15" s="7">
        <v>-0.02</v>
      </c>
      <c r="S15" s="7">
        <v>-0.08</v>
      </c>
      <c r="T15" s="7">
        <v>-0.08</v>
      </c>
      <c r="U15" s="7">
        <v>-0.20871999999999999</v>
      </c>
      <c r="V15" s="7">
        <v>0.77400000000000002</v>
      </c>
      <c r="W15" s="7">
        <v>997</v>
      </c>
      <c r="X15" s="7">
        <f t="shared" si="0"/>
        <v>0.46843242711225219</v>
      </c>
      <c r="Y15" s="7">
        <f t="shared" si="1"/>
        <v>182.51727596509349</v>
      </c>
    </row>
    <row r="16" spans="1:25" x14ac:dyDescent="0.3">
      <c r="A16" s="10" t="s">
        <v>14</v>
      </c>
      <c r="B16" s="5">
        <v>30</v>
      </c>
      <c r="C16" s="7">
        <v>-7.3086000000000002</v>
      </c>
      <c r="D16" s="7">
        <f>-'Detection limits1'!D16</f>
        <v>-640.07737226277368</v>
      </c>
      <c r="E16" s="7">
        <v>1.0900000000000001</v>
      </c>
      <c r="F16" s="7">
        <v>3530</v>
      </c>
      <c r="G16" s="7">
        <v>1.69</v>
      </c>
      <c r="H16" s="7">
        <v>-2</v>
      </c>
      <c r="I16" s="8">
        <v>108.2</v>
      </c>
      <c r="J16" s="7">
        <v>1.41</v>
      </c>
      <c r="K16" s="7">
        <v>16.471999999999998</v>
      </c>
      <c r="L16" s="8">
        <v>111</v>
      </c>
      <c r="M16" s="7">
        <v>-20</v>
      </c>
      <c r="N16" s="7">
        <v>-18.007354838709677</v>
      </c>
      <c r="O16" s="7">
        <v>-14.568612903225807</v>
      </c>
      <c r="P16" s="7">
        <v>12.58</v>
      </c>
      <c r="Q16" s="7">
        <v>670</v>
      </c>
      <c r="R16" s="7">
        <v>-0.1</v>
      </c>
      <c r="S16" s="7">
        <v>-0.6</v>
      </c>
      <c r="T16" s="7">
        <v>1.36</v>
      </c>
      <c r="U16" s="7">
        <v>-1.2443</v>
      </c>
      <c r="V16" s="8">
        <v>1.65</v>
      </c>
      <c r="W16" s="8">
        <v>100.6</v>
      </c>
      <c r="X16" s="7">
        <f t="shared" si="0"/>
        <v>1.3132804614446298</v>
      </c>
      <c r="Y16" s="7">
        <f t="shared" si="1"/>
        <v>136.55754289741213</v>
      </c>
    </row>
    <row r="17" spans="1:25" x14ac:dyDescent="0.3">
      <c r="A17" s="10" t="s">
        <v>15</v>
      </c>
      <c r="B17" s="5">
        <v>30</v>
      </c>
      <c r="C17" s="7">
        <v>-7.3613999999999997</v>
      </c>
      <c r="D17" s="7">
        <f>-'Detection limits1'!D17</f>
        <v>-684.12481751824805</v>
      </c>
      <c r="E17" s="9">
        <v>1.05</v>
      </c>
      <c r="F17" s="9">
        <v>2640</v>
      </c>
      <c r="G17" s="9">
        <v>2.33</v>
      </c>
      <c r="H17" s="7">
        <v>-2</v>
      </c>
      <c r="I17" s="9">
        <v>73.2</v>
      </c>
      <c r="J17" s="7">
        <v>-0.4</v>
      </c>
      <c r="K17" s="9">
        <v>6.5540000000000003</v>
      </c>
      <c r="L17" s="9">
        <v>86.2</v>
      </c>
      <c r="M17" s="7">
        <v>-20</v>
      </c>
      <c r="N17" s="7">
        <v>-22.729193548387098</v>
      </c>
      <c r="O17" s="7">
        <v>-15.224000000000002</v>
      </c>
      <c r="P17" s="9">
        <v>12.51</v>
      </c>
      <c r="Q17" s="9">
        <v>825</v>
      </c>
      <c r="R17" s="7">
        <v>-0.1</v>
      </c>
      <c r="S17" s="7">
        <v>-0.6</v>
      </c>
      <c r="T17" s="9">
        <v>1.2</v>
      </c>
      <c r="U17" s="9">
        <v>-1.4762999999999999</v>
      </c>
      <c r="V17" s="9">
        <v>2.91</v>
      </c>
      <c r="W17" s="9">
        <v>27</v>
      </c>
      <c r="X17" s="7"/>
      <c r="Y17" s="7"/>
    </row>
    <row r="18" spans="1:25" x14ac:dyDescent="0.3">
      <c r="A18" s="10" t="s">
        <v>16</v>
      </c>
      <c r="B18" s="5">
        <v>50</v>
      </c>
      <c r="C18" s="7">
        <v>-1.0490999999999999</v>
      </c>
      <c r="D18" s="7">
        <v>109.37956204379562</v>
      </c>
      <c r="E18" s="7">
        <v>1.1830000000000001</v>
      </c>
      <c r="F18" s="7">
        <v>2816</v>
      </c>
      <c r="G18" s="7">
        <v>1.909</v>
      </c>
      <c r="H18" s="7">
        <v>-0.4</v>
      </c>
      <c r="I18" s="7">
        <v>293</v>
      </c>
      <c r="J18" s="7">
        <v>-0.06</v>
      </c>
      <c r="K18" s="7">
        <v>22.469199999999997</v>
      </c>
      <c r="L18" s="7">
        <v>335</v>
      </c>
      <c r="M18" s="7">
        <v>-2</v>
      </c>
      <c r="N18" s="7">
        <v>-3.1805612903225806</v>
      </c>
      <c r="O18" s="7">
        <v>-2.290554838709677</v>
      </c>
      <c r="P18" s="7">
        <v>46.3</v>
      </c>
      <c r="Q18" s="7">
        <v>809.6</v>
      </c>
      <c r="R18" s="7">
        <v>-0.02</v>
      </c>
      <c r="S18" s="7">
        <v>-0.23296</v>
      </c>
      <c r="T18" s="7">
        <v>1.89</v>
      </c>
      <c r="U18" s="7">
        <v>-0.18003</v>
      </c>
      <c r="V18" s="7">
        <v>2.46</v>
      </c>
      <c r="W18" s="7">
        <v>738</v>
      </c>
      <c r="X18" s="7">
        <f>LN(ABS(K18)^0.22*ABS(J18)^0.22/((F18/10000)^0.37*ABS(E18)^0.2*ABS(R18)^0.11))</f>
        <v>0.93132249430716973</v>
      </c>
      <c r="Y18" s="7">
        <f t="shared" si="1"/>
        <v>157.33605630968998</v>
      </c>
    </row>
    <row r="19" spans="1:25" x14ac:dyDescent="0.3">
      <c r="A19" s="10" t="s">
        <v>17</v>
      </c>
      <c r="B19" s="5">
        <v>50</v>
      </c>
      <c r="C19" s="7">
        <v>2.2400000000000002</v>
      </c>
      <c r="D19" s="7">
        <f>-'Detection limits1'!D19</f>
        <v>-72.633941605839411</v>
      </c>
      <c r="E19" s="7">
        <v>0.93100000000000005</v>
      </c>
      <c r="F19" s="7">
        <v>2882</v>
      </c>
      <c r="G19" s="7">
        <v>2.3079999999999998</v>
      </c>
      <c r="H19" s="7">
        <v>-0.4</v>
      </c>
      <c r="I19" s="8">
        <v>20.100000000000001</v>
      </c>
      <c r="J19" s="7">
        <v>1.29</v>
      </c>
      <c r="K19" s="7">
        <v>3.3117999999999999</v>
      </c>
      <c r="L19" s="7">
        <v>7.21</v>
      </c>
      <c r="M19" s="7">
        <v>-2</v>
      </c>
      <c r="N19" s="7">
        <v>-2.3847999999999998</v>
      </c>
      <c r="O19" s="7">
        <v>-2.3663129032258068</v>
      </c>
      <c r="P19" s="7">
        <v>1.4750000000000001</v>
      </c>
      <c r="Q19" s="7">
        <v>839.7</v>
      </c>
      <c r="R19" s="7">
        <v>-0.02</v>
      </c>
      <c r="S19" s="7">
        <v>-0.08</v>
      </c>
      <c r="T19" s="8">
        <v>0.83</v>
      </c>
      <c r="U19" s="7">
        <v>-0.1719</v>
      </c>
      <c r="V19" s="7">
        <v>0.151</v>
      </c>
      <c r="W19" s="8">
        <v>2.98</v>
      </c>
      <c r="X19" s="7">
        <f>LN(ABS(K19)^0.22*ABS(J19)^0.22/((F19/10000)^0.37*ABS(E19)^0.2*ABS(R19)^0.11))</f>
        <v>1.2244084458942568</v>
      </c>
      <c r="Y19" s="7">
        <f t="shared" si="1"/>
        <v>141.39218054335242</v>
      </c>
    </row>
    <row r="20" spans="1:25" x14ac:dyDescent="0.3">
      <c r="A20" s="10" t="s">
        <v>18</v>
      </c>
      <c r="B20" s="5">
        <v>30</v>
      </c>
      <c r="C20" s="7">
        <v>23.6</v>
      </c>
      <c r="D20" s="7">
        <f>-'Detection limits1'!D20</f>
        <v>-369.93941605839416</v>
      </c>
      <c r="E20" s="7">
        <v>6.06</v>
      </c>
      <c r="F20" s="7">
        <v>3747</v>
      </c>
      <c r="G20" s="7">
        <v>1.0349999999999999</v>
      </c>
      <c r="H20" s="7">
        <v>-2</v>
      </c>
      <c r="I20" s="8">
        <v>686</v>
      </c>
      <c r="J20" s="7">
        <v>0.52600000000000002</v>
      </c>
      <c r="K20" s="8">
        <v>80.213999999999999</v>
      </c>
      <c r="L20" s="8">
        <v>657</v>
      </c>
      <c r="M20" s="7">
        <v>-20</v>
      </c>
      <c r="N20" s="7">
        <v>-14.179000000000002</v>
      </c>
      <c r="O20" s="7">
        <v>-10.863032258064516</v>
      </c>
      <c r="P20" s="8">
        <v>64.400000000000006</v>
      </c>
      <c r="Q20" s="7">
        <v>496.5</v>
      </c>
      <c r="R20" s="7">
        <v>-0.1</v>
      </c>
      <c r="S20" s="7">
        <v>-0.6</v>
      </c>
      <c r="T20" s="8">
        <v>6.71</v>
      </c>
      <c r="U20" s="7">
        <v>-0.84206000000000003</v>
      </c>
      <c r="V20" s="8">
        <v>8.1999999999999993</v>
      </c>
      <c r="W20" s="8">
        <v>458</v>
      </c>
      <c r="X20" s="7"/>
      <c r="Y20" s="7"/>
    </row>
    <row r="21" spans="1:25" x14ac:dyDescent="0.3">
      <c r="A21" s="10" t="s">
        <v>19</v>
      </c>
      <c r="B21" s="5">
        <v>30</v>
      </c>
      <c r="C21" s="7">
        <v>5</v>
      </c>
      <c r="D21" s="7">
        <v>543.94160583941607</v>
      </c>
      <c r="E21" s="7">
        <v>4.17</v>
      </c>
      <c r="F21" s="7">
        <v>3257</v>
      </c>
      <c r="G21" s="7">
        <v>0.375</v>
      </c>
      <c r="H21" s="7">
        <v>-2</v>
      </c>
      <c r="I21" s="7">
        <v>412</v>
      </c>
      <c r="J21" s="7">
        <v>-0.4</v>
      </c>
      <c r="K21" s="7">
        <v>119.82799999999999</v>
      </c>
      <c r="L21" s="7">
        <v>289</v>
      </c>
      <c r="M21" s="7">
        <v>-20</v>
      </c>
      <c r="N21" s="7">
        <v>-13.536741935483871</v>
      </c>
      <c r="O21" s="7">
        <v>-13.614096774193547</v>
      </c>
      <c r="P21" s="7">
        <v>80</v>
      </c>
      <c r="Q21" s="7">
        <v>589.29999999999995</v>
      </c>
      <c r="R21" s="7">
        <v>-0.1</v>
      </c>
      <c r="S21" s="7">
        <v>-0.6</v>
      </c>
      <c r="T21" s="7">
        <v>-0.4</v>
      </c>
      <c r="U21" s="7">
        <v>-0.91673000000000004</v>
      </c>
      <c r="V21" s="7">
        <v>13.48</v>
      </c>
      <c r="W21" s="7">
        <v>4436</v>
      </c>
      <c r="X21" s="7">
        <f t="shared" ref="X21:X27" si="2">LN(ABS(K21)^0.22*ABS(J21)^0.22/((F21/10000)^0.37*ABS(E21)^0.2*ABS(R21)^0.11))</f>
        <v>1.2341078856075207</v>
      </c>
      <c r="Y21" s="7">
        <f t="shared" si="1"/>
        <v>140.86453102295087</v>
      </c>
    </row>
    <row r="22" spans="1:25" x14ac:dyDescent="0.3">
      <c r="A22" s="10" t="s">
        <v>20</v>
      </c>
      <c r="B22" s="5">
        <v>30</v>
      </c>
      <c r="C22" s="7">
        <v>-5.3932000000000002</v>
      </c>
      <c r="D22" s="7">
        <f>-'Detection limits1'!D22</f>
        <v>-377.59598540145987</v>
      </c>
      <c r="E22" s="7">
        <v>0.75</v>
      </c>
      <c r="F22" s="7">
        <v>2567</v>
      </c>
      <c r="G22" s="7">
        <v>1.349</v>
      </c>
      <c r="H22" s="7">
        <v>-2</v>
      </c>
      <c r="I22" s="7">
        <v>119.7</v>
      </c>
      <c r="J22" s="7">
        <v>3.88</v>
      </c>
      <c r="K22" s="7">
        <v>27.839999999999996</v>
      </c>
      <c r="L22" s="7">
        <v>10.199999999999999</v>
      </c>
      <c r="M22" s="7">
        <v>-20</v>
      </c>
      <c r="N22" s="7">
        <v>-13.262096774193548</v>
      </c>
      <c r="O22" s="7">
        <v>-12.713870967741935</v>
      </c>
      <c r="P22" s="7">
        <v>2.12</v>
      </c>
      <c r="Q22" s="7">
        <v>620</v>
      </c>
      <c r="R22" s="7">
        <v>-0.1</v>
      </c>
      <c r="S22" s="7">
        <v>-0.6</v>
      </c>
      <c r="T22" s="7">
        <v>1.47</v>
      </c>
      <c r="U22" s="7">
        <v>-1.0244</v>
      </c>
      <c r="V22" s="7">
        <v>0.104</v>
      </c>
      <c r="W22" s="7">
        <v>9.27</v>
      </c>
      <c r="X22" s="7">
        <f t="shared" si="2"/>
        <v>1.8440722130308751</v>
      </c>
      <c r="Y22" s="7">
        <f t="shared" si="1"/>
        <v>107.68247161112039</v>
      </c>
    </row>
    <row r="23" spans="1:25" x14ac:dyDescent="0.3">
      <c r="A23" s="10" t="s">
        <v>21</v>
      </c>
      <c r="B23" s="5">
        <v>30</v>
      </c>
      <c r="C23" s="7">
        <v>16.8</v>
      </c>
      <c r="D23" s="7">
        <f>-'Detection limits1'!D23</f>
        <v>-416.16262773722627</v>
      </c>
      <c r="E23" s="7">
        <v>4.13</v>
      </c>
      <c r="F23" s="7">
        <v>2739</v>
      </c>
      <c r="G23" s="7">
        <v>0.72499999999999998</v>
      </c>
      <c r="H23" s="7">
        <v>-2</v>
      </c>
      <c r="I23" s="7">
        <v>434.2</v>
      </c>
      <c r="J23" s="7">
        <v>-0.4</v>
      </c>
      <c r="K23" s="7">
        <v>116.11599999999999</v>
      </c>
      <c r="L23" s="7">
        <v>253.9</v>
      </c>
      <c r="M23" s="7">
        <v>-20</v>
      </c>
      <c r="N23" s="7">
        <v>-15.956741935483873</v>
      </c>
      <c r="O23" s="7">
        <v>-13.126548387096774</v>
      </c>
      <c r="P23" s="7">
        <v>54.4</v>
      </c>
      <c r="Q23" s="7">
        <v>680</v>
      </c>
      <c r="R23" s="7">
        <v>-0.1</v>
      </c>
      <c r="S23" s="7">
        <v>-0.6</v>
      </c>
      <c r="T23" s="7">
        <v>-0.4</v>
      </c>
      <c r="U23" s="7">
        <v>-0.83157999999999999</v>
      </c>
      <c r="V23" s="7">
        <v>18.87</v>
      </c>
      <c r="W23" s="7">
        <v>2512</v>
      </c>
      <c r="X23" s="7">
        <f t="shared" si="2"/>
        <v>1.2932017649429701</v>
      </c>
      <c r="Y23" s="7">
        <f t="shared" si="1"/>
        <v>137.64982398710242</v>
      </c>
    </row>
    <row r="24" spans="1:25" x14ac:dyDescent="0.3">
      <c r="A24" s="10" t="s">
        <v>22</v>
      </c>
      <c r="B24" s="5">
        <v>30</v>
      </c>
      <c r="C24" s="7">
        <v>5.4</v>
      </c>
      <c r="D24" s="7">
        <f>-'Detection limits1'!D24</f>
        <v>-411.13708029197073</v>
      </c>
      <c r="E24" s="7">
        <v>-0.69196999999999997</v>
      </c>
      <c r="F24" s="7">
        <v>2647</v>
      </c>
      <c r="G24" s="7">
        <v>1.71</v>
      </c>
      <c r="H24" s="7">
        <v>-2</v>
      </c>
      <c r="I24" s="7">
        <v>93.3</v>
      </c>
      <c r="J24" s="7">
        <v>7.16</v>
      </c>
      <c r="K24" s="7">
        <v>25.113999999999997</v>
      </c>
      <c r="L24" s="7">
        <v>36.1</v>
      </c>
      <c r="M24" s="7">
        <v>-20</v>
      </c>
      <c r="N24" s="7">
        <v>-12.509838709677421</v>
      </c>
      <c r="O24" s="7">
        <v>-10.146967741935484</v>
      </c>
      <c r="P24" s="7">
        <v>3.95</v>
      </c>
      <c r="Q24" s="7">
        <v>721</v>
      </c>
      <c r="R24" s="7">
        <v>-0.1</v>
      </c>
      <c r="S24" s="7">
        <v>-0.6</v>
      </c>
      <c r="T24" s="7">
        <v>1.79</v>
      </c>
      <c r="U24" s="7">
        <v>-4100</v>
      </c>
      <c r="V24" s="7">
        <v>0.23799999999999999</v>
      </c>
      <c r="W24" s="8">
        <v>10.52</v>
      </c>
      <c r="X24" s="7">
        <f t="shared" si="2"/>
        <v>1.9609412153362318</v>
      </c>
      <c r="Y24" s="7">
        <f t="shared" si="1"/>
        <v>101.32479788570899</v>
      </c>
    </row>
    <row r="25" spans="1:25" x14ac:dyDescent="0.3">
      <c r="A25" s="10" t="s">
        <v>23</v>
      </c>
      <c r="B25" s="5">
        <v>30</v>
      </c>
      <c r="C25" s="7">
        <v>-7.1981000000000002</v>
      </c>
      <c r="D25" s="7">
        <f>-'Detection limits1'!D25</f>
        <v>-424.47547445255469</v>
      </c>
      <c r="E25" s="7">
        <v>3.65</v>
      </c>
      <c r="F25" s="7">
        <v>5680</v>
      </c>
      <c r="G25" s="7">
        <v>1.27</v>
      </c>
      <c r="H25" s="7">
        <v>-2</v>
      </c>
      <c r="I25" s="7">
        <v>66.599999999999994</v>
      </c>
      <c r="J25" s="7">
        <v>-0.4</v>
      </c>
      <c r="K25" s="7">
        <v>16.065999999999999</v>
      </c>
      <c r="L25" s="7">
        <v>42.4</v>
      </c>
      <c r="M25" s="7">
        <v>-20</v>
      </c>
      <c r="N25" s="7">
        <v>-16.246645161290324</v>
      </c>
      <c r="O25" s="7">
        <v>-12.628709677419355</v>
      </c>
      <c r="P25" s="7">
        <v>9.3000000000000007</v>
      </c>
      <c r="Q25" s="7">
        <v>869</v>
      </c>
      <c r="R25" s="7">
        <v>-0.1</v>
      </c>
      <c r="S25" s="7">
        <v>-0.6</v>
      </c>
      <c r="T25" s="7">
        <v>1.71</v>
      </c>
      <c r="U25" s="7">
        <v>369</v>
      </c>
      <c r="V25" s="7">
        <v>-0.2</v>
      </c>
      <c r="W25" s="7">
        <v>71.3</v>
      </c>
      <c r="X25" s="7">
        <f t="shared" si="2"/>
        <v>0.61291464630007231</v>
      </c>
      <c r="Y25" s="7">
        <f t="shared" si="1"/>
        <v>174.65744324127607</v>
      </c>
    </row>
    <row r="26" spans="1:25" x14ac:dyDescent="0.3">
      <c r="A26" s="10" t="s">
        <v>24</v>
      </c>
      <c r="B26" s="5">
        <v>30</v>
      </c>
      <c r="C26" s="7">
        <v>-5.5137999999999998</v>
      </c>
      <c r="D26" s="7">
        <v>1463.3211678832115</v>
      </c>
      <c r="E26" s="7">
        <v>14.96</v>
      </c>
      <c r="F26" s="7">
        <v>6720</v>
      </c>
      <c r="G26" s="7">
        <v>1.1830000000000001</v>
      </c>
      <c r="H26" s="7">
        <v>-2</v>
      </c>
      <c r="I26" s="7">
        <v>1395</v>
      </c>
      <c r="J26" s="7">
        <v>-0.4</v>
      </c>
      <c r="K26" s="7">
        <v>82.765999999999991</v>
      </c>
      <c r="L26" s="7">
        <v>923</v>
      </c>
      <c r="M26" s="7">
        <v>-20</v>
      </c>
      <c r="N26" s="7">
        <v>13.838709677419354</v>
      </c>
      <c r="O26" s="7">
        <v>-10.120709677419354</v>
      </c>
      <c r="P26" s="7">
        <v>122.2</v>
      </c>
      <c r="Q26" s="7">
        <v>795</v>
      </c>
      <c r="R26" s="7">
        <v>-0.1</v>
      </c>
      <c r="S26" s="7">
        <v>-0.6</v>
      </c>
      <c r="T26" s="7">
        <v>15</v>
      </c>
      <c r="U26" s="7">
        <v>176.2</v>
      </c>
      <c r="V26" s="7">
        <v>14.6</v>
      </c>
      <c r="W26" s="7">
        <v>807</v>
      </c>
      <c r="X26" s="7">
        <f t="shared" si="2"/>
        <v>0.62922208872663621</v>
      </c>
      <c r="Y26" s="7">
        <f t="shared" si="1"/>
        <v>173.77031837327098</v>
      </c>
    </row>
    <row r="27" spans="1:25" x14ac:dyDescent="0.3">
      <c r="A27" s="10" t="s">
        <v>25</v>
      </c>
      <c r="B27" s="5">
        <v>30</v>
      </c>
      <c r="C27" s="7">
        <v>44.1</v>
      </c>
      <c r="D27" s="7">
        <v>1451.4963503649635</v>
      </c>
      <c r="E27" s="7">
        <v>40.700000000000003</v>
      </c>
      <c r="F27" s="7">
        <v>7140</v>
      </c>
      <c r="G27" s="7">
        <v>-0.3</v>
      </c>
      <c r="H27" s="7">
        <v>-2</v>
      </c>
      <c r="I27" s="7">
        <v>1298</v>
      </c>
      <c r="J27" s="7">
        <v>-0.4</v>
      </c>
      <c r="K27" s="7">
        <v>217.67399999999995</v>
      </c>
      <c r="L27" s="7">
        <v>855</v>
      </c>
      <c r="M27" s="7">
        <v>-20</v>
      </c>
      <c r="N27" s="7">
        <v>-12.323548387096773</v>
      </c>
      <c r="O27" s="7">
        <v>12.774193548387096</v>
      </c>
      <c r="P27" s="7">
        <v>167.5</v>
      </c>
      <c r="Q27" s="7">
        <v>1199</v>
      </c>
      <c r="R27" s="7">
        <v>-0.1</v>
      </c>
      <c r="S27" s="7">
        <v>-0.6</v>
      </c>
      <c r="T27" s="8">
        <v>2.0499999999999998</v>
      </c>
      <c r="U27" s="7">
        <v>112.2</v>
      </c>
      <c r="V27" s="7">
        <v>35.57</v>
      </c>
      <c r="W27" s="7">
        <v>3563</v>
      </c>
      <c r="X27" s="7">
        <f t="shared" si="2"/>
        <v>0.61935721463891213</v>
      </c>
      <c r="Y27" s="7">
        <f t="shared" si="1"/>
        <v>174.30696752364318</v>
      </c>
    </row>
    <row r="28" spans="1:25" s="2" customFormat="1" x14ac:dyDescent="0.3">
      <c r="A28" s="10" t="s">
        <v>26</v>
      </c>
      <c r="B28" s="5">
        <v>20</v>
      </c>
      <c r="C28" s="8">
        <v>-253.35</v>
      </c>
      <c r="D28" s="7">
        <v>1611.1313868613138</v>
      </c>
      <c r="E28" s="8">
        <v>9.8000000000000007</v>
      </c>
      <c r="F28" s="8">
        <v>9000</v>
      </c>
      <c r="G28" s="7">
        <v>-0.3</v>
      </c>
      <c r="H28" s="7">
        <v>-2</v>
      </c>
      <c r="I28" s="8">
        <v>5030</v>
      </c>
      <c r="J28" s="7">
        <v>-0.4</v>
      </c>
      <c r="K28" s="8">
        <v>133.74799999999999</v>
      </c>
      <c r="L28" s="8">
        <v>1230</v>
      </c>
      <c r="M28" s="7">
        <v>-20</v>
      </c>
      <c r="N28" s="7">
        <v>-63.360000000000007</v>
      </c>
      <c r="O28" s="7">
        <v>-48.396451612903228</v>
      </c>
      <c r="P28" s="8">
        <v>264</v>
      </c>
      <c r="Q28" s="8">
        <v>1076</v>
      </c>
      <c r="R28" s="7">
        <v>-0.1</v>
      </c>
      <c r="S28" s="8">
        <v>-0.63478000000000001</v>
      </c>
      <c r="T28" s="8">
        <v>6.1</v>
      </c>
      <c r="U28" s="8">
        <v>16.899999999999999</v>
      </c>
      <c r="V28" s="8">
        <v>159.5</v>
      </c>
      <c r="W28" s="8">
        <v>5180</v>
      </c>
      <c r="X28" s="8"/>
      <c r="Y28" s="8"/>
    </row>
    <row r="29" spans="1:25" x14ac:dyDescent="0.3">
      <c r="A29" s="10" t="s">
        <v>27</v>
      </c>
      <c r="B29" s="5">
        <v>20</v>
      </c>
      <c r="C29" s="7">
        <v>39</v>
      </c>
      <c r="D29" s="7">
        <f>-'Detection limits1'!D34</f>
        <v>-698.37372262773727</v>
      </c>
      <c r="E29" s="7">
        <v>9.3000000000000007</v>
      </c>
      <c r="F29" s="7">
        <v>9920</v>
      </c>
      <c r="G29" s="7">
        <v>-0.3</v>
      </c>
      <c r="H29" s="7">
        <v>-2</v>
      </c>
      <c r="I29" s="8">
        <v>7020</v>
      </c>
      <c r="J29" s="7">
        <v>-0.4</v>
      </c>
      <c r="K29" s="7">
        <v>119.77</v>
      </c>
      <c r="L29" s="8">
        <v>1481</v>
      </c>
      <c r="M29" s="7">
        <v>-20</v>
      </c>
      <c r="N29" s="7">
        <v>-27.514193548387098</v>
      </c>
      <c r="O29" s="7">
        <v>-29.928516129032257</v>
      </c>
      <c r="P29" s="7">
        <v>208</v>
      </c>
      <c r="Q29" s="7">
        <v>1076</v>
      </c>
      <c r="R29" s="7">
        <v>-0.1</v>
      </c>
      <c r="S29" s="7">
        <v>-0.6</v>
      </c>
      <c r="T29" s="7">
        <v>5.09</v>
      </c>
      <c r="U29" s="7">
        <v>18.329999999999998</v>
      </c>
      <c r="V29" s="7">
        <v>121.8</v>
      </c>
      <c r="W29" s="7">
        <v>2330</v>
      </c>
      <c r="X29" s="7">
        <f>LN(ABS(K29)^0.22*ABS(J29)^0.22/((F29/10000)^0.37*ABS(E29)^0.2*ABS(R29)^0.11))</f>
        <v>0.66149553484424795</v>
      </c>
      <c r="Y29" s="7">
        <f t="shared" ref="Y29:Y76" si="3">-54.4*X29+208</f>
        <v>172.01464290447291</v>
      </c>
    </row>
    <row r="30" spans="1:25" x14ac:dyDescent="0.3">
      <c r="A30" s="10" t="s">
        <v>28</v>
      </c>
      <c r="B30" s="5">
        <v>20</v>
      </c>
      <c r="C30" s="7">
        <v>55.1</v>
      </c>
      <c r="D30" s="7">
        <f>-'Detection limits1'!D35</f>
        <v>-982.3467153284671</v>
      </c>
      <c r="E30" s="9">
        <v>10.71</v>
      </c>
      <c r="F30" s="9">
        <v>9220</v>
      </c>
      <c r="G30" s="7">
        <v>-0.3</v>
      </c>
      <c r="H30" s="7">
        <v>-2</v>
      </c>
      <c r="I30" s="9">
        <v>5780</v>
      </c>
      <c r="J30" s="7">
        <v>-0.4</v>
      </c>
      <c r="K30" s="9">
        <v>87.521999999999991</v>
      </c>
      <c r="L30" s="9">
        <v>1472</v>
      </c>
      <c r="M30" s="7">
        <v>-20</v>
      </c>
      <c r="N30" s="7">
        <v>-24.508354838709678</v>
      </c>
      <c r="O30" s="7">
        <v>-22.854451612903226</v>
      </c>
      <c r="P30" s="9">
        <v>151.9</v>
      </c>
      <c r="Q30" s="9">
        <v>1073</v>
      </c>
      <c r="R30" s="7">
        <v>-0.1</v>
      </c>
      <c r="S30" s="7">
        <v>-0.6</v>
      </c>
      <c r="T30" s="9">
        <v>4.74</v>
      </c>
      <c r="U30" s="9">
        <v>21.5</v>
      </c>
      <c r="V30" s="9">
        <v>60.5</v>
      </c>
      <c r="W30" s="9">
        <v>3190</v>
      </c>
      <c r="X30" s="7"/>
      <c r="Y30" s="7"/>
    </row>
    <row r="31" spans="1:25" x14ac:dyDescent="0.3">
      <c r="A31" s="10" t="s">
        <v>29</v>
      </c>
      <c r="B31" s="5">
        <v>20</v>
      </c>
      <c r="C31" s="7">
        <v>49</v>
      </c>
      <c r="D31" s="7">
        <f>-'Detection limits1'!D36</f>
        <v>-601.70583941605832</v>
      </c>
      <c r="E31" s="7">
        <v>11.4</v>
      </c>
      <c r="F31" s="7">
        <v>8780</v>
      </c>
      <c r="G31" s="7">
        <v>-0.3</v>
      </c>
      <c r="H31" s="7">
        <v>-2</v>
      </c>
      <c r="I31" s="8">
        <v>4900</v>
      </c>
      <c r="J31" s="7">
        <v>-0.4</v>
      </c>
      <c r="K31" s="7">
        <v>85.608000000000004</v>
      </c>
      <c r="L31" s="8">
        <v>1353</v>
      </c>
      <c r="M31" s="7">
        <v>-20</v>
      </c>
      <c r="N31" s="7">
        <v>-29.055258064516124</v>
      </c>
      <c r="O31" s="7">
        <v>-30.846129032258066</v>
      </c>
      <c r="P31" s="7">
        <v>158.30000000000001</v>
      </c>
      <c r="Q31" s="7">
        <v>1094</v>
      </c>
      <c r="R31" s="7">
        <v>-0.1</v>
      </c>
      <c r="S31" s="7">
        <v>-0.6</v>
      </c>
      <c r="T31" s="7">
        <v>5.83</v>
      </c>
      <c r="U31" s="7">
        <v>17.07</v>
      </c>
      <c r="V31" s="8">
        <v>112.5</v>
      </c>
      <c r="W31" s="8">
        <v>2284</v>
      </c>
      <c r="X31" s="7">
        <f t="shared" ref="X31:X62" si="4">LN(ABS(K31)^0.22*ABS(J31)^0.22/((F31/10000)^0.37*ABS(E31)^0.2*ABS(R31)^0.11))</f>
        <v>0.59206926379477276</v>
      </c>
      <c r="Y31" s="7">
        <f t="shared" si="3"/>
        <v>175.79143204956438</v>
      </c>
    </row>
    <row r="32" spans="1:25" x14ac:dyDescent="0.3">
      <c r="A32" s="10" t="s">
        <v>30</v>
      </c>
      <c r="B32" s="5">
        <v>20</v>
      </c>
      <c r="C32" s="7">
        <v>97</v>
      </c>
      <c r="D32" s="7">
        <f>-'Detection limits1'!D37</f>
        <v>-556.48773722627732</v>
      </c>
      <c r="E32" s="7">
        <v>11.33</v>
      </c>
      <c r="F32" s="7">
        <v>7480</v>
      </c>
      <c r="G32" s="7">
        <v>-0.3</v>
      </c>
      <c r="H32" s="7">
        <v>-2</v>
      </c>
      <c r="I32" s="7">
        <v>3910</v>
      </c>
      <c r="J32" s="7">
        <v>-0.4</v>
      </c>
      <c r="K32" s="7">
        <v>108.74999999999999</v>
      </c>
      <c r="L32" s="7">
        <v>1346</v>
      </c>
      <c r="M32" s="7">
        <v>-20</v>
      </c>
      <c r="N32" s="7">
        <v>29.096774193548388</v>
      </c>
      <c r="O32" s="7">
        <v>-21.698387096774194</v>
      </c>
      <c r="P32" s="7">
        <v>146.1</v>
      </c>
      <c r="Q32" s="7">
        <v>976</v>
      </c>
      <c r="R32" s="7">
        <v>-0.1</v>
      </c>
      <c r="S32" s="7">
        <v>-0.6</v>
      </c>
      <c r="T32" s="7">
        <v>4.78</v>
      </c>
      <c r="U32" s="7">
        <v>20</v>
      </c>
      <c r="V32" s="7">
        <v>76.099999999999994</v>
      </c>
      <c r="W32" s="7">
        <v>1817</v>
      </c>
      <c r="X32" s="7">
        <f t="shared" si="4"/>
        <v>0.70523130297501635</v>
      </c>
      <c r="Y32" s="7">
        <f t="shared" si="3"/>
        <v>169.63541711815913</v>
      </c>
    </row>
    <row r="33" spans="1:25" x14ac:dyDescent="0.3">
      <c r="A33" s="10" t="s">
        <v>31</v>
      </c>
      <c r="B33" s="5">
        <v>20</v>
      </c>
      <c r="C33" s="7">
        <v>162</v>
      </c>
      <c r="D33" s="7">
        <v>742.00729927007296</v>
      </c>
      <c r="E33" s="7">
        <v>11.8</v>
      </c>
      <c r="F33" s="7">
        <v>6630</v>
      </c>
      <c r="G33" s="7">
        <v>-0.3</v>
      </c>
      <c r="H33" s="7">
        <v>-2</v>
      </c>
      <c r="I33" s="8">
        <v>1900</v>
      </c>
      <c r="J33" s="7">
        <v>-0.4</v>
      </c>
      <c r="K33" s="7">
        <v>136.76400000000001</v>
      </c>
      <c r="L33" s="8">
        <v>650</v>
      </c>
      <c r="M33" s="7">
        <v>-20</v>
      </c>
      <c r="N33" s="7">
        <v>30.516129032258064</v>
      </c>
      <c r="O33" s="7">
        <v>-23.069483870967741</v>
      </c>
      <c r="P33" s="8">
        <v>66.8</v>
      </c>
      <c r="Q33" s="7">
        <v>1027</v>
      </c>
      <c r="R33" s="7">
        <v>-0.1</v>
      </c>
      <c r="S33" s="7">
        <v>-0.6</v>
      </c>
      <c r="T33" s="7">
        <v>2.37</v>
      </c>
      <c r="U33" s="7">
        <v>22.9</v>
      </c>
      <c r="V33" s="8">
        <v>39.299999999999997</v>
      </c>
      <c r="W33" s="8">
        <v>1510</v>
      </c>
      <c r="X33" s="7">
        <f t="shared" si="4"/>
        <v>0.79215969856288049</v>
      </c>
      <c r="Y33" s="7">
        <f t="shared" si="3"/>
        <v>164.9065123981793</v>
      </c>
    </row>
    <row r="34" spans="1:25" x14ac:dyDescent="0.3">
      <c r="A34" s="10" t="s">
        <v>32</v>
      </c>
      <c r="B34" s="5">
        <v>20</v>
      </c>
      <c r="C34" s="7">
        <v>354</v>
      </c>
      <c r="D34" s="7">
        <v>4951.6423357664235</v>
      </c>
      <c r="E34" s="7">
        <v>127.4</v>
      </c>
      <c r="F34" s="7">
        <v>6620</v>
      </c>
      <c r="G34" s="7">
        <v>-0.3</v>
      </c>
      <c r="H34" s="7">
        <v>-2</v>
      </c>
      <c r="I34" s="7">
        <v>1017</v>
      </c>
      <c r="J34" s="7">
        <v>-0.4</v>
      </c>
      <c r="K34" s="7">
        <v>206.94399999999999</v>
      </c>
      <c r="L34" s="7">
        <v>205.5</v>
      </c>
      <c r="M34" s="7">
        <v>-20</v>
      </c>
      <c r="N34" s="7">
        <v>27.677419354838708</v>
      </c>
      <c r="O34" s="7">
        <v>29.096774193548388</v>
      </c>
      <c r="P34" s="7">
        <v>76.7</v>
      </c>
      <c r="Q34" s="7">
        <v>1008</v>
      </c>
      <c r="R34" s="7">
        <v>-0.1</v>
      </c>
      <c r="S34" s="7">
        <v>-0.6</v>
      </c>
      <c r="T34" s="7">
        <v>3.03</v>
      </c>
      <c r="U34" s="7">
        <v>22.96</v>
      </c>
      <c r="V34" s="7">
        <v>184.1</v>
      </c>
      <c r="W34" s="7">
        <v>3850</v>
      </c>
      <c r="X34" s="7">
        <f t="shared" si="4"/>
        <v>0.40799385767423618</v>
      </c>
      <c r="Y34" s="7">
        <f t="shared" si="3"/>
        <v>185.80513414252155</v>
      </c>
    </row>
    <row r="35" spans="1:25" x14ac:dyDescent="0.3">
      <c r="A35" s="10" t="s">
        <v>33</v>
      </c>
      <c r="B35" s="5">
        <v>20</v>
      </c>
      <c r="C35" s="7">
        <v>31.7</v>
      </c>
      <c r="D35" s="7">
        <v>3296.1678832116786</v>
      </c>
      <c r="E35" s="7">
        <v>14</v>
      </c>
      <c r="F35" s="7">
        <v>5960</v>
      </c>
      <c r="G35" s="7">
        <v>0.5</v>
      </c>
      <c r="H35" s="7">
        <v>-2</v>
      </c>
      <c r="I35" s="7">
        <v>1161</v>
      </c>
      <c r="J35" s="7">
        <v>-0.4</v>
      </c>
      <c r="K35" s="7">
        <v>152.65600000000001</v>
      </c>
      <c r="L35" s="7">
        <v>410</v>
      </c>
      <c r="M35" s="7">
        <v>-20</v>
      </c>
      <c r="N35" s="7">
        <v>-36.1758064516129</v>
      </c>
      <c r="O35" s="7">
        <v>-35.565483870967746</v>
      </c>
      <c r="P35" s="7">
        <v>124.7</v>
      </c>
      <c r="Q35" s="7">
        <v>925</v>
      </c>
      <c r="R35" s="7">
        <v>-0.1</v>
      </c>
      <c r="S35" s="7">
        <v>-0.6</v>
      </c>
      <c r="T35" s="7">
        <v>-0.56015000000000004</v>
      </c>
      <c r="U35" s="7">
        <v>18.3</v>
      </c>
      <c r="V35" s="7">
        <v>95.2</v>
      </c>
      <c r="W35" s="7">
        <v>6550</v>
      </c>
      <c r="X35" s="7">
        <f t="shared" si="4"/>
        <v>0.82157048498527852</v>
      </c>
      <c r="Y35" s="7">
        <f t="shared" si="3"/>
        <v>163.30656561680087</v>
      </c>
    </row>
    <row r="36" spans="1:25" x14ac:dyDescent="0.3">
      <c r="A36" s="10" t="s">
        <v>34</v>
      </c>
      <c r="B36" s="5">
        <v>20</v>
      </c>
      <c r="C36" s="7">
        <v>415</v>
      </c>
      <c r="D36" s="7">
        <v>8173.905109489051</v>
      </c>
      <c r="E36" s="7">
        <v>37.9</v>
      </c>
      <c r="F36" s="7">
        <v>6640</v>
      </c>
      <c r="G36" s="7">
        <v>-0.3</v>
      </c>
      <c r="H36" s="7">
        <v>-2</v>
      </c>
      <c r="I36" s="7">
        <v>781</v>
      </c>
      <c r="J36" s="7">
        <v>-0.4</v>
      </c>
      <c r="K36" s="7">
        <v>208.91600000000003</v>
      </c>
      <c r="L36" s="7">
        <v>130.9</v>
      </c>
      <c r="M36" s="7">
        <v>-20</v>
      </c>
      <c r="N36" s="7">
        <v>24.483870967741936</v>
      </c>
      <c r="O36" s="7">
        <v>28.032258064516128</v>
      </c>
      <c r="P36" s="7">
        <v>85.1</v>
      </c>
      <c r="Q36" s="7">
        <v>937</v>
      </c>
      <c r="R36" s="7">
        <v>-0.1</v>
      </c>
      <c r="S36" s="7">
        <v>-0.6</v>
      </c>
      <c r="T36" s="7">
        <v>0.69</v>
      </c>
      <c r="U36" s="7">
        <v>21.8</v>
      </c>
      <c r="V36" s="7">
        <v>1052</v>
      </c>
      <c r="W36" s="7">
        <v>6930</v>
      </c>
      <c r="X36" s="7">
        <f t="shared" si="4"/>
        <v>0.65144033132250534</v>
      </c>
      <c r="Y36" s="7">
        <f t="shared" si="3"/>
        <v>172.5616459760557</v>
      </c>
    </row>
    <row r="37" spans="1:25" x14ac:dyDescent="0.3">
      <c r="A37" s="10" t="s">
        <v>35</v>
      </c>
      <c r="B37" s="5">
        <v>20</v>
      </c>
      <c r="C37" s="7">
        <v>563</v>
      </c>
      <c r="D37" s="7">
        <v>8469.5255474452551</v>
      </c>
      <c r="E37" s="7">
        <v>54.4</v>
      </c>
      <c r="F37" s="7">
        <v>6950</v>
      </c>
      <c r="G37" s="7">
        <v>0.49</v>
      </c>
      <c r="H37" s="7">
        <v>-2</v>
      </c>
      <c r="I37" s="7">
        <v>2640</v>
      </c>
      <c r="J37" s="7">
        <v>-0.4</v>
      </c>
      <c r="K37" s="7">
        <v>462.37599999999998</v>
      </c>
      <c r="L37" s="7">
        <v>656</v>
      </c>
      <c r="M37" s="7">
        <v>-20</v>
      </c>
      <c r="N37" s="7">
        <v>32.645161290322584</v>
      </c>
      <c r="O37" s="7">
        <v>25.903225806451612</v>
      </c>
      <c r="P37" s="7">
        <v>157.4</v>
      </c>
      <c r="Q37" s="7">
        <v>913</v>
      </c>
      <c r="R37" s="7">
        <v>-0.1</v>
      </c>
      <c r="S37" s="7">
        <v>-0.6</v>
      </c>
      <c r="T37" s="7">
        <v>0.93</v>
      </c>
      <c r="U37" s="7">
        <v>21.8</v>
      </c>
      <c r="V37" s="7">
        <v>715</v>
      </c>
      <c r="W37" s="7">
        <v>5080</v>
      </c>
      <c r="X37" s="7">
        <f t="shared" si="4"/>
        <v>0.73705288964640225</v>
      </c>
      <c r="Y37" s="7">
        <f t="shared" si="3"/>
        <v>167.90432280323571</v>
      </c>
    </row>
    <row r="38" spans="1:25" x14ac:dyDescent="0.3">
      <c r="A38" s="10" t="s">
        <v>36</v>
      </c>
      <c r="B38" s="5">
        <v>20</v>
      </c>
      <c r="C38" s="7">
        <v>532</v>
      </c>
      <c r="D38" s="7">
        <v>7523.5401459854011</v>
      </c>
      <c r="E38" s="7">
        <v>54.3</v>
      </c>
      <c r="F38" s="7">
        <v>7120</v>
      </c>
      <c r="G38" s="7">
        <v>1.17</v>
      </c>
      <c r="H38" s="7">
        <v>4.3</v>
      </c>
      <c r="I38" s="7">
        <v>3300</v>
      </c>
      <c r="J38" s="7">
        <v>-0.4</v>
      </c>
      <c r="K38" s="7">
        <v>440.916</v>
      </c>
      <c r="L38" s="7">
        <v>1000</v>
      </c>
      <c r="M38" s="7">
        <v>-20</v>
      </c>
      <c r="N38" s="7">
        <v>21.64516129032258</v>
      </c>
      <c r="O38" s="7">
        <v>23.06451612903226</v>
      </c>
      <c r="P38" s="7">
        <v>158.19999999999999</v>
      </c>
      <c r="Q38" s="7">
        <v>928</v>
      </c>
      <c r="R38" s="7">
        <v>-0.1</v>
      </c>
      <c r="S38" s="7">
        <v>-0.6</v>
      </c>
      <c r="T38" s="7">
        <v>1.42</v>
      </c>
      <c r="U38" s="7">
        <v>21.8</v>
      </c>
      <c r="V38" s="7">
        <v>604</v>
      </c>
      <c r="W38" s="7">
        <v>4790</v>
      </c>
      <c r="X38" s="7">
        <f t="shared" si="4"/>
        <v>0.71802414367497724</v>
      </c>
      <c r="Y38" s="7">
        <f t="shared" si="3"/>
        <v>168.93948658408124</v>
      </c>
    </row>
    <row r="39" spans="1:25" x14ac:dyDescent="0.3">
      <c r="A39" s="10" t="s">
        <v>37</v>
      </c>
      <c r="B39" s="5">
        <v>20</v>
      </c>
      <c r="C39" s="7">
        <v>391</v>
      </c>
      <c r="D39" s="7">
        <v>4626.459854014598</v>
      </c>
      <c r="E39" s="7">
        <v>100.9</v>
      </c>
      <c r="F39" s="7">
        <v>5900</v>
      </c>
      <c r="G39" s="7">
        <v>0.88</v>
      </c>
      <c r="H39" s="7">
        <v>2.81</v>
      </c>
      <c r="I39" s="8">
        <v>1240</v>
      </c>
      <c r="J39" s="7">
        <v>0.59</v>
      </c>
      <c r="K39" s="7">
        <v>127.83199999999998</v>
      </c>
      <c r="L39" s="8">
        <v>715</v>
      </c>
      <c r="M39" s="7">
        <v>-20</v>
      </c>
      <c r="N39" s="7">
        <v>48.258064516129032</v>
      </c>
      <c r="O39" s="7">
        <v>-25.718709677419355</v>
      </c>
      <c r="P39" s="7">
        <v>166.6</v>
      </c>
      <c r="Q39" s="7">
        <v>872</v>
      </c>
      <c r="R39" s="7">
        <v>-0.1</v>
      </c>
      <c r="S39" s="7">
        <v>-0.6</v>
      </c>
      <c r="T39" s="7">
        <v>1.71</v>
      </c>
      <c r="U39" s="7">
        <v>25.3</v>
      </c>
      <c r="V39" s="8">
        <v>242.2</v>
      </c>
      <c r="W39" s="8">
        <v>8780</v>
      </c>
      <c r="X39" s="7">
        <f t="shared" si="4"/>
        <v>0.47676100447394715</v>
      </c>
      <c r="Y39" s="7">
        <f t="shared" si="3"/>
        <v>182.06420135661727</v>
      </c>
    </row>
    <row r="40" spans="1:25" x14ac:dyDescent="0.3">
      <c r="A40" s="10" t="s">
        <v>38</v>
      </c>
      <c r="B40" s="5">
        <v>20</v>
      </c>
      <c r="C40" s="7">
        <v>317</v>
      </c>
      <c r="D40" s="7">
        <v>4951.6423357664235</v>
      </c>
      <c r="E40" s="7">
        <v>165.6</v>
      </c>
      <c r="F40" s="7">
        <v>6290</v>
      </c>
      <c r="G40" s="7">
        <v>0.48</v>
      </c>
      <c r="H40" s="7">
        <v>-2</v>
      </c>
      <c r="I40" s="7">
        <v>634</v>
      </c>
      <c r="J40" s="7">
        <v>-0.4</v>
      </c>
      <c r="K40" s="7">
        <v>74.123999999999995</v>
      </c>
      <c r="L40" s="7">
        <v>211.9</v>
      </c>
      <c r="M40" s="7">
        <v>-20</v>
      </c>
      <c r="N40" s="7">
        <v>-28.798354838709681</v>
      </c>
      <c r="O40" s="7">
        <v>-26.646258064516129</v>
      </c>
      <c r="P40" s="7">
        <v>84.2</v>
      </c>
      <c r="Q40" s="7">
        <v>877</v>
      </c>
      <c r="R40" s="7">
        <v>-0.1</v>
      </c>
      <c r="S40" s="7">
        <v>-0.6</v>
      </c>
      <c r="T40" s="7">
        <v>2.4300000000000002</v>
      </c>
      <c r="U40" s="7">
        <v>18.100000000000001</v>
      </c>
      <c r="V40" s="7">
        <v>382</v>
      </c>
      <c r="W40" s="7">
        <v>5560</v>
      </c>
      <c r="X40" s="7">
        <f t="shared" si="4"/>
        <v>0.14858889970141426</v>
      </c>
      <c r="Y40" s="7">
        <f t="shared" si="3"/>
        <v>199.91676385624305</v>
      </c>
    </row>
    <row r="41" spans="1:25" x14ac:dyDescent="0.3">
      <c r="A41" s="10" t="s">
        <v>39</v>
      </c>
      <c r="B41" s="5">
        <v>20</v>
      </c>
      <c r="C41" s="7">
        <v>342</v>
      </c>
      <c r="D41" s="7">
        <v>4892.5182481751826</v>
      </c>
      <c r="E41" s="7">
        <v>117.1</v>
      </c>
      <c r="F41" s="7">
        <v>6330</v>
      </c>
      <c r="G41" s="7">
        <v>1.48</v>
      </c>
      <c r="H41" s="7">
        <v>4.68</v>
      </c>
      <c r="I41" s="8">
        <v>1440</v>
      </c>
      <c r="J41" s="7">
        <v>-0.4</v>
      </c>
      <c r="K41" s="7">
        <v>120.872</v>
      </c>
      <c r="L41" s="8">
        <v>926</v>
      </c>
      <c r="M41" s="7">
        <v>-20</v>
      </c>
      <c r="N41" s="7">
        <v>26.612903225806452</v>
      </c>
      <c r="O41" s="7">
        <v>28.387096774193548</v>
      </c>
      <c r="P41" s="7">
        <v>151</v>
      </c>
      <c r="Q41" s="7">
        <v>829</v>
      </c>
      <c r="R41" s="7">
        <v>-0.1</v>
      </c>
      <c r="S41" s="7">
        <v>-0.6</v>
      </c>
      <c r="T41" s="7">
        <v>1.27</v>
      </c>
      <c r="U41" s="7">
        <v>24.41</v>
      </c>
      <c r="V41" s="7">
        <v>383</v>
      </c>
      <c r="W41" s="7">
        <v>5850</v>
      </c>
      <c r="X41" s="7">
        <f t="shared" si="4"/>
        <v>0.32313121170260117</v>
      </c>
      <c r="Y41" s="7">
        <f t="shared" si="3"/>
        <v>190.42166208337849</v>
      </c>
    </row>
    <row r="42" spans="1:25" x14ac:dyDescent="0.3">
      <c r="A42" s="10" t="s">
        <v>40</v>
      </c>
      <c r="B42" s="5">
        <v>20</v>
      </c>
      <c r="C42" s="7">
        <v>942</v>
      </c>
      <c r="D42" s="7">
        <v>4094.3430656934306</v>
      </c>
      <c r="E42" s="7">
        <v>34.799999999999997</v>
      </c>
      <c r="F42" s="7">
        <v>5880</v>
      </c>
      <c r="G42" s="7">
        <v>0.54400000000000004</v>
      </c>
      <c r="H42" s="7">
        <v>-2</v>
      </c>
      <c r="I42" s="7">
        <v>4470</v>
      </c>
      <c r="J42" s="7">
        <v>-0.4</v>
      </c>
      <c r="K42" s="7">
        <v>248.93599999999998</v>
      </c>
      <c r="L42" s="7">
        <v>1410</v>
      </c>
      <c r="M42" s="7">
        <v>-20</v>
      </c>
      <c r="N42" s="7">
        <v>-21.989000000000001</v>
      </c>
      <c r="O42" s="7">
        <v>20.225806451612904</v>
      </c>
      <c r="P42" s="7">
        <v>237.7</v>
      </c>
      <c r="Q42" s="7">
        <v>844</v>
      </c>
      <c r="R42" s="7">
        <v>-0.1</v>
      </c>
      <c r="S42" s="7">
        <v>-0.6</v>
      </c>
      <c r="T42" s="7">
        <v>12.7</v>
      </c>
      <c r="U42" s="7">
        <v>24.4</v>
      </c>
      <c r="V42" s="7">
        <v>29.14</v>
      </c>
      <c r="W42" s="7">
        <v>841</v>
      </c>
      <c r="X42" s="7">
        <f t="shared" si="4"/>
        <v>0.75204048813111579</v>
      </c>
      <c r="Y42" s="7">
        <f t="shared" si="3"/>
        <v>167.0889974456673</v>
      </c>
    </row>
    <row r="43" spans="1:25" x14ac:dyDescent="0.3">
      <c r="A43" s="10" t="s">
        <v>41</v>
      </c>
      <c r="B43" s="5">
        <v>20</v>
      </c>
      <c r="C43" s="7">
        <v>1062</v>
      </c>
      <c r="D43" s="7">
        <v>4892.5182481751826</v>
      </c>
      <c r="E43" s="7">
        <v>39.799999999999997</v>
      </c>
      <c r="F43" s="7">
        <v>6150</v>
      </c>
      <c r="G43" s="7">
        <v>0.433</v>
      </c>
      <c r="H43" s="7">
        <v>-2</v>
      </c>
      <c r="I43" s="8">
        <v>4580</v>
      </c>
      <c r="J43" s="7">
        <v>-0.4</v>
      </c>
      <c r="K43" s="7">
        <v>233.50800000000001</v>
      </c>
      <c r="L43" s="8">
        <v>1770</v>
      </c>
      <c r="M43" s="7">
        <v>-20</v>
      </c>
      <c r="N43" s="7">
        <v>34.774193548387096</v>
      </c>
      <c r="O43" s="7">
        <v>-20.360290322580642</v>
      </c>
      <c r="P43" s="7">
        <v>244.4</v>
      </c>
      <c r="Q43" s="7">
        <v>868</v>
      </c>
      <c r="R43" s="7">
        <v>-0.1</v>
      </c>
      <c r="S43" s="7">
        <v>-0.6</v>
      </c>
      <c r="T43" s="8">
        <v>11.4</v>
      </c>
      <c r="U43" s="7">
        <v>25.8</v>
      </c>
      <c r="V43" s="7">
        <v>31.72</v>
      </c>
      <c r="W43" s="7">
        <v>784</v>
      </c>
      <c r="X43" s="7">
        <f t="shared" si="4"/>
        <v>0.69450382520201603</v>
      </c>
      <c r="Y43" s="7">
        <f t="shared" si="3"/>
        <v>170.21899190901033</v>
      </c>
    </row>
    <row r="44" spans="1:25" x14ac:dyDescent="0.3">
      <c r="A44" s="10" t="s">
        <v>42</v>
      </c>
      <c r="B44" s="5">
        <v>20</v>
      </c>
      <c r="C44" s="7">
        <v>666</v>
      </c>
      <c r="D44" s="7">
        <v>3148.3576642335765</v>
      </c>
      <c r="E44" s="7">
        <v>10.8</v>
      </c>
      <c r="F44" s="7">
        <v>6070</v>
      </c>
      <c r="G44" s="7">
        <v>0.45</v>
      </c>
      <c r="H44" s="7">
        <v>-2</v>
      </c>
      <c r="I44" s="8">
        <v>9100</v>
      </c>
      <c r="J44" s="7">
        <v>-0.4</v>
      </c>
      <c r="K44" s="7">
        <v>247.834</v>
      </c>
      <c r="L44" s="8">
        <v>3820</v>
      </c>
      <c r="M44" s="7">
        <v>-20</v>
      </c>
      <c r="N44" s="7">
        <v>35.838709677419352</v>
      </c>
      <c r="O44" s="7">
        <v>37.258064516129032</v>
      </c>
      <c r="P44" s="7">
        <v>290</v>
      </c>
      <c r="Q44" s="7">
        <v>898</v>
      </c>
      <c r="R44" s="7">
        <v>-0.1</v>
      </c>
      <c r="S44" s="7">
        <v>-0.6</v>
      </c>
      <c r="T44" s="7">
        <v>17.7</v>
      </c>
      <c r="U44" s="7">
        <v>19.7</v>
      </c>
      <c r="V44" s="7">
        <v>26.25</v>
      </c>
      <c r="W44" s="7">
        <v>875</v>
      </c>
      <c r="X44" s="7">
        <f t="shared" si="4"/>
        <v>0.97331198970820021</v>
      </c>
      <c r="Y44" s="7">
        <f t="shared" si="3"/>
        <v>155.0518277598739</v>
      </c>
    </row>
    <row r="45" spans="1:25" x14ac:dyDescent="0.3">
      <c r="A45" s="10" t="s">
        <v>43</v>
      </c>
      <c r="B45" s="5">
        <v>20</v>
      </c>
      <c r="C45" s="7">
        <v>722</v>
      </c>
      <c r="D45" s="7">
        <v>2970.9854014598536</v>
      </c>
      <c r="E45" s="7">
        <v>9.9</v>
      </c>
      <c r="F45" s="7">
        <v>6370</v>
      </c>
      <c r="G45" s="7">
        <v>0.42</v>
      </c>
      <c r="H45" s="7">
        <v>-2</v>
      </c>
      <c r="I45" s="8">
        <v>6640</v>
      </c>
      <c r="J45" s="7">
        <v>-0.4</v>
      </c>
      <c r="K45" s="7">
        <v>244.87599999999998</v>
      </c>
      <c r="L45" s="8">
        <v>2630</v>
      </c>
      <c r="M45" s="7">
        <v>-20</v>
      </c>
      <c r="N45" s="7">
        <v>45.774193548387096</v>
      </c>
      <c r="O45" s="7">
        <v>-25.919903225806451</v>
      </c>
      <c r="P45" s="7">
        <v>272.89999999999998</v>
      </c>
      <c r="Q45" s="7">
        <v>937</v>
      </c>
      <c r="R45" s="7">
        <v>-0.1</v>
      </c>
      <c r="S45" s="7">
        <v>-0.6</v>
      </c>
      <c r="T45" s="7">
        <v>13.7</v>
      </c>
      <c r="U45" s="7">
        <v>20.5</v>
      </c>
      <c r="V45" s="7">
        <v>29.17</v>
      </c>
      <c r="W45" s="7">
        <v>992</v>
      </c>
      <c r="X45" s="7">
        <f t="shared" si="4"/>
        <v>0.97022355964457296</v>
      </c>
      <c r="Y45" s="7">
        <f t="shared" si="3"/>
        <v>155.21983835533524</v>
      </c>
    </row>
    <row r="46" spans="1:25" x14ac:dyDescent="0.3">
      <c r="A46" s="10" t="s">
        <v>44</v>
      </c>
      <c r="B46" s="5">
        <v>20</v>
      </c>
      <c r="C46" s="7">
        <v>1110</v>
      </c>
      <c r="D46" s="7">
        <v>4097.2992700729928</v>
      </c>
      <c r="E46" s="7">
        <v>11.45</v>
      </c>
      <c r="F46" s="7">
        <v>5910</v>
      </c>
      <c r="G46" s="7">
        <v>0.379</v>
      </c>
      <c r="H46" s="7">
        <v>-2</v>
      </c>
      <c r="I46" s="7">
        <v>3310</v>
      </c>
      <c r="J46" s="7">
        <v>-0.4</v>
      </c>
      <c r="K46" s="7">
        <v>202.42</v>
      </c>
      <c r="L46" s="7">
        <v>1440</v>
      </c>
      <c r="M46" s="7">
        <v>-20</v>
      </c>
      <c r="N46" s="7">
        <v>26.612903225806452</v>
      </c>
      <c r="O46" s="7">
        <v>-20.664032258064516</v>
      </c>
      <c r="P46" s="7">
        <v>219.7</v>
      </c>
      <c r="Q46" s="7">
        <v>883</v>
      </c>
      <c r="R46" s="7">
        <v>-0.1</v>
      </c>
      <c r="S46" s="7">
        <v>-0.6</v>
      </c>
      <c r="T46" s="7">
        <v>11</v>
      </c>
      <c r="U46" s="7">
        <v>28.6</v>
      </c>
      <c r="V46" s="7">
        <v>18.559999999999999</v>
      </c>
      <c r="W46" s="7">
        <v>715</v>
      </c>
      <c r="X46" s="7">
        <f t="shared" si="4"/>
        <v>0.92697582428748182</v>
      </c>
      <c r="Y46" s="7">
        <f t="shared" si="3"/>
        <v>157.57251515876101</v>
      </c>
    </row>
    <row r="47" spans="1:25" x14ac:dyDescent="0.3">
      <c r="A47" s="10" t="s">
        <v>45</v>
      </c>
      <c r="B47" s="5">
        <v>20</v>
      </c>
      <c r="C47" s="7">
        <v>991</v>
      </c>
      <c r="D47" s="7">
        <v>4094.3430656934306</v>
      </c>
      <c r="E47" s="7">
        <v>10.02</v>
      </c>
      <c r="F47" s="7">
        <v>5870</v>
      </c>
      <c r="G47" s="7">
        <v>-0.3</v>
      </c>
      <c r="H47" s="7">
        <v>-2</v>
      </c>
      <c r="I47" s="7">
        <v>3640</v>
      </c>
      <c r="J47" s="7">
        <v>-0.4</v>
      </c>
      <c r="K47" s="7">
        <v>189.66</v>
      </c>
      <c r="L47" s="7">
        <v>1510</v>
      </c>
      <c r="M47" s="7">
        <v>-20</v>
      </c>
      <c r="N47" s="7">
        <v>-25.799612903225807</v>
      </c>
      <c r="O47" s="7">
        <v>-22.602870967741936</v>
      </c>
      <c r="P47" s="7">
        <v>201.5</v>
      </c>
      <c r="Q47" s="7">
        <v>854</v>
      </c>
      <c r="R47" s="7">
        <v>-0.1</v>
      </c>
      <c r="S47" s="7">
        <v>-0.6</v>
      </c>
      <c r="T47" s="7">
        <v>11</v>
      </c>
      <c r="U47" s="7">
        <v>28.8</v>
      </c>
      <c r="V47" s="7">
        <v>17.39</v>
      </c>
      <c r="W47" s="7">
        <v>640</v>
      </c>
      <c r="X47" s="7">
        <f t="shared" si="4"/>
        <v>0.94184530897291041</v>
      </c>
      <c r="Y47" s="7">
        <f t="shared" si="3"/>
        <v>156.76361519187367</v>
      </c>
    </row>
    <row r="48" spans="1:25" x14ac:dyDescent="0.3">
      <c r="A48" s="10" t="s">
        <v>46</v>
      </c>
      <c r="B48" s="5">
        <v>20</v>
      </c>
      <c r="C48" s="7">
        <v>703</v>
      </c>
      <c r="D48" s="7">
        <v>3562.2262773722628</v>
      </c>
      <c r="E48" s="7">
        <v>34.700000000000003</v>
      </c>
      <c r="F48" s="7">
        <v>6840</v>
      </c>
      <c r="G48" s="7">
        <v>0.76</v>
      </c>
      <c r="H48" s="7">
        <v>-2</v>
      </c>
      <c r="I48" s="8">
        <v>16000</v>
      </c>
      <c r="J48" s="7">
        <v>-0.4</v>
      </c>
      <c r="K48" s="7">
        <v>313.548</v>
      </c>
      <c r="L48" s="8">
        <v>7020</v>
      </c>
      <c r="M48" s="7">
        <v>-20</v>
      </c>
      <c r="N48" s="7">
        <v>-23.018032258064519</v>
      </c>
      <c r="O48" s="7">
        <v>-16.825741935483869</v>
      </c>
      <c r="P48" s="7">
        <v>396.2</v>
      </c>
      <c r="Q48" s="7">
        <v>965</v>
      </c>
      <c r="R48" s="7">
        <v>-0.1</v>
      </c>
      <c r="S48" s="7">
        <v>-0.6</v>
      </c>
      <c r="T48" s="7">
        <v>15.35</v>
      </c>
      <c r="U48" s="7">
        <v>19.2</v>
      </c>
      <c r="V48" s="7">
        <v>85.4</v>
      </c>
      <c r="W48" s="8">
        <v>13000</v>
      </c>
      <c r="X48" s="7">
        <f t="shared" si="4"/>
        <v>0.74742702637766401</v>
      </c>
      <c r="Y48" s="7">
        <f t="shared" si="3"/>
        <v>167.33996976505509</v>
      </c>
    </row>
    <row r="49" spans="1:25" x14ac:dyDescent="0.3">
      <c r="A49" s="10" t="s">
        <v>47</v>
      </c>
      <c r="B49" s="5">
        <v>20</v>
      </c>
      <c r="C49" s="7">
        <v>406</v>
      </c>
      <c r="D49" s="7">
        <v>4596.8978102189776</v>
      </c>
      <c r="E49" s="7">
        <v>125.4</v>
      </c>
      <c r="F49" s="7">
        <v>6300</v>
      </c>
      <c r="G49" s="7">
        <v>-0.3</v>
      </c>
      <c r="H49" s="7">
        <v>-2</v>
      </c>
      <c r="I49" s="8">
        <v>5890</v>
      </c>
      <c r="J49" s="7">
        <v>-0.4</v>
      </c>
      <c r="K49" s="7">
        <v>188.90599999999998</v>
      </c>
      <c r="L49" s="8">
        <v>2860</v>
      </c>
      <c r="M49" s="7">
        <v>-20</v>
      </c>
      <c r="N49" s="7">
        <v>-26.587709677419358</v>
      </c>
      <c r="O49" s="7">
        <v>-23.212483870967741</v>
      </c>
      <c r="P49" s="7">
        <v>284</v>
      </c>
      <c r="Q49" s="7">
        <v>937</v>
      </c>
      <c r="R49" s="7">
        <v>-0.1</v>
      </c>
      <c r="S49" s="7">
        <v>-0.6</v>
      </c>
      <c r="T49" s="7">
        <v>4.09</v>
      </c>
      <c r="U49" s="7">
        <v>20.7</v>
      </c>
      <c r="V49" s="7">
        <v>411</v>
      </c>
      <c r="W49" s="8">
        <v>45000</v>
      </c>
      <c r="X49" s="7">
        <f t="shared" si="4"/>
        <v>0.40942669173290697</v>
      </c>
      <c r="Y49" s="7">
        <f t="shared" si="3"/>
        <v>185.72718796972987</v>
      </c>
    </row>
    <row r="50" spans="1:25" x14ac:dyDescent="0.3">
      <c r="A50" s="10" t="s">
        <v>48</v>
      </c>
      <c r="B50" s="5">
        <v>20</v>
      </c>
      <c r="C50" s="7">
        <v>268</v>
      </c>
      <c r="D50" s="7">
        <v>3769.1605839416056</v>
      </c>
      <c r="E50" s="7">
        <v>117.8</v>
      </c>
      <c r="F50" s="7">
        <v>6180</v>
      </c>
      <c r="G50" s="7">
        <v>0.34899999999999998</v>
      </c>
      <c r="H50" s="7">
        <v>-2</v>
      </c>
      <c r="I50" s="8">
        <v>6290</v>
      </c>
      <c r="J50" s="7">
        <v>-0.4</v>
      </c>
      <c r="K50" s="7">
        <v>195.28599999999997</v>
      </c>
      <c r="L50" s="8">
        <v>3620</v>
      </c>
      <c r="M50" s="7">
        <v>-20</v>
      </c>
      <c r="N50" s="7">
        <v>31.225806451612904</v>
      </c>
      <c r="O50" s="7">
        <v>-20.607258064516131</v>
      </c>
      <c r="P50" s="7">
        <v>360</v>
      </c>
      <c r="Q50" s="7">
        <v>873</v>
      </c>
      <c r="R50" s="7">
        <v>-0.1</v>
      </c>
      <c r="S50" s="7">
        <v>-0.6</v>
      </c>
      <c r="T50" s="7">
        <v>3.79</v>
      </c>
      <c r="U50" s="7">
        <v>25.9</v>
      </c>
      <c r="V50" s="7">
        <v>438</v>
      </c>
      <c r="W50" s="7">
        <v>3640</v>
      </c>
      <c r="X50" s="7">
        <f t="shared" si="4"/>
        <v>0.43635380209715785</v>
      </c>
      <c r="Y50" s="7">
        <f t="shared" si="3"/>
        <v>184.26235316591462</v>
      </c>
    </row>
    <row r="51" spans="1:25" x14ac:dyDescent="0.3">
      <c r="A51" s="10" t="s">
        <v>49</v>
      </c>
      <c r="B51" s="5">
        <v>20</v>
      </c>
      <c r="C51" s="7">
        <v>301</v>
      </c>
      <c r="D51" s="7">
        <v>5424.63503649635</v>
      </c>
      <c r="E51" s="7">
        <v>308</v>
      </c>
      <c r="F51" s="7">
        <v>6200</v>
      </c>
      <c r="G51" s="7">
        <v>0.5</v>
      </c>
      <c r="H51" s="7">
        <v>-2</v>
      </c>
      <c r="I51" s="8">
        <v>1100</v>
      </c>
      <c r="J51" s="7">
        <v>-0.4</v>
      </c>
      <c r="K51" s="7">
        <v>107.70599999999999</v>
      </c>
      <c r="L51" s="8">
        <v>667</v>
      </c>
      <c r="M51" s="7">
        <v>-20</v>
      </c>
      <c r="N51" s="7">
        <v>-31.951806451612903</v>
      </c>
      <c r="O51" s="7">
        <v>-34.064870967741939</v>
      </c>
      <c r="P51" s="7">
        <v>98.2</v>
      </c>
      <c r="Q51" s="7">
        <v>844</v>
      </c>
      <c r="R51" s="7">
        <v>-0.1</v>
      </c>
      <c r="S51" s="7">
        <v>-0.6</v>
      </c>
      <c r="T51" s="7">
        <v>1.27</v>
      </c>
      <c r="U51" s="7">
        <v>29.2</v>
      </c>
      <c r="V51" s="7">
        <v>493</v>
      </c>
      <c r="W51" s="7">
        <v>3740</v>
      </c>
      <c r="X51" s="7">
        <f t="shared" si="4"/>
        <v>0.11202285341296327</v>
      </c>
      <c r="Y51" s="7">
        <f t="shared" si="3"/>
        <v>201.90595677433481</v>
      </c>
    </row>
    <row r="52" spans="1:25" x14ac:dyDescent="0.3">
      <c r="A52" s="10" t="s">
        <v>50</v>
      </c>
      <c r="B52" s="5">
        <v>20</v>
      </c>
      <c r="C52" s="7">
        <v>450</v>
      </c>
      <c r="D52" s="7">
        <v>5661.1313868613133</v>
      </c>
      <c r="E52" s="7">
        <v>184.2</v>
      </c>
      <c r="F52" s="7">
        <v>6200</v>
      </c>
      <c r="G52" s="7">
        <v>0.48</v>
      </c>
      <c r="H52" s="7">
        <v>-2</v>
      </c>
      <c r="I52" s="8">
        <v>594</v>
      </c>
      <c r="J52" s="7">
        <v>-0.4</v>
      </c>
      <c r="K52" s="7">
        <v>63.91599999999999</v>
      </c>
      <c r="L52" s="8">
        <v>224</v>
      </c>
      <c r="M52" s="7">
        <v>-20</v>
      </c>
      <c r="N52" s="7">
        <v>-28.119193548387099</v>
      </c>
      <c r="O52" s="7">
        <v>-24.89051612903226</v>
      </c>
      <c r="P52" s="7">
        <v>63.3</v>
      </c>
      <c r="Q52" s="7">
        <v>780</v>
      </c>
      <c r="R52" s="7">
        <v>-0.1</v>
      </c>
      <c r="S52" s="7">
        <v>-0.6</v>
      </c>
      <c r="T52" s="7">
        <v>0.92</v>
      </c>
      <c r="U52" s="7">
        <v>31.5</v>
      </c>
      <c r="V52" s="7">
        <v>283</v>
      </c>
      <c r="W52" s="7">
        <v>4590</v>
      </c>
      <c r="X52" s="7">
        <f t="shared" si="4"/>
        <v>0.10003455948267075</v>
      </c>
      <c r="Y52" s="7">
        <f t="shared" si="3"/>
        <v>202.55811996414272</v>
      </c>
    </row>
    <row r="53" spans="1:25" x14ac:dyDescent="0.3">
      <c r="A53" s="10" t="s">
        <v>51</v>
      </c>
      <c r="B53" s="5">
        <v>20</v>
      </c>
      <c r="C53" s="7">
        <v>425</v>
      </c>
      <c r="D53" s="7">
        <v>4330.8394160583939</v>
      </c>
      <c r="E53" s="7">
        <v>104.1</v>
      </c>
      <c r="F53" s="7">
        <v>6090</v>
      </c>
      <c r="G53" s="7">
        <v>0.54900000000000004</v>
      </c>
      <c r="H53" s="7">
        <v>-2</v>
      </c>
      <c r="I53" s="7">
        <v>930</v>
      </c>
      <c r="J53" s="7">
        <v>-0.4</v>
      </c>
      <c r="K53" s="7">
        <v>70.353999999999999</v>
      </c>
      <c r="L53" s="7">
        <v>542</v>
      </c>
      <c r="M53" s="7">
        <v>-20</v>
      </c>
      <c r="N53" s="7">
        <v>-21.833580645161291</v>
      </c>
      <c r="O53" s="7">
        <v>-22.673483870967743</v>
      </c>
      <c r="P53" s="7">
        <v>95</v>
      </c>
      <c r="Q53" s="7">
        <v>819</v>
      </c>
      <c r="R53" s="7">
        <v>-0.1</v>
      </c>
      <c r="S53" s="7">
        <v>-0.6</v>
      </c>
      <c r="T53" s="7">
        <v>1.89</v>
      </c>
      <c r="U53" s="7">
        <v>37.799999999999997</v>
      </c>
      <c r="V53" s="7">
        <v>195</v>
      </c>
      <c r="W53" s="7">
        <v>4160</v>
      </c>
      <c r="X53" s="7">
        <f t="shared" si="4"/>
        <v>0.24190541917540809</v>
      </c>
      <c r="Y53" s="7">
        <f t="shared" si="3"/>
        <v>194.84034519685781</v>
      </c>
    </row>
    <row r="54" spans="1:25" x14ac:dyDescent="0.3">
      <c r="A54" s="10" t="s">
        <v>52</v>
      </c>
      <c r="B54" s="5">
        <v>20</v>
      </c>
      <c r="C54" s="7">
        <v>552</v>
      </c>
      <c r="D54" s="7">
        <v>5276.824817518248</v>
      </c>
      <c r="E54" s="7">
        <v>81.400000000000006</v>
      </c>
      <c r="F54" s="7">
        <v>6110</v>
      </c>
      <c r="G54" s="7">
        <v>0.8</v>
      </c>
      <c r="H54" s="7">
        <v>-2</v>
      </c>
      <c r="I54" s="7">
        <v>735</v>
      </c>
      <c r="J54" s="7">
        <v>-0.4</v>
      </c>
      <c r="K54" s="7">
        <v>107.764</v>
      </c>
      <c r="L54" s="7">
        <v>214</v>
      </c>
      <c r="M54" s="7">
        <v>-20</v>
      </c>
      <c r="N54" s="7">
        <v>23.774193548387096</v>
      </c>
      <c r="O54" s="7">
        <v>-21.911290322580644</v>
      </c>
      <c r="P54" s="7">
        <v>76.599999999999994</v>
      </c>
      <c r="Q54" s="7">
        <v>793</v>
      </c>
      <c r="R54" s="7">
        <v>-0.1</v>
      </c>
      <c r="S54" s="7">
        <v>-0.6</v>
      </c>
      <c r="T54" s="7">
        <v>0.75</v>
      </c>
      <c r="U54" s="7">
        <v>40.6</v>
      </c>
      <c r="V54" s="7">
        <v>207.9</v>
      </c>
      <c r="W54" s="7">
        <v>3612</v>
      </c>
      <c r="X54" s="7">
        <f t="shared" si="4"/>
        <v>0.38369652615160693</v>
      </c>
      <c r="Y54" s="7">
        <f t="shared" si="3"/>
        <v>187.12690897735257</v>
      </c>
    </row>
    <row r="55" spans="1:25" x14ac:dyDescent="0.3">
      <c r="A55" s="10" t="s">
        <v>53</v>
      </c>
      <c r="B55" s="5">
        <v>20</v>
      </c>
      <c r="C55" s="7">
        <v>333</v>
      </c>
      <c r="D55" s="7">
        <v>4685.5839416058388</v>
      </c>
      <c r="E55" s="7">
        <v>53.7</v>
      </c>
      <c r="F55" s="7">
        <v>5840</v>
      </c>
      <c r="G55" s="7">
        <v>0.51800000000000002</v>
      </c>
      <c r="H55" s="7">
        <v>-2</v>
      </c>
      <c r="I55" s="7">
        <v>649</v>
      </c>
      <c r="J55" s="7">
        <v>-0.4</v>
      </c>
      <c r="K55" s="7">
        <v>73.775999999999996</v>
      </c>
      <c r="L55" s="7">
        <v>337</v>
      </c>
      <c r="M55" s="7">
        <v>-20</v>
      </c>
      <c r="N55" s="7">
        <v>33.70967741935484</v>
      </c>
      <c r="O55" s="7">
        <v>-18.84832258064516</v>
      </c>
      <c r="P55" s="7">
        <v>80.5</v>
      </c>
      <c r="Q55" s="7">
        <v>824</v>
      </c>
      <c r="R55" s="7">
        <v>-0.1</v>
      </c>
      <c r="S55" s="7">
        <v>-0.6</v>
      </c>
      <c r="T55" s="7">
        <v>1.29</v>
      </c>
      <c r="U55" s="7">
        <v>42.3</v>
      </c>
      <c r="V55" s="7">
        <v>220.8</v>
      </c>
      <c r="W55" s="7">
        <v>3576</v>
      </c>
      <c r="X55" s="7">
        <f t="shared" si="4"/>
        <v>0.40025125309317067</v>
      </c>
      <c r="Y55" s="7">
        <f t="shared" si="3"/>
        <v>186.22633183173153</v>
      </c>
    </row>
    <row r="56" spans="1:25" x14ac:dyDescent="0.3">
      <c r="A56" s="10" t="s">
        <v>54</v>
      </c>
      <c r="B56" s="5">
        <v>20</v>
      </c>
      <c r="C56" s="7">
        <v>430</v>
      </c>
      <c r="D56" s="7">
        <v>7650.6569343065685</v>
      </c>
      <c r="E56" s="7">
        <v>74.3</v>
      </c>
      <c r="F56" s="7">
        <v>6260</v>
      </c>
      <c r="G56" s="7">
        <v>0.44</v>
      </c>
      <c r="H56" s="7">
        <v>-2</v>
      </c>
      <c r="I56" s="8">
        <v>1885</v>
      </c>
      <c r="J56" s="7">
        <v>-0.4</v>
      </c>
      <c r="K56" s="7">
        <v>182.35199999999998</v>
      </c>
      <c r="L56" s="8">
        <v>979</v>
      </c>
      <c r="M56" s="7">
        <v>-20</v>
      </c>
      <c r="N56" s="7">
        <v>43.645161290322584</v>
      </c>
      <c r="O56" s="7">
        <v>-25.231161290322575</v>
      </c>
      <c r="P56" s="7">
        <v>114</v>
      </c>
      <c r="Q56" s="7">
        <v>824</v>
      </c>
      <c r="R56" s="7">
        <v>-0.1</v>
      </c>
      <c r="S56" s="7">
        <v>-0.6</v>
      </c>
      <c r="T56" s="7">
        <v>1.56</v>
      </c>
      <c r="U56" s="7">
        <v>46.4</v>
      </c>
      <c r="V56" s="7">
        <v>1032</v>
      </c>
      <c r="W56" s="7">
        <v>5580</v>
      </c>
      <c r="X56" s="7">
        <f t="shared" si="4"/>
        <v>0.50869457951358599</v>
      </c>
      <c r="Y56" s="7">
        <f t="shared" si="3"/>
        <v>180.32701487446093</v>
      </c>
    </row>
    <row r="57" spans="1:25" x14ac:dyDescent="0.3">
      <c r="A57" s="10" t="s">
        <v>55</v>
      </c>
      <c r="B57" s="5">
        <v>20</v>
      </c>
      <c r="C57" s="7">
        <v>427</v>
      </c>
      <c r="D57" s="7">
        <v>9631.3138686131388</v>
      </c>
      <c r="E57" s="7">
        <v>65.900000000000006</v>
      </c>
      <c r="F57" s="7">
        <v>6560</v>
      </c>
      <c r="G57" s="7">
        <v>0.35</v>
      </c>
      <c r="H57" s="7">
        <v>-2</v>
      </c>
      <c r="I57" s="8">
        <v>3460</v>
      </c>
      <c r="J57" s="7">
        <v>-0.4</v>
      </c>
      <c r="K57" s="7">
        <v>226.25800000000001</v>
      </c>
      <c r="L57" s="8">
        <v>1860</v>
      </c>
      <c r="M57" s="7">
        <v>-20</v>
      </c>
      <c r="N57" s="7">
        <v>-22.150451612903229</v>
      </c>
      <c r="O57" s="7">
        <v>29.806451612903224</v>
      </c>
      <c r="P57" s="7">
        <v>167.5</v>
      </c>
      <c r="Q57" s="7">
        <v>839</v>
      </c>
      <c r="R57" s="7">
        <v>-0.1</v>
      </c>
      <c r="S57" s="7">
        <v>-0.6</v>
      </c>
      <c r="T57" s="7">
        <v>2.52</v>
      </c>
      <c r="U57" s="7">
        <v>48.9</v>
      </c>
      <c r="V57" s="7">
        <v>1630</v>
      </c>
      <c r="W57" s="7">
        <v>7830</v>
      </c>
      <c r="X57" s="7">
        <f t="shared" si="4"/>
        <v>0.56283137926502314</v>
      </c>
      <c r="Y57" s="7">
        <f t="shared" si="3"/>
        <v>177.38197296798273</v>
      </c>
    </row>
    <row r="58" spans="1:25" x14ac:dyDescent="0.3">
      <c r="A58" s="10" t="s">
        <v>56</v>
      </c>
      <c r="B58" s="5">
        <v>20</v>
      </c>
      <c r="C58" s="7">
        <v>225</v>
      </c>
      <c r="D58" s="7">
        <v>6349.9270072992695</v>
      </c>
      <c r="E58" s="7">
        <v>43.2</v>
      </c>
      <c r="F58" s="7">
        <v>5780</v>
      </c>
      <c r="G58" s="7">
        <v>0.41</v>
      </c>
      <c r="H58" s="7">
        <v>-2</v>
      </c>
      <c r="I58" s="7">
        <v>751</v>
      </c>
      <c r="J58" s="7">
        <v>-0.4</v>
      </c>
      <c r="K58" s="7">
        <v>116.754</v>
      </c>
      <c r="L58" s="7">
        <v>355</v>
      </c>
      <c r="M58" s="7">
        <v>-20</v>
      </c>
      <c r="N58" s="7">
        <v>-29.410451612903227</v>
      </c>
      <c r="O58" s="7">
        <v>-23.584709677419351</v>
      </c>
      <c r="P58" s="7">
        <v>92.3</v>
      </c>
      <c r="Q58" s="7">
        <v>789</v>
      </c>
      <c r="R58" s="7">
        <v>-0.1</v>
      </c>
      <c r="S58" s="7">
        <v>-0.6</v>
      </c>
      <c r="T58" s="7">
        <v>0.89</v>
      </c>
      <c r="U58" s="7">
        <v>47.3</v>
      </c>
      <c r="V58" s="7">
        <v>744</v>
      </c>
      <c r="W58" s="7">
        <v>6120</v>
      </c>
      <c r="X58" s="7">
        <f t="shared" si="4"/>
        <v>0.54857463656652505</v>
      </c>
      <c r="Y58" s="7">
        <f t="shared" si="3"/>
        <v>178.15753977078103</v>
      </c>
    </row>
    <row r="59" spans="1:25" x14ac:dyDescent="0.3">
      <c r="A59" s="10" t="s">
        <v>57</v>
      </c>
      <c r="B59" s="5">
        <v>20</v>
      </c>
      <c r="C59" s="7">
        <v>284</v>
      </c>
      <c r="D59" s="7">
        <v>6615.9854014598541</v>
      </c>
      <c r="E59" s="7">
        <v>60.8</v>
      </c>
      <c r="F59" s="7">
        <v>6300</v>
      </c>
      <c r="G59" s="7">
        <v>0.3</v>
      </c>
      <c r="H59" s="7">
        <v>-2</v>
      </c>
      <c r="I59" s="7">
        <v>697</v>
      </c>
      <c r="J59" s="7">
        <v>-0.4</v>
      </c>
      <c r="K59" s="7">
        <v>132.18199999999999</v>
      </c>
      <c r="L59" s="7">
        <v>251</v>
      </c>
      <c r="M59" s="7">
        <v>-20</v>
      </c>
      <c r="N59" s="7">
        <v>-32.818677419354842</v>
      </c>
      <c r="O59" s="7">
        <v>-29.357225806451609</v>
      </c>
      <c r="P59" s="7">
        <v>65.8</v>
      </c>
      <c r="Q59" s="7">
        <v>752</v>
      </c>
      <c r="R59" s="7">
        <v>-0.1</v>
      </c>
      <c r="S59" s="7">
        <v>-0.6</v>
      </c>
      <c r="T59" s="7">
        <v>0.65</v>
      </c>
      <c r="U59" s="7">
        <v>52</v>
      </c>
      <c r="V59" s="7">
        <v>384</v>
      </c>
      <c r="W59" s="7">
        <v>5610</v>
      </c>
      <c r="X59" s="7">
        <f t="shared" si="4"/>
        <v>0.47565510885152601</v>
      </c>
      <c r="Y59" s="7">
        <f t="shared" si="3"/>
        <v>182.12436207847699</v>
      </c>
    </row>
    <row r="60" spans="1:25" x14ac:dyDescent="0.3">
      <c r="A60" s="10" t="s">
        <v>58</v>
      </c>
      <c r="B60" s="5">
        <v>20</v>
      </c>
      <c r="C60" s="7">
        <v>222</v>
      </c>
      <c r="D60" s="7">
        <v>5965.6204379562041</v>
      </c>
      <c r="E60" s="7">
        <v>44.6</v>
      </c>
      <c r="F60" s="7">
        <v>5830</v>
      </c>
      <c r="G60" s="7">
        <v>-0.3</v>
      </c>
      <c r="H60" s="7">
        <v>-2</v>
      </c>
      <c r="I60" s="7">
        <v>858</v>
      </c>
      <c r="J60" s="7">
        <v>-0.4</v>
      </c>
      <c r="K60" s="7">
        <v>100.514</v>
      </c>
      <c r="L60" s="7">
        <v>394</v>
      </c>
      <c r="M60" s="7">
        <v>-20</v>
      </c>
      <c r="N60" s="7">
        <v>-25.470677419354839</v>
      </c>
      <c r="O60" s="7">
        <v>-19.70241935483871</v>
      </c>
      <c r="P60" s="7">
        <v>83.5</v>
      </c>
      <c r="Q60" s="7">
        <v>806</v>
      </c>
      <c r="R60" s="7">
        <v>-0.1</v>
      </c>
      <c r="S60" s="7">
        <v>-0.6</v>
      </c>
      <c r="T60" s="7">
        <v>1.69</v>
      </c>
      <c r="U60" s="7">
        <v>58.8</v>
      </c>
      <c r="V60" s="7">
        <v>640</v>
      </c>
      <c r="W60" s="7">
        <v>6340</v>
      </c>
      <c r="X60" s="7">
        <f t="shared" si="4"/>
        <v>0.50605916636711135</v>
      </c>
      <c r="Y60" s="7">
        <f t="shared" si="3"/>
        <v>180.47038134962915</v>
      </c>
    </row>
    <row r="61" spans="1:25" x14ac:dyDescent="0.3">
      <c r="A61" s="10" t="s">
        <v>59</v>
      </c>
      <c r="B61" s="5">
        <v>20</v>
      </c>
      <c r="C61" s="7">
        <v>219</v>
      </c>
      <c r="D61" s="7">
        <v>4221.459854014598</v>
      </c>
      <c r="E61" s="7">
        <v>22.5</v>
      </c>
      <c r="F61" s="7">
        <v>5830</v>
      </c>
      <c r="G61" s="7">
        <v>-0.3</v>
      </c>
      <c r="H61" s="7">
        <v>-2</v>
      </c>
      <c r="I61" s="8">
        <v>7960</v>
      </c>
      <c r="J61" s="7">
        <v>-0.4</v>
      </c>
      <c r="K61" s="7">
        <v>250.096</v>
      </c>
      <c r="L61" s="8">
        <v>4810</v>
      </c>
      <c r="M61" s="7">
        <v>-20</v>
      </c>
      <c r="N61" s="7">
        <v>28.741935483870968</v>
      </c>
      <c r="O61" s="7">
        <v>23.419354838709676</v>
      </c>
      <c r="P61" s="7">
        <v>434.6</v>
      </c>
      <c r="Q61" s="7">
        <v>829</v>
      </c>
      <c r="R61" s="7">
        <v>-0.1</v>
      </c>
      <c r="S61" s="7">
        <v>-0.6</v>
      </c>
      <c r="T61" s="7">
        <v>3.02</v>
      </c>
      <c r="U61" s="7">
        <v>47.9</v>
      </c>
      <c r="V61" s="7">
        <v>866</v>
      </c>
      <c r="W61" s="7">
        <v>4790</v>
      </c>
      <c r="X61" s="7">
        <f t="shared" si="4"/>
        <v>0.84344339736235019</v>
      </c>
      <c r="Y61" s="7">
        <f t="shared" si="3"/>
        <v>162.11667918348815</v>
      </c>
    </row>
    <row r="62" spans="1:25" x14ac:dyDescent="0.3">
      <c r="A62" s="10" t="s">
        <v>60</v>
      </c>
      <c r="B62" s="5">
        <v>20</v>
      </c>
      <c r="C62" s="7">
        <v>344</v>
      </c>
      <c r="D62" s="7">
        <v>5197.0072992700725</v>
      </c>
      <c r="E62" s="7">
        <v>41.1</v>
      </c>
      <c r="F62" s="7">
        <v>5380</v>
      </c>
      <c r="G62" s="7">
        <v>-0.3</v>
      </c>
      <c r="H62" s="7">
        <v>-2</v>
      </c>
      <c r="I62" s="8">
        <v>6230</v>
      </c>
      <c r="J62" s="7">
        <v>-0.4</v>
      </c>
      <c r="K62" s="7">
        <v>238.03199999999998</v>
      </c>
      <c r="L62" s="8">
        <v>3970</v>
      </c>
      <c r="M62" s="7">
        <v>-20</v>
      </c>
      <c r="N62" s="7">
        <v>51.096774193548384</v>
      </c>
      <c r="O62" s="7">
        <v>24.838709677419356</v>
      </c>
      <c r="P62" s="7">
        <v>373</v>
      </c>
      <c r="Q62" s="7">
        <v>814</v>
      </c>
      <c r="R62" s="7">
        <v>-0.1</v>
      </c>
      <c r="S62" s="7">
        <v>-0.6</v>
      </c>
      <c r="T62" s="7">
        <v>10.8</v>
      </c>
      <c r="U62" s="7">
        <v>45.3</v>
      </c>
      <c r="V62" s="7">
        <v>586</v>
      </c>
      <c r="W62" s="8">
        <v>5360</v>
      </c>
      <c r="X62" s="7">
        <f t="shared" si="4"/>
        <v>0.74178968693139913</v>
      </c>
      <c r="Y62" s="7">
        <f t="shared" si="3"/>
        <v>167.6466410309319</v>
      </c>
    </row>
    <row r="63" spans="1:25" x14ac:dyDescent="0.3">
      <c r="A63" s="10" t="s">
        <v>61</v>
      </c>
      <c r="B63" s="5">
        <v>20</v>
      </c>
      <c r="C63" s="7">
        <v>183</v>
      </c>
      <c r="D63" s="7">
        <v>4428.3941605839409</v>
      </c>
      <c r="E63" s="7">
        <v>25.8</v>
      </c>
      <c r="F63" s="7">
        <v>5250</v>
      </c>
      <c r="G63" s="7">
        <v>-0.3</v>
      </c>
      <c r="H63" s="7">
        <v>-2</v>
      </c>
      <c r="I63" s="8">
        <v>3650</v>
      </c>
      <c r="J63" s="7">
        <v>0.43</v>
      </c>
      <c r="K63" s="7">
        <v>160.02199999999996</v>
      </c>
      <c r="L63" s="8">
        <v>1769</v>
      </c>
      <c r="M63" s="7">
        <v>-20</v>
      </c>
      <c r="N63" s="7">
        <v>-27.64974193548387</v>
      </c>
      <c r="O63" s="7">
        <v>-20.607258064516131</v>
      </c>
      <c r="P63" s="7">
        <v>234.1</v>
      </c>
      <c r="Q63" s="7">
        <v>783</v>
      </c>
      <c r="R63" s="7">
        <v>-0.1</v>
      </c>
      <c r="S63" s="7">
        <v>-0.6</v>
      </c>
      <c r="T63" s="8">
        <v>17.600000000000001</v>
      </c>
      <c r="U63" s="7">
        <v>63.2</v>
      </c>
      <c r="V63" s="7">
        <v>770</v>
      </c>
      <c r="W63" s="7">
        <v>4490</v>
      </c>
      <c r="X63" s="7">
        <f t="shared" ref="X63:X76" si="5">LN(ABS(K63)^0.22*ABS(J63)^0.22/((F63/10000)^0.37*ABS(E63)^0.2*ABS(R63)^0.11))</f>
        <v>0.77251662971546908</v>
      </c>
      <c r="Y63" s="7">
        <f t="shared" si="3"/>
        <v>165.97509534347847</v>
      </c>
    </row>
    <row r="64" spans="1:25" x14ac:dyDescent="0.3">
      <c r="A64" s="10" t="s">
        <v>62</v>
      </c>
      <c r="B64" s="5">
        <v>20</v>
      </c>
      <c r="C64" s="7">
        <v>221</v>
      </c>
      <c r="D64" s="7">
        <v>5551.7518248175184</v>
      </c>
      <c r="E64" s="7">
        <v>30.9</v>
      </c>
      <c r="F64" s="7">
        <v>5820</v>
      </c>
      <c r="G64" s="7">
        <v>-0.3</v>
      </c>
      <c r="H64" s="8">
        <v>5.9</v>
      </c>
      <c r="I64" s="8">
        <v>4450</v>
      </c>
      <c r="J64" s="7">
        <v>-0.4</v>
      </c>
      <c r="K64" s="7">
        <v>207.11799999999999</v>
      </c>
      <c r="L64" s="8">
        <v>1919</v>
      </c>
      <c r="M64" s="7">
        <v>-20</v>
      </c>
      <c r="N64" s="7">
        <v>-27.766838709677419</v>
      </c>
      <c r="O64" s="7">
        <v>30.516129032258064</v>
      </c>
      <c r="P64" s="8">
        <v>275</v>
      </c>
      <c r="Q64" s="7">
        <v>757</v>
      </c>
      <c r="R64" s="7">
        <v>-0.1</v>
      </c>
      <c r="S64" s="7">
        <v>-0.6</v>
      </c>
      <c r="T64" s="8">
        <v>5.24</v>
      </c>
      <c r="U64" s="7">
        <v>60</v>
      </c>
      <c r="V64" s="7">
        <v>898</v>
      </c>
      <c r="W64" s="8">
        <v>5380</v>
      </c>
      <c r="X64" s="7">
        <f t="shared" si="5"/>
        <v>0.73914805941397066</v>
      </c>
      <c r="Y64" s="7">
        <f t="shared" si="3"/>
        <v>167.79034556788</v>
      </c>
    </row>
    <row r="65" spans="1:25" x14ac:dyDescent="0.3">
      <c r="A65" s="10" t="s">
        <v>63</v>
      </c>
      <c r="B65" s="5">
        <v>20</v>
      </c>
      <c r="C65" s="7">
        <v>356</v>
      </c>
      <c r="D65" s="7">
        <v>8123.649635036496</v>
      </c>
      <c r="E65" s="7">
        <v>16.399999999999999</v>
      </c>
      <c r="F65" s="7">
        <v>5290</v>
      </c>
      <c r="G65" s="7">
        <v>-0.3</v>
      </c>
      <c r="H65" s="7">
        <v>-2</v>
      </c>
      <c r="I65" s="7">
        <v>2440</v>
      </c>
      <c r="J65" s="7">
        <v>-0.4</v>
      </c>
      <c r="K65" s="7">
        <v>250.328</v>
      </c>
      <c r="L65" s="7">
        <v>1220</v>
      </c>
      <c r="M65" s="7">
        <v>-20</v>
      </c>
      <c r="N65" s="7">
        <v>-22.339225806451616</v>
      </c>
      <c r="O65" s="7">
        <v>23.774193548387096</v>
      </c>
      <c r="P65" s="7">
        <v>133.69999999999999</v>
      </c>
      <c r="Q65" s="7">
        <v>808</v>
      </c>
      <c r="R65" s="7">
        <v>-0.1</v>
      </c>
      <c r="S65" s="7">
        <v>-0.6</v>
      </c>
      <c r="T65" s="7">
        <v>0.94</v>
      </c>
      <c r="U65" s="7">
        <v>57.7</v>
      </c>
      <c r="V65" s="7">
        <v>1121</v>
      </c>
      <c r="W65" s="7">
        <v>7240</v>
      </c>
      <c r="X65" s="7">
        <f t="shared" si="5"/>
        <v>0.94285771843412802</v>
      </c>
      <c r="Y65" s="7">
        <f t="shared" si="3"/>
        <v>156.70854011718345</v>
      </c>
    </row>
    <row r="66" spans="1:25" x14ac:dyDescent="0.3">
      <c r="A66" s="10" t="s">
        <v>64</v>
      </c>
      <c r="B66" s="5">
        <v>20</v>
      </c>
      <c r="C66" s="7">
        <v>437</v>
      </c>
      <c r="D66" s="7">
        <v>8744.4525547445246</v>
      </c>
      <c r="E66" s="7">
        <v>17.2</v>
      </c>
      <c r="F66" s="7">
        <v>5250</v>
      </c>
      <c r="G66" s="7">
        <v>-0.3</v>
      </c>
      <c r="H66" s="7">
        <v>-2</v>
      </c>
      <c r="I66" s="7">
        <v>2260</v>
      </c>
      <c r="J66" s="7">
        <v>-0.4</v>
      </c>
      <c r="K66" s="7">
        <v>253.69199999999998</v>
      </c>
      <c r="L66" s="7">
        <v>1000</v>
      </c>
      <c r="M66" s="7">
        <v>-20</v>
      </c>
      <c r="N66" s="7">
        <v>-22.128451612903223</v>
      </c>
      <c r="O66" s="7">
        <v>27.322580645161292</v>
      </c>
      <c r="P66" s="7">
        <v>148</v>
      </c>
      <c r="Q66" s="7">
        <v>795</v>
      </c>
      <c r="R66" s="7">
        <v>-0.1</v>
      </c>
      <c r="S66" s="7">
        <v>-0.6</v>
      </c>
      <c r="T66" s="7">
        <v>2.78</v>
      </c>
      <c r="U66" s="7">
        <v>61.5</v>
      </c>
      <c r="V66" s="7">
        <v>1352</v>
      </c>
      <c r="W66" s="7">
        <v>7380</v>
      </c>
      <c r="X66" s="7">
        <f t="shared" si="5"/>
        <v>0.93907722373385816</v>
      </c>
      <c r="Y66" s="7">
        <f t="shared" si="3"/>
        <v>156.9141990288781</v>
      </c>
    </row>
    <row r="67" spans="1:25" x14ac:dyDescent="0.3">
      <c r="A67" s="10" t="s">
        <v>65</v>
      </c>
      <c r="B67" s="5">
        <v>20</v>
      </c>
      <c r="C67" s="7">
        <v>585</v>
      </c>
      <c r="D67" s="7">
        <v>7059.4160583941602</v>
      </c>
      <c r="E67" s="7">
        <v>14.26</v>
      </c>
      <c r="F67" s="7">
        <v>4790</v>
      </c>
      <c r="G67" s="7">
        <v>-0.3</v>
      </c>
      <c r="H67" s="7">
        <v>-2</v>
      </c>
      <c r="I67" s="7">
        <v>1710</v>
      </c>
      <c r="J67" s="7">
        <v>-0.4</v>
      </c>
      <c r="K67" s="7">
        <v>289.94199999999995</v>
      </c>
      <c r="L67" s="7">
        <v>698</v>
      </c>
      <c r="M67" s="7">
        <v>-20</v>
      </c>
      <c r="N67" s="7">
        <v>51.806451612903224</v>
      </c>
      <c r="O67" s="7">
        <v>24.129032258064516</v>
      </c>
      <c r="P67" s="7">
        <v>152.30000000000001</v>
      </c>
      <c r="Q67" s="7">
        <v>759</v>
      </c>
      <c r="R67" s="7">
        <v>-0.1</v>
      </c>
      <c r="S67" s="7">
        <v>-0.6</v>
      </c>
      <c r="T67" s="7">
        <v>2.08</v>
      </c>
      <c r="U67" s="7">
        <v>66</v>
      </c>
      <c r="V67" s="7">
        <v>587</v>
      </c>
      <c r="W67" s="7">
        <v>4950</v>
      </c>
      <c r="X67" s="7">
        <f t="shared" si="5"/>
        <v>1.0398787470562807</v>
      </c>
      <c r="Y67" s="7">
        <f t="shared" si="3"/>
        <v>151.43059616013832</v>
      </c>
    </row>
    <row r="68" spans="1:25" x14ac:dyDescent="0.3">
      <c r="A68" s="10" t="s">
        <v>66</v>
      </c>
      <c r="B68" s="5">
        <v>20</v>
      </c>
      <c r="C68" s="7">
        <v>355</v>
      </c>
      <c r="D68" s="7">
        <v>5847.3722627737225</v>
      </c>
      <c r="E68" s="7">
        <v>10.66</v>
      </c>
      <c r="F68" s="7">
        <v>4720</v>
      </c>
      <c r="G68" s="7">
        <v>-0.3</v>
      </c>
      <c r="H68" s="7">
        <v>-2</v>
      </c>
      <c r="I68" s="8">
        <v>2010</v>
      </c>
      <c r="J68" s="7">
        <v>-0.4</v>
      </c>
      <c r="K68" s="7">
        <v>185.30999999999997</v>
      </c>
      <c r="L68" s="8">
        <v>903</v>
      </c>
      <c r="M68" s="7">
        <v>-20</v>
      </c>
      <c r="N68" s="7">
        <v>41.516129032258064</v>
      </c>
      <c r="O68" s="7">
        <v>26.258064516129032</v>
      </c>
      <c r="P68" s="7">
        <v>106.2</v>
      </c>
      <c r="Q68" s="7">
        <v>745</v>
      </c>
      <c r="R68" s="7">
        <v>-0.1</v>
      </c>
      <c r="S68" s="7">
        <v>-0.6</v>
      </c>
      <c r="T68" s="7">
        <v>1.18</v>
      </c>
      <c r="U68" s="7">
        <v>64.3</v>
      </c>
      <c r="V68" s="7">
        <v>460</v>
      </c>
      <c r="W68" s="7">
        <v>4910</v>
      </c>
      <c r="X68" s="7">
        <f t="shared" si="5"/>
        <v>1.0050345656689281</v>
      </c>
      <c r="Y68" s="7">
        <f t="shared" si="3"/>
        <v>153.3261196276103</v>
      </c>
    </row>
    <row r="69" spans="1:25" x14ac:dyDescent="0.3">
      <c r="A69" s="10" t="s">
        <v>67</v>
      </c>
      <c r="B69" s="5">
        <v>20</v>
      </c>
      <c r="C69" s="7">
        <v>257</v>
      </c>
      <c r="D69" s="7">
        <v>6349.9270072992695</v>
      </c>
      <c r="E69" s="7">
        <v>10.6</v>
      </c>
      <c r="F69" s="7">
        <v>4170</v>
      </c>
      <c r="G69" s="7">
        <v>-0.3</v>
      </c>
      <c r="H69" s="7">
        <v>-2</v>
      </c>
      <c r="I69" s="7">
        <v>721</v>
      </c>
      <c r="J69" s="7">
        <v>-0.4</v>
      </c>
      <c r="K69" s="7">
        <v>131.71799999999999</v>
      </c>
      <c r="L69" s="7">
        <v>245</v>
      </c>
      <c r="M69" s="7">
        <v>-20</v>
      </c>
      <c r="N69" s="7">
        <v>-32.705129032258064</v>
      </c>
      <c r="O69" s="7">
        <v>23.419354838709676</v>
      </c>
      <c r="P69" s="7">
        <v>79.3</v>
      </c>
      <c r="Q69" s="7">
        <v>721</v>
      </c>
      <c r="R69" s="7">
        <v>-0.1</v>
      </c>
      <c r="S69" s="7">
        <v>-0.6</v>
      </c>
      <c r="T69" s="7">
        <v>0.4</v>
      </c>
      <c r="U69" s="7">
        <v>71.2</v>
      </c>
      <c r="V69" s="7">
        <v>591</v>
      </c>
      <c r="W69" s="7">
        <v>6650</v>
      </c>
      <c r="X69" s="7">
        <f t="shared" si="5"/>
        <v>0.97690307035862589</v>
      </c>
      <c r="Y69" s="7">
        <f t="shared" si="3"/>
        <v>154.85647297249074</v>
      </c>
    </row>
    <row r="70" spans="1:25" x14ac:dyDescent="0.3">
      <c r="A70" s="10" t="s">
        <v>68</v>
      </c>
      <c r="B70" s="5">
        <v>20</v>
      </c>
      <c r="C70" s="7">
        <v>181.8</v>
      </c>
      <c r="D70" s="7">
        <v>5551.7518248175184</v>
      </c>
      <c r="E70" s="7">
        <v>7.29</v>
      </c>
      <c r="F70" s="7">
        <v>3470</v>
      </c>
      <c r="G70" s="7">
        <v>-0.3</v>
      </c>
      <c r="H70" s="7">
        <v>-2</v>
      </c>
      <c r="I70" s="7">
        <v>712</v>
      </c>
      <c r="J70" s="7">
        <v>-0.4</v>
      </c>
      <c r="K70" s="7">
        <v>110.83799999999999</v>
      </c>
      <c r="L70" s="7">
        <v>295</v>
      </c>
      <c r="M70" s="7">
        <v>-20</v>
      </c>
      <c r="N70" s="7">
        <v>-25.978806451612904</v>
      </c>
      <c r="O70" s="7">
        <v>-18.88061290322581</v>
      </c>
      <c r="P70" s="7">
        <v>77.3</v>
      </c>
      <c r="Q70" s="7">
        <v>692</v>
      </c>
      <c r="R70" s="7">
        <v>-0.1</v>
      </c>
      <c r="S70" s="7">
        <v>-0.6</v>
      </c>
      <c r="T70" s="7">
        <v>0.44</v>
      </c>
      <c r="U70" s="7">
        <v>66</v>
      </c>
      <c r="V70" s="7">
        <v>265</v>
      </c>
      <c r="W70" s="7">
        <v>5590</v>
      </c>
      <c r="X70" s="7">
        <f t="shared" si="5"/>
        <v>1.0817943033329727</v>
      </c>
      <c r="Y70" s="7">
        <f t="shared" si="3"/>
        <v>149.15038989868629</v>
      </c>
    </row>
    <row r="71" spans="1:25" x14ac:dyDescent="0.3">
      <c r="A71" s="10" t="s">
        <v>69</v>
      </c>
      <c r="B71" s="5">
        <v>20</v>
      </c>
      <c r="C71" s="7">
        <v>225</v>
      </c>
      <c r="D71" s="7">
        <v>6586.4233576642328</v>
      </c>
      <c r="E71" s="7">
        <v>9.7899999999999991</v>
      </c>
      <c r="F71" s="7">
        <v>3490</v>
      </c>
      <c r="G71" s="7">
        <v>-0.3</v>
      </c>
      <c r="H71" s="7">
        <v>-2</v>
      </c>
      <c r="I71" s="7">
        <v>836</v>
      </c>
      <c r="J71" s="7">
        <v>-0.4</v>
      </c>
      <c r="K71" s="7">
        <v>174.17399999999995</v>
      </c>
      <c r="L71" s="7">
        <v>367</v>
      </c>
      <c r="M71" s="7">
        <v>-20</v>
      </c>
      <c r="N71" s="7">
        <v>27.322580645161292</v>
      </c>
      <c r="O71" s="7">
        <v>-19.120129032258063</v>
      </c>
      <c r="P71" s="7">
        <v>91.9</v>
      </c>
      <c r="Q71" s="7">
        <v>723</v>
      </c>
      <c r="R71" s="7">
        <v>-0.1</v>
      </c>
      <c r="S71" s="7">
        <v>-0.6</v>
      </c>
      <c r="T71" s="7">
        <v>-0.4</v>
      </c>
      <c r="U71" s="7">
        <v>61.9</v>
      </c>
      <c r="V71" s="7">
        <v>416</v>
      </c>
      <c r="W71" s="7">
        <v>6560</v>
      </c>
      <c r="X71" s="7">
        <f t="shared" si="5"/>
        <v>1.1201330058175147</v>
      </c>
      <c r="Y71" s="7">
        <f t="shared" si="3"/>
        <v>147.0647644835272</v>
      </c>
    </row>
    <row r="72" spans="1:25" x14ac:dyDescent="0.3">
      <c r="A72" s="10" t="s">
        <v>70</v>
      </c>
      <c r="B72" s="5">
        <v>20</v>
      </c>
      <c r="C72" s="7">
        <v>262.2</v>
      </c>
      <c r="D72" s="7">
        <v>7029.8540145985398</v>
      </c>
      <c r="E72" s="7">
        <v>10.85</v>
      </c>
      <c r="F72" s="7">
        <v>3483</v>
      </c>
      <c r="G72" s="7">
        <v>0.31900000000000001</v>
      </c>
      <c r="H72" s="7">
        <v>-2</v>
      </c>
      <c r="I72" s="8">
        <v>917</v>
      </c>
      <c r="J72" s="7">
        <v>-0.4</v>
      </c>
      <c r="K72" s="7">
        <v>163.79199999999997</v>
      </c>
      <c r="L72" s="7">
        <v>414</v>
      </c>
      <c r="M72" s="7">
        <v>-20</v>
      </c>
      <c r="N72" s="7">
        <v>26.258064516129032</v>
      </c>
      <c r="O72" s="7">
        <v>-22.746225806451612</v>
      </c>
      <c r="P72" s="7">
        <v>101.6</v>
      </c>
      <c r="Q72" s="7">
        <v>695</v>
      </c>
      <c r="R72" s="7">
        <v>-0.1</v>
      </c>
      <c r="S72" s="7">
        <v>-0.6</v>
      </c>
      <c r="T72" s="7">
        <v>-0.4</v>
      </c>
      <c r="U72" s="7">
        <v>62</v>
      </c>
      <c r="V72" s="7">
        <v>367</v>
      </c>
      <c r="W72" s="7">
        <v>6590</v>
      </c>
      <c r="X72" s="7">
        <f t="shared" si="5"/>
        <v>1.0867945034545361</v>
      </c>
      <c r="Y72" s="7">
        <f t="shared" si="3"/>
        <v>148.87837901207325</v>
      </c>
    </row>
    <row r="73" spans="1:25" x14ac:dyDescent="0.3">
      <c r="A73" s="10" t="s">
        <v>71</v>
      </c>
      <c r="B73" s="5">
        <v>20</v>
      </c>
      <c r="C73" s="7">
        <v>283</v>
      </c>
      <c r="D73" s="7">
        <v>7000.2919708029194</v>
      </c>
      <c r="E73" s="7">
        <v>8.34</v>
      </c>
      <c r="F73" s="7">
        <v>3370</v>
      </c>
      <c r="G73" s="7">
        <v>0.35</v>
      </c>
      <c r="H73" s="7">
        <v>-2</v>
      </c>
      <c r="I73" s="7">
        <v>765</v>
      </c>
      <c r="J73" s="7">
        <v>-0.4</v>
      </c>
      <c r="K73" s="7">
        <v>143.95599999999999</v>
      </c>
      <c r="L73" s="7">
        <v>287</v>
      </c>
      <c r="M73" s="7">
        <v>-20</v>
      </c>
      <c r="N73" s="7">
        <v>-23.269967741935485</v>
      </c>
      <c r="O73" s="7">
        <v>24.129032258064516</v>
      </c>
      <c r="P73" s="7">
        <v>87.7</v>
      </c>
      <c r="Q73" s="7">
        <v>703</v>
      </c>
      <c r="R73" s="7">
        <v>-0.1</v>
      </c>
      <c r="S73" s="7">
        <v>-0.6</v>
      </c>
      <c r="T73" s="7">
        <v>-0.18953999999999999</v>
      </c>
      <c r="U73" s="7">
        <v>65.7</v>
      </c>
      <c r="V73" s="7">
        <v>481</v>
      </c>
      <c r="W73" s="7">
        <v>7490</v>
      </c>
      <c r="X73" s="7">
        <f t="shared" si="5"/>
        <v>1.1232182183482604</v>
      </c>
      <c r="Y73" s="7">
        <f t="shared" si="3"/>
        <v>146.89692892185462</v>
      </c>
    </row>
    <row r="74" spans="1:25" x14ac:dyDescent="0.3">
      <c r="A74" s="10" t="s">
        <v>72</v>
      </c>
      <c r="B74" s="5">
        <v>20</v>
      </c>
      <c r="C74" s="7">
        <v>612</v>
      </c>
      <c r="D74" s="7">
        <v>9158.3211678832104</v>
      </c>
      <c r="E74" s="7">
        <v>18.2</v>
      </c>
      <c r="F74" s="7">
        <v>4084</v>
      </c>
      <c r="G74" s="7">
        <v>0.31</v>
      </c>
      <c r="H74" s="7">
        <v>-2</v>
      </c>
      <c r="I74" s="7">
        <v>1076</v>
      </c>
      <c r="J74" s="7">
        <v>-0.4</v>
      </c>
      <c r="K74" s="7">
        <v>187.80399999999997</v>
      </c>
      <c r="L74" s="7">
        <v>430</v>
      </c>
      <c r="M74" s="7">
        <v>-20</v>
      </c>
      <c r="N74" s="7">
        <v>-24.185806451612901</v>
      </c>
      <c r="O74" s="7">
        <v>27.677419354838708</v>
      </c>
      <c r="P74" s="7">
        <v>110</v>
      </c>
      <c r="Q74" s="7">
        <v>770</v>
      </c>
      <c r="R74" s="7">
        <v>-0.1</v>
      </c>
      <c r="S74" s="7">
        <v>-0.6</v>
      </c>
      <c r="T74" s="7">
        <v>0.68</v>
      </c>
      <c r="U74" s="7">
        <v>66.099999999999994</v>
      </c>
      <c r="V74" s="7">
        <v>897</v>
      </c>
      <c r="W74" s="7">
        <v>7010</v>
      </c>
      <c r="X74" s="7">
        <f t="shared" si="5"/>
        <v>0.95454186217279247</v>
      </c>
      <c r="Y74" s="7">
        <f t="shared" si="3"/>
        <v>156.0729226978001</v>
      </c>
    </row>
    <row r="75" spans="1:25" x14ac:dyDescent="0.3">
      <c r="A75" s="10" t="s">
        <v>73</v>
      </c>
      <c r="B75" s="5">
        <v>20</v>
      </c>
      <c r="C75" s="7">
        <v>642</v>
      </c>
      <c r="D75" s="7">
        <v>8301.0218978102184</v>
      </c>
      <c r="E75" s="7">
        <v>681</v>
      </c>
      <c r="F75" s="7">
        <v>4420</v>
      </c>
      <c r="G75" s="7">
        <v>-0.3</v>
      </c>
      <c r="H75" s="7">
        <v>-2</v>
      </c>
      <c r="I75" s="7">
        <v>863</v>
      </c>
      <c r="J75" s="7">
        <v>-0.4</v>
      </c>
      <c r="K75" s="7">
        <v>168.25800000000001</v>
      </c>
      <c r="L75" s="7">
        <v>302</v>
      </c>
      <c r="M75" s="7">
        <v>-20</v>
      </c>
      <c r="N75" s="7">
        <v>-33.068838709677422</v>
      </c>
      <c r="O75" s="7">
        <v>38.322580645161288</v>
      </c>
      <c r="P75" s="7">
        <v>92.1</v>
      </c>
      <c r="Q75" s="7">
        <v>817</v>
      </c>
      <c r="R75" s="7">
        <v>-0.1</v>
      </c>
      <c r="S75" s="7">
        <v>-0.6</v>
      </c>
      <c r="T75" s="7">
        <v>2.0699999999999998</v>
      </c>
      <c r="U75" s="7">
        <v>55.2</v>
      </c>
      <c r="V75" s="7">
        <v>917</v>
      </c>
      <c r="W75" s="7">
        <v>5980</v>
      </c>
      <c r="X75" s="7">
        <f t="shared" si="5"/>
        <v>0.17668240829262175</v>
      </c>
      <c r="Y75" s="7">
        <f t="shared" si="3"/>
        <v>198.38847698888137</v>
      </c>
    </row>
    <row r="76" spans="1:25" x14ac:dyDescent="0.3">
      <c r="A76" s="10" t="s">
        <v>74</v>
      </c>
      <c r="B76" s="5">
        <v>20</v>
      </c>
      <c r="C76" s="7">
        <v>458</v>
      </c>
      <c r="D76" s="7">
        <v>7059.4160583941602</v>
      </c>
      <c r="E76" s="7">
        <v>299.60000000000002</v>
      </c>
      <c r="F76" s="7">
        <v>4176</v>
      </c>
      <c r="G76" s="7">
        <v>-0.3</v>
      </c>
      <c r="H76" s="7">
        <v>-2</v>
      </c>
      <c r="I76" s="7">
        <v>884</v>
      </c>
      <c r="J76" s="7">
        <v>-0.4</v>
      </c>
      <c r="K76" s="7">
        <v>164.54599999999999</v>
      </c>
      <c r="L76" s="7">
        <v>321</v>
      </c>
      <c r="M76" s="7">
        <v>-20</v>
      </c>
      <c r="N76" s="7">
        <v>33.354838709677416</v>
      </c>
      <c r="O76" s="7">
        <v>-21.516000000000002</v>
      </c>
      <c r="P76" s="7">
        <v>100.3</v>
      </c>
      <c r="Q76" s="7">
        <v>792</v>
      </c>
      <c r="R76" s="7">
        <v>-0.1</v>
      </c>
      <c r="S76" s="7">
        <v>-0.6</v>
      </c>
      <c r="T76" s="7">
        <v>2.02</v>
      </c>
      <c r="U76" s="7">
        <v>64.5</v>
      </c>
      <c r="V76" s="7">
        <v>928</v>
      </c>
      <c r="W76" s="7">
        <v>5770</v>
      </c>
      <c r="X76" s="7">
        <f t="shared" si="5"/>
        <v>0.35700814518357959</v>
      </c>
      <c r="Y76" s="7">
        <f t="shared" si="3"/>
        <v>188.57875690201328</v>
      </c>
    </row>
    <row r="77" spans="1:25" ht="21" customHeight="1" x14ac:dyDescent="0.3"/>
    <row r="78" spans="1:25" x14ac:dyDescent="0.3">
      <c r="A78" s="10" t="s">
        <v>122</v>
      </c>
      <c r="D78" s="1"/>
      <c r="E78" s="1"/>
      <c r="I78" s="7">
        <f>MEDIAN(I73:I76,I69:I71,I65:I67,I58:I60,I53:I55,I45:I47,I42,I40,I34:I38,I32)</f>
        <v>930</v>
      </c>
      <c r="L78" s="1"/>
      <c r="M78" s="1"/>
      <c r="N78" s="1"/>
      <c r="O78" s="1"/>
    </row>
    <row r="80" spans="1:25" x14ac:dyDescent="0.3">
      <c r="A80" s="10" t="s">
        <v>0</v>
      </c>
      <c r="B80" s="5" t="s">
        <v>213</v>
      </c>
      <c r="C80" t="s">
        <v>109</v>
      </c>
      <c r="D80" t="s">
        <v>110</v>
      </c>
      <c r="E80" t="s">
        <v>92</v>
      </c>
      <c r="F80" t="s">
        <v>93</v>
      </c>
      <c r="G80" t="s">
        <v>94</v>
      </c>
      <c r="H80" t="s">
        <v>95</v>
      </c>
      <c r="I80" t="s">
        <v>96</v>
      </c>
      <c r="J80" t="s">
        <v>97</v>
      </c>
      <c r="K80" t="s">
        <v>98</v>
      </c>
      <c r="L80" t="s">
        <v>99</v>
      </c>
      <c r="M80" t="s">
        <v>100</v>
      </c>
      <c r="N80" t="s">
        <v>111</v>
      </c>
      <c r="O80" t="s">
        <v>112</v>
      </c>
      <c r="P80" t="s">
        <v>101</v>
      </c>
      <c r="Q80" t="s">
        <v>102</v>
      </c>
      <c r="R80" t="s">
        <v>103</v>
      </c>
      <c r="S80" t="s">
        <v>104</v>
      </c>
      <c r="T80" t="s">
        <v>105</v>
      </c>
      <c r="U80" t="s">
        <v>106</v>
      </c>
      <c r="V80" t="s">
        <v>107</v>
      </c>
      <c r="W80" t="s">
        <v>108</v>
      </c>
    </row>
    <row r="81" spans="1:23" x14ac:dyDescent="0.3">
      <c r="A81" s="10" t="s">
        <v>133</v>
      </c>
      <c r="B81" s="5">
        <v>70</v>
      </c>
      <c r="C81">
        <v>84400</v>
      </c>
      <c r="D81">
        <v>750.28467153284669</v>
      </c>
      <c r="E81">
        <v>531.1</v>
      </c>
      <c r="F81">
        <v>632</v>
      </c>
      <c r="G81">
        <v>397.4</v>
      </c>
      <c r="H81">
        <v>498.5</v>
      </c>
      <c r="I81">
        <v>506.1</v>
      </c>
      <c r="J81">
        <v>535.4</v>
      </c>
      <c r="K81">
        <v>437.95799999999997</v>
      </c>
      <c r="L81">
        <v>276.5</v>
      </c>
      <c r="M81">
        <v>104</v>
      </c>
      <c r="N81">
        <v>32.822580645161295</v>
      </c>
      <c r="O81">
        <v>31.864516129032257</v>
      </c>
      <c r="P81">
        <v>227.4</v>
      </c>
      <c r="Q81">
        <v>327.10000000000002</v>
      </c>
      <c r="R81">
        <v>413.18323644256111</v>
      </c>
      <c r="S81">
        <v>482.9</v>
      </c>
      <c r="T81">
        <v>418.2</v>
      </c>
      <c r="U81">
        <v>0.152</v>
      </c>
      <c r="V81">
        <v>51.2</v>
      </c>
      <c r="W81">
        <v>466.5</v>
      </c>
    </row>
    <row r="82" spans="1:23" x14ac:dyDescent="0.3">
      <c r="A82" s="10" t="s">
        <v>134</v>
      </c>
      <c r="B82" s="5">
        <v>70</v>
      </c>
      <c r="C82">
        <v>82500</v>
      </c>
      <c r="D82">
        <v>756.78832116788317</v>
      </c>
      <c r="E82">
        <v>517</v>
      </c>
      <c r="F82">
        <v>584</v>
      </c>
      <c r="G82">
        <v>391.9</v>
      </c>
      <c r="H82">
        <v>484</v>
      </c>
      <c r="I82">
        <v>498.1</v>
      </c>
      <c r="J82">
        <v>519</v>
      </c>
      <c r="K82">
        <v>424.84999999999997</v>
      </c>
      <c r="L82">
        <v>286.3</v>
      </c>
      <c r="M82">
        <v>111</v>
      </c>
      <c r="N82">
        <v>29.203225806451613</v>
      </c>
      <c r="O82">
        <v>30.019354838709678</v>
      </c>
      <c r="P82">
        <v>220.6</v>
      </c>
      <c r="Q82">
        <v>323.5</v>
      </c>
      <c r="R82">
        <v>399.24200969927278</v>
      </c>
      <c r="S82">
        <v>468.1</v>
      </c>
      <c r="T82">
        <v>403.1</v>
      </c>
      <c r="U82">
        <v>0.13300000000000001</v>
      </c>
      <c r="V82">
        <v>51.7</v>
      </c>
      <c r="W82">
        <v>448</v>
      </c>
    </row>
    <row r="83" spans="1:23" x14ac:dyDescent="0.3">
      <c r="A83" s="10" t="s">
        <v>135</v>
      </c>
      <c r="B83" s="5">
        <v>70</v>
      </c>
      <c r="C83">
        <v>82100</v>
      </c>
      <c r="D83">
        <v>744.96350364963496</v>
      </c>
      <c r="E83">
        <v>531</v>
      </c>
      <c r="F83">
        <v>575</v>
      </c>
      <c r="G83">
        <v>398</v>
      </c>
      <c r="H83">
        <v>498.8</v>
      </c>
      <c r="I83">
        <v>498</v>
      </c>
      <c r="J83">
        <v>519</v>
      </c>
      <c r="K83">
        <v>427.05399999999992</v>
      </c>
      <c r="L83">
        <v>403.5</v>
      </c>
      <c r="M83">
        <v>161.1</v>
      </c>
      <c r="N83">
        <v>29.770967741935486</v>
      </c>
      <c r="O83">
        <v>31.509677419354841</v>
      </c>
      <c r="P83">
        <v>219.3</v>
      </c>
      <c r="Q83">
        <v>308</v>
      </c>
      <c r="R83">
        <v>402.24200715752193</v>
      </c>
      <c r="S83">
        <v>467</v>
      </c>
      <c r="T83">
        <v>399.5</v>
      </c>
      <c r="U83">
        <v>0.3</v>
      </c>
      <c r="V83">
        <v>75.099999999999994</v>
      </c>
      <c r="W83">
        <v>441</v>
      </c>
    </row>
    <row r="84" spans="1:23" x14ac:dyDescent="0.3">
      <c r="A84" s="10" t="s">
        <v>136</v>
      </c>
      <c r="B84" s="5">
        <v>70</v>
      </c>
      <c r="C84">
        <v>81200</v>
      </c>
      <c r="D84">
        <v>768.61313868613138</v>
      </c>
      <c r="E84">
        <v>530.29999999999995</v>
      </c>
      <c r="F84">
        <v>580</v>
      </c>
      <c r="G84">
        <v>400</v>
      </c>
      <c r="H84">
        <v>496.5</v>
      </c>
      <c r="I84">
        <v>497</v>
      </c>
      <c r="J84">
        <v>514.9</v>
      </c>
      <c r="K84">
        <v>421.19599999999997</v>
      </c>
      <c r="L84">
        <v>363.2</v>
      </c>
      <c r="M84">
        <v>145.19999999999999</v>
      </c>
      <c r="N84">
        <v>30.516129032258068</v>
      </c>
      <c r="O84">
        <v>30.161290322580648</v>
      </c>
      <c r="P84">
        <v>216.7</v>
      </c>
      <c r="Q84">
        <v>311</v>
      </c>
      <c r="R84">
        <v>401.64275455969107</v>
      </c>
      <c r="S84">
        <v>465.4</v>
      </c>
      <c r="T84">
        <v>401</v>
      </c>
      <c r="U84">
        <v>0.24199999999999999</v>
      </c>
      <c r="V84">
        <v>67.099999999999994</v>
      </c>
      <c r="W84">
        <v>439.5</v>
      </c>
    </row>
    <row r="85" spans="1:23" x14ac:dyDescent="0.3">
      <c r="A85" s="10" t="s">
        <v>137</v>
      </c>
      <c r="B85" s="5">
        <v>70</v>
      </c>
      <c r="C85">
        <v>79800</v>
      </c>
      <c r="D85">
        <v>762.70072992700727</v>
      </c>
      <c r="E85">
        <v>524.1</v>
      </c>
      <c r="F85">
        <v>572</v>
      </c>
      <c r="G85">
        <v>422.3</v>
      </c>
      <c r="H85">
        <v>487.6</v>
      </c>
      <c r="I85">
        <v>486.6</v>
      </c>
      <c r="J85">
        <v>512.9</v>
      </c>
      <c r="K85">
        <v>412.96</v>
      </c>
      <c r="L85">
        <v>301.2</v>
      </c>
      <c r="M85">
        <v>125.3</v>
      </c>
      <c r="N85">
        <v>32.07741935483871</v>
      </c>
      <c r="O85">
        <v>29.983870967741936</v>
      </c>
      <c r="P85">
        <v>216.8</v>
      </c>
      <c r="Q85">
        <v>301.3</v>
      </c>
      <c r="R85">
        <v>391.48704441847588</v>
      </c>
      <c r="S85">
        <v>456.7</v>
      </c>
      <c r="T85">
        <v>393.9</v>
      </c>
      <c r="U85">
        <v>-9.9489999999999995E-2</v>
      </c>
      <c r="V85">
        <v>52.8</v>
      </c>
      <c r="W85">
        <v>435.8</v>
      </c>
    </row>
    <row r="86" spans="1:23" x14ac:dyDescent="0.3">
      <c r="A86" s="10" t="s">
        <v>138</v>
      </c>
      <c r="B86" s="5">
        <v>70</v>
      </c>
      <c r="C86">
        <v>80600</v>
      </c>
      <c r="D86">
        <v>753.83211678832117</v>
      </c>
      <c r="E86">
        <v>529.5</v>
      </c>
      <c r="F86">
        <v>585</v>
      </c>
      <c r="G86">
        <v>419.5</v>
      </c>
      <c r="H86">
        <v>491.4</v>
      </c>
      <c r="I86">
        <v>491.6</v>
      </c>
      <c r="J86">
        <v>518.6</v>
      </c>
      <c r="K86">
        <v>415.33799999999991</v>
      </c>
      <c r="L86">
        <v>306.7</v>
      </c>
      <c r="M86">
        <v>128.69999999999999</v>
      </c>
      <c r="N86">
        <v>32.112903225806456</v>
      </c>
      <c r="O86">
        <v>31.829032258064519</v>
      </c>
      <c r="P86">
        <v>219.1</v>
      </c>
      <c r="Q86">
        <v>295.60000000000002</v>
      </c>
      <c r="R86">
        <v>395.86531963590983</v>
      </c>
      <c r="S86">
        <v>458.5</v>
      </c>
      <c r="T86">
        <v>392.3</v>
      </c>
      <c r="U86">
        <v>0.13700000000000001</v>
      </c>
      <c r="V86">
        <v>54.8</v>
      </c>
      <c r="W86">
        <v>437.9</v>
      </c>
    </row>
    <row r="87" spans="1:23" x14ac:dyDescent="0.3">
      <c r="A87" s="10" t="s">
        <v>139</v>
      </c>
      <c r="B87" s="5">
        <v>70</v>
      </c>
      <c r="C87">
        <v>82100</v>
      </c>
      <c r="D87">
        <v>753.83211678832117</v>
      </c>
      <c r="E87">
        <v>534.70000000000005</v>
      </c>
      <c r="F87">
        <v>582</v>
      </c>
      <c r="G87">
        <v>369.6</v>
      </c>
      <c r="H87">
        <v>492</v>
      </c>
      <c r="I87">
        <v>488.5</v>
      </c>
      <c r="J87">
        <v>514.70000000000005</v>
      </c>
      <c r="K87">
        <v>412.43799999999993</v>
      </c>
      <c r="L87">
        <v>310.10000000000002</v>
      </c>
      <c r="M87">
        <v>121.4</v>
      </c>
      <c r="N87">
        <v>31.154838709677421</v>
      </c>
      <c r="O87">
        <v>31.332258064516129</v>
      </c>
      <c r="P87">
        <v>215.9</v>
      </c>
      <c r="Q87">
        <v>291.3</v>
      </c>
      <c r="R87">
        <v>394.85526170977141</v>
      </c>
      <c r="S87">
        <v>462</v>
      </c>
      <c r="T87">
        <v>389.6</v>
      </c>
      <c r="U87">
        <v>0.21099999999999999</v>
      </c>
      <c r="V87">
        <v>60</v>
      </c>
      <c r="W87">
        <v>438.2</v>
      </c>
    </row>
    <row r="88" spans="1:23" x14ac:dyDescent="0.3">
      <c r="A88" s="10" t="s">
        <v>140</v>
      </c>
      <c r="B88" s="5">
        <v>70</v>
      </c>
      <c r="C88">
        <v>82500</v>
      </c>
      <c r="D88">
        <v>762.1094890510949</v>
      </c>
      <c r="E88">
        <v>521</v>
      </c>
      <c r="F88">
        <v>569</v>
      </c>
      <c r="G88">
        <v>375.6</v>
      </c>
      <c r="H88">
        <v>488</v>
      </c>
      <c r="I88">
        <v>482</v>
      </c>
      <c r="J88">
        <v>506</v>
      </c>
      <c r="K88">
        <v>408.37799999999999</v>
      </c>
      <c r="L88">
        <v>311.7</v>
      </c>
      <c r="M88">
        <v>120.1</v>
      </c>
      <c r="N88">
        <v>31.012903225806454</v>
      </c>
      <c r="O88">
        <v>30.196774193548386</v>
      </c>
      <c r="P88">
        <v>214.6</v>
      </c>
      <c r="Q88">
        <v>278.60000000000002</v>
      </c>
      <c r="R88">
        <v>389.48774018851663</v>
      </c>
      <c r="S88">
        <v>455.2</v>
      </c>
      <c r="T88">
        <v>384.7</v>
      </c>
      <c r="U88">
        <v>0.15</v>
      </c>
      <c r="V88">
        <v>57.7</v>
      </c>
      <c r="W88">
        <v>420.7</v>
      </c>
    </row>
    <row r="90" spans="1:23" x14ac:dyDescent="0.3">
      <c r="A90" s="10" t="s">
        <v>141</v>
      </c>
      <c r="B90" s="5">
        <v>70</v>
      </c>
      <c r="C90">
        <v>26230</v>
      </c>
      <c r="D90">
        <v>3293.2116788321164</v>
      </c>
      <c r="E90">
        <v>280.89999999999998</v>
      </c>
      <c r="F90">
        <v>160900</v>
      </c>
      <c r="G90">
        <v>60.26</v>
      </c>
      <c r="H90">
        <v>97.4</v>
      </c>
      <c r="I90">
        <v>139300</v>
      </c>
      <c r="J90">
        <v>66.7</v>
      </c>
      <c r="K90">
        <v>60.957999999999991</v>
      </c>
      <c r="L90">
        <v>65.5</v>
      </c>
      <c r="M90">
        <v>51.7</v>
      </c>
      <c r="N90">
        <v>2.9806451612903229</v>
      </c>
      <c r="O90">
        <v>1.9870967741935484</v>
      </c>
      <c r="P90">
        <v>52.9</v>
      </c>
      <c r="Q90">
        <v>57.8</v>
      </c>
      <c r="R90">
        <v>52.00984090479075</v>
      </c>
      <c r="S90">
        <v>62.1</v>
      </c>
      <c r="T90">
        <v>63.4</v>
      </c>
      <c r="U90">
        <v>57.5</v>
      </c>
      <c r="V90">
        <v>61.5</v>
      </c>
      <c r="W90">
        <v>72.900000000000006</v>
      </c>
    </row>
    <row r="91" spans="1:23" x14ac:dyDescent="0.3">
      <c r="A91" s="10" t="s">
        <v>142</v>
      </c>
      <c r="B91" s="5">
        <v>70</v>
      </c>
      <c r="C91">
        <v>23440</v>
      </c>
      <c r="D91">
        <v>2799.5255474452551</v>
      </c>
      <c r="E91">
        <v>276.10000000000002</v>
      </c>
      <c r="F91">
        <v>150600</v>
      </c>
      <c r="G91">
        <v>58.9</v>
      </c>
      <c r="H91">
        <v>95.3</v>
      </c>
      <c r="I91">
        <v>133100</v>
      </c>
      <c r="J91">
        <v>62.7</v>
      </c>
      <c r="K91">
        <v>56.66599999999999</v>
      </c>
      <c r="L91">
        <v>63.9</v>
      </c>
      <c r="M91">
        <v>50.4</v>
      </c>
      <c r="N91">
        <v>3.2290322580645161</v>
      </c>
      <c r="O91">
        <v>2.0580645161290323</v>
      </c>
      <c r="P91">
        <v>48.6</v>
      </c>
      <c r="Q91">
        <v>58.6</v>
      </c>
      <c r="R91">
        <v>47.921341160947541</v>
      </c>
      <c r="S91">
        <v>57.2</v>
      </c>
      <c r="T91">
        <v>59.2</v>
      </c>
      <c r="U91">
        <v>55.4</v>
      </c>
      <c r="V91">
        <v>58.8</v>
      </c>
      <c r="W91">
        <v>66.099999999999994</v>
      </c>
    </row>
    <row r="92" spans="1:23" x14ac:dyDescent="0.3">
      <c r="A92" s="10" t="s">
        <v>143</v>
      </c>
      <c r="B92" s="5">
        <v>70</v>
      </c>
      <c r="C92">
        <v>23530</v>
      </c>
      <c r="D92">
        <v>2734.4890510948903</v>
      </c>
      <c r="E92">
        <v>275.3</v>
      </c>
      <c r="F92">
        <v>155100</v>
      </c>
      <c r="G92">
        <v>60.1</v>
      </c>
      <c r="H92">
        <v>95.5</v>
      </c>
      <c r="I92">
        <v>132300</v>
      </c>
      <c r="J92">
        <v>62.8</v>
      </c>
      <c r="K92">
        <v>56.375999999999991</v>
      </c>
      <c r="L92">
        <v>65.3</v>
      </c>
      <c r="M92">
        <v>50.9</v>
      </c>
      <c r="N92">
        <v>2.0935483870967744</v>
      </c>
      <c r="O92">
        <v>2.2354838709677418</v>
      </c>
      <c r="P92">
        <v>48.4</v>
      </c>
      <c r="Q92">
        <v>60.6</v>
      </c>
      <c r="R92">
        <v>49.114861778871344</v>
      </c>
      <c r="S92">
        <v>58.3</v>
      </c>
      <c r="T92">
        <v>58.8</v>
      </c>
      <c r="U92">
        <v>57.6</v>
      </c>
      <c r="V92">
        <v>60.1</v>
      </c>
      <c r="W92">
        <v>66.099999999999994</v>
      </c>
    </row>
    <row r="93" spans="1:23" x14ac:dyDescent="0.3">
      <c r="A93" s="10" t="s">
        <v>144</v>
      </c>
      <c r="B93" s="5">
        <v>70</v>
      </c>
      <c r="C93">
        <v>24430</v>
      </c>
      <c r="D93">
        <v>3520.8394160583939</v>
      </c>
      <c r="E93">
        <v>286</v>
      </c>
      <c r="F93">
        <v>156700</v>
      </c>
      <c r="G93">
        <v>60.08</v>
      </c>
      <c r="H93">
        <v>99.9</v>
      </c>
      <c r="I93">
        <v>136400</v>
      </c>
      <c r="J93">
        <v>62.6</v>
      </c>
      <c r="K93">
        <v>55.737999999999992</v>
      </c>
      <c r="L93">
        <v>64.7</v>
      </c>
      <c r="M93">
        <v>50.9</v>
      </c>
      <c r="N93">
        <v>3.6548387096774198</v>
      </c>
      <c r="O93">
        <v>2.8032258064516133</v>
      </c>
      <c r="P93">
        <v>47.8</v>
      </c>
      <c r="Q93">
        <v>58.6</v>
      </c>
      <c r="R93">
        <v>48.41948666175572</v>
      </c>
      <c r="S93">
        <v>57.1</v>
      </c>
      <c r="T93">
        <v>57.6</v>
      </c>
      <c r="U93">
        <v>56.5</v>
      </c>
      <c r="V93">
        <v>59.1</v>
      </c>
      <c r="W93">
        <v>67.2</v>
      </c>
    </row>
    <row r="94" spans="1:23" x14ac:dyDescent="0.3">
      <c r="A94" s="10" t="s">
        <v>145</v>
      </c>
      <c r="B94" s="5">
        <v>70</v>
      </c>
      <c r="C94">
        <v>23370</v>
      </c>
      <c r="D94">
        <v>3281.3868613138684</v>
      </c>
      <c r="E94">
        <v>288.60000000000002</v>
      </c>
      <c r="F94">
        <v>150000</v>
      </c>
      <c r="G94">
        <v>60.5</v>
      </c>
      <c r="H94">
        <v>97.8</v>
      </c>
      <c r="I94">
        <v>131100</v>
      </c>
      <c r="J94">
        <v>61.6</v>
      </c>
      <c r="K94">
        <v>56.839999999999996</v>
      </c>
      <c r="L94">
        <v>63.7</v>
      </c>
      <c r="M94">
        <v>49.8</v>
      </c>
      <c r="N94">
        <v>2.6612903225806455</v>
      </c>
      <c r="O94">
        <v>2.4483870967741939</v>
      </c>
      <c r="P94">
        <v>49</v>
      </c>
      <c r="Q94">
        <v>57.3</v>
      </c>
      <c r="R94">
        <v>48.420473428830761</v>
      </c>
      <c r="S94">
        <v>57.4</v>
      </c>
      <c r="T94">
        <v>58.7</v>
      </c>
      <c r="U94">
        <v>55.5</v>
      </c>
      <c r="V94">
        <v>58</v>
      </c>
      <c r="W94">
        <v>66.3</v>
      </c>
    </row>
    <row r="95" spans="1:23" x14ac:dyDescent="0.3">
      <c r="A95" s="10" t="s">
        <v>146</v>
      </c>
      <c r="B95" s="5">
        <v>70</v>
      </c>
      <c r="C95">
        <v>25720</v>
      </c>
      <c r="D95">
        <v>3373.0291970802919</v>
      </c>
      <c r="E95">
        <v>276.89999999999998</v>
      </c>
      <c r="F95">
        <v>158300</v>
      </c>
      <c r="G95">
        <v>59.7</v>
      </c>
      <c r="H95">
        <v>97.4</v>
      </c>
      <c r="I95">
        <v>131200</v>
      </c>
      <c r="J95">
        <v>65.25</v>
      </c>
      <c r="K95">
        <v>60.493999999999993</v>
      </c>
      <c r="L95">
        <v>66</v>
      </c>
      <c r="M95">
        <v>52.7</v>
      </c>
      <c r="N95">
        <v>3.1225806451612907</v>
      </c>
      <c r="O95">
        <v>1.9516129032258065</v>
      </c>
      <c r="P95">
        <v>50.69</v>
      </c>
      <c r="Q95">
        <v>64.599999999999994</v>
      </c>
      <c r="R95">
        <v>52.808465966121439</v>
      </c>
      <c r="S95">
        <v>61</v>
      </c>
      <c r="T95">
        <v>62.5</v>
      </c>
      <c r="U95">
        <v>59.3</v>
      </c>
      <c r="V95">
        <v>63.6</v>
      </c>
      <c r="W95">
        <v>71.5</v>
      </c>
    </row>
    <row r="96" spans="1:23" x14ac:dyDescent="0.3">
      <c r="A96" s="10" t="s">
        <v>147</v>
      </c>
      <c r="B96" s="5">
        <v>70</v>
      </c>
      <c r="C96">
        <v>24770</v>
      </c>
      <c r="D96">
        <v>3275.4744525547444</v>
      </c>
      <c r="E96">
        <v>275.8</v>
      </c>
      <c r="F96">
        <v>146800</v>
      </c>
      <c r="G96">
        <v>60.15</v>
      </c>
      <c r="H96">
        <v>97.4</v>
      </c>
      <c r="I96">
        <v>124100</v>
      </c>
      <c r="J96">
        <v>60.9</v>
      </c>
      <c r="K96">
        <v>56.317999999999991</v>
      </c>
      <c r="L96">
        <v>64</v>
      </c>
      <c r="M96">
        <v>50</v>
      </c>
      <c r="N96">
        <v>2.306451612903226</v>
      </c>
      <c r="O96">
        <v>1.5258064516129033</v>
      </c>
      <c r="P96">
        <v>47.8</v>
      </c>
      <c r="Q96">
        <v>62.1</v>
      </c>
      <c r="R96">
        <v>48.525169379502131</v>
      </c>
      <c r="S96">
        <v>56</v>
      </c>
      <c r="T96">
        <v>57.8</v>
      </c>
      <c r="U96">
        <v>55.8</v>
      </c>
      <c r="V96">
        <v>58.9</v>
      </c>
      <c r="W96">
        <v>66.8</v>
      </c>
    </row>
    <row r="97" spans="1:25" x14ac:dyDescent="0.3">
      <c r="A97" s="10" t="s">
        <v>148</v>
      </c>
      <c r="B97" s="5">
        <v>70</v>
      </c>
      <c r="C97">
        <v>24700</v>
      </c>
      <c r="D97">
        <v>2941.4233576642332</v>
      </c>
      <c r="E97">
        <v>280.8</v>
      </c>
      <c r="F97">
        <v>156100</v>
      </c>
      <c r="G97">
        <v>59.35</v>
      </c>
      <c r="H97">
        <v>93.7</v>
      </c>
      <c r="I97">
        <v>138400</v>
      </c>
      <c r="J97">
        <v>63.98</v>
      </c>
      <c r="K97">
        <v>58.667000000000002</v>
      </c>
      <c r="L97">
        <v>65.599999999999994</v>
      </c>
      <c r="M97">
        <v>51.5</v>
      </c>
      <c r="N97">
        <v>1.5967741935483872</v>
      </c>
      <c r="O97">
        <v>1.5612903225806454</v>
      </c>
      <c r="P97">
        <v>51.66</v>
      </c>
      <c r="Q97">
        <v>62.3</v>
      </c>
      <c r="R97">
        <v>50.414681342811939</v>
      </c>
      <c r="S97">
        <v>59.8</v>
      </c>
      <c r="T97">
        <v>60.9</v>
      </c>
      <c r="U97">
        <v>57.3</v>
      </c>
      <c r="V97">
        <v>60.9</v>
      </c>
      <c r="W97">
        <v>69.099999999999994</v>
      </c>
    </row>
    <row r="98" spans="1:25" x14ac:dyDescent="0.3">
      <c r="A98" s="10" t="s">
        <v>149</v>
      </c>
      <c r="B98" s="5">
        <v>70</v>
      </c>
      <c r="C98">
        <v>23840</v>
      </c>
      <c r="D98">
        <v>3441.0218978102189</v>
      </c>
      <c r="E98">
        <v>278.39999999999998</v>
      </c>
      <c r="F98">
        <v>159700</v>
      </c>
      <c r="G98">
        <v>60.37</v>
      </c>
      <c r="H98">
        <v>100</v>
      </c>
      <c r="I98">
        <v>139900</v>
      </c>
      <c r="J98">
        <v>64.900000000000006</v>
      </c>
      <c r="K98">
        <v>58.313199999999995</v>
      </c>
      <c r="L98">
        <v>64.5</v>
      </c>
      <c r="M98">
        <v>50.9</v>
      </c>
      <c r="N98">
        <v>3.0516129032258066</v>
      </c>
      <c r="O98">
        <v>1.2419354838709677</v>
      </c>
      <c r="P98">
        <v>50.3</v>
      </c>
      <c r="Q98">
        <v>58.2</v>
      </c>
      <c r="R98">
        <v>49.514405097401927</v>
      </c>
      <c r="S98">
        <v>58.8</v>
      </c>
      <c r="T98">
        <v>59.4</v>
      </c>
      <c r="U98">
        <v>57.2</v>
      </c>
      <c r="V98">
        <v>59.3</v>
      </c>
      <c r="W98">
        <v>66.3</v>
      </c>
    </row>
    <row r="99" spans="1:25" x14ac:dyDescent="0.3">
      <c r="A99" s="10" t="s">
        <v>150</v>
      </c>
      <c r="B99" s="5">
        <v>70</v>
      </c>
      <c r="C99">
        <v>25450</v>
      </c>
      <c r="D99">
        <v>3251.824817518248</v>
      </c>
      <c r="E99">
        <v>293.60000000000002</v>
      </c>
      <c r="F99">
        <v>164500</v>
      </c>
      <c r="G99">
        <v>60.71</v>
      </c>
      <c r="H99">
        <v>101</v>
      </c>
      <c r="I99">
        <v>140100</v>
      </c>
      <c r="J99">
        <v>65.599999999999994</v>
      </c>
      <c r="K99">
        <v>57.785399999999996</v>
      </c>
      <c r="L99">
        <v>64.7</v>
      </c>
      <c r="M99">
        <v>51.1</v>
      </c>
      <c r="N99">
        <v>2.7322580645161292</v>
      </c>
      <c r="O99">
        <v>1.7387096774193551</v>
      </c>
      <c r="P99">
        <v>51.1</v>
      </c>
      <c r="Q99">
        <v>56.6</v>
      </c>
      <c r="R99">
        <v>51.111881783397735</v>
      </c>
      <c r="S99">
        <v>59.4</v>
      </c>
      <c r="T99">
        <v>60</v>
      </c>
      <c r="U99">
        <v>55.9</v>
      </c>
      <c r="V99">
        <v>59.8</v>
      </c>
      <c r="W99">
        <v>68.5</v>
      </c>
    </row>
    <row r="100" spans="1:25" x14ac:dyDescent="0.3">
      <c r="A100" s="10" t="s">
        <v>151</v>
      </c>
      <c r="B100" s="5">
        <v>70</v>
      </c>
      <c r="C100">
        <v>23520</v>
      </c>
      <c r="D100">
        <v>3488.3211678832113</v>
      </c>
      <c r="E100">
        <v>278</v>
      </c>
      <c r="F100">
        <v>152500</v>
      </c>
      <c r="G100">
        <v>59.1</v>
      </c>
      <c r="H100">
        <v>97.1</v>
      </c>
      <c r="I100">
        <v>133900</v>
      </c>
      <c r="J100">
        <v>61.7</v>
      </c>
      <c r="K100">
        <v>56.590599999999995</v>
      </c>
      <c r="L100">
        <v>66.400000000000006</v>
      </c>
      <c r="M100">
        <v>51.4</v>
      </c>
      <c r="N100">
        <v>3.2290322580645161</v>
      </c>
      <c r="O100">
        <v>1.6322580645161291</v>
      </c>
      <c r="P100">
        <v>48.2</v>
      </c>
      <c r="Q100">
        <v>63.9</v>
      </c>
      <c r="R100">
        <v>49.515583430384751</v>
      </c>
      <c r="S100">
        <v>58</v>
      </c>
      <c r="T100">
        <v>58.9</v>
      </c>
      <c r="U100">
        <v>61.6</v>
      </c>
      <c r="V100">
        <v>60.8</v>
      </c>
      <c r="W100">
        <v>67.099999999999994</v>
      </c>
    </row>
    <row r="101" spans="1:25" x14ac:dyDescent="0.3">
      <c r="A101" s="10" t="s">
        <v>152</v>
      </c>
      <c r="B101" s="5">
        <v>70</v>
      </c>
      <c r="C101">
        <v>24720</v>
      </c>
      <c r="D101">
        <v>3257.737226277372</v>
      </c>
      <c r="E101">
        <v>282.39999999999998</v>
      </c>
      <c r="F101">
        <v>151600</v>
      </c>
      <c r="G101">
        <v>59.6</v>
      </c>
      <c r="H101">
        <v>95</v>
      </c>
      <c r="I101">
        <v>131900</v>
      </c>
      <c r="J101">
        <v>61.3</v>
      </c>
      <c r="K101">
        <v>55.216000000000001</v>
      </c>
      <c r="L101">
        <v>62.9</v>
      </c>
      <c r="M101">
        <v>50.2</v>
      </c>
      <c r="N101">
        <v>2.306451612903226</v>
      </c>
      <c r="O101">
        <v>1.6322580645161291</v>
      </c>
      <c r="P101">
        <v>48.5</v>
      </c>
      <c r="Q101">
        <v>57.5</v>
      </c>
      <c r="R101">
        <v>46.925346275493517</v>
      </c>
      <c r="S101">
        <v>56.6</v>
      </c>
      <c r="T101">
        <v>56.8</v>
      </c>
      <c r="U101">
        <v>55.3</v>
      </c>
      <c r="V101">
        <v>59.3</v>
      </c>
      <c r="W101">
        <v>65.7</v>
      </c>
    </row>
    <row r="104" spans="1:25" x14ac:dyDescent="0.3">
      <c r="A104" s="10" t="s">
        <v>123</v>
      </c>
    </row>
    <row r="106" spans="1:25" x14ac:dyDescent="0.3">
      <c r="A106" s="10" t="s">
        <v>0</v>
      </c>
      <c r="B106" s="5" t="s">
        <v>213</v>
      </c>
      <c r="C106" t="s">
        <v>109</v>
      </c>
      <c r="D106" t="s">
        <v>110</v>
      </c>
      <c r="E106" t="s">
        <v>92</v>
      </c>
      <c r="F106" t="s">
        <v>93</v>
      </c>
      <c r="G106" t="s">
        <v>94</v>
      </c>
      <c r="H106" t="s">
        <v>95</v>
      </c>
      <c r="I106" t="s">
        <v>96</v>
      </c>
      <c r="J106" t="s">
        <v>97</v>
      </c>
      <c r="K106" t="s">
        <v>98</v>
      </c>
      <c r="L106" t="s">
        <v>99</v>
      </c>
      <c r="M106" t="s">
        <v>100</v>
      </c>
      <c r="N106" t="s">
        <v>111</v>
      </c>
      <c r="O106" t="s">
        <v>112</v>
      </c>
      <c r="P106" t="s">
        <v>101</v>
      </c>
      <c r="Q106" t="s">
        <v>102</v>
      </c>
      <c r="R106" t="s">
        <v>103</v>
      </c>
      <c r="S106" t="s">
        <v>104</v>
      </c>
      <c r="T106" t="s">
        <v>105</v>
      </c>
      <c r="U106" t="s">
        <v>106</v>
      </c>
      <c r="V106" t="s">
        <v>107</v>
      </c>
      <c r="W106" t="s">
        <v>108</v>
      </c>
      <c r="Y106" t="s">
        <v>153</v>
      </c>
    </row>
    <row r="107" spans="1:25" x14ac:dyDescent="0.3">
      <c r="A107" s="10" t="s">
        <v>124</v>
      </c>
      <c r="B107" s="5">
        <v>70</v>
      </c>
      <c r="C107">
        <v>1.17</v>
      </c>
      <c r="D107">
        <v>271.97080291970804</v>
      </c>
      <c r="E107">
        <v>-5.7646000000000003E-2</v>
      </c>
      <c r="F107">
        <v>-1.3875</v>
      </c>
      <c r="G107">
        <v>-0.02</v>
      </c>
      <c r="H107">
        <v>-0.1</v>
      </c>
      <c r="I107">
        <v>1.38</v>
      </c>
      <c r="J107">
        <v>0.115</v>
      </c>
      <c r="K107">
        <v>-0.2</v>
      </c>
      <c r="L107">
        <v>0.91</v>
      </c>
      <c r="M107">
        <v>-1</v>
      </c>
      <c r="N107">
        <v>-1.6333935483870969</v>
      </c>
      <c r="O107">
        <v>-1.363041935483871</v>
      </c>
      <c r="P107">
        <v>0.32</v>
      </c>
      <c r="Q107">
        <v>3.4</v>
      </c>
      <c r="R107">
        <v>0.11368438961491817</v>
      </c>
      <c r="S107">
        <v>0.1</v>
      </c>
      <c r="T107">
        <v>-0.03</v>
      </c>
      <c r="U107">
        <v>17.059999999999999</v>
      </c>
      <c r="V107">
        <v>1.26E-2</v>
      </c>
      <c r="W107">
        <v>-0.31674000000000002</v>
      </c>
      <c r="Y107">
        <f>C107+I107+J107+L107+P107+Q107+R107+S107+U107+V107</f>
        <v>24.581284389614915</v>
      </c>
    </row>
    <row r="108" spans="1:25" x14ac:dyDescent="0.3">
      <c r="A108" s="10" t="s">
        <v>125</v>
      </c>
      <c r="B108" s="5">
        <v>70</v>
      </c>
      <c r="C108">
        <v>-0.72452000000000005</v>
      </c>
      <c r="D108">
        <v>249.7992700729927</v>
      </c>
      <c r="E108">
        <v>-6.5167000000000003E-2</v>
      </c>
      <c r="F108">
        <v>-1.5465</v>
      </c>
      <c r="G108">
        <v>-0.02</v>
      </c>
      <c r="H108">
        <v>-0.1</v>
      </c>
      <c r="I108">
        <v>1.58</v>
      </c>
      <c r="J108">
        <v>0.114</v>
      </c>
      <c r="K108">
        <v>-0.2</v>
      </c>
      <c r="L108">
        <v>0.69</v>
      </c>
      <c r="M108">
        <v>-1</v>
      </c>
      <c r="N108">
        <v>-1.4195677419354842</v>
      </c>
      <c r="O108">
        <v>-1.102909677419355</v>
      </c>
      <c r="P108">
        <v>0.32</v>
      </c>
      <c r="Q108">
        <v>3.42</v>
      </c>
      <c r="R108">
        <v>0.11053952484995989</v>
      </c>
      <c r="S108">
        <v>8.1000000000000003E-2</v>
      </c>
      <c r="T108">
        <v>-0.03</v>
      </c>
      <c r="U108">
        <v>14.97</v>
      </c>
      <c r="V108">
        <v>1.0800000000000001E-2</v>
      </c>
      <c r="W108">
        <v>0.151</v>
      </c>
      <c r="Y108">
        <f>I108+J108+L108+P108+Q108+R108+S108+U108+V108+W108</f>
        <v>21.447339524849962</v>
      </c>
    </row>
    <row r="109" spans="1:25" x14ac:dyDescent="0.3">
      <c r="A109" s="10" t="s">
        <v>126</v>
      </c>
      <c r="B109" s="5">
        <v>70</v>
      </c>
      <c r="C109">
        <v>-0.73416999999999999</v>
      </c>
      <c r="D109">
        <v>256.30291970802921</v>
      </c>
      <c r="E109">
        <v>-7.7281000000000002E-2</v>
      </c>
      <c r="F109">
        <v>-1.4558</v>
      </c>
      <c r="G109">
        <v>-0.02</v>
      </c>
      <c r="H109">
        <v>-0.1</v>
      </c>
      <c r="I109">
        <v>1.79</v>
      </c>
      <c r="J109">
        <v>0.104</v>
      </c>
      <c r="K109">
        <v>-0.2</v>
      </c>
      <c r="L109">
        <v>0.69</v>
      </c>
      <c r="M109">
        <v>-1</v>
      </c>
      <c r="N109">
        <v>-1.3598129032258064</v>
      </c>
      <c r="O109">
        <v>-1.1768935483870968</v>
      </c>
      <c r="P109">
        <v>0.314</v>
      </c>
      <c r="Q109">
        <v>3.87</v>
      </c>
      <c r="R109">
        <v>0.11628241123038811</v>
      </c>
      <c r="S109">
        <v>7.0000000000000007E-2</v>
      </c>
      <c r="T109">
        <v>-0.03</v>
      </c>
      <c r="U109">
        <v>14.39</v>
      </c>
      <c r="V109">
        <v>-0.01</v>
      </c>
      <c r="W109">
        <v>0.13700000000000001</v>
      </c>
      <c r="Y109">
        <f>I109+J109+L109+P109+Q109+R109+S109+U109+W109</f>
        <v>21.481282411230389</v>
      </c>
    </row>
    <row r="110" spans="1:25" x14ac:dyDescent="0.3">
      <c r="A110" s="10" t="s">
        <v>127</v>
      </c>
      <c r="B110" s="5">
        <v>70</v>
      </c>
      <c r="C110">
        <v>0.78</v>
      </c>
      <c r="D110">
        <v>248.02554744525548</v>
      </c>
      <c r="E110">
        <v>-6.5304000000000001E-2</v>
      </c>
      <c r="F110">
        <v>-1.2591000000000001</v>
      </c>
      <c r="G110">
        <v>-0.02</v>
      </c>
      <c r="H110">
        <v>-0.1</v>
      </c>
      <c r="I110">
        <v>2.0099999999999998</v>
      </c>
      <c r="J110">
        <v>0.10299999999999999</v>
      </c>
      <c r="K110">
        <v>-0.222</v>
      </c>
      <c r="L110">
        <v>0.8</v>
      </c>
      <c r="M110">
        <v>-1</v>
      </c>
      <c r="N110">
        <v>-1.8042838709677422</v>
      </c>
      <c r="O110">
        <v>-1.5052258064516131</v>
      </c>
      <c r="P110">
        <v>0.35599999999999998</v>
      </c>
      <c r="Q110">
        <v>5.76</v>
      </c>
      <c r="R110">
        <v>0.10053563531895746</v>
      </c>
      <c r="S110">
        <v>8.7999999999999995E-2</v>
      </c>
      <c r="T110">
        <v>-0.03</v>
      </c>
      <c r="U110">
        <v>25.7</v>
      </c>
      <c r="V110">
        <v>1.1599999999999999E-2</v>
      </c>
      <c r="W110">
        <v>0.20699999999999999</v>
      </c>
      <c r="Y110">
        <f t="shared" ref="Y110:Y115" si="6">C110+I110+J110+L110+P110+Q110+R110+S110+U110+V110+W110</f>
        <v>35.916135635318959</v>
      </c>
    </row>
    <row r="111" spans="1:25" x14ac:dyDescent="0.3">
      <c r="A111" s="10" t="s">
        <v>128</v>
      </c>
      <c r="B111" s="5">
        <v>70</v>
      </c>
      <c r="C111">
        <v>1.05</v>
      </c>
      <c r="D111">
        <v>250.3905109489051</v>
      </c>
      <c r="E111">
        <v>-7.2464000000000001E-2</v>
      </c>
      <c r="F111">
        <v>-1.5442</v>
      </c>
      <c r="G111">
        <v>-0.02</v>
      </c>
      <c r="H111">
        <v>-0.1</v>
      </c>
      <c r="I111">
        <v>2.84</v>
      </c>
      <c r="J111">
        <v>0.105</v>
      </c>
      <c r="K111">
        <v>-0.21199999999999999</v>
      </c>
      <c r="L111">
        <v>0.78</v>
      </c>
      <c r="M111">
        <v>-1</v>
      </c>
      <c r="N111">
        <v>2.838709677419355</v>
      </c>
      <c r="O111">
        <v>-1.0597258064516129</v>
      </c>
      <c r="P111">
        <v>0.33700000000000002</v>
      </c>
      <c r="Q111">
        <v>5.63</v>
      </c>
      <c r="R111">
        <v>0.1093211885524497</v>
      </c>
      <c r="S111">
        <v>8.8999999999999996E-2</v>
      </c>
      <c r="T111">
        <v>-0.03</v>
      </c>
      <c r="U111">
        <v>25.84</v>
      </c>
      <c r="V111">
        <v>1.6400000000000001E-2</v>
      </c>
      <c r="W111">
        <v>0.20699999999999999</v>
      </c>
      <c r="Y111">
        <f t="shared" si="6"/>
        <v>37.003721188552447</v>
      </c>
    </row>
    <row r="112" spans="1:25" x14ac:dyDescent="0.3">
      <c r="A112" s="10" t="s">
        <v>129</v>
      </c>
      <c r="B112" s="5">
        <v>70</v>
      </c>
      <c r="C112">
        <v>1.1299999999999999</v>
      </c>
      <c r="D112">
        <v>241.22627737226276</v>
      </c>
      <c r="E112">
        <v>-5.0996E-2</v>
      </c>
      <c r="F112">
        <v>-1.6155999999999999</v>
      </c>
      <c r="G112">
        <v>-0.02</v>
      </c>
      <c r="H112">
        <v>-0.1</v>
      </c>
      <c r="I112">
        <v>2.2000000000000002</v>
      </c>
      <c r="J112">
        <v>8.8999999999999996E-2</v>
      </c>
      <c r="K112">
        <v>-0.20699999999999999</v>
      </c>
      <c r="L112">
        <v>0.82</v>
      </c>
      <c r="M112">
        <v>-1</v>
      </c>
      <c r="N112">
        <v>-1.3762064516129033</v>
      </c>
      <c r="O112">
        <v>-1.3501967741935483</v>
      </c>
      <c r="P112">
        <v>0.33700000000000002</v>
      </c>
      <c r="Q112">
        <v>5.48</v>
      </c>
      <c r="R112">
        <v>0.1068033743670618</v>
      </c>
      <c r="S112">
        <v>9.2999999999999999E-2</v>
      </c>
      <c r="T112">
        <v>-0.03</v>
      </c>
      <c r="U112">
        <v>26.28</v>
      </c>
      <c r="V112">
        <v>1.24E-2</v>
      </c>
      <c r="W112">
        <v>0.23799999999999999</v>
      </c>
      <c r="Y112">
        <f t="shared" si="6"/>
        <v>36.786203374367062</v>
      </c>
    </row>
    <row r="113" spans="1:25" x14ac:dyDescent="0.3">
      <c r="A113" s="10" t="s">
        <v>130</v>
      </c>
      <c r="B113" s="5">
        <v>70</v>
      </c>
      <c r="C113">
        <v>-0.79347000000000001</v>
      </c>
      <c r="D113">
        <v>250.68613138686129</v>
      </c>
      <c r="E113">
        <v>-6.3841999999999996E-2</v>
      </c>
      <c r="F113">
        <v>-1.1962999999999999</v>
      </c>
      <c r="G113">
        <v>-0.02</v>
      </c>
      <c r="H113">
        <v>-0.1</v>
      </c>
      <c r="I113">
        <v>2.6</v>
      </c>
      <c r="J113">
        <v>0.115</v>
      </c>
      <c r="K113">
        <v>-0.2</v>
      </c>
      <c r="L113">
        <v>1</v>
      </c>
      <c r="M113">
        <v>-1</v>
      </c>
      <c r="N113">
        <v>1.3483870967741935</v>
      </c>
      <c r="O113">
        <v>-1.4628580645161291</v>
      </c>
      <c r="P113">
        <v>0.36099999999999999</v>
      </c>
      <c r="Q113">
        <v>6.13</v>
      </c>
      <c r="R113">
        <v>0.13014282803216012</v>
      </c>
      <c r="S113">
        <v>8.2000000000000003E-2</v>
      </c>
      <c r="T113">
        <v>-0.03</v>
      </c>
      <c r="U113">
        <v>24.85</v>
      </c>
      <c r="V113">
        <v>-0.01</v>
      </c>
      <c r="W113">
        <v>0.19500000000000001</v>
      </c>
      <c r="Y113">
        <f t="shared" si="6"/>
        <v>34.659672828032164</v>
      </c>
    </row>
    <row r="114" spans="1:25" x14ac:dyDescent="0.3">
      <c r="A114" s="10" t="s">
        <v>131</v>
      </c>
      <c r="B114" s="5">
        <v>70</v>
      </c>
      <c r="C114">
        <v>1.0900000000000001</v>
      </c>
      <c r="D114">
        <v>237.67883211678833</v>
      </c>
      <c r="E114">
        <v>-5.5798E-2</v>
      </c>
      <c r="F114">
        <v>-1.0535000000000001</v>
      </c>
      <c r="G114">
        <v>-0.02</v>
      </c>
      <c r="H114">
        <v>-0.1</v>
      </c>
      <c r="I114">
        <v>2.52</v>
      </c>
      <c r="J114">
        <v>9.4E-2</v>
      </c>
      <c r="K114">
        <v>-0.2</v>
      </c>
      <c r="L114">
        <v>0.73</v>
      </c>
      <c r="M114">
        <v>-1</v>
      </c>
      <c r="N114">
        <v>-1.5369838709677421</v>
      </c>
      <c r="O114">
        <v>1.2774193548387098</v>
      </c>
      <c r="P114">
        <v>0.35</v>
      </c>
      <c r="Q114">
        <v>6.21</v>
      </c>
      <c r="R114">
        <v>0.11635870148637489</v>
      </c>
      <c r="S114">
        <v>0.108</v>
      </c>
      <c r="T114">
        <v>-0.03</v>
      </c>
      <c r="U114">
        <v>24.03</v>
      </c>
      <c r="V114">
        <v>0.02</v>
      </c>
      <c r="W114">
        <v>0.27300000000000002</v>
      </c>
      <c r="Y114">
        <f t="shared" si="6"/>
        <v>35.541358701486381</v>
      </c>
    </row>
    <row r="115" spans="1:25" x14ac:dyDescent="0.3">
      <c r="A115" s="10" t="s">
        <v>132</v>
      </c>
      <c r="B115" s="5">
        <v>70</v>
      </c>
      <c r="C115">
        <v>0.94</v>
      </c>
      <c r="D115">
        <v>225.85401459854015</v>
      </c>
      <c r="E115">
        <v>-6.2400999999999998E-2</v>
      </c>
      <c r="F115">
        <v>-1.2053</v>
      </c>
      <c r="G115">
        <v>-0.02</v>
      </c>
      <c r="H115">
        <v>-0.1</v>
      </c>
      <c r="I115">
        <v>2.38</v>
      </c>
      <c r="J115">
        <v>0.107</v>
      </c>
      <c r="K115">
        <v>-0.2</v>
      </c>
      <c r="L115">
        <v>0.9</v>
      </c>
      <c r="M115">
        <v>-1</v>
      </c>
      <c r="N115">
        <v>-1.3871354838709677</v>
      </c>
      <c r="O115">
        <v>-1.3024709677419355</v>
      </c>
      <c r="P115">
        <v>0.34899999999999998</v>
      </c>
      <c r="Q115">
        <v>6.49</v>
      </c>
      <c r="R115">
        <v>0.11294291609020446</v>
      </c>
      <c r="S115">
        <v>7.8E-2</v>
      </c>
      <c r="T115">
        <v>-0.03</v>
      </c>
      <c r="U115">
        <v>25.28</v>
      </c>
      <c r="V115">
        <v>1.5699999999999999E-2</v>
      </c>
      <c r="W115">
        <v>0.219</v>
      </c>
      <c r="Y115">
        <f t="shared" si="6"/>
        <v>36.871642916090209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15"/>
  <sheetViews>
    <sheetView tabSelected="1" zoomScale="70" zoomScaleNormal="70" workbookViewId="0">
      <pane xSplit="2" ySplit="1" topLeftCell="C5" activePane="bottomRight" state="frozen"/>
      <selection pane="topRight" activeCell="C1" sqref="C1"/>
      <selection pane="bottomLeft" activeCell="A2" sqref="A2"/>
      <selection pane="bottomRight" activeCell="D3" sqref="D3"/>
    </sheetView>
  </sheetViews>
  <sheetFormatPr baseColWidth="10" defaultRowHeight="14.4" x14ac:dyDescent="0.3"/>
  <cols>
    <col min="1" max="1" width="28.77734375" customWidth="1"/>
    <col min="2" max="2" width="23.21875" style="5" customWidth="1"/>
    <col min="4" max="4" width="20.88671875" customWidth="1"/>
    <col min="16" max="16" width="12" bestFit="1" customWidth="1"/>
    <col min="21" max="21" width="12" bestFit="1" customWidth="1"/>
    <col min="26" max="28" width="12" customWidth="1"/>
    <col min="37" max="37" width="12" bestFit="1" customWidth="1"/>
    <col min="38" max="38" width="12" customWidth="1"/>
    <col min="39" max="39" width="32" customWidth="1"/>
  </cols>
  <sheetData>
    <row r="1" spans="1:25" x14ac:dyDescent="0.3">
      <c r="A1" t="s">
        <v>121</v>
      </c>
    </row>
    <row r="2" spans="1:25" ht="17.25" customHeight="1" x14ac:dyDescent="0.3"/>
    <row r="3" spans="1:25" ht="17.25" customHeight="1" x14ac:dyDescent="0.3">
      <c r="A3" t="s">
        <v>0</v>
      </c>
      <c r="B3" s="5" t="s">
        <v>213</v>
      </c>
      <c r="C3" t="s">
        <v>117</v>
      </c>
      <c r="D3" t="s">
        <v>118</v>
      </c>
      <c r="E3" t="s">
        <v>155</v>
      </c>
      <c r="F3" t="s">
        <v>156</v>
      </c>
      <c r="G3" t="s">
        <v>157</v>
      </c>
      <c r="H3" t="s">
        <v>158</v>
      </c>
      <c r="I3" t="s">
        <v>159</v>
      </c>
      <c r="J3" t="s">
        <v>160</v>
      </c>
      <c r="K3" t="s">
        <v>161</v>
      </c>
      <c r="L3" t="s">
        <v>162</v>
      </c>
      <c r="M3" t="s">
        <v>163</v>
      </c>
      <c r="N3" t="s">
        <v>164</v>
      </c>
      <c r="O3" t="s">
        <v>119</v>
      </c>
      <c r="P3" t="s">
        <v>120</v>
      </c>
      <c r="Q3" t="s">
        <v>167</v>
      </c>
      <c r="R3" t="s">
        <v>168</v>
      </c>
      <c r="S3" t="s">
        <v>169</v>
      </c>
      <c r="T3" t="s">
        <v>170</v>
      </c>
      <c r="U3" t="s">
        <v>171</v>
      </c>
      <c r="V3" t="s">
        <v>172</v>
      </c>
      <c r="W3" t="s">
        <v>173</v>
      </c>
      <c r="X3" t="s">
        <v>174</v>
      </c>
      <c r="Y3" t="s">
        <v>175</v>
      </c>
    </row>
    <row r="4" spans="1:25" ht="17.25" customHeight="1" x14ac:dyDescent="0.3">
      <c r="A4" t="s">
        <v>2</v>
      </c>
      <c r="B4" s="5">
        <v>30</v>
      </c>
      <c r="C4">
        <v>2.8</v>
      </c>
      <c r="D4">
        <v>138.94160583941604</v>
      </c>
      <c r="E4">
        <v>1.6</v>
      </c>
      <c r="F4">
        <v>100</v>
      </c>
      <c r="G4">
        <v>9.8000000000000004E-2</v>
      </c>
      <c r="H4">
        <v>2.3E-5</v>
      </c>
      <c r="I4">
        <v>7.8</v>
      </c>
      <c r="J4">
        <v>0.15</v>
      </c>
      <c r="K4">
        <v>2.7839999999999998</v>
      </c>
      <c r="L4">
        <v>2.6679999999999997</v>
      </c>
      <c r="M4">
        <v>1.8</v>
      </c>
      <c r="N4">
        <v>4.5000000000000001E-6</v>
      </c>
      <c r="O4">
        <v>8.5161290322580641</v>
      </c>
      <c r="P4">
        <v>7.4516129032258069</v>
      </c>
      <c r="Q4">
        <v>9.9000000000000005E-2</v>
      </c>
      <c r="R4">
        <v>14</v>
      </c>
      <c r="S4">
        <v>6.6</v>
      </c>
      <c r="T4">
        <v>4.2E-7</v>
      </c>
      <c r="U4">
        <v>5.1999999999999998E-2</v>
      </c>
      <c r="V4">
        <v>0.12</v>
      </c>
      <c r="W4">
        <v>2.2000000000000002</v>
      </c>
      <c r="X4">
        <v>2.5999999999999999E-2</v>
      </c>
      <c r="Y4">
        <v>0.28999999999999998</v>
      </c>
    </row>
    <row r="5" spans="1:25" ht="17.25" customHeight="1" x14ac:dyDescent="0.3">
      <c r="A5" t="s">
        <v>3</v>
      </c>
      <c r="B5" s="5">
        <v>30</v>
      </c>
      <c r="C5">
        <v>3.5</v>
      </c>
      <c r="D5">
        <v>159.63503649635035</v>
      </c>
      <c r="E5">
        <v>2</v>
      </c>
      <c r="F5">
        <v>120</v>
      </c>
      <c r="G5">
        <v>0.13</v>
      </c>
      <c r="H5">
        <v>1.2E-5</v>
      </c>
      <c r="I5">
        <v>16</v>
      </c>
      <c r="J5">
        <v>3.4000000000000002E-2</v>
      </c>
      <c r="K5">
        <v>2.6679999999999997</v>
      </c>
      <c r="L5">
        <v>2.552</v>
      </c>
      <c r="M5">
        <v>8</v>
      </c>
      <c r="N5">
        <v>2.7999999999999999E-6</v>
      </c>
      <c r="O5">
        <v>9.935483870967742</v>
      </c>
      <c r="P5">
        <v>7.0967741935483879</v>
      </c>
      <c r="Q5">
        <v>1.6</v>
      </c>
      <c r="R5">
        <v>12</v>
      </c>
      <c r="S5">
        <v>6.6</v>
      </c>
      <c r="T5">
        <v>1.6E-7</v>
      </c>
      <c r="U5">
        <v>7.2999999999999995E-2</v>
      </c>
      <c r="V5">
        <v>0.86</v>
      </c>
      <c r="W5">
        <v>2.8</v>
      </c>
      <c r="X5">
        <v>4.8000000000000001E-2</v>
      </c>
      <c r="Y5">
        <v>4.5</v>
      </c>
    </row>
    <row r="6" spans="1:25" ht="17.25" customHeight="1" x14ac:dyDescent="0.3">
      <c r="A6" t="s">
        <v>4</v>
      </c>
      <c r="B6" s="5">
        <v>30</v>
      </c>
      <c r="C6">
        <v>2.7</v>
      </c>
      <c r="D6">
        <v>135.98540145985402</v>
      </c>
      <c r="E6">
        <v>2</v>
      </c>
      <c r="F6">
        <v>130</v>
      </c>
      <c r="G6">
        <v>8.4000000000000005E-2</v>
      </c>
      <c r="H6">
        <v>1.5999999999999999E-5</v>
      </c>
      <c r="I6">
        <v>14</v>
      </c>
      <c r="J6">
        <v>0.23</v>
      </c>
      <c r="K6">
        <v>2.4359999999999999</v>
      </c>
      <c r="L6">
        <v>3.9439999999999995</v>
      </c>
      <c r="M6">
        <v>6.4</v>
      </c>
      <c r="N6">
        <v>3.8E-6</v>
      </c>
      <c r="O6">
        <v>11.70967741935484</v>
      </c>
      <c r="P6">
        <v>7.4516129032258069</v>
      </c>
      <c r="Q6">
        <v>1.4</v>
      </c>
      <c r="R6">
        <v>17</v>
      </c>
      <c r="S6">
        <v>5.7</v>
      </c>
      <c r="T6">
        <v>1.9000000000000001E-7</v>
      </c>
      <c r="U6">
        <v>8.2000000000000003E-2</v>
      </c>
      <c r="V6">
        <v>1.2</v>
      </c>
      <c r="W6">
        <v>4</v>
      </c>
      <c r="X6">
        <v>5.6000000000000001E-2</v>
      </c>
      <c r="Y6">
        <v>3.9</v>
      </c>
    </row>
    <row r="7" spans="1:25" ht="17.25" customHeight="1" x14ac:dyDescent="0.3">
      <c r="A7" t="s">
        <v>5</v>
      </c>
      <c r="B7" s="5">
        <v>30</v>
      </c>
      <c r="C7">
        <v>3.2</v>
      </c>
      <c r="D7">
        <v>177.37226277372261</v>
      </c>
      <c r="E7">
        <v>2.5</v>
      </c>
      <c r="F7">
        <v>140</v>
      </c>
      <c r="G7">
        <v>8.8999999999999996E-2</v>
      </c>
      <c r="H7">
        <v>3.1000000000000001E-5</v>
      </c>
      <c r="I7">
        <v>9.6999999999999993</v>
      </c>
      <c r="J7">
        <v>0.31</v>
      </c>
      <c r="K7">
        <v>3.2479999999999998</v>
      </c>
      <c r="L7">
        <v>4.2919999999999998</v>
      </c>
      <c r="M7">
        <v>2.8</v>
      </c>
      <c r="N7">
        <v>7.6000000000000001E-6</v>
      </c>
      <c r="O7">
        <v>10.645161290322582</v>
      </c>
      <c r="P7">
        <v>8.870967741935484</v>
      </c>
      <c r="Q7">
        <v>0.33</v>
      </c>
      <c r="R7">
        <v>20</v>
      </c>
      <c r="S7">
        <v>8.5</v>
      </c>
      <c r="T7">
        <v>2.8999999999999998E-7</v>
      </c>
      <c r="U7">
        <v>8.1000000000000003E-2</v>
      </c>
      <c r="V7">
        <v>0.6</v>
      </c>
      <c r="W7">
        <v>4.5</v>
      </c>
      <c r="X7">
        <v>5.7000000000000002E-2</v>
      </c>
      <c r="Y7">
        <v>1.1000000000000001</v>
      </c>
    </row>
    <row r="8" spans="1:25" ht="17.25" customHeight="1" x14ac:dyDescent="0.3">
      <c r="A8" t="s">
        <v>6</v>
      </c>
      <c r="B8" s="5">
        <v>30</v>
      </c>
      <c r="C8">
        <v>2.7</v>
      </c>
      <c r="D8">
        <v>115.29197080291971</v>
      </c>
      <c r="E8">
        <v>1.3</v>
      </c>
      <c r="F8">
        <v>100</v>
      </c>
      <c r="G8">
        <v>9.0999999999999998E-2</v>
      </c>
      <c r="H8">
        <v>1.8E-5</v>
      </c>
      <c r="I8">
        <v>25</v>
      </c>
      <c r="J8">
        <v>0.13</v>
      </c>
      <c r="K8">
        <v>3.5959999999999996</v>
      </c>
      <c r="L8">
        <v>3.8279999999999994</v>
      </c>
      <c r="M8">
        <v>14</v>
      </c>
      <c r="N8">
        <v>4.6999999999999999E-6</v>
      </c>
      <c r="O8">
        <v>8.5161290322580641</v>
      </c>
      <c r="P8">
        <v>6.3870967741935489</v>
      </c>
      <c r="Q8">
        <v>2.4</v>
      </c>
      <c r="R8">
        <v>14</v>
      </c>
      <c r="S8">
        <v>5.2</v>
      </c>
      <c r="T8">
        <v>1.1000000000000001E-7</v>
      </c>
      <c r="U8">
        <v>5.8999999999999997E-2</v>
      </c>
      <c r="V8">
        <v>1.1000000000000001</v>
      </c>
      <c r="W8">
        <v>7.9</v>
      </c>
      <c r="X8">
        <v>8.6999999999999994E-2</v>
      </c>
      <c r="Y8">
        <v>7.4</v>
      </c>
    </row>
    <row r="9" spans="1:25" ht="17.25" customHeight="1" x14ac:dyDescent="0.3">
      <c r="A9" t="s">
        <v>7</v>
      </c>
      <c r="B9" s="5">
        <v>30</v>
      </c>
      <c r="C9">
        <v>3.5</v>
      </c>
      <c r="D9">
        <v>141.89781021897809</v>
      </c>
      <c r="E9">
        <v>2.1</v>
      </c>
      <c r="F9">
        <v>130</v>
      </c>
      <c r="G9">
        <v>7.3999999999999996E-2</v>
      </c>
      <c r="H9">
        <v>2.0000000000000002E-5</v>
      </c>
      <c r="I9">
        <v>7.8</v>
      </c>
      <c r="J9">
        <v>0.35</v>
      </c>
      <c r="K9">
        <v>0.93959999999999999</v>
      </c>
      <c r="L9">
        <v>1.508</v>
      </c>
      <c r="M9">
        <v>4.5999999999999996</v>
      </c>
      <c r="N9">
        <v>5.8000000000000004E-6</v>
      </c>
      <c r="O9">
        <v>10.645161290322582</v>
      </c>
      <c r="P9">
        <v>6.3870967741935489</v>
      </c>
      <c r="Q9">
        <v>0.67</v>
      </c>
      <c r="R9">
        <v>18</v>
      </c>
      <c r="S9">
        <v>5.8</v>
      </c>
      <c r="T9">
        <v>8.6999999999999998E-8</v>
      </c>
      <c r="U9">
        <v>8.7999999999999995E-2</v>
      </c>
      <c r="V9">
        <v>0.61</v>
      </c>
      <c r="W9">
        <v>8.8000000000000007</v>
      </c>
      <c r="X9">
        <v>5.6000000000000001E-2</v>
      </c>
      <c r="Y9">
        <v>1.4</v>
      </c>
    </row>
    <row r="10" spans="1:25" ht="17.25" customHeight="1" x14ac:dyDescent="0.3">
      <c r="A10" t="s">
        <v>8</v>
      </c>
      <c r="B10" s="5">
        <v>30</v>
      </c>
      <c r="C10">
        <v>4.5</v>
      </c>
      <c r="D10">
        <v>212.84671532846716</v>
      </c>
      <c r="E10">
        <v>0.5</v>
      </c>
      <c r="F10">
        <v>150</v>
      </c>
      <c r="G10">
        <v>0.19</v>
      </c>
      <c r="H10">
        <v>4.1E-5</v>
      </c>
      <c r="I10">
        <v>4.2</v>
      </c>
      <c r="J10">
        <v>0.24</v>
      </c>
      <c r="K10">
        <v>2.4359999999999999</v>
      </c>
      <c r="L10">
        <v>3.3639999999999999</v>
      </c>
      <c r="M10">
        <v>4.4000000000000004</v>
      </c>
      <c r="N10">
        <v>1.2999999999999999E-5</v>
      </c>
      <c r="O10">
        <v>17.387096774193548</v>
      </c>
      <c r="P10">
        <v>10.645161290322582</v>
      </c>
      <c r="Q10">
        <v>1.3</v>
      </c>
      <c r="R10">
        <v>16</v>
      </c>
      <c r="S10">
        <v>5.2</v>
      </c>
      <c r="T10">
        <v>6.3E-3</v>
      </c>
      <c r="U10">
        <v>0.13</v>
      </c>
      <c r="V10">
        <v>0.19</v>
      </c>
      <c r="W10">
        <v>28</v>
      </c>
      <c r="X10">
        <v>0.49</v>
      </c>
      <c r="Y10">
        <v>16</v>
      </c>
    </row>
    <row r="11" spans="1:25" ht="17.25" customHeight="1" x14ac:dyDescent="0.3">
      <c r="A11" t="s">
        <v>9</v>
      </c>
      <c r="B11" s="5">
        <v>30</v>
      </c>
      <c r="C11">
        <v>2.2999999999999998</v>
      </c>
      <c r="D11">
        <v>162.5912408759124</v>
      </c>
      <c r="E11">
        <v>0.28000000000000003</v>
      </c>
      <c r="F11">
        <v>81</v>
      </c>
      <c r="G11">
        <v>0.11</v>
      </c>
      <c r="H11">
        <v>7.0000000000000007E-2</v>
      </c>
      <c r="I11">
        <v>51</v>
      </c>
      <c r="J11">
        <v>8.1999999999999994E-6</v>
      </c>
      <c r="K11">
        <v>2.3199999999999998</v>
      </c>
      <c r="L11">
        <v>3.1320000000000001</v>
      </c>
      <c r="M11">
        <v>60</v>
      </c>
      <c r="N11">
        <v>7.7999999999999999E-6</v>
      </c>
      <c r="O11">
        <v>8.5161290322580641</v>
      </c>
      <c r="P11">
        <v>7.4516129032258069</v>
      </c>
      <c r="Q11">
        <v>9.1</v>
      </c>
      <c r="R11">
        <v>11</v>
      </c>
      <c r="S11">
        <v>4.8</v>
      </c>
      <c r="T11">
        <v>7.1999999999999996E-8</v>
      </c>
      <c r="U11">
        <v>5.5E-2</v>
      </c>
      <c r="V11">
        <v>1.8</v>
      </c>
      <c r="W11">
        <v>41</v>
      </c>
      <c r="X11">
        <v>0.9</v>
      </c>
      <c r="Y11">
        <v>30</v>
      </c>
    </row>
    <row r="12" spans="1:25" ht="17.25" customHeight="1" x14ac:dyDescent="0.3">
      <c r="A12" t="s">
        <v>10</v>
      </c>
      <c r="B12" s="5">
        <v>30</v>
      </c>
      <c r="C12">
        <v>8.1</v>
      </c>
      <c r="D12">
        <v>153.72262773722628</v>
      </c>
      <c r="E12">
        <v>0.32</v>
      </c>
      <c r="F12">
        <v>93</v>
      </c>
      <c r="G12">
        <v>0.15</v>
      </c>
      <c r="H12">
        <v>6.0999999999999999E-2</v>
      </c>
      <c r="I12">
        <v>2.2999999999999998</v>
      </c>
      <c r="J12">
        <v>8.0000000000000002E-3</v>
      </c>
      <c r="K12">
        <v>0.6843999999999999</v>
      </c>
      <c r="L12">
        <v>0.95119999999999982</v>
      </c>
      <c r="M12">
        <v>3.5</v>
      </c>
      <c r="N12">
        <v>4.6999999999999999E-6</v>
      </c>
      <c r="O12">
        <v>8.870967741935484</v>
      </c>
      <c r="P12">
        <v>7.4516129032258069</v>
      </c>
      <c r="Q12">
        <v>0.5</v>
      </c>
      <c r="R12">
        <v>9.4</v>
      </c>
      <c r="S12">
        <v>3.8</v>
      </c>
      <c r="T12">
        <v>8.2000000000000006E-8</v>
      </c>
      <c r="U12">
        <v>6.8000000000000005E-2</v>
      </c>
      <c r="V12">
        <v>5.2999999999999999E-2</v>
      </c>
      <c r="W12">
        <v>16</v>
      </c>
      <c r="X12">
        <v>0.27</v>
      </c>
      <c r="Y12">
        <v>22</v>
      </c>
    </row>
    <row r="13" spans="1:25" ht="17.25" customHeight="1" x14ac:dyDescent="0.3">
      <c r="A13" t="s">
        <v>11</v>
      </c>
      <c r="B13" s="5">
        <v>30</v>
      </c>
      <c r="C13">
        <v>8</v>
      </c>
      <c r="D13">
        <v>147.81021897810217</v>
      </c>
      <c r="E13">
        <v>0.28000000000000003</v>
      </c>
      <c r="F13">
        <v>100</v>
      </c>
      <c r="G13">
        <v>9.9000000000000005E-2</v>
      </c>
      <c r="H13">
        <v>1.9000000000000001E-5</v>
      </c>
      <c r="I13">
        <v>18</v>
      </c>
      <c r="J13">
        <v>0.01</v>
      </c>
      <c r="K13">
        <v>1.8559999999999999</v>
      </c>
      <c r="L13">
        <v>3.4799999999999995</v>
      </c>
      <c r="M13">
        <v>4.9000000000000004</v>
      </c>
      <c r="N13">
        <v>6.7000000000000002E-6</v>
      </c>
      <c r="O13">
        <v>7.0967741935483879</v>
      </c>
      <c r="P13">
        <v>7.4516129032258069</v>
      </c>
      <c r="Q13">
        <v>0.45</v>
      </c>
      <c r="R13">
        <v>10</v>
      </c>
      <c r="S13">
        <v>3.8</v>
      </c>
      <c r="T13">
        <v>1.4999999999999999E-7</v>
      </c>
      <c r="U13">
        <v>5.2999999999999999E-2</v>
      </c>
      <c r="V13">
        <v>0.1</v>
      </c>
      <c r="W13">
        <v>10</v>
      </c>
      <c r="X13">
        <v>1</v>
      </c>
      <c r="Y13">
        <v>1.2</v>
      </c>
    </row>
    <row r="14" spans="1:25" ht="17.25" customHeight="1" x14ac:dyDescent="0.3">
      <c r="A14" t="s">
        <v>12</v>
      </c>
      <c r="B14" s="5">
        <v>50</v>
      </c>
      <c r="C14">
        <v>2.2999999999999998</v>
      </c>
      <c r="D14">
        <v>56.167883211678827</v>
      </c>
      <c r="E14">
        <v>0.12</v>
      </c>
      <c r="F14">
        <v>67</v>
      </c>
      <c r="G14">
        <v>8.5999999999999993E-2</v>
      </c>
      <c r="H14">
        <v>0.04</v>
      </c>
      <c r="I14">
        <v>5.5</v>
      </c>
      <c r="J14">
        <v>6.4000000000000003E-3</v>
      </c>
      <c r="K14">
        <v>2.9</v>
      </c>
      <c r="L14">
        <v>3.2479999999999998</v>
      </c>
      <c r="M14">
        <v>1.9</v>
      </c>
      <c r="N14">
        <v>1.9E-6</v>
      </c>
      <c r="O14">
        <v>3.0161290322580645</v>
      </c>
      <c r="P14">
        <v>2.9806451612903229</v>
      </c>
      <c r="Q14">
        <v>0.24</v>
      </c>
      <c r="R14">
        <v>8.4</v>
      </c>
      <c r="S14">
        <v>3.4</v>
      </c>
      <c r="T14">
        <v>1.6999999999999999E-3</v>
      </c>
      <c r="U14">
        <v>2.5999999999999999E-2</v>
      </c>
      <c r="V14">
        <v>3.6999999999999998E-2</v>
      </c>
      <c r="W14">
        <v>8.1</v>
      </c>
      <c r="X14">
        <v>0.47</v>
      </c>
      <c r="Y14">
        <v>1</v>
      </c>
    </row>
    <row r="15" spans="1:25" x14ac:dyDescent="0.3">
      <c r="A15" t="s">
        <v>13</v>
      </c>
      <c r="B15" s="5">
        <v>50</v>
      </c>
      <c r="C15">
        <v>0.5</v>
      </c>
      <c r="D15">
        <v>38.430656934306569</v>
      </c>
      <c r="E15">
        <v>8.2000000000000003E-2</v>
      </c>
      <c r="F15">
        <v>39</v>
      </c>
      <c r="G15">
        <v>9.0999999999999998E-2</v>
      </c>
      <c r="H15">
        <v>2.4E-2</v>
      </c>
      <c r="I15">
        <v>1.7</v>
      </c>
      <c r="J15">
        <v>9.5000000000000001E-7</v>
      </c>
      <c r="K15">
        <v>0.38279999999999997</v>
      </c>
      <c r="L15">
        <v>0.51039999999999996</v>
      </c>
      <c r="M15">
        <v>2.1</v>
      </c>
      <c r="N15">
        <v>9.9999999999999995E-7</v>
      </c>
      <c r="O15">
        <v>2.2000000000000002</v>
      </c>
      <c r="P15">
        <v>1.6677419354838712</v>
      </c>
      <c r="Q15">
        <v>0.24</v>
      </c>
      <c r="R15">
        <v>7.3</v>
      </c>
      <c r="S15">
        <v>3</v>
      </c>
      <c r="T15">
        <v>4.1000000000000003E-8</v>
      </c>
      <c r="U15">
        <v>1.7999999999999999E-2</v>
      </c>
      <c r="V15">
        <v>1.6E-2</v>
      </c>
      <c r="W15">
        <v>4</v>
      </c>
      <c r="X15">
        <v>6.2E-2</v>
      </c>
      <c r="Y15">
        <v>14</v>
      </c>
    </row>
    <row r="16" spans="1:25" ht="17.25" customHeight="1" x14ac:dyDescent="0.3">
      <c r="A16" t="s">
        <v>14</v>
      </c>
      <c r="B16" s="5">
        <v>30</v>
      </c>
      <c r="C16">
        <v>4.5</v>
      </c>
      <c r="D16">
        <v>248.32116788321167</v>
      </c>
      <c r="E16">
        <v>0.49</v>
      </c>
      <c r="F16">
        <v>190</v>
      </c>
      <c r="G16">
        <v>0.21</v>
      </c>
      <c r="H16">
        <v>0.17</v>
      </c>
      <c r="I16">
        <v>6.9</v>
      </c>
      <c r="J16">
        <v>0.22</v>
      </c>
      <c r="K16">
        <v>1.276</v>
      </c>
      <c r="L16">
        <v>2.2039999999999997</v>
      </c>
      <c r="M16">
        <v>11</v>
      </c>
      <c r="N16">
        <v>8.4999999999999999E-6</v>
      </c>
      <c r="O16">
        <v>16.677419354838712</v>
      </c>
      <c r="P16">
        <v>13.838709677419356</v>
      </c>
      <c r="Q16">
        <v>0.85</v>
      </c>
      <c r="R16">
        <v>21</v>
      </c>
      <c r="S16">
        <v>6.3</v>
      </c>
      <c r="T16">
        <v>3.8000000000000001E-7</v>
      </c>
      <c r="U16">
        <v>9.1999999999999998E-2</v>
      </c>
      <c r="V16">
        <v>0.34</v>
      </c>
      <c r="W16">
        <v>6.8</v>
      </c>
      <c r="X16">
        <v>0.28000000000000003</v>
      </c>
      <c r="Y16">
        <v>7.4</v>
      </c>
    </row>
    <row r="17" spans="1:25" ht="17.25" customHeight="1" x14ac:dyDescent="0.3">
      <c r="A17" t="s">
        <v>15</v>
      </c>
      <c r="B17" s="5">
        <v>30</v>
      </c>
      <c r="C17">
        <v>6</v>
      </c>
      <c r="D17">
        <v>280.83941605839414</v>
      </c>
      <c r="E17">
        <v>0.65</v>
      </c>
      <c r="F17">
        <v>150</v>
      </c>
      <c r="G17">
        <v>0.25</v>
      </c>
      <c r="H17">
        <v>5.3999999999999998E-5</v>
      </c>
      <c r="I17">
        <v>4.7</v>
      </c>
      <c r="J17">
        <v>3.5000000000000003E-2</v>
      </c>
      <c r="K17">
        <v>1.276</v>
      </c>
      <c r="L17">
        <v>1.3919999999999999</v>
      </c>
      <c r="M17">
        <v>9.6</v>
      </c>
      <c r="N17">
        <v>2.3E-5</v>
      </c>
      <c r="O17">
        <v>14.548387096774194</v>
      </c>
      <c r="P17">
        <v>11</v>
      </c>
      <c r="Q17">
        <v>0.78</v>
      </c>
      <c r="R17">
        <v>20</v>
      </c>
      <c r="S17">
        <v>7.5</v>
      </c>
      <c r="T17">
        <v>4.1000000000000003E-3</v>
      </c>
      <c r="U17">
        <v>8.8999999999999996E-2</v>
      </c>
      <c r="V17">
        <v>0.21</v>
      </c>
      <c r="W17">
        <v>7.8</v>
      </c>
      <c r="X17">
        <v>0.25</v>
      </c>
      <c r="Y17">
        <v>1.2</v>
      </c>
    </row>
    <row r="18" spans="1:25" ht="17.25" customHeight="1" x14ac:dyDescent="0.3">
      <c r="A18" t="s">
        <v>16</v>
      </c>
      <c r="B18" s="5">
        <v>50</v>
      </c>
      <c r="C18">
        <v>0.67</v>
      </c>
      <c r="D18">
        <v>50.255474452554743</v>
      </c>
      <c r="E18">
        <v>9.8000000000000004E-2</v>
      </c>
      <c r="F18">
        <v>36</v>
      </c>
      <c r="G18">
        <v>8.6999999999999994E-2</v>
      </c>
      <c r="H18">
        <v>2.7E-2</v>
      </c>
      <c r="I18">
        <v>12</v>
      </c>
      <c r="J18">
        <v>1.4999999999999999E-2</v>
      </c>
      <c r="K18">
        <v>0.85839999999999994</v>
      </c>
      <c r="L18">
        <v>1.044</v>
      </c>
      <c r="M18">
        <v>24</v>
      </c>
      <c r="N18">
        <v>1.5E-6</v>
      </c>
      <c r="O18">
        <v>2.4838709677419355</v>
      </c>
      <c r="P18">
        <v>1.9516129032258065</v>
      </c>
      <c r="Q18">
        <v>2.2999999999999998</v>
      </c>
      <c r="R18">
        <v>9.4</v>
      </c>
      <c r="S18">
        <v>4</v>
      </c>
      <c r="T18">
        <v>5.9999999999999995E-8</v>
      </c>
      <c r="U18">
        <v>1.6E-2</v>
      </c>
      <c r="V18">
        <v>0.12</v>
      </c>
      <c r="W18">
        <v>2.7</v>
      </c>
      <c r="X18">
        <v>0.11</v>
      </c>
      <c r="Y18">
        <v>14</v>
      </c>
    </row>
    <row r="19" spans="1:25" x14ac:dyDescent="0.3">
      <c r="A19" t="s">
        <v>17</v>
      </c>
      <c r="B19" s="5">
        <v>50</v>
      </c>
      <c r="C19">
        <v>0.79</v>
      </c>
      <c r="D19">
        <v>28.970802919708028</v>
      </c>
      <c r="E19">
        <v>6.0999999999999999E-2</v>
      </c>
      <c r="F19">
        <v>25</v>
      </c>
      <c r="G19">
        <v>5.3999999999999999E-2</v>
      </c>
      <c r="H19">
        <v>3.9E-2</v>
      </c>
      <c r="I19">
        <v>2.2999999999999998</v>
      </c>
      <c r="J19">
        <v>0.27</v>
      </c>
      <c r="K19">
        <v>0.46399999999999997</v>
      </c>
      <c r="L19">
        <v>0.52200000000000002</v>
      </c>
      <c r="M19">
        <v>0.94</v>
      </c>
      <c r="N19">
        <v>8.2999999999999999E-7</v>
      </c>
      <c r="O19">
        <v>1.4548387096774194</v>
      </c>
      <c r="P19">
        <v>1.2774193548387098</v>
      </c>
      <c r="Q19">
        <v>8.1000000000000003E-2</v>
      </c>
      <c r="R19">
        <v>7.9</v>
      </c>
      <c r="S19">
        <v>3</v>
      </c>
      <c r="T19">
        <v>5.9999999999999995E-8</v>
      </c>
      <c r="U19">
        <v>1.2999999999999999E-2</v>
      </c>
      <c r="V19">
        <v>0.12</v>
      </c>
      <c r="W19">
        <v>6.3</v>
      </c>
      <c r="X19">
        <v>2.8000000000000001E-2</v>
      </c>
      <c r="Y19">
        <v>0.37</v>
      </c>
    </row>
    <row r="20" spans="1:25" x14ac:dyDescent="0.3">
      <c r="A20" t="s">
        <v>18</v>
      </c>
      <c r="B20" s="5">
        <v>30</v>
      </c>
      <c r="C20">
        <v>4.5</v>
      </c>
      <c r="D20">
        <v>133.02919708029196</v>
      </c>
      <c r="E20">
        <v>0.67</v>
      </c>
      <c r="F20">
        <v>74</v>
      </c>
      <c r="G20">
        <v>8.5999999999999993E-2</v>
      </c>
      <c r="H20">
        <v>1.2E-5</v>
      </c>
      <c r="I20">
        <v>81</v>
      </c>
      <c r="J20">
        <v>0.08</v>
      </c>
      <c r="K20">
        <v>7.6559999999999988</v>
      </c>
      <c r="L20">
        <v>8.0039999999999996</v>
      </c>
      <c r="M20">
        <v>83</v>
      </c>
      <c r="N20">
        <v>5.6999999999999996E-6</v>
      </c>
      <c r="O20">
        <v>8.5161290322580641</v>
      </c>
      <c r="P20">
        <v>7.806451612903226</v>
      </c>
      <c r="Q20">
        <v>9.5</v>
      </c>
      <c r="R20">
        <v>7.5</v>
      </c>
      <c r="S20">
        <v>3</v>
      </c>
      <c r="T20">
        <v>4.4000000000000002E-7</v>
      </c>
      <c r="U20">
        <v>6.3E-2</v>
      </c>
      <c r="V20">
        <v>0.71</v>
      </c>
      <c r="W20">
        <v>7.7</v>
      </c>
      <c r="X20">
        <v>1.7</v>
      </c>
      <c r="Y20">
        <v>71</v>
      </c>
    </row>
    <row r="21" spans="1:25" x14ac:dyDescent="0.3">
      <c r="A21" t="s">
        <v>19</v>
      </c>
      <c r="B21" s="5">
        <v>30</v>
      </c>
      <c r="C21">
        <v>1.9</v>
      </c>
      <c r="D21">
        <v>127.11678832116787</v>
      </c>
      <c r="E21">
        <v>0.28999999999999998</v>
      </c>
      <c r="F21">
        <v>65</v>
      </c>
      <c r="G21">
        <v>5.1999999999999998E-2</v>
      </c>
      <c r="H21">
        <v>1.2999999999999999E-5</v>
      </c>
      <c r="I21">
        <v>3.9</v>
      </c>
      <c r="J21">
        <v>5.1000000000000003E-6</v>
      </c>
      <c r="K21">
        <v>1.8559999999999999</v>
      </c>
      <c r="L21">
        <v>3.1320000000000001</v>
      </c>
      <c r="M21">
        <v>7</v>
      </c>
      <c r="N21">
        <v>5.8000000000000004E-6</v>
      </c>
      <c r="O21">
        <v>9.935483870967742</v>
      </c>
      <c r="P21">
        <v>5.3225806451612909</v>
      </c>
      <c r="Q21">
        <v>1.1000000000000001</v>
      </c>
      <c r="R21">
        <v>8.6</v>
      </c>
      <c r="S21">
        <v>3.5</v>
      </c>
      <c r="T21">
        <v>4.7E-7</v>
      </c>
      <c r="U21">
        <v>5.8000000000000003E-2</v>
      </c>
      <c r="V21">
        <v>5.6000000000000001E-2</v>
      </c>
      <c r="W21">
        <v>11</v>
      </c>
      <c r="X21">
        <v>0.4</v>
      </c>
      <c r="Y21">
        <v>53</v>
      </c>
    </row>
    <row r="22" spans="1:25" x14ac:dyDescent="0.3">
      <c r="A22" t="s">
        <v>20</v>
      </c>
      <c r="B22" s="5">
        <v>30</v>
      </c>
      <c r="C22">
        <v>2.2999999999999998</v>
      </c>
      <c r="D22">
        <v>165.54744525547443</v>
      </c>
      <c r="E22">
        <v>0.21</v>
      </c>
      <c r="F22">
        <v>55</v>
      </c>
      <c r="G22">
        <v>8.7999999999999995E-2</v>
      </c>
      <c r="H22">
        <v>1.4E-5</v>
      </c>
      <c r="I22">
        <v>8.4</v>
      </c>
      <c r="J22">
        <v>0.31</v>
      </c>
      <c r="K22">
        <v>3.1320000000000001</v>
      </c>
      <c r="L22">
        <v>3.3639999999999999</v>
      </c>
      <c r="M22">
        <v>2.5</v>
      </c>
      <c r="N22">
        <v>5.4E-6</v>
      </c>
      <c r="O22">
        <v>8.1612903225806459</v>
      </c>
      <c r="P22">
        <v>8.1612903225806459</v>
      </c>
      <c r="Q22">
        <v>0.19</v>
      </c>
      <c r="R22">
        <v>10</v>
      </c>
      <c r="S22">
        <v>3.4</v>
      </c>
      <c r="T22">
        <v>4.4999999999999997E-3</v>
      </c>
      <c r="U22">
        <v>7.8E-2</v>
      </c>
      <c r="V22">
        <v>0.13</v>
      </c>
      <c r="W22">
        <v>16</v>
      </c>
      <c r="X22">
        <v>3.6999999999999998E-2</v>
      </c>
      <c r="Y22">
        <v>0.4</v>
      </c>
    </row>
    <row r="23" spans="1:25" x14ac:dyDescent="0.3">
      <c r="A23" t="s">
        <v>21</v>
      </c>
      <c r="B23" s="5">
        <v>30</v>
      </c>
      <c r="C23">
        <v>2.8</v>
      </c>
      <c r="D23">
        <v>162.5912408759124</v>
      </c>
      <c r="E23">
        <v>0.34</v>
      </c>
      <c r="F23">
        <v>70</v>
      </c>
      <c r="G23">
        <v>6.9000000000000006E-2</v>
      </c>
      <c r="H23">
        <v>1.4E-5</v>
      </c>
      <c r="I23">
        <v>6.3</v>
      </c>
      <c r="J23">
        <v>5.1000000000000003E-6</v>
      </c>
      <c r="K23">
        <v>2.6679999999999997</v>
      </c>
      <c r="L23">
        <v>3.8279999999999994</v>
      </c>
      <c r="M23">
        <v>7.4</v>
      </c>
      <c r="N23">
        <v>5.4E-6</v>
      </c>
      <c r="O23">
        <v>10.290322580645162</v>
      </c>
      <c r="P23">
        <v>7.4516129032258069</v>
      </c>
      <c r="Q23">
        <v>1.2</v>
      </c>
      <c r="R23">
        <v>9.9</v>
      </c>
      <c r="S23">
        <v>3.8</v>
      </c>
      <c r="T23">
        <v>5.9999999999999997E-7</v>
      </c>
      <c r="U23">
        <v>4.5999999999999999E-2</v>
      </c>
      <c r="V23">
        <v>9.5000000000000001E-2</v>
      </c>
      <c r="W23">
        <v>32</v>
      </c>
      <c r="X23">
        <v>0.76</v>
      </c>
      <c r="Y23">
        <v>55</v>
      </c>
    </row>
    <row r="24" spans="1:25" x14ac:dyDescent="0.3">
      <c r="A24" t="s">
        <v>22</v>
      </c>
      <c r="B24" s="5">
        <v>30</v>
      </c>
      <c r="C24">
        <v>3.3</v>
      </c>
      <c r="D24">
        <v>144.85401459854015</v>
      </c>
      <c r="E24">
        <v>0.24</v>
      </c>
      <c r="F24">
        <v>58</v>
      </c>
      <c r="G24">
        <v>0.13</v>
      </c>
      <c r="H24">
        <v>6.2E-2</v>
      </c>
      <c r="I24">
        <v>4.2</v>
      </c>
      <c r="J24">
        <v>0.32</v>
      </c>
      <c r="K24">
        <v>1.276</v>
      </c>
      <c r="L24">
        <v>1.8559999999999999</v>
      </c>
      <c r="M24">
        <v>3.7</v>
      </c>
      <c r="N24">
        <v>4.8999999999999997E-6</v>
      </c>
      <c r="O24">
        <v>8.870967741935484</v>
      </c>
      <c r="P24">
        <v>7.0967741935483879</v>
      </c>
      <c r="Q24">
        <v>0.3</v>
      </c>
      <c r="R24">
        <v>11</v>
      </c>
      <c r="S24">
        <v>4.4000000000000004</v>
      </c>
      <c r="T24">
        <v>5.8999999999999996E-7</v>
      </c>
      <c r="U24">
        <v>6.7000000000000004E-2</v>
      </c>
      <c r="V24">
        <v>0.14000000000000001</v>
      </c>
      <c r="W24">
        <v>4100</v>
      </c>
      <c r="X24">
        <v>4.4999999999999998E-2</v>
      </c>
      <c r="Y24">
        <v>0.84</v>
      </c>
    </row>
    <row r="25" spans="1:25" x14ac:dyDescent="0.3">
      <c r="A25" t="s">
        <v>23</v>
      </c>
      <c r="B25" s="5">
        <v>30</v>
      </c>
      <c r="C25">
        <v>3.5</v>
      </c>
      <c r="D25">
        <v>245.36496350364962</v>
      </c>
      <c r="E25">
        <v>0.43</v>
      </c>
      <c r="F25">
        <v>170</v>
      </c>
      <c r="G25">
        <v>0.15</v>
      </c>
      <c r="H25">
        <v>2.0000000000000002E-5</v>
      </c>
      <c r="I25">
        <v>2.2000000000000002</v>
      </c>
      <c r="J25">
        <v>2.5000000000000001E-2</v>
      </c>
      <c r="K25">
        <v>1.276</v>
      </c>
      <c r="L25">
        <v>2.0880000000000001</v>
      </c>
      <c r="M25">
        <v>3.9</v>
      </c>
      <c r="N25">
        <v>7.9000000000000006E-6</v>
      </c>
      <c r="O25">
        <v>12.419354838709678</v>
      </c>
      <c r="P25">
        <v>9.5806451612903238</v>
      </c>
      <c r="Q25">
        <v>0.53</v>
      </c>
      <c r="R25">
        <v>16</v>
      </c>
      <c r="S25">
        <v>7.6</v>
      </c>
      <c r="T25">
        <v>9.9999999999999995E-7</v>
      </c>
      <c r="U25">
        <v>7.1999999999999995E-2</v>
      </c>
      <c r="V25">
        <v>0.22</v>
      </c>
      <c r="W25">
        <v>18</v>
      </c>
      <c r="X25">
        <v>0.04</v>
      </c>
      <c r="Y25">
        <v>2.1</v>
      </c>
    </row>
    <row r="26" spans="1:25" x14ac:dyDescent="0.3">
      <c r="A26" t="s">
        <v>24</v>
      </c>
      <c r="B26" s="5">
        <v>30</v>
      </c>
      <c r="C26">
        <v>2.2000000000000002</v>
      </c>
      <c r="D26">
        <v>135.98540145985402</v>
      </c>
      <c r="E26">
        <v>0.53</v>
      </c>
      <c r="F26">
        <v>110</v>
      </c>
      <c r="G26">
        <v>9.8000000000000004E-2</v>
      </c>
      <c r="H26">
        <v>2.5999999999999998E-5</v>
      </c>
      <c r="I26">
        <v>21</v>
      </c>
      <c r="J26">
        <v>9.5000000000000005E-6</v>
      </c>
      <c r="K26">
        <v>1.3919999999999999</v>
      </c>
      <c r="L26">
        <v>2.3199999999999998</v>
      </c>
      <c r="M26">
        <v>23</v>
      </c>
      <c r="N26">
        <v>9.3000000000000007E-6</v>
      </c>
      <c r="O26">
        <v>7.4516129032258069</v>
      </c>
      <c r="P26">
        <v>6.3870967741935489</v>
      </c>
      <c r="Q26">
        <v>2.9</v>
      </c>
      <c r="R26">
        <v>10</v>
      </c>
      <c r="S26">
        <v>5.0999999999999996</v>
      </c>
      <c r="T26">
        <v>1.3E-6</v>
      </c>
      <c r="U26">
        <v>5.1999999999999998E-2</v>
      </c>
      <c r="V26">
        <v>1.1000000000000001</v>
      </c>
      <c r="W26">
        <v>6.9</v>
      </c>
      <c r="X26">
        <v>1</v>
      </c>
      <c r="Y26">
        <v>18</v>
      </c>
    </row>
    <row r="27" spans="1:25" x14ac:dyDescent="0.3">
      <c r="A27" t="s">
        <v>25</v>
      </c>
      <c r="B27" s="5">
        <v>30</v>
      </c>
      <c r="C27">
        <v>3.6</v>
      </c>
      <c r="D27">
        <v>153.72262773722628</v>
      </c>
      <c r="E27">
        <v>2</v>
      </c>
      <c r="F27">
        <v>120</v>
      </c>
      <c r="G27">
        <v>2.9000000000000001E-2</v>
      </c>
      <c r="H27">
        <v>1.2999999999999999E-5</v>
      </c>
      <c r="I27">
        <v>36</v>
      </c>
      <c r="J27">
        <v>3.4000000000000002E-2</v>
      </c>
      <c r="K27">
        <v>4.7559999999999993</v>
      </c>
      <c r="L27">
        <v>5.6840000000000002</v>
      </c>
      <c r="M27">
        <v>40</v>
      </c>
      <c r="N27">
        <v>4.8999999999999997E-6</v>
      </c>
      <c r="O27">
        <v>8.870967741935484</v>
      </c>
      <c r="P27">
        <v>5.67741935483871</v>
      </c>
      <c r="Q27">
        <v>9.1</v>
      </c>
      <c r="R27">
        <v>13</v>
      </c>
      <c r="S27">
        <v>6.2</v>
      </c>
      <c r="T27">
        <v>7.8999999999999995E-7</v>
      </c>
      <c r="U27">
        <v>5.7000000000000002E-2</v>
      </c>
      <c r="V27">
        <v>0.39</v>
      </c>
      <c r="W27">
        <v>4.9000000000000004</v>
      </c>
      <c r="X27">
        <v>0.74</v>
      </c>
      <c r="Y27">
        <v>70</v>
      </c>
    </row>
    <row r="28" spans="1:25" x14ac:dyDescent="0.3">
      <c r="A28" t="s">
        <v>26</v>
      </c>
      <c r="B28" s="5">
        <v>20</v>
      </c>
      <c r="C28">
        <v>18</v>
      </c>
      <c r="D28">
        <v>857.29927007299261</v>
      </c>
      <c r="E28">
        <v>2.9</v>
      </c>
      <c r="F28">
        <v>590</v>
      </c>
      <c r="G28">
        <v>7.5999999999999998E-2</v>
      </c>
      <c r="H28">
        <v>1.6</v>
      </c>
      <c r="I28">
        <v>160</v>
      </c>
      <c r="J28">
        <v>6.0999999999999999E-5</v>
      </c>
      <c r="K28">
        <v>6.4959999999999996</v>
      </c>
      <c r="L28">
        <v>10.44</v>
      </c>
      <c r="M28">
        <v>26</v>
      </c>
      <c r="N28">
        <v>4.1999999999999998E-5</v>
      </c>
      <c r="O28">
        <v>85.161290322580655</v>
      </c>
      <c r="P28">
        <v>46.12903225806452</v>
      </c>
      <c r="Q28">
        <v>14</v>
      </c>
      <c r="R28">
        <v>52</v>
      </c>
      <c r="S28">
        <v>22</v>
      </c>
      <c r="T28">
        <v>1.5999999999999999E-5</v>
      </c>
      <c r="U28">
        <v>0.31</v>
      </c>
      <c r="V28">
        <v>1.2</v>
      </c>
      <c r="W28">
        <v>2.2999999999999998</v>
      </c>
      <c r="X28">
        <v>8.3000000000000007</v>
      </c>
      <c r="Y28">
        <v>950</v>
      </c>
    </row>
    <row r="29" spans="1:25" x14ac:dyDescent="0.3">
      <c r="A29" t="s">
        <v>27</v>
      </c>
      <c r="B29" s="5">
        <v>20</v>
      </c>
      <c r="C29">
        <v>10</v>
      </c>
      <c r="D29">
        <v>443.43065693430657</v>
      </c>
      <c r="E29">
        <v>1.1000000000000001</v>
      </c>
      <c r="F29">
        <v>400</v>
      </c>
      <c r="G29">
        <v>5.8999999999999997E-2</v>
      </c>
      <c r="H29">
        <v>6.0999999999999999E-5</v>
      </c>
      <c r="I29">
        <v>450</v>
      </c>
      <c r="J29">
        <v>4.1000000000000002E-2</v>
      </c>
      <c r="K29">
        <v>3.3639999999999999</v>
      </c>
      <c r="L29">
        <v>7.4239999999999995</v>
      </c>
      <c r="M29">
        <v>44</v>
      </c>
      <c r="N29">
        <v>1.5E-5</v>
      </c>
      <c r="O29">
        <v>27.677419354838712</v>
      </c>
      <c r="P29">
        <v>17.741935483870968</v>
      </c>
      <c r="Q29">
        <v>7.3</v>
      </c>
      <c r="R29">
        <v>33</v>
      </c>
      <c r="S29">
        <v>13</v>
      </c>
      <c r="T29">
        <v>6.1999999999999999E-6</v>
      </c>
      <c r="U29">
        <v>0.14000000000000001</v>
      </c>
      <c r="V29">
        <v>0.47</v>
      </c>
      <c r="W29">
        <v>0.85</v>
      </c>
      <c r="X29">
        <v>5.6</v>
      </c>
      <c r="Y29">
        <v>100</v>
      </c>
    </row>
    <row r="30" spans="1:25" x14ac:dyDescent="0.3">
      <c r="A30" t="s">
        <v>28</v>
      </c>
      <c r="B30" s="5">
        <v>20</v>
      </c>
      <c r="C30">
        <v>5.6</v>
      </c>
      <c r="D30">
        <v>274.92700729927003</v>
      </c>
      <c r="E30">
        <v>0.72</v>
      </c>
      <c r="F30">
        <v>410</v>
      </c>
      <c r="G30">
        <v>5.1999999999999998E-2</v>
      </c>
      <c r="H30">
        <v>0.75</v>
      </c>
      <c r="I30">
        <v>360</v>
      </c>
      <c r="J30">
        <v>1.9E-2</v>
      </c>
      <c r="K30">
        <v>2.552</v>
      </c>
      <c r="L30">
        <v>4.2919999999999998</v>
      </c>
      <c r="M30">
        <v>35</v>
      </c>
      <c r="N30">
        <v>1.0000000000000001E-5</v>
      </c>
      <c r="O30">
        <v>19.161290322580648</v>
      </c>
      <c r="P30">
        <v>14.903225806451614</v>
      </c>
      <c r="Q30">
        <v>2.7</v>
      </c>
      <c r="R30">
        <v>21</v>
      </c>
      <c r="S30">
        <v>6.2</v>
      </c>
      <c r="T30">
        <v>4.3000000000000003E-6</v>
      </c>
      <c r="U30">
        <v>0.14000000000000001</v>
      </c>
      <c r="V30">
        <v>0.35</v>
      </c>
      <c r="W30">
        <v>1.2</v>
      </c>
      <c r="X30">
        <v>1.7</v>
      </c>
      <c r="Y30">
        <v>180</v>
      </c>
    </row>
    <row r="31" spans="1:25" x14ac:dyDescent="0.3">
      <c r="A31" t="s">
        <v>29</v>
      </c>
      <c r="B31" s="5">
        <v>20</v>
      </c>
      <c r="C31">
        <v>8.9</v>
      </c>
      <c r="D31">
        <v>620.80291970802921</v>
      </c>
      <c r="E31">
        <v>1.6</v>
      </c>
      <c r="F31">
        <v>420</v>
      </c>
      <c r="G31">
        <v>4.5999999999999999E-2</v>
      </c>
      <c r="H31">
        <v>0.12</v>
      </c>
      <c r="I31">
        <v>250</v>
      </c>
      <c r="J31">
        <v>7.0000000000000007E-2</v>
      </c>
      <c r="K31">
        <v>5.1040000000000001</v>
      </c>
      <c r="L31">
        <v>7.1919999999999993</v>
      </c>
      <c r="M31">
        <v>44</v>
      </c>
      <c r="N31">
        <v>1.8E-5</v>
      </c>
      <c r="O31">
        <v>30.516129032258068</v>
      </c>
      <c r="P31">
        <v>25.548387096774196</v>
      </c>
      <c r="Q31">
        <v>5</v>
      </c>
      <c r="R31">
        <v>39</v>
      </c>
      <c r="S31">
        <v>15</v>
      </c>
      <c r="T31">
        <v>9.7999999999999997E-3</v>
      </c>
      <c r="U31">
        <v>0.23</v>
      </c>
      <c r="V31">
        <v>0.7</v>
      </c>
      <c r="W31">
        <v>0.93</v>
      </c>
      <c r="X31">
        <v>6.7</v>
      </c>
      <c r="Y31">
        <v>85</v>
      </c>
    </row>
    <row r="32" spans="1:25" x14ac:dyDescent="0.3">
      <c r="A32" t="s">
        <v>30</v>
      </c>
      <c r="B32" s="5">
        <v>20</v>
      </c>
      <c r="C32">
        <v>19</v>
      </c>
      <c r="D32">
        <v>325.18248175182481</v>
      </c>
      <c r="E32">
        <v>0.89</v>
      </c>
      <c r="F32">
        <v>240</v>
      </c>
      <c r="G32">
        <v>0.11</v>
      </c>
      <c r="H32">
        <v>0.37</v>
      </c>
      <c r="I32">
        <v>130</v>
      </c>
      <c r="J32">
        <v>2.9000000000000001E-2</v>
      </c>
      <c r="K32">
        <v>3.7119999999999997</v>
      </c>
      <c r="L32">
        <v>5.452</v>
      </c>
      <c r="M32">
        <v>41</v>
      </c>
      <c r="N32">
        <v>0.4</v>
      </c>
      <c r="O32">
        <v>24.129032258064516</v>
      </c>
      <c r="P32">
        <v>15.967741935483872</v>
      </c>
      <c r="Q32">
        <v>3.7</v>
      </c>
      <c r="R32">
        <v>17</v>
      </c>
      <c r="S32">
        <v>8.5</v>
      </c>
      <c r="T32">
        <v>7.7000000000000008E-6</v>
      </c>
      <c r="U32">
        <v>0.11</v>
      </c>
      <c r="V32">
        <v>0.41</v>
      </c>
      <c r="W32">
        <v>1</v>
      </c>
      <c r="X32">
        <v>3.2</v>
      </c>
      <c r="Y32">
        <v>98</v>
      </c>
    </row>
    <row r="33" spans="1:25" x14ac:dyDescent="0.3">
      <c r="A33" t="s">
        <v>31</v>
      </c>
      <c r="B33" s="5">
        <v>20</v>
      </c>
      <c r="C33">
        <v>21</v>
      </c>
      <c r="D33">
        <v>532.11678832116786</v>
      </c>
      <c r="E33">
        <v>1.2</v>
      </c>
      <c r="F33">
        <v>160</v>
      </c>
      <c r="G33">
        <v>4.9000000000000002E-2</v>
      </c>
      <c r="H33">
        <v>0.17</v>
      </c>
      <c r="I33">
        <v>250</v>
      </c>
      <c r="J33">
        <v>2.9000000000000001E-2</v>
      </c>
      <c r="K33">
        <v>4.6399999999999997</v>
      </c>
      <c r="L33">
        <v>6.9599999999999991</v>
      </c>
      <c r="M33">
        <v>110</v>
      </c>
      <c r="N33">
        <v>1.2999999999999999E-5</v>
      </c>
      <c r="O33">
        <v>39.032258064516128</v>
      </c>
      <c r="P33">
        <v>31.225806451612904</v>
      </c>
      <c r="Q33">
        <v>8.3000000000000007</v>
      </c>
      <c r="R33">
        <v>16</v>
      </c>
      <c r="S33">
        <v>7.9</v>
      </c>
      <c r="T33">
        <v>6.1999999999999999E-6</v>
      </c>
      <c r="U33">
        <v>0.12</v>
      </c>
      <c r="V33">
        <v>0.3</v>
      </c>
      <c r="W33">
        <v>1.2</v>
      </c>
      <c r="X33">
        <v>6.7</v>
      </c>
      <c r="Y33">
        <v>360</v>
      </c>
    </row>
    <row r="34" spans="1:25" x14ac:dyDescent="0.3">
      <c r="A34" t="s">
        <v>32</v>
      </c>
      <c r="B34" s="5">
        <v>20</v>
      </c>
      <c r="C34">
        <v>38</v>
      </c>
      <c r="D34">
        <v>269.01459854014598</v>
      </c>
      <c r="E34">
        <v>9.5</v>
      </c>
      <c r="F34">
        <v>170</v>
      </c>
      <c r="G34">
        <v>5.0999999999999997E-2</v>
      </c>
      <c r="H34">
        <v>6.7000000000000004E-2</v>
      </c>
      <c r="I34">
        <v>27</v>
      </c>
      <c r="J34">
        <v>3.1E-2</v>
      </c>
      <c r="K34">
        <v>6.4959999999999996</v>
      </c>
      <c r="L34">
        <v>8.1199999999999992</v>
      </c>
      <c r="M34">
        <v>7.9</v>
      </c>
      <c r="N34">
        <v>1.2999999999999999E-5</v>
      </c>
      <c r="O34">
        <v>14.903225806451614</v>
      </c>
      <c r="P34">
        <v>13.129032258064516</v>
      </c>
      <c r="Q34">
        <v>3</v>
      </c>
      <c r="R34">
        <v>18</v>
      </c>
      <c r="S34">
        <v>7.3</v>
      </c>
      <c r="T34">
        <v>6.8999999999999999E-3</v>
      </c>
      <c r="U34">
        <v>0.12</v>
      </c>
      <c r="V34">
        <v>0.41</v>
      </c>
      <c r="W34">
        <v>0.96</v>
      </c>
      <c r="X34">
        <v>9</v>
      </c>
      <c r="Y34">
        <v>130</v>
      </c>
    </row>
    <row r="35" spans="1:25" x14ac:dyDescent="0.3">
      <c r="A35" t="s">
        <v>33</v>
      </c>
      <c r="B35" s="5">
        <v>20</v>
      </c>
      <c r="C35">
        <v>9.3000000000000007</v>
      </c>
      <c r="D35">
        <v>502.55474452554739</v>
      </c>
      <c r="E35">
        <v>1.5</v>
      </c>
      <c r="F35">
        <v>300</v>
      </c>
      <c r="G35">
        <v>0.17</v>
      </c>
      <c r="H35">
        <v>5.3000000000000001E-5</v>
      </c>
      <c r="I35">
        <v>36</v>
      </c>
      <c r="J35">
        <v>1.9000000000000001E-5</v>
      </c>
      <c r="K35">
        <v>3.4799999999999995</v>
      </c>
      <c r="L35">
        <v>8.1199999999999992</v>
      </c>
      <c r="M35">
        <v>13</v>
      </c>
      <c r="N35">
        <v>1.2E-5</v>
      </c>
      <c r="O35">
        <v>18.096774193548388</v>
      </c>
      <c r="P35">
        <v>13.129032258064516</v>
      </c>
      <c r="Q35">
        <v>3.9</v>
      </c>
      <c r="R35">
        <v>24</v>
      </c>
      <c r="S35">
        <v>11</v>
      </c>
      <c r="T35">
        <v>1.0999999999999999E-2</v>
      </c>
      <c r="U35">
        <v>0.12</v>
      </c>
      <c r="V35">
        <v>0.21</v>
      </c>
      <c r="W35">
        <v>1.3</v>
      </c>
      <c r="X35">
        <v>3.6</v>
      </c>
      <c r="Y35">
        <v>130</v>
      </c>
    </row>
    <row r="36" spans="1:25" x14ac:dyDescent="0.3">
      <c r="A36" t="s">
        <v>34</v>
      </c>
      <c r="B36" s="5">
        <v>20</v>
      </c>
      <c r="C36">
        <v>10</v>
      </c>
      <c r="D36">
        <v>561.67883211678827</v>
      </c>
      <c r="E36">
        <v>1.7</v>
      </c>
      <c r="F36">
        <v>150</v>
      </c>
      <c r="G36">
        <v>5.6000000000000001E-2</v>
      </c>
      <c r="H36">
        <v>3.1999999999999999E-5</v>
      </c>
      <c r="I36">
        <v>13</v>
      </c>
      <c r="J36">
        <v>0.03</v>
      </c>
      <c r="K36">
        <v>4.1760000000000002</v>
      </c>
      <c r="L36">
        <v>6.9599999999999991</v>
      </c>
      <c r="M36">
        <v>4.3</v>
      </c>
      <c r="N36">
        <v>8.8000000000000004E-6</v>
      </c>
      <c r="O36">
        <v>28.387096774193552</v>
      </c>
      <c r="P36">
        <v>19.161290322580648</v>
      </c>
      <c r="Q36">
        <v>2.1</v>
      </c>
      <c r="R36">
        <v>17</v>
      </c>
      <c r="S36">
        <v>6.5</v>
      </c>
      <c r="T36">
        <v>4.5000000000000001E-6</v>
      </c>
      <c r="U36">
        <v>0.12</v>
      </c>
      <c r="V36">
        <v>0.15</v>
      </c>
      <c r="W36">
        <v>1.2</v>
      </c>
      <c r="X36">
        <v>32</v>
      </c>
      <c r="Y36">
        <v>190</v>
      </c>
    </row>
    <row r="37" spans="1:25" x14ac:dyDescent="0.3">
      <c r="A37" t="s">
        <v>35</v>
      </c>
      <c r="B37" s="5">
        <v>20</v>
      </c>
      <c r="C37">
        <v>17</v>
      </c>
      <c r="D37">
        <v>354.74452554744522</v>
      </c>
      <c r="E37">
        <v>1.8</v>
      </c>
      <c r="F37">
        <v>150</v>
      </c>
      <c r="G37">
        <v>0.12</v>
      </c>
      <c r="H37">
        <v>0.22</v>
      </c>
      <c r="I37">
        <v>250</v>
      </c>
      <c r="J37">
        <v>3.7999999999999999E-2</v>
      </c>
      <c r="K37">
        <v>7.887999999999999</v>
      </c>
      <c r="L37">
        <v>12.76</v>
      </c>
      <c r="M37">
        <v>77</v>
      </c>
      <c r="N37">
        <v>7.7999999999999999E-6</v>
      </c>
      <c r="O37">
        <v>19.161290322580648</v>
      </c>
      <c r="P37">
        <v>13.483870967741936</v>
      </c>
      <c r="Q37">
        <v>4.2</v>
      </c>
      <c r="R37">
        <v>18</v>
      </c>
      <c r="S37">
        <v>6.1</v>
      </c>
      <c r="T37">
        <v>4.0000000000000001E-3</v>
      </c>
      <c r="U37">
        <v>0.11</v>
      </c>
      <c r="V37">
        <v>0.18</v>
      </c>
      <c r="W37">
        <v>1.3</v>
      </c>
      <c r="X37">
        <v>23</v>
      </c>
      <c r="Y37">
        <v>130</v>
      </c>
    </row>
    <row r="38" spans="1:25" x14ac:dyDescent="0.3">
      <c r="A38" t="s">
        <v>36</v>
      </c>
      <c r="B38" s="5">
        <v>20</v>
      </c>
      <c r="C38">
        <v>14</v>
      </c>
      <c r="D38">
        <v>709.48905109489044</v>
      </c>
      <c r="E38">
        <v>1.8</v>
      </c>
      <c r="F38">
        <v>180</v>
      </c>
      <c r="G38">
        <v>0.26</v>
      </c>
      <c r="H38">
        <v>1.5</v>
      </c>
      <c r="I38">
        <v>370</v>
      </c>
      <c r="J38">
        <v>1.1E-5</v>
      </c>
      <c r="K38">
        <v>7.1919999999999993</v>
      </c>
      <c r="L38">
        <v>11.6</v>
      </c>
      <c r="M38">
        <v>140</v>
      </c>
      <c r="N38">
        <v>6.9999999999999999E-6</v>
      </c>
      <c r="O38">
        <v>35.12903225806452</v>
      </c>
      <c r="P38">
        <v>28.032258064516132</v>
      </c>
      <c r="Q38">
        <v>4.2</v>
      </c>
      <c r="R38">
        <v>13</v>
      </c>
      <c r="S38">
        <v>5.9</v>
      </c>
      <c r="T38">
        <v>2.8999999999999998E-3</v>
      </c>
      <c r="U38">
        <v>0.1</v>
      </c>
      <c r="V38">
        <v>0.27</v>
      </c>
      <c r="W38">
        <v>1.3</v>
      </c>
      <c r="X38">
        <v>14</v>
      </c>
      <c r="Y38">
        <v>130</v>
      </c>
    </row>
    <row r="39" spans="1:25" x14ac:dyDescent="0.3">
      <c r="A39" t="s">
        <v>37</v>
      </c>
      <c r="B39" s="5">
        <v>20</v>
      </c>
      <c r="C39">
        <v>26</v>
      </c>
      <c r="D39">
        <v>650.36496350364962</v>
      </c>
      <c r="E39">
        <v>4.2</v>
      </c>
      <c r="F39">
        <v>230</v>
      </c>
      <c r="G39">
        <v>0.22</v>
      </c>
      <c r="H39">
        <v>0.71</v>
      </c>
      <c r="I39">
        <v>100</v>
      </c>
      <c r="J39">
        <v>0.17</v>
      </c>
      <c r="K39">
        <v>4.9879999999999995</v>
      </c>
      <c r="L39">
        <v>9.7439999999999998</v>
      </c>
      <c r="M39">
        <v>58</v>
      </c>
      <c r="N39">
        <v>1.5E-5</v>
      </c>
      <c r="O39">
        <v>34.064516129032256</v>
      </c>
      <c r="P39">
        <v>32.645161290322584</v>
      </c>
      <c r="Q39">
        <v>7.4</v>
      </c>
      <c r="R39">
        <v>26</v>
      </c>
      <c r="S39">
        <v>10</v>
      </c>
      <c r="T39">
        <v>8.1999999999999994E-6</v>
      </c>
      <c r="U39">
        <v>0.18</v>
      </c>
      <c r="V39">
        <v>0.43</v>
      </c>
      <c r="W39">
        <v>1.3</v>
      </c>
      <c r="X39">
        <v>9.9</v>
      </c>
      <c r="Y39">
        <v>480</v>
      </c>
    </row>
    <row r="40" spans="1:25" x14ac:dyDescent="0.3">
      <c r="A40" t="s">
        <v>38</v>
      </c>
      <c r="B40" s="5">
        <v>20</v>
      </c>
      <c r="C40">
        <v>20</v>
      </c>
      <c r="D40">
        <v>502.55474452554739</v>
      </c>
      <c r="E40">
        <v>6.5</v>
      </c>
      <c r="F40">
        <v>160</v>
      </c>
      <c r="G40">
        <v>0.11</v>
      </c>
      <c r="H40">
        <v>4.3999999999999999E-5</v>
      </c>
      <c r="I40">
        <v>21</v>
      </c>
      <c r="J40">
        <v>0.04</v>
      </c>
      <c r="K40">
        <v>3.9439999999999995</v>
      </c>
      <c r="L40">
        <v>4.7559999999999993</v>
      </c>
      <c r="M40">
        <v>9.3000000000000007</v>
      </c>
      <c r="N40">
        <v>1.2999999999999999E-5</v>
      </c>
      <c r="O40">
        <v>31.580645161290324</v>
      </c>
      <c r="P40">
        <v>25.548387096774196</v>
      </c>
      <c r="Q40">
        <v>3.1</v>
      </c>
      <c r="R40">
        <v>24</v>
      </c>
      <c r="S40">
        <v>8.1</v>
      </c>
      <c r="T40">
        <v>6.3999999999999997E-6</v>
      </c>
      <c r="U40">
        <v>0.14000000000000001</v>
      </c>
      <c r="V40">
        <v>0.45</v>
      </c>
      <c r="W40">
        <v>1.1000000000000001</v>
      </c>
      <c r="X40">
        <v>12</v>
      </c>
      <c r="Y40">
        <v>180</v>
      </c>
    </row>
    <row r="41" spans="1:25" x14ac:dyDescent="0.3">
      <c r="A41" t="s">
        <v>39</v>
      </c>
      <c r="B41" s="5">
        <v>20</v>
      </c>
      <c r="C41">
        <v>34</v>
      </c>
      <c r="D41">
        <v>472.99270072992698</v>
      </c>
      <c r="E41">
        <v>4.5999999999999996</v>
      </c>
      <c r="F41">
        <v>190</v>
      </c>
      <c r="G41">
        <v>0.21</v>
      </c>
      <c r="H41">
        <v>0.89</v>
      </c>
      <c r="I41">
        <v>140</v>
      </c>
      <c r="J41">
        <v>3.9E-2</v>
      </c>
      <c r="K41">
        <v>9.9759999999999991</v>
      </c>
      <c r="L41">
        <v>11.6</v>
      </c>
      <c r="M41">
        <v>89</v>
      </c>
      <c r="N41">
        <v>7.4000000000000003E-6</v>
      </c>
      <c r="O41">
        <v>25.193548387096776</v>
      </c>
      <c r="P41">
        <v>20.225806451612904</v>
      </c>
      <c r="Q41">
        <v>13</v>
      </c>
      <c r="R41">
        <v>15</v>
      </c>
      <c r="S41">
        <v>6.9</v>
      </c>
      <c r="T41">
        <v>3.8E-6</v>
      </c>
      <c r="U41">
        <v>0.13</v>
      </c>
      <c r="V41">
        <v>0.25</v>
      </c>
      <c r="W41">
        <v>0.96</v>
      </c>
      <c r="X41">
        <v>19</v>
      </c>
      <c r="Y41">
        <v>120</v>
      </c>
    </row>
    <row r="42" spans="1:25" x14ac:dyDescent="0.3">
      <c r="A42" t="s">
        <v>40</v>
      </c>
      <c r="B42" s="5">
        <v>20</v>
      </c>
      <c r="C42">
        <v>30</v>
      </c>
      <c r="D42">
        <v>384.30656934306569</v>
      </c>
      <c r="E42">
        <v>1.5</v>
      </c>
      <c r="F42">
        <v>150</v>
      </c>
      <c r="G42">
        <v>9.6000000000000002E-2</v>
      </c>
      <c r="H42">
        <v>0.76</v>
      </c>
      <c r="I42">
        <v>580</v>
      </c>
      <c r="J42">
        <v>1.7000000000000001E-2</v>
      </c>
      <c r="K42">
        <v>5.3359999999999994</v>
      </c>
      <c r="L42">
        <v>6.2640000000000002</v>
      </c>
      <c r="M42">
        <v>190</v>
      </c>
      <c r="N42">
        <v>9.5999999999999996E-6</v>
      </c>
      <c r="O42">
        <v>19.161290322580648</v>
      </c>
      <c r="P42">
        <v>15.612903225806452</v>
      </c>
      <c r="Q42">
        <v>4.8</v>
      </c>
      <c r="R42">
        <v>16</v>
      </c>
      <c r="S42">
        <v>6.4</v>
      </c>
      <c r="T42">
        <v>5.2000000000000002E-6</v>
      </c>
      <c r="U42">
        <v>0.11</v>
      </c>
      <c r="V42">
        <v>1.2</v>
      </c>
      <c r="W42">
        <v>1.3</v>
      </c>
      <c r="X42">
        <v>0.57999999999999996</v>
      </c>
      <c r="Y42">
        <v>16</v>
      </c>
    </row>
    <row r="43" spans="1:25" x14ac:dyDescent="0.3">
      <c r="A43" t="s">
        <v>41</v>
      </c>
      <c r="B43" s="5">
        <v>20</v>
      </c>
      <c r="C43">
        <v>46</v>
      </c>
      <c r="D43">
        <v>1005.1094890510948</v>
      </c>
      <c r="E43">
        <v>1.7</v>
      </c>
      <c r="F43">
        <v>180</v>
      </c>
      <c r="G43">
        <v>7.8E-2</v>
      </c>
      <c r="H43">
        <v>2.9E-5</v>
      </c>
      <c r="I43">
        <v>560</v>
      </c>
      <c r="J43">
        <v>3.6999999999999998E-2</v>
      </c>
      <c r="K43">
        <v>4.4079999999999995</v>
      </c>
      <c r="L43">
        <v>7.3079999999999989</v>
      </c>
      <c r="M43">
        <v>230</v>
      </c>
      <c r="N43">
        <v>1.0000000000000001E-5</v>
      </c>
      <c r="O43">
        <v>53.225806451612904</v>
      </c>
      <c r="P43">
        <v>24.483870967741936</v>
      </c>
      <c r="Q43">
        <v>5.8</v>
      </c>
      <c r="R43">
        <v>15</v>
      </c>
      <c r="S43">
        <v>6.4</v>
      </c>
      <c r="T43">
        <v>8.6999999999999994E-3</v>
      </c>
      <c r="U43">
        <v>0.13</v>
      </c>
      <c r="V43">
        <v>1</v>
      </c>
      <c r="W43">
        <v>1.1000000000000001</v>
      </c>
      <c r="X43">
        <v>0.7</v>
      </c>
      <c r="Y43">
        <v>15</v>
      </c>
    </row>
    <row r="44" spans="1:25" x14ac:dyDescent="0.3">
      <c r="A44" t="s">
        <v>42</v>
      </c>
      <c r="B44" s="5">
        <v>20</v>
      </c>
      <c r="C44">
        <v>58</v>
      </c>
      <c r="D44">
        <v>413.8686131386861</v>
      </c>
      <c r="E44">
        <v>1.1000000000000001</v>
      </c>
      <c r="F44">
        <v>360</v>
      </c>
      <c r="G44">
        <v>0.11</v>
      </c>
      <c r="H44">
        <v>6.3E-5</v>
      </c>
      <c r="I44">
        <v>1500</v>
      </c>
      <c r="J44">
        <v>4.7E-2</v>
      </c>
      <c r="K44">
        <v>6.032</v>
      </c>
      <c r="L44">
        <v>10.555999999999999</v>
      </c>
      <c r="M44">
        <v>600</v>
      </c>
      <c r="N44">
        <v>2.3E-5</v>
      </c>
      <c r="O44">
        <v>19.161290322580648</v>
      </c>
      <c r="P44">
        <v>13.838709677419356</v>
      </c>
      <c r="Q44">
        <v>10</v>
      </c>
      <c r="R44">
        <v>25</v>
      </c>
      <c r="S44">
        <v>10</v>
      </c>
      <c r="T44">
        <v>7.1999999999999998E-3</v>
      </c>
      <c r="U44">
        <v>0.17</v>
      </c>
      <c r="V44">
        <v>2.2000000000000002</v>
      </c>
      <c r="W44">
        <v>1.5</v>
      </c>
      <c r="X44">
        <v>0.94</v>
      </c>
      <c r="Y44">
        <v>30</v>
      </c>
    </row>
    <row r="45" spans="1:25" x14ac:dyDescent="0.3">
      <c r="A45" t="s">
        <v>43</v>
      </c>
      <c r="B45" s="5">
        <v>20</v>
      </c>
      <c r="C45">
        <v>24</v>
      </c>
      <c r="D45">
        <v>532.11678832116786</v>
      </c>
      <c r="E45">
        <v>1</v>
      </c>
      <c r="F45">
        <v>250</v>
      </c>
      <c r="G45">
        <v>0.12</v>
      </c>
      <c r="H45">
        <v>6.8000000000000005E-2</v>
      </c>
      <c r="I45">
        <v>830</v>
      </c>
      <c r="J45">
        <v>3.0000000000000001E-5</v>
      </c>
      <c r="K45">
        <v>6.2640000000000002</v>
      </c>
      <c r="L45">
        <v>9.9759999999999991</v>
      </c>
      <c r="M45">
        <v>360</v>
      </c>
      <c r="N45">
        <v>2.4000000000000001E-5</v>
      </c>
      <c r="O45">
        <v>34.064516129032256</v>
      </c>
      <c r="P45">
        <v>20.935483870967744</v>
      </c>
      <c r="Q45">
        <v>8.6999999999999993</v>
      </c>
      <c r="R45">
        <v>27</v>
      </c>
      <c r="S45">
        <v>8.1</v>
      </c>
      <c r="T45">
        <v>1.2E-5</v>
      </c>
      <c r="U45">
        <v>0.15</v>
      </c>
      <c r="V45">
        <v>1.4</v>
      </c>
      <c r="W45">
        <v>1.4</v>
      </c>
      <c r="X45">
        <v>0.7</v>
      </c>
      <c r="Y45">
        <v>25</v>
      </c>
    </row>
    <row r="46" spans="1:25" x14ac:dyDescent="0.3">
      <c r="A46" t="s">
        <v>44</v>
      </c>
      <c r="B46" s="5">
        <v>20</v>
      </c>
      <c r="C46">
        <v>32</v>
      </c>
      <c r="D46">
        <v>472.99270072992698</v>
      </c>
      <c r="E46">
        <v>0.68</v>
      </c>
      <c r="F46">
        <v>150</v>
      </c>
      <c r="G46">
        <v>7.0000000000000007E-2</v>
      </c>
      <c r="H46">
        <v>8.8999999999999996E-2</v>
      </c>
      <c r="I46">
        <v>450</v>
      </c>
      <c r="J46">
        <v>3.4000000000000002E-2</v>
      </c>
      <c r="K46">
        <v>4.6399999999999997</v>
      </c>
      <c r="L46">
        <v>6.1479999999999997</v>
      </c>
      <c r="M46">
        <v>210</v>
      </c>
      <c r="N46">
        <v>1.0000000000000001E-5</v>
      </c>
      <c r="O46">
        <v>28.387096774193552</v>
      </c>
      <c r="P46">
        <v>15.967741935483872</v>
      </c>
      <c r="Q46">
        <v>4.7</v>
      </c>
      <c r="R46">
        <v>17</v>
      </c>
      <c r="S46">
        <v>7.1</v>
      </c>
      <c r="T46">
        <v>5.3000000000000001E-6</v>
      </c>
      <c r="U46">
        <v>0.12</v>
      </c>
      <c r="V46">
        <v>1</v>
      </c>
      <c r="W46">
        <v>1.3</v>
      </c>
      <c r="X46">
        <v>0.49</v>
      </c>
      <c r="Y46">
        <v>13</v>
      </c>
    </row>
    <row r="47" spans="1:25" x14ac:dyDescent="0.3">
      <c r="A47" t="s">
        <v>45</v>
      </c>
      <c r="B47" s="5">
        <v>20</v>
      </c>
      <c r="C47">
        <v>36</v>
      </c>
      <c r="D47">
        <v>1330.2919708029196</v>
      </c>
      <c r="E47">
        <v>0.8</v>
      </c>
      <c r="F47">
        <v>160</v>
      </c>
      <c r="G47">
        <v>6.3E-2</v>
      </c>
      <c r="H47">
        <v>3.6000000000000001E-5</v>
      </c>
      <c r="I47">
        <v>490</v>
      </c>
      <c r="J47">
        <v>3.7999999999999999E-2</v>
      </c>
      <c r="K47">
        <v>4.524</v>
      </c>
      <c r="L47">
        <v>6.032</v>
      </c>
      <c r="M47">
        <v>250</v>
      </c>
      <c r="N47">
        <v>1.4E-5</v>
      </c>
      <c r="O47">
        <v>30.516129032258068</v>
      </c>
      <c r="P47">
        <v>46.12903225806452</v>
      </c>
      <c r="Q47">
        <v>5.2</v>
      </c>
      <c r="R47">
        <v>17</v>
      </c>
      <c r="S47">
        <v>5.7</v>
      </c>
      <c r="T47">
        <v>2.8E-3</v>
      </c>
      <c r="U47">
        <v>0.12</v>
      </c>
      <c r="V47">
        <v>1.1000000000000001</v>
      </c>
      <c r="W47">
        <v>1.4</v>
      </c>
      <c r="X47">
        <v>0.46</v>
      </c>
      <c r="Y47">
        <v>13</v>
      </c>
    </row>
    <row r="48" spans="1:25" x14ac:dyDescent="0.3">
      <c r="A48" t="s">
        <v>46</v>
      </c>
      <c r="B48" s="5">
        <v>20</v>
      </c>
      <c r="C48">
        <v>61</v>
      </c>
      <c r="D48">
        <v>295.62043795620434</v>
      </c>
      <c r="E48">
        <v>2.7</v>
      </c>
      <c r="F48">
        <v>330</v>
      </c>
      <c r="G48">
        <v>0.13</v>
      </c>
      <c r="H48">
        <v>6.3E-5</v>
      </c>
      <c r="I48">
        <v>980</v>
      </c>
      <c r="J48">
        <v>2.8E-5</v>
      </c>
      <c r="K48">
        <v>7.0759999999999987</v>
      </c>
      <c r="L48">
        <v>13.919999999999998</v>
      </c>
      <c r="M48">
        <v>410</v>
      </c>
      <c r="N48">
        <v>0.85</v>
      </c>
      <c r="O48">
        <v>15.612903225806452</v>
      </c>
      <c r="P48">
        <v>12.064516129032258</v>
      </c>
      <c r="Q48">
        <v>12</v>
      </c>
      <c r="R48">
        <v>27</v>
      </c>
      <c r="S48">
        <v>11</v>
      </c>
      <c r="T48">
        <v>1.2E-5</v>
      </c>
      <c r="U48">
        <v>0.21</v>
      </c>
      <c r="V48">
        <v>1.6</v>
      </c>
      <c r="W48">
        <v>1.2</v>
      </c>
      <c r="X48">
        <v>4.3</v>
      </c>
      <c r="Y48">
        <v>4100</v>
      </c>
    </row>
    <row r="49" spans="1:25" x14ac:dyDescent="0.3">
      <c r="A49" t="s">
        <v>47</v>
      </c>
      <c r="B49" s="5">
        <v>20</v>
      </c>
      <c r="C49">
        <v>19</v>
      </c>
      <c r="D49">
        <v>1064.2335766423357</v>
      </c>
      <c r="E49">
        <v>9.1999999999999993</v>
      </c>
      <c r="F49">
        <v>230</v>
      </c>
      <c r="G49">
        <v>7.0999999999999994E-2</v>
      </c>
      <c r="H49">
        <v>0.45</v>
      </c>
      <c r="I49">
        <v>470</v>
      </c>
      <c r="J49">
        <v>1.7000000000000001E-2</v>
      </c>
      <c r="K49">
        <v>6.4959999999999996</v>
      </c>
      <c r="L49">
        <v>8.2359999999999989</v>
      </c>
      <c r="M49">
        <v>220</v>
      </c>
      <c r="N49">
        <v>1.2999999999999999E-5</v>
      </c>
      <c r="O49">
        <v>78.064516129032256</v>
      </c>
      <c r="P49">
        <v>19.870967741935484</v>
      </c>
      <c r="Q49">
        <v>15</v>
      </c>
      <c r="R49">
        <v>20</v>
      </c>
      <c r="S49">
        <v>10</v>
      </c>
      <c r="T49">
        <v>2.7000000000000001E-3</v>
      </c>
      <c r="U49">
        <v>0.13</v>
      </c>
      <c r="V49">
        <v>0.48</v>
      </c>
      <c r="W49">
        <v>1.2</v>
      </c>
      <c r="X49">
        <v>21</v>
      </c>
      <c r="Y49">
        <v>12000</v>
      </c>
    </row>
    <row r="50" spans="1:25" x14ac:dyDescent="0.3">
      <c r="A50" t="s">
        <v>48</v>
      </c>
      <c r="B50" s="5">
        <v>20</v>
      </c>
      <c r="C50">
        <v>19</v>
      </c>
      <c r="D50">
        <v>443.43065693430657</v>
      </c>
      <c r="E50">
        <v>7.2</v>
      </c>
      <c r="F50">
        <v>160</v>
      </c>
      <c r="G50">
        <v>8.6999999999999994E-2</v>
      </c>
      <c r="H50">
        <v>0.15</v>
      </c>
      <c r="I50">
        <v>300</v>
      </c>
      <c r="J50">
        <v>1.2E-5</v>
      </c>
      <c r="K50">
        <v>9.7439999999999998</v>
      </c>
      <c r="L50">
        <v>10.208</v>
      </c>
      <c r="M50">
        <v>170</v>
      </c>
      <c r="N50">
        <v>1.1E-5</v>
      </c>
      <c r="O50">
        <v>95.806451612903231</v>
      </c>
      <c r="P50">
        <v>42.580645161290327</v>
      </c>
      <c r="Q50">
        <v>21</v>
      </c>
      <c r="R50">
        <v>19</v>
      </c>
      <c r="S50">
        <v>7.9</v>
      </c>
      <c r="T50">
        <v>5.6999999999999996E-6</v>
      </c>
      <c r="U50">
        <v>0.13</v>
      </c>
      <c r="V50">
        <v>0.38</v>
      </c>
      <c r="W50">
        <v>1.2</v>
      </c>
      <c r="X50">
        <v>23</v>
      </c>
      <c r="Y50">
        <v>110</v>
      </c>
    </row>
    <row r="51" spans="1:25" x14ac:dyDescent="0.3">
      <c r="A51" t="s">
        <v>49</v>
      </c>
      <c r="B51" s="5">
        <v>20</v>
      </c>
      <c r="C51">
        <v>31</v>
      </c>
      <c r="D51">
        <v>354.74452554744522</v>
      </c>
      <c r="E51">
        <v>12</v>
      </c>
      <c r="F51">
        <v>230</v>
      </c>
      <c r="G51">
        <v>0.19</v>
      </c>
      <c r="H51">
        <v>5.3999999999999998E-5</v>
      </c>
      <c r="I51">
        <v>66</v>
      </c>
      <c r="J51">
        <v>8.5999999999999993E-2</v>
      </c>
      <c r="K51">
        <v>4.8719999999999999</v>
      </c>
      <c r="L51">
        <v>6.7279999999999998</v>
      </c>
      <c r="M51">
        <v>30</v>
      </c>
      <c r="N51">
        <v>2.8E-5</v>
      </c>
      <c r="O51">
        <v>18.451612903225808</v>
      </c>
      <c r="P51">
        <v>11.70967741935484</v>
      </c>
      <c r="Q51">
        <v>3.8</v>
      </c>
      <c r="R51">
        <v>22</v>
      </c>
      <c r="S51">
        <v>11</v>
      </c>
      <c r="T51">
        <v>8.3999999999999995E-3</v>
      </c>
      <c r="U51">
        <v>0.21</v>
      </c>
      <c r="V51">
        <v>0.34</v>
      </c>
      <c r="W51">
        <v>1.6</v>
      </c>
      <c r="X51">
        <v>18</v>
      </c>
      <c r="Y51">
        <v>120</v>
      </c>
    </row>
    <row r="52" spans="1:25" x14ac:dyDescent="0.3">
      <c r="A52" t="s">
        <v>50</v>
      </c>
      <c r="B52" s="5">
        <v>20</v>
      </c>
      <c r="C52">
        <v>21</v>
      </c>
      <c r="D52">
        <v>768.61313868613138</v>
      </c>
      <c r="E52">
        <v>8</v>
      </c>
      <c r="F52">
        <v>230</v>
      </c>
      <c r="G52">
        <v>0.13</v>
      </c>
      <c r="H52">
        <v>5.3000000000000001E-5</v>
      </c>
      <c r="I52">
        <v>36</v>
      </c>
      <c r="J52">
        <v>6.8000000000000005E-2</v>
      </c>
      <c r="K52">
        <v>2.9</v>
      </c>
      <c r="L52">
        <v>4.2919999999999998</v>
      </c>
      <c r="M52">
        <v>19</v>
      </c>
      <c r="N52">
        <v>2.5999999999999998E-5</v>
      </c>
      <c r="O52">
        <v>33</v>
      </c>
      <c r="P52">
        <v>25.193548387096776</v>
      </c>
      <c r="Q52">
        <v>3.4</v>
      </c>
      <c r="R52">
        <v>23</v>
      </c>
      <c r="S52">
        <v>8.1999999999999993</v>
      </c>
      <c r="T52">
        <v>6.4000000000000003E-3</v>
      </c>
      <c r="U52">
        <v>0.14000000000000001</v>
      </c>
      <c r="V52">
        <v>0.25</v>
      </c>
      <c r="W52">
        <v>1.9</v>
      </c>
      <c r="X52">
        <v>16</v>
      </c>
      <c r="Y52">
        <v>160</v>
      </c>
    </row>
    <row r="53" spans="1:25" x14ac:dyDescent="0.3">
      <c r="A53" t="s">
        <v>51</v>
      </c>
      <c r="B53" s="5">
        <v>20</v>
      </c>
      <c r="C53">
        <v>48</v>
      </c>
      <c r="D53">
        <v>650.36496350364962</v>
      </c>
      <c r="E53">
        <v>4.5</v>
      </c>
      <c r="F53">
        <v>150</v>
      </c>
      <c r="G53">
        <v>9.0999999999999998E-2</v>
      </c>
      <c r="H53">
        <v>3.6999999999999998E-2</v>
      </c>
      <c r="I53">
        <v>100</v>
      </c>
      <c r="J53">
        <v>4.2999999999999997E-2</v>
      </c>
      <c r="K53">
        <v>4.6399999999999997</v>
      </c>
      <c r="L53">
        <v>3.9439999999999995</v>
      </c>
      <c r="M53">
        <v>90</v>
      </c>
      <c r="N53">
        <v>9.9000000000000001E-6</v>
      </c>
      <c r="O53">
        <v>49.677419354838712</v>
      </c>
      <c r="P53">
        <v>28.032258064516132</v>
      </c>
      <c r="Q53">
        <v>7.8</v>
      </c>
      <c r="R53">
        <v>15</v>
      </c>
      <c r="S53">
        <v>6.5</v>
      </c>
      <c r="T53">
        <v>7.4000000000000003E-3</v>
      </c>
      <c r="U53">
        <v>0.12</v>
      </c>
      <c r="V53">
        <v>0.26</v>
      </c>
      <c r="W53">
        <v>1.6</v>
      </c>
      <c r="X53">
        <v>11</v>
      </c>
      <c r="Y53">
        <v>110</v>
      </c>
    </row>
    <row r="54" spans="1:25" x14ac:dyDescent="0.3">
      <c r="A54" t="s">
        <v>52</v>
      </c>
      <c r="B54" s="5">
        <v>20</v>
      </c>
      <c r="C54">
        <v>28</v>
      </c>
      <c r="D54">
        <v>384.30656934306569</v>
      </c>
      <c r="E54">
        <v>2.8</v>
      </c>
      <c r="F54">
        <v>130</v>
      </c>
      <c r="G54">
        <v>0.18</v>
      </c>
      <c r="H54">
        <v>0.32</v>
      </c>
      <c r="I54">
        <v>40</v>
      </c>
      <c r="J54">
        <v>1.2999999999999999E-2</v>
      </c>
      <c r="K54">
        <v>2.7839999999999998</v>
      </c>
      <c r="L54">
        <v>4.4079999999999995</v>
      </c>
      <c r="M54">
        <v>10</v>
      </c>
      <c r="N54">
        <v>1.2E-5</v>
      </c>
      <c r="O54">
        <v>20.935483870967744</v>
      </c>
      <c r="P54">
        <v>13.129032258064516</v>
      </c>
      <c r="Q54">
        <v>2.1</v>
      </c>
      <c r="R54">
        <v>14</v>
      </c>
      <c r="S54">
        <v>5.8</v>
      </c>
      <c r="T54">
        <v>6.0000000000000002E-6</v>
      </c>
      <c r="U54">
        <v>0.11</v>
      </c>
      <c r="V54">
        <v>0.16</v>
      </c>
      <c r="W54">
        <v>2</v>
      </c>
      <c r="X54">
        <v>8</v>
      </c>
      <c r="Y54">
        <v>97</v>
      </c>
    </row>
    <row r="55" spans="1:25" x14ac:dyDescent="0.3">
      <c r="A55" t="s">
        <v>53</v>
      </c>
      <c r="B55" s="5">
        <v>20</v>
      </c>
      <c r="C55">
        <v>18</v>
      </c>
      <c r="D55">
        <v>443.43065693430657</v>
      </c>
      <c r="E55">
        <v>1.8</v>
      </c>
      <c r="F55">
        <v>140</v>
      </c>
      <c r="G55">
        <v>7.4999999999999997E-2</v>
      </c>
      <c r="H55">
        <v>7.1999999999999995E-2</v>
      </c>
      <c r="I55">
        <v>32</v>
      </c>
      <c r="J55">
        <v>4.2000000000000003E-2</v>
      </c>
      <c r="K55">
        <v>2.0880000000000001</v>
      </c>
      <c r="L55">
        <v>3.8279999999999994</v>
      </c>
      <c r="M55">
        <v>30</v>
      </c>
      <c r="N55">
        <v>1.7E-5</v>
      </c>
      <c r="O55">
        <v>30.870967741935484</v>
      </c>
      <c r="P55">
        <v>27.677419354838712</v>
      </c>
      <c r="Q55">
        <v>2.6</v>
      </c>
      <c r="R55">
        <v>15</v>
      </c>
      <c r="S55">
        <v>6.9</v>
      </c>
      <c r="T55">
        <v>2.7000000000000001E-3</v>
      </c>
      <c r="U55">
        <v>0.11</v>
      </c>
      <c r="V55">
        <v>0.2</v>
      </c>
      <c r="W55">
        <v>2</v>
      </c>
      <c r="X55">
        <v>9.9</v>
      </c>
      <c r="Y55">
        <v>84</v>
      </c>
    </row>
    <row r="56" spans="1:25" x14ac:dyDescent="0.3">
      <c r="A56" t="s">
        <v>54</v>
      </c>
      <c r="B56" s="5">
        <v>20</v>
      </c>
      <c r="C56">
        <v>14</v>
      </c>
      <c r="D56">
        <v>886.86131386861314</v>
      </c>
      <c r="E56">
        <v>2.6</v>
      </c>
      <c r="F56">
        <v>170</v>
      </c>
      <c r="G56">
        <v>9.4E-2</v>
      </c>
      <c r="H56">
        <v>4.0000000000000003E-5</v>
      </c>
      <c r="I56">
        <v>73</v>
      </c>
      <c r="J56">
        <v>2.1999999999999999E-5</v>
      </c>
      <c r="K56">
        <v>5.8</v>
      </c>
      <c r="L56">
        <v>8.3520000000000003</v>
      </c>
      <c r="M56">
        <v>44</v>
      </c>
      <c r="N56">
        <v>1.5999999999999999E-5</v>
      </c>
      <c r="O56">
        <v>46.12903225806452</v>
      </c>
      <c r="P56">
        <v>33.354838709677423</v>
      </c>
      <c r="Q56">
        <v>2.5</v>
      </c>
      <c r="R56">
        <v>19</v>
      </c>
      <c r="S56">
        <v>8.5</v>
      </c>
      <c r="T56">
        <v>1.4E-5</v>
      </c>
      <c r="U56">
        <v>0.14000000000000001</v>
      </c>
      <c r="V56">
        <v>0.28000000000000003</v>
      </c>
      <c r="W56">
        <v>3.1</v>
      </c>
      <c r="X56">
        <v>26</v>
      </c>
      <c r="Y56">
        <v>140</v>
      </c>
    </row>
    <row r="57" spans="1:25" x14ac:dyDescent="0.3">
      <c r="A57" t="s">
        <v>55</v>
      </c>
      <c r="B57" s="5">
        <v>20</v>
      </c>
      <c r="C57">
        <v>14</v>
      </c>
      <c r="D57">
        <v>443.43065693430657</v>
      </c>
      <c r="E57">
        <v>1.6</v>
      </c>
      <c r="F57">
        <v>150</v>
      </c>
      <c r="G57">
        <v>6.6000000000000003E-2</v>
      </c>
      <c r="H57">
        <v>2.0000000000000002E-5</v>
      </c>
      <c r="I57">
        <v>300</v>
      </c>
      <c r="J57">
        <v>2.8000000000000001E-2</v>
      </c>
      <c r="K57">
        <v>3.8279999999999994</v>
      </c>
      <c r="L57">
        <v>6.7279999999999998</v>
      </c>
      <c r="M57">
        <v>130</v>
      </c>
      <c r="N57">
        <v>1.2999999999999999E-5</v>
      </c>
      <c r="O57">
        <v>24.483870967741936</v>
      </c>
      <c r="P57">
        <v>16.677419354838712</v>
      </c>
      <c r="Q57">
        <v>3.6</v>
      </c>
      <c r="R57">
        <v>16</v>
      </c>
      <c r="S57">
        <v>6.5</v>
      </c>
      <c r="T57">
        <v>8.3000000000000002E-6</v>
      </c>
      <c r="U57">
        <v>0.1</v>
      </c>
      <c r="V57">
        <v>0.28999999999999998</v>
      </c>
      <c r="W57">
        <v>2.4</v>
      </c>
      <c r="X57">
        <v>36</v>
      </c>
      <c r="Y57">
        <v>170</v>
      </c>
    </row>
    <row r="58" spans="1:25" x14ac:dyDescent="0.3">
      <c r="A58" t="s">
        <v>56</v>
      </c>
      <c r="B58" s="5">
        <v>20</v>
      </c>
      <c r="C58">
        <v>11</v>
      </c>
      <c r="D58">
        <v>413.8686131386861</v>
      </c>
      <c r="E58">
        <v>1.7</v>
      </c>
      <c r="F58">
        <v>200</v>
      </c>
      <c r="G58">
        <v>0.11</v>
      </c>
      <c r="H58">
        <v>0.21</v>
      </c>
      <c r="I58">
        <v>23</v>
      </c>
      <c r="J58">
        <v>2.1000000000000001E-2</v>
      </c>
      <c r="K58">
        <v>3.4799999999999995</v>
      </c>
      <c r="L58">
        <v>6.6120000000000001</v>
      </c>
      <c r="M58">
        <v>15</v>
      </c>
      <c r="N58">
        <v>1.5999999999999999E-5</v>
      </c>
      <c r="O58">
        <v>17.741935483870968</v>
      </c>
      <c r="P58">
        <v>12.419354838709678</v>
      </c>
      <c r="Q58">
        <v>3.1</v>
      </c>
      <c r="R58">
        <v>21</v>
      </c>
      <c r="S58">
        <v>7.8</v>
      </c>
      <c r="T58">
        <v>9.5999999999999996E-6</v>
      </c>
      <c r="U58">
        <v>0.18</v>
      </c>
      <c r="V58">
        <v>0.18</v>
      </c>
      <c r="W58">
        <v>2.1</v>
      </c>
      <c r="X58">
        <v>37</v>
      </c>
      <c r="Y58">
        <v>170</v>
      </c>
    </row>
    <row r="59" spans="1:25" x14ac:dyDescent="0.3">
      <c r="A59" t="s">
        <v>57</v>
      </c>
      <c r="B59" s="5">
        <v>20</v>
      </c>
      <c r="C59">
        <v>15</v>
      </c>
      <c r="D59">
        <v>502.55474452554739</v>
      </c>
      <c r="E59">
        <v>2.7</v>
      </c>
      <c r="F59">
        <v>180</v>
      </c>
      <c r="G59">
        <v>0.1</v>
      </c>
      <c r="H59">
        <v>2.0999999999999999E-5</v>
      </c>
      <c r="I59">
        <v>17</v>
      </c>
      <c r="J59">
        <v>1.2999999999999999E-5</v>
      </c>
      <c r="K59">
        <v>6.4959999999999996</v>
      </c>
      <c r="L59">
        <v>7.887999999999999</v>
      </c>
      <c r="M59">
        <v>11</v>
      </c>
      <c r="N59">
        <v>1.5E-5</v>
      </c>
      <c r="O59">
        <v>28.741935483870968</v>
      </c>
      <c r="P59">
        <v>17.032258064516128</v>
      </c>
      <c r="Q59">
        <v>1.9</v>
      </c>
      <c r="R59">
        <v>22</v>
      </c>
      <c r="S59">
        <v>8.6999999999999993</v>
      </c>
      <c r="T59">
        <v>9.2E-6</v>
      </c>
      <c r="U59">
        <v>0.16</v>
      </c>
      <c r="V59">
        <v>0.22</v>
      </c>
      <c r="W59">
        <v>3.3</v>
      </c>
      <c r="X59">
        <v>18</v>
      </c>
      <c r="Y59">
        <v>140</v>
      </c>
    </row>
    <row r="60" spans="1:25" x14ac:dyDescent="0.3">
      <c r="A60" t="s">
        <v>58</v>
      </c>
      <c r="B60" s="5">
        <v>20</v>
      </c>
      <c r="C60">
        <v>9.5</v>
      </c>
      <c r="D60">
        <v>620.80291970802921</v>
      </c>
      <c r="E60">
        <v>1.4</v>
      </c>
      <c r="F60">
        <v>140</v>
      </c>
      <c r="G60">
        <v>5.8000000000000003E-2</v>
      </c>
      <c r="H60">
        <v>2.4000000000000001E-5</v>
      </c>
      <c r="I60">
        <v>58</v>
      </c>
      <c r="J60">
        <v>9.7000000000000003E-3</v>
      </c>
      <c r="K60">
        <v>3.016</v>
      </c>
      <c r="L60">
        <v>5.22</v>
      </c>
      <c r="M60">
        <v>32</v>
      </c>
      <c r="N60">
        <v>1.5999999999999999E-5</v>
      </c>
      <c r="O60">
        <v>35.12903225806452</v>
      </c>
      <c r="P60">
        <v>27.322580645161292</v>
      </c>
      <c r="Q60">
        <v>1.8</v>
      </c>
      <c r="R60">
        <v>13</v>
      </c>
      <c r="S60">
        <v>5.8</v>
      </c>
      <c r="T60">
        <v>6.0000000000000001E-3</v>
      </c>
      <c r="U60">
        <v>0.12</v>
      </c>
      <c r="V60">
        <v>0.28999999999999998</v>
      </c>
      <c r="W60">
        <v>2.6</v>
      </c>
      <c r="X60">
        <v>36</v>
      </c>
      <c r="Y60">
        <v>190</v>
      </c>
    </row>
    <row r="61" spans="1:25" x14ac:dyDescent="0.3">
      <c r="A61" t="s">
        <v>59</v>
      </c>
      <c r="B61" s="5">
        <v>20</v>
      </c>
      <c r="C61">
        <v>12</v>
      </c>
      <c r="D61">
        <v>354.74452554744522</v>
      </c>
      <c r="E61">
        <v>1.5</v>
      </c>
      <c r="F61">
        <v>190</v>
      </c>
      <c r="G61">
        <v>4.8000000000000001E-2</v>
      </c>
      <c r="H61">
        <v>0.11</v>
      </c>
      <c r="I61">
        <v>420</v>
      </c>
      <c r="J61">
        <v>1.2E-5</v>
      </c>
      <c r="K61">
        <v>4.6399999999999997</v>
      </c>
      <c r="L61">
        <v>8.5839999999999996</v>
      </c>
      <c r="M61">
        <v>190</v>
      </c>
      <c r="N61">
        <v>1.4E-5</v>
      </c>
      <c r="O61">
        <v>15.612903225806452</v>
      </c>
      <c r="P61">
        <v>14.903225806451614</v>
      </c>
      <c r="Q61">
        <v>9</v>
      </c>
      <c r="R61">
        <v>16</v>
      </c>
      <c r="S61">
        <v>5.3</v>
      </c>
      <c r="T61">
        <v>7.4000000000000003E-3</v>
      </c>
      <c r="U61">
        <v>0.13</v>
      </c>
      <c r="V61">
        <v>0.33</v>
      </c>
      <c r="W61">
        <v>2.2000000000000002</v>
      </c>
      <c r="X61">
        <v>32</v>
      </c>
      <c r="Y61">
        <v>130</v>
      </c>
    </row>
    <row r="62" spans="1:25" x14ac:dyDescent="0.3">
      <c r="A62" t="s">
        <v>60</v>
      </c>
      <c r="B62" s="5">
        <v>20</v>
      </c>
      <c r="C62">
        <v>22</v>
      </c>
      <c r="D62">
        <v>443.43065693430657</v>
      </c>
      <c r="E62">
        <v>4.2</v>
      </c>
      <c r="F62">
        <v>200</v>
      </c>
      <c r="G62">
        <v>4.3999999999999997E-2</v>
      </c>
      <c r="H62">
        <v>1.9000000000000001E-5</v>
      </c>
      <c r="I62">
        <v>500</v>
      </c>
      <c r="J62">
        <v>5.7000000000000002E-2</v>
      </c>
      <c r="K62">
        <v>6.6120000000000001</v>
      </c>
      <c r="L62">
        <v>7.4239999999999995</v>
      </c>
      <c r="M62">
        <v>240</v>
      </c>
      <c r="N62">
        <v>1.2999999999999999E-5</v>
      </c>
      <c r="O62">
        <v>22.35483870967742</v>
      </c>
      <c r="P62">
        <v>15.612903225806452</v>
      </c>
      <c r="Q62">
        <v>27</v>
      </c>
      <c r="R62">
        <v>19</v>
      </c>
      <c r="S62">
        <v>8.6</v>
      </c>
      <c r="T62">
        <v>8.3999999999999992E-6</v>
      </c>
      <c r="U62">
        <v>0.14000000000000001</v>
      </c>
      <c r="V62">
        <v>1.3</v>
      </c>
      <c r="W62">
        <v>2.6</v>
      </c>
      <c r="X62">
        <v>20</v>
      </c>
      <c r="Y62">
        <v>200</v>
      </c>
    </row>
    <row r="63" spans="1:25" x14ac:dyDescent="0.3">
      <c r="A63" t="s">
        <v>61</v>
      </c>
      <c r="B63" s="5">
        <v>20</v>
      </c>
      <c r="C63">
        <v>10</v>
      </c>
      <c r="D63">
        <v>443.43065693430657</v>
      </c>
      <c r="E63">
        <v>1.3</v>
      </c>
      <c r="F63">
        <v>210</v>
      </c>
      <c r="G63">
        <v>4.2999999999999997E-2</v>
      </c>
      <c r="H63">
        <v>0.24</v>
      </c>
      <c r="I63">
        <v>230</v>
      </c>
      <c r="J63">
        <v>0.12</v>
      </c>
      <c r="K63">
        <v>4.4079999999999995</v>
      </c>
      <c r="L63">
        <v>6.6120000000000001</v>
      </c>
      <c r="M63">
        <v>97</v>
      </c>
      <c r="N63">
        <v>1.5999999999999999E-5</v>
      </c>
      <c r="O63">
        <v>23.06451612903226</v>
      </c>
      <c r="P63">
        <v>17.387096774193548</v>
      </c>
      <c r="Q63">
        <v>9.1</v>
      </c>
      <c r="R63">
        <v>22</v>
      </c>
      <c r="S63">
        <v>7.7</v>
      </c>
      <c r="T63">
        <v>1.1E-5</v>
      </c>
      <c r="U63">
        <v>0.17</v>
      </c>
      <c r="V63">
        <v>1.3</v>
      </c>
      <c r="W63">
        <v>2.2999999999999998</v>
      </c>
      <c r="X63">
        <v>29</v>
      </c>
      <c r="Y63">
        <v>130</v>
      </c>
    </row>
    <row r="64" spans="1:25" x14ac:dyDescent="0.3">
      <c r="A64" t="s">
        <v>62</v>
      </c>
      <c r="B64" s="5">
        <v>20</v>
      </c>
      <c r="C64">
        <v>12</v>
      </c>
      <c r="D64">
        <v>384.30656934306569</v>
      </c>
      <c r="E64">
        <v>1.6</v>
      </c>
      <c r="F64">
        <v>260</v>
      </c>
      <c r="G64">
        <v>6.4000000000000001E-2</v>
      </c>
      <c r="H64">
        <v>1.3</v>
      </c>
      <c r="I64">
        <v>260</v>
      </c>
      <c r="J64">
        <v>0.04</v>
      </c>
      <c r="K64">
        <v>5.8</v>
      </c>
      <c r="L64">
        <v>9.5119999999999987</v>
      </c>
      <c r="M64">
        <v>86</v>
      </c>
      <c r="N64">
        <v>1.5E-5</v>
      </c>
      <c r="O64">
        <v>26.612903225806452</v>
      </c>
      <c r="P64">
        <v>13.129032258064516</v>
      </c>
      <c r="Q64">
        <v>13</v>
      </c>
      <c r="R64">
        <v>16</v>
      </c>
      <c r="S64">
        <v>8.6</v>
      </c>
      <c r="T64">
        <v>8.6E-3</v>
      </c>
      <c r="U64">
        <v>0.14000000000000001</v>
      </c>
      <c r="V64">
        <v>0.74</v>
      </c>
      <c r="W64">
        <v>2.5</v>
      </c>
      <c r="X64">
        <v>43</v>
      </c>
      <c r="Y64">
        <v>220</v>
      </c>
    </row>
    <row r="65" spans="1:25" x14ac:dyDescent="0.3">
      <c r="A65" t="s">
        <v>63</v>
      </c>
      <c r="B65" s="5">
        <v>20</v>
      </c>
      <c r="C65">
        <v>11</v>
      </c>
      <c r="D65">
        <v>443.43065693430657</v>
      </c>
      <c r="E65">
        <v>1</v>
      </c>
      <c r="F65">
        <v>140</v>
      </c>
      <c r="G65">
        <v>4.2000000000000003E-2</v>
      </c>
      <c r="H65">
        <v>1.5E-5</v>
      </c>
      <c r="I65">
        <v>350</v>
      </c>
      <c r="J65">
        <v>2.1000000000000001E-2</v>
      </c>
      <c r="K65">
        <v>4.9879999999999995</v>
      </c>
      <c r="L65">
        <v>7.3079999999999989</v>
      </c>
      <c r="M65">
        <v>210</v>
      </c>
      <c r="N65">
        <v>1.1E-5</v>
      </c>
      <c r="O65">
        <v>22.70967741935484</v>
      </c>
      <c r="P65">
        <v>16.677419354838712</v>
      </c>
      <c r="Q65">
        <v>2.4</v>
      </c>
      <c r="R65">
        <v>14</v>
      </c>
      <c r="S65">
        <v>6.8</v>
      </c>
      <c r="T65">
        <v>3.2000000000000002E-3</v>
      </c>
      <c r="U65">
        <v>9.0999999999999998E-2</v>
      </c>
      <c r="V65">
        <v>0.21</v>
      </c>
      <c r="W65">
        <v>2.5</v>
      </c>
      <c r="X65">
        <v>29</v>
      </c>
      <c r="Y65">
        <v>160</v>
      </c>
    </row>
    <row r="66" spans="1:25" x14ac:dyDescent="0.3">
      <c r="A66" t="s">
        <v>64</v>
      </c>
      <c r="B66" s="5">
        <v>20</v>
      </c>
      <c r="C66">
        <v>19</v>
      </c>
      <c r="D66">
        <v>620.80291970802921</v>
      </c>
      <c r="E66">
        <v>0.86</v>
      </c>
      <c r="F66">
        <v>120</v>
      </c>
      <c r="G66">
        <v>2.8000000000000001E-2</v>
      </c>
      <c r="H66">
        <v>1.2999999999999999E-5</v>
      </c>
      <c r="I66">
        <v>290</v>
      </c>
      <c r="J66">
        <v>7.7999999999999999E-6</v>
      </c>
      <c r="K66">
        <v>4.2919999999999998</v>
      </c>
      <c r="L66">
        <v>8.6999999999999993</v>
      </c>
      <c r="M66">
        <v>120</v>
      </c>
      <c r="N66">
        <v>9.3000000000000007E-6</v>
      </c>
      <c r="O66">
        <v>28.032258064516132</v>
      </c>
      <c r="P66">
        <v>23.41935483870968</v>
      </c>
      <c r="Q66">
        <v>2.8</v>
      </c>
      <c r="R66">
        <v>12</v>
      </c>
      <c r="S66">
        <v>5.5</v>
      </c>
      <c r="T66">
        <v>6.2999999999999998E-6</v>
      </c>
      <c r="U66">
        <v>0.1</v>
      </c>
      <c r="V66">
        <v>0.33</v>
      </c>
      <c r="W66">
        <v>2.8</v>
      </c>
      <c r="X66">
        <v>40</v>
      </c>
      <c r="Y66">
        <v>150</v>
      </c>
    </row>
    <row r="67" spans="1:25" x14ac:dyDescent="0.3">
      <c r="A67" t="s">
        <v>65</v>
      </c>
      <c r="B67" s="5">
        <v>20</v>
      </c>
      <c r="C67">
        <v>22</v>
      </c>
      <c r="D67">
        <v>650.36496350364962</v>
      </c>
      <c r="E67">
        <v>0.84</v>
      </c>
      <c r="F67">
        <v>120</v>
      </c>
      <c r="G67">
        <v>4.4999999999999998E-2</v>
      </c>
      <c r="H67">
        <v>6.8000000000000005E-2</v>
      </c>
      <c r="I67">
        <v>100</v>
      </c>
      <c r="J67">
        <v>2.8000000000000001E-2</v>
      </c>
      <c r="K67">
        <v>6.8440000000000003</v>
      </c>
      <c r="L67">
        <v>9.2799999999999994</v>
      </c>
      <c r="M67">
        <v>44</v>
      </c>
      <c r="N67">
        <v>1.2E-5</v>
      </c>
      <c r="O67">
        <v>22.35483870967742</v>
      </c>
      <c r="P67">
        <v>18.096774193548388</v>
      </c>
      <c r="Q67">
        <v>2.9</v>
      </c>
      <c r="R67">
        <v>15</v>
      </c>
      <c r="S67">
        <v>6.2</v>
      </c>
      <c r="T67">
        <v>5.0000000000000001E-3</v>
      </c>
      <c r="U67">
        <v>0.1</v>
      </c>
      <c r="V67">
        <v>0.28000000000000003</v>
      </c>
      <c r="W67">
        <v>2.5</v>
      </c>
      <c r="X67">
        <v>26</v>
      </c>
      <c r="Y67">
        <v>180</v>
      </c>
    </row>
    <row r="68" spans="1:25" x14ac:dyDescent="0.3">
      <c r="A68" t="s">
        <v>66</v>
      </c>
      <c r="B68" s="5">
        <v>20</v>
      </c>
      <c r="C68">
        <v>15</v>
      </c>
      <c r="D68">
        <v>739.05109489051085</v>
      </c>
      <c r="E68">
        <v>0.71</v>
      </c>
      <c r="F68">
        <v>130</v>
      </c>
      <c r="G68">
        <v>0.04</v>
      </c>
      <c r="H68">
        <v>0.11</v>
      </c>
      <c r="I68">
        <v>190</v>
      </c>
      <c r="J68">
        <v>1.2E-5</v>
      </c>
      <c r="K68">
        <v>4.4079999999999995</v>
      </c>
      <c r="L68">
        <v>7.4239999999999995</v>
      </c>
      <c r="M68">
        <v>80</v>
      </c>
      <c r="N68">
        <v>1.4E-5</v>
      </c>
      <c r="O68">
        <v>31.225806451612904</v>
      </c>
      <c r="P68">
        <v>29.451612903225808</v>
      </c>
      <c r="Q68">
        <v>3.1</v>
      </c>
      <c r="R68">
        <v>16</v>
      </c>
      <c r="S68">
        <v>6.4</v>
      </c>
      <c r="T68">
        <v>1.0000000000000001E-5</v>
      </c>
      <c r="U68">
        <v>0.12</v>
      </c>
      <c r="V68">
        <v>0.19</v>
      </c>
      <c r="W68">
        <v>2.9</v>
      </c>
      <c r="X68">
        <v>20</v>
      </c>
      <c r="Y68">
        <v>110</v>
      </c>
    </row>
    <row r="69" spans="1:25" x14ac:dyDescent="0.3">
      <c r="A69" t="s">
        <v>67</v>
      </c>
      <c r="B69" s="5">
        <v>20</v>
      </c>
      <c r="C69">
        <v>27</v>
      </c>
      <c r="D69">
        <v>857.29927007299261</v>
      </c>
      <c r="E69">
        <v>1</v>
      </c>
      <c r="F69">
        <v>120</v>
      </c>
      <c r="G69">
        <v>6.5000000000000002E-2</v>
      </c>
      <c r="H69">
        <v>2.4000000000000001E-5</v>
      </c>
      <c r="I69">
        <v>22</v>
      </c>
      <c r="J69">
        <v>1.5999999999999999E-5</v>
      </c>
      <c r="K69">
        <v>3.5959999999999996</v>
      </c>
      <c r="L69">
        <v>7.1919999999999993</v>
      </c>
      <c r="M69">
        <v>14</v>
      </c>
      <c r="N69">
        <v>2.0000000000000002E-5</v>
      </c>
      <c r="O69">
        <v>46.12903225806452</v>
      </c>
      <c r="P69">
        <v>27.677419354838712</v>
      </c>
      <c r="Q69">
        <v>2.9</v>
      </c>
      <c r="R69">
        <v>19</v>
      </c>
      <c r="S69">
        <v>8</v>
      </c>
      <c r="T69">
        <v>1.2999999999999999E-5</v>
      </c>
      <c r="U69">
        <v>0.18</v>
      </c>
      <c r="V69">
        <v>0.22</v>
      </c>
      <c r="W69">
        <v>4</v>
      </c>
      <c r="X69">
        <v>25</v>
      </c>
      <c r="Y69">
        <v>190</v>
      </c>
    </row>
    <row r="70" spans="1:25" x14ac:dyDescent="0.3">
      <c r="A70" t="s">
        <v>68</v>
      </c>
      <c r="B70" s="5">
        <v>20</v>
      </c>
      <c r="C70">
        <v>8.5</v>
      </c>
      <c r="D70">
        <v>502.55474452554739</v>
      </c>
      <c r="E70">
        <v>0.56999999999999995</v>
      </c>
      <c r="F70">
        <v>100</v>
      </c>
      <c r="G70">
        <v>3.6999999999999998E-2</v>
      </c>
      <c r="H70">
        <v>1.2999999999999999E-5</v>
      </c>
      <c r="I70">
        <v>22</v>
      </c>
      <c r="J70">
        <v>1.4E-2</v>
      </c>
      <c r="K70">
        <v>3.2479999999999998</v>
      </c>
      <c r="L70">
        <v>4.0599999999999996</v>
      </c>
      <c r="M70">
        <v>13</v>
      </c>
      <c r="N70">
        <v>1.2E-5</v>
      </c>
      <c r="O70">
        <v>25.548387096774196</v>
      </c>
      <c r="P70">
        <v>18.806451612903228</v>
      </c>
      <c r="Q70">
        <v>1.7</v>
      </c>
      <c r="R70">
        <v>12</v>
      </c>
      <c r="S70">
        <v>5.6</v>
      </c>
      <c r="T70">
        <v>6.1999999999999998E-3</v>
      </c>
      <c r="U70">
        <v>0.1</v>
      </c>
      <c r="V70">
        <v>0.13</v>
      </c>
      <c r="W70">
        <v>2.6</v>
      </c>
      <c r="X70">
        <v>10</v>
      </c>
      <c r="Y70">
        <v>140</v>
      </c>
    </row>
    <row r="71" spans="1:25" x14ac:dyDescent="0.3">
      <c r="A71" t="s">
        <v>69</v>
      </c>
      <c r="B71" s="5">
        <v>20</v>
      </c>
      <c r="C71">
        <v>9.8000000000000007</v>
      </c>
      <c r="D71">
        <v>384.30656934306569</v>
      </c>
      <c r="E71">
        <v>0.83</v>
      </c>
      <c r="F71">
        <v>110</v>
      </c>
      <c r="G71">
        <v>6.6000000000000003E-2</v>
      </c>
      <c r="H71">
        <v>1.7E-5</v>
      </c>
      <c r="I71">
        <v>24</v>
      </c>
      <c r="J71">
        <v>1.1E-5</v>
      </c>
      <c r="K71">
        <v>4.4079999999999995</v>
      </c>
      <c r="L71">
        <v>7.4239999999999995</v>
      </c>
      <c r="M71">
        <v>16</v>
      </c>
      <c r="N71">
        <v>1.5E-5</v>
      </c>
      <c r="O71">
        <v>16.322580645161292</v>
      </c>
      <c r="P71">
        <v>15.612903225806452</v>
      </c>
      <c r="Q71">
        <v>2</v>
      </c>
      <c r="R71">
        <v>14</v>
      </c>
      <c r="S71">
        <v>6.5</v>
      </c>
      <c r="T71">
        <v>6.4000000000000003E-3</v>
      </c>
      <c r="U71">
        <v>0.13</v>
      </c>
      <c r="V71">
        <v>0.12</v>
      </c>
      <c r="W71">
        <v>2.9</v>
      </c>
      <c r="X71">
        <v>23</v>
      </c>
      <c r="Y71">
        <v>290</v>
      </c>
    </row>
    <row r="72" spans="1:25" x14ac:dyDescent="0.3">
      <c r="A72" t="s">
        <v>70</v>
      </c>
      <c r="B72" s="5">
        <v>20</v>
      </c>
      <c r="C72">
        <v>9.9</v>
      </c>
      <c r="D72">
        <v>443.43065693430657</v>
      </c>
      <c r="E72">
        <v>0.92</v>
      </c>
      <c r="F72">
        <v>89</v>
      </c>
      <c r="G72">
        <v>7.0999999999999994E-2</v>
      </c>
      <c r="H72">
        <v>1.5E-5</v>
      </c>
      <c r="I72">
        <v>25</v>
      </c>
      <c r="J72">
        <v>0.02</v>
      </c>
      <c r="K72">
        <v>4.0599999999999996</v>
      </c>
      <c r="L72">
        <v>6.1479999999999997</v>
      </c>
      <c r="M72">
        <v>21</v>
      </c>
      <c r="N72">
        <v>1.5E-5</v>
      </c>
      <c r="O72">
        <v>21.64516129032258</v>
      </c>
      <c r="P72">
        <v>15.612903225806452</v>
      </c>
      <c r="Q72">
        <v>2.7</v>
      </c>
      <c r="R72">
        <v>18</v>
      </c>
      <c r="S72">
        <v>6.5</v>
      </c>
      <c r="T72">
        <v>9.7999999999999993E-6</v>
      </c>
      <c r="U72">
        <v>0.12</v>
      </c>
      <c r="V72">
        <v>0.12</v>
      </c>
      <c r="W72">
        <v>2.9</v>
      </c>
      <c r="X72">
        <v>13</v>
      </c>
      <c r="Y72">
        <v>170</v>
      </c>
    </row>
    <row r="73" spans="1:25" x14ac:dyDescent="0.3">
      <c r="A73" t="s">
        <v>71</v>
      </c>
      <c r="B73" s="5">
        <v>20</v>
      </c>
      <c r="C73">
        <v>12</v>
      </c>
      <c r="D73">
        <v>472.99270072992698</v>
      </c>
      <c r="E73">
        <v>0.72</v>
      </c>
      <c r="F73">
        <v>100</v>
      </c>
      <c r="G73">
        <v>7.9000000000000001E-2</v>
      </c>
      <c r="H73">
        <v>1.2999999999999999E-5</v>
      </c>
      <c r="I73">
        <v>15</v>
      </c>
      <c r="J73">
        <v>1.7000000000000001E-2</v>
      </c>
      <c r="K73">
        <v>3.1320000000000001</v>
      </c>
      <c r="L73">
        <v>5.3359999999999994</v>
      </c>
      <c r="M73">
        <v>8.6999999999999993</v>
      </c>
      <c r="N73">
        <v>1.2999999999999999E-5</v>
      </c>
      <c r="O73">
        <v>21.290322580645164</v>
      </c>
      <c r="P73">
        <v>14.548387096774194</v>
      </c>
      <c r="Q73">
        <v>2.4</v>
      </c>
      <c r="R73">
        <v>15</v>
      </c>
      <c r="S73">
        <v>6.6</v>
      </c>
      <c r="T73">
        <v>6.1000000000000004E-3</v>
      </c>
      <c r="U73">
        <v>0.12</v>
      </c>
      <c r="V73">
        <v>0.13</v>
      </c>
      <c r="W73">
        <v>2.9</v>
      </c>
      <c r="X73">
        <v>18</v>
      </c>
      <c r="Y73">
        <v>160</v>
      </c>
    </row>
    <row r="74" spans="1:25" x14ac:dyDescent="0.3">
      <c r="A74" t="s">
        <v>72</v>
      </c>
      <c r="B74" s="5">
        <v>20</v>
      </c>
      <c r="C74">
        <v>40</v>
      </c>
      <c r="D74">
        <v>443.43065693430657</v>
      </c>
      <c r="E74">
        <v>1.1000000000000001</v>
      </c>
      <c r="F74">
        <v>99</v>
      </c>
      <c r="G74">
        <v>0.06</v>
      </c>
      <c r="H74">
        <v>6.7000000000000004E-2</v>
      </c>
      <c r="I74">
        <v>69</v>
      </c>
      <c r="J74">
        <v>3.7999999999999999E-2</v>
      </c>
      <c r="K74">
        <v>4.0599999999999996</v>
      </c>
      <c r="L74">
        <v>6.1479999999999997</v>
      </c>
      <c r="M74">
        <v>31</v>
      </c>
      <c r="N74">
        <v>1.1E-5</v>
      </c>
      <c r="O74">
        <v>19.516129032258064</v>
      </c>
      <c r="P74">
        <v>13.483870967741936</v>
      </c>
      <c r="Q74">
        <v>2.2999999999999998</v>
      </c>
      <c r="R74">
        <v>11</v>
      </c>
      <c r="S74">
        <v>5.3</v>
      </c>
      <c r="T74">
        <v>8.3999999999999995E-3</v>
      </c>
      <c r="U74">
        <v>0.1</v>
      </c>
      <c r="V74">
        <v>0.13</v>
      </c>
      <c r="W74">
        <v>2.9</v>
      </c>
      <c r="X74">
        <v>26</v>
      </c>
      <c r="Y74">
        <v>150</v>
      </c>
    </row>
    <row r="75" spans="1:25" x14ac:dyDescent="0.3">
      <c r="A75" t="s">
        <v>73</v>
      </c>
      <c r="B75" s="5">
        <v>20</v>
      </c>
      <c r="C75">
        <v>23</v>
      </c>
      <c r="D75">
        <v>857.29927007299261</v>
      </c>
      <c r="E75">
        <v>23</v>
      </c>
      <c r="F75">
        <v>210</v>
      </c>
      <c r="G75">
        <v>8.2000000000000003E-2</v>
      </c>
      <c r="H75">
        <v>1.7E-5</v>
      </c>
      <c r="I75">
        <v>21</v>
      </c>
      <c r="J75">
        <v>1.2E-5</v>
      </c>
      <c r="K75">
        <v>5.3359999999999994</v>
      </c>
      <c r="L75">
        <v>9.1639999999999997</v>
      </c>
      <c r="M75">
        <v>14</v>
      </c>
      <c r="N75">
        <v>1.7E-5</v>
      </c>
      <c r="O75">
        <v>35.483870967741936</v>
      </c>
      <c r="P75">
        <v>25.903225806451616</v>
      </c>
      <c r="Q75">
        <v>3.1</v>
      </c>
      <c r="R75">
        <v>28</v>
      </c>
      <c r="S75">
        <v>10</v>
      </c>
      <c r="T75">
        <v>1.1E-5</v>
      </c>
      <c r="U75">
        <v>0.2</v>
      </c>
      <c r="V75">
        <v>0.26</v>
      </c>
      <c r="W75">
        <v>3.6</v>
      </c>
      <c r="X75">
        <v>31</v>
      </c>
      <c r="Y75">
        <v>160</v>
      </c>
    </row>
    <row r="76" spans="1:25" x14ac:dyDescent="0.3">
      <c r="A76" t="s">
        <v>74</v>
      </c>
      <c r="B76" s="5">
        <v>20</v>
      </c>
      <c r="C76">
        <v>16</v>
      </c>
      <c r="D76">
        <v>443.43065693430657</v>
      </c>
      <c r="E76">
        <v>8.1</v>
      </c>
      <c r="F76">
        <v>79</v>
      </c>
      <c r="G76">
        <v>2.8000000000000001E-2</v>
      </c>
      <c r="H76">
        <v>1.5E-5</v>
      </c>
      <c r="I76">
        <v>36</v>
      </c>
      <c r="J76">
        <v>3.5000000000000003E-2</v>
      </c>
      <c r="K76">
        <v>5.3359999999999994</v>
      </c>
      <c r="L76">
        <v>6.4959999999999996</v>
      </c>
      <c r="M76">
        <v>19</v>
      </c>
      <c r="N76">
        <v>1.5E-5</v>
      </c>
      <c r="O76">
        <v>31.580645161290324</v>
      </c>
      <c r="P76">
        <v>18.096774193548388</v>
      </c>
      <c r="Q76">
        <v>3.1</v>
      </c>
      <c r="R76">
        <v>15</v>
      </c>
      <c r="S76">
        <v>5.0999999999999996</v>
      </c>
      <c r="T76">
        <v>1.0000000000000001E-5</v>
      </c>
      <c r="U76">
        <v>0.11</v>
      </c>
      <c r="V76">
        <v>0.28000000000000003</v>
      </c>
      <c r="W76">
        <v>2.4</v>
      </c>
      <c r="X76">
        <v>19</v>
      </c>
      <c r="Y76">
        <v>100</v>
      </c>
    </row>
    <row r="78" spans="1:25" x14ac:dyDescent="0.3">
      <c r="A78" t="s">
        <v>122</v>
      </c>
    </row>
    <row r="80" spans="1:25" ht="17.25" customHeight="1" x14ac:dyDescent="0.3">
      <c r="A80" t="s">
        <v>0</v>
      </c>
      <c r="B80" s="5" t="s">
        <v>213</v>
      </c>
      <c r="C80" t="s">
        <v>117</v>
      </c>
      <c r="D80" t="s">
        <v>154</v>
      </c>
      <c r="E80" t="s">
        <v>155</v>
      </c>
      <c r="F80" t="s">
        <v>156</v>
      </c>
      <c r="G80" t="s">
        <v>157</v>
      </c>
      <c r="H80" t="s">
        <v>158</v>
      </c>
      <c r="I80" t="s">
        <v>159</v>
      </c>
      <c r="J80" t="s">
        <v>160</v>
      </c>
      <c r="K80" t="s">
        <v>161</v>
      </c>
      <c r="L80" t="s">
        <v>162</v>
      </c>
      <c r="M80" t="s">
        <v>163</v>
      </c>
      <c r="N80" t="s">
        <v>164</v>
      </c>
      <c r="O80" t="s">
        <v>165</v>
      </c>
      <c r="P80" t="s">
        <v>166</v>
      </c>
      <c r="Q80" t="s">
        <v>167</v>
      </c>
      <c r="R80" t="s">
        <v>168</v>
      </c>
      <c r="S80" t="s">
        <v>169</v>
      </c>
      <c r="T80" t="s">
        <v>170</v>
      </c>
      <c r="U80" t="s">
        <v>171</v>
      </c>
      <c r="V80" t="s">
        <v>172</v>
      </c>
      <c r="W80" t="s">
        <v>173</v>
      </c>
      <c r="X80" t="s">
        <v>174</v>
      </c>
      <c r="Y80" t="s">
        <v>175</v>
      </c>
    </row>
    <row r="81" spans="1:25" x14ac:dyDescent="0.3">
      <c r="A81" t="s">
        <v>133</v>
      </c>
      <c r="B81" s="5">
        <v>70</v>
      </c>
      <c r="C81">
        <v>1600</v>
      </c>
      <c r="D81">
        <v>27.197080291970799</v>
      </c>
      <c r="E81">
        <v>9.5</v>
      </c>
      <c r="F81">
        <v>23</v>
      </c>
      <c r="G81">
        <v>6.6</v>
      </c>
      <c r="H81">
        <v>8.9</v>
      </c>
      <c r="I81">
        <v>9.9</v>
      </c>
      <c r="J81">
        <v>9.5</v>
      </c>
      <c r="K81">
        <v>8.3520000000000003</v>
      </c>
      <c r="L81">
        <v>8.9320000000000004</v>
      </c>
      <c r="M81">
        <v>5.3</v>
      </c>
      <c r="N81">
        <v>3.1</v>
      </c>
      <c r="O81">
        <v>1.9516129032258065</v>
      </c>
      <c r="P81">
        <v>1.703225806451613</v>
      </c>
      <c r="Q81">
        <v>5.2</v>
      </c>
      <c r="R81">
        <v>6.7</v>
      </c>
      <c r="S81">
        <v>6.5</v>
      </c>
      <c r="T81">
        <v>8.3000000000000007</v>
      </c>
      <c r="U81">
        <v>9.4</v>
      </c>
      <c r="V81">
        <v>7.3</v>
      </c>
      <c r="W81">
        <v>3.3000000000000002E-2</v>
      </c>
      <c r="X81">
        <v>1.2</v>
      </c>
      <c r="Y81">
        <v>8.6</v>
      </c>
    </row>
    <row r="82" spans="1:25" x14ac:dyDescent="0.3">
      <c r="A82" t="s">
        <v>134</v>
      </c>
      <c r="B82" s="5">
        <v>70</v>
      </c>
      <c r="C82">
        <v>1700</v>
      </c>
      <c r="D82">
        <v>32.518248175182478</v>
      </c>
      <c r="E82">
        <v>11</v>
      </c>
      <c r="F82">
        <v>20</v>
      </c>
      <c r="G82">
        <v>8.4</v>
      </c>
      <c r="H82">
        <v>9.4</v>
      </c>
      <c r="I82">
        <v>9.9</v>
      </c>
      <c r="J82">
        <v>12</v>
      </c>
      <c r="K82">
        <v>9.1639999999999997</v>
      </c>
      <c r="L82">
        <v>9.6280000000000001</v>
      </c>
      <c r="M82">
        <v>6.6</v>
      </c>
      <c r="N82">
        <v>2.9</v>
      </c>
      <c r="O82">
        <v>1.7387096774193551</v>
      </c>
      <c r="P82">
        <v>1.4903225806451614</v>
      </c>
      <c r="Q82">
        <v>6</v>
      </c>
      <c r="R82">
        <v>6.6</v>
      </c>
      <c r="S82">
        <v>7.9</v>
      </c>
      <c r="T82">
        <v>9.1</v>
      </c>
      <c r="U82">
        <v>9.4</v>
      </c>
      <c r="V82">
        <v>8.5</v>
      </c>
      <c r="W82">
        <v>3.3000000000000002E-2</v>
      </c>
      <c r="X82">
        <v>1.2</v>
      </c>
      <c r="Y82">
        <v>11</v>
      </c>
    </row>
    <row r="83" spans="1:25" x14ac:dyDescent="0.3">
      <c r="A83" t="s">
        <v>135</v>
      </c>
      <c r="B83" s="5">
        <v>70</v>
      </c>
      <c r="C83">
        <v>1700</v>
      </c>
      <c r="D83">
        <v>29.562043795620436</v>
      </c>
      <c r="E83">
        <v>10</v>
      </c>
      <c r="F83">
        <v>14</v>
      </c>
      <c r="G83">
        <v>7.5</v>
      </c>
      <c r="H83">
        <v>9.4</v>
      </c>
      <c r="I83">
        <v>10</v>
      </c>
      <c r="J83">
        <v>11</v>
      </c>
      <c r="K83">
        <v>9.2799999999999994</v>
      </c>
      <c r="L83">
        <v>10.091999999999999</v>
      </c>
      <c r="M83">
        <v>7.9</v>
      </c>
      <c r="N83">
        <v>4.9000000000000004</v>
      </c>
      <c r="O83">
        <v>1.6677419354838712</v>
      </c>
      <c r="P83">
        <v>1.6322580645161291</v>
      </c>
      <c r="Q83">
        <v>5.9</v>
      </c>
      <c r="R83">
        <v>7.1</v>
      </c>
      <c r="S83">
        <v>7.5</v>
      </c>
      <c r="T83">
        <v>9.8000000000000007</v>
      </c>
      <c r="U83">
        <v>11</v>
      </c>
      <c r="V83">
        <v>9.4</v>
      </c>
      <c r="W83">
        <v>0.11</v>
      </c>
      <c r="X83">
        <v>2</v>
      </c>
      <c r="Y83">
        <v>11</v>
      </c>
    </row>
    <row r="84" spans="1:25" x14ac:dyDescent="0.3">
      <c r="A84" t="s">
        <v>136</v>
      </c>
      <c r="B84" s="5">
        <v>70</v>
      </c>
      <c r="C84">
        <v>1300</v>
      </c>
      <c r="D84">
        <v>26.605839416058394</v>
      </c>
      <c r="E84">
        <v>8.5</v>
      </c>
      <c r="F84">
        <v>10</v>
      </c>
      <c r="G84">
        <v>6.6</v>
      </c>
      <c r="H84">
        <v>7.9</v>
      </c>
      <c r="I84">
        <v>8.4</v>
      </c>
      <c r="J84">
        <v>9.9</v>
      </c>
      <c r="K84">
        <v>8.0039999999999996</v>
      </c>
      <c r="L84">
        <v>9.048</v>
      </c>
      <c r="M84">
        <v>6.5</v>
      </c>
      <c r="N84">
        <v>4.2</v>
      </c>
      <c r="O84">
        <v>1.5612903225806454</v>
      </c>
      <c r="P84">
        <v>1.4548387096774194</v>
      </c>
      <c r="Q84">
        <v>5.0999999999999996</v>
      </c>
      <c r="R84">
        <v>7.2</v>
      </c>
      <c r="S84">
        <v>4.9000000000000004</v>
      </c>
      <c r="T84">
        <v>7.7</v>
      </c>
      <c r="U84">
        <v>7.5</v>
      </c>
      <c r="V84">
        <v>7.6</v>
      </c>
      <c r="W84">
        <v>7.1999999999999995E-2</v>
      </c>
      <c r="X84">
        <v>1.3</v>
      </c>
      <c r="Y84">
        <v>8.6</v>
      </c>
    </row>
    <row r="85" spans="1:25" x14ac:dyDescent="0.3">
      <c r="A85" t="s">
        <v>137</v>
      </c>
      <c r="B85" s="5">
        <v>70</v>
      </c>
      <c r="C85">
        <v>1700</v>
      </c>
      <c r="D85">
        <v>29.562043795620436</v>
      </c>
      <c r="E85">
        <v>9.6999999999999993</v>
      </c>
      <c r="F85">
        <v>14</v>
      </c>
      <c r="G85">
        <v>8.3000000000000007</v>
      </c>
      <c r="H85">
        <v>8.9</v>
      </c>
      <c r="I85">
        <v>8.9</v>
      </c>
      <c r="J85">
        <v>9.5</v>
      </c>
      <c r="K85">
        <v>9.1639999999999997</v>
      </c>
      <c r="L85">
        <v>9.2799999999999994</v>
      </c>
      <c r="M85">
        <v>6.5</v>
      </c>
      <c r="N85">
        <v>3.7</v>
      </c>
      <c r="O85">
        <v>1.6322580645161291</v>
      </c>
      <c r="P85">
        <v>1.6322580645161291</v>
      </c>
      <c r="Q85">
        <v>5</v>
      </c>
      <c r="R85">
        <v>6.4</v>
      </c>
      <c r="S85">
        <v>6.6</v>
      </c>
      <c r="T85">
        <v>9.1999999999999993</v>
      </c>
      <c r="U85">
        <v>9.6</v>
      </c>
      <c r="V85">
        <v>8.1999999999999993</v>
      </c>
      <c r="W85">
        <v>0.03</v>
      </c>
      <c r="X85">
        <v>1.3</v>
      </c>
      <c r="Y85">
        <v>9.5</v>
      </c>
    </row>
    <row r="86" spans="1:25" x14ac:dyDescent="0.3">
      <c r="A86" t="s">
        <v>138</v>
      </c>
      <c r="B86" s="5">
        <v>70</v>
      </c>
      <c r="C86">
        <v>1400</v>
      </c>
      <c r="D86">
        <v>26.605839416058394</v>
      </c>
      <c r="E86">
        <v>9.3000000000000007</v>
      </c>
      <c r="F86">
        <v>13</v>
      </c>
      <c r="G86">
        <v>6.9</v>
      </c>
      <c r="H86">
        <v>8.6</v>
      </c>
      <c r="I86">
        <v>8.4</v>
      </c>
      <c r="J86">
        <v>8.9</v>
      </c>
      <c r="K86">
        <v>8.3520000000000003</v>
      </c>
      <c r="L86">
        <v>7.5399999999999991</v>
      </c>
      <c r="M86">
        <v>5.2</v>
      </c>
      <c r="N86">
        <v>3.5</v>
      </c>
      <c r="O86">
        <v>1.9870967741935484</v>
      </c>
      <c r="P86">
        <v>1.6677419354838712</v>
      </c>
      <c r="Q86">
        <v>4.3</v>
      </c>
      <c r="R86">
        <v>5.4</v>
      </c>
      <c r="S86">
        <v>5.7</v>
      </c>
      <c r="T86">
        <v>7.7</v>
      </c>
      <c r="U86">
        <v>8.1999999999999993</v>
      </c>
      <c r="V86">
        <v>6.3</v>
      </c>
      <c r="W86">
        <v>0.03</v>
      </c>
      <c r="X86">
        <v>1.1000000000000001</v>
      </c>
      <c r="Y86">
        <v>8.6999999999999993</v>
      </c>
    </row>
    <row r="87" spans="1:25" x14ac:dyDescent="0.3">
      <c r="A87" t="s">
        <v>139</v>
      </c>
      <c r="B87" s="5">
        <v>70</v>
      </c>
      <c r="C87">
        <v>1600</v>
      </c>
      <c r="D87">
        <v>24.832116788321166</v>
      </c>
      <c r="E87">
        <v>9.1</v>
      </c>
      <c r="F87">
        <v>13</v>
      </c>
      <c r="G87">
        <v>5.3</v>
      </c>
      <c r="H87">
        <v>7.5</v>
      </c>
      <c r="I87">
        <v>8.3000000000000007</v>
      </c>
      <c r="J87">
        <v>8.9</v>
      </c>
      <c r="K87">
        <v>8.6999999999999993</v>
      </c>
      <c r="L87">
        <v>7.5399999999999991</v>
      </c>
      <c r="M87">
        <v>5.5</v>
      </c>
      <c r="N87">
        <v>3.3</v>
      </c>
      <c r="O87">
        <v>1.8451612903225807</v>
      </c>
      <c r="P87">
        <v>1.3838709677419356</v>
      </c>
      <c r="Q87">
        <v>5.5</v>
      </c>
      <c r="R87">
        <v>6.1</v>
      </c>
      <c r="S87">
        <v>5.2</v>
      </c>
      <c r="T87">
        <v>7.7</v>
      </c>
      <c r="U87">
        <v>8.4</v>
      </c>
      <c r="V87">
        <v>7.5</v>
      </c>
      <c r="W87">
        <v>4.5999999999999999E-2</v>
      </c>
      <c r="X87">
        <v>1.3</v>
      </c>
      <c r="Y87">
        <v>8.4</v>
      </c>
    </row>
    <row r="88" spans="1:25" x14ac:dyDescent="0.3">
      <c r="A88" t="s">
        <v>140</v>
      </c>
      <c r="B88" s="5">
        <v>70</v>
      </c>
      <c r="C88">
        <v>1800</v>
      </c>
      <c r="D88">
        <v>24.832116788321166</v>
      </c>
      <c r="E88">
        <v>10</v>
      </c>
      <c r="F88">
        <v>14</v>
      </c>
      <c r="G88">
        <v>6.9</v>
      </c>
      <c r="H88">
        <v>8.6999999999999993</v>
      </c>
      <c r="I88">
        <v>10</v>
      </c>
      <c r="J88">
        <v>11</v>
      </c>
      <c r="K88">
        <v>10.091999999999999</v>
      </c>
      <c r="L88">
        <v>8.8159999999999989</v>
      </c>
      <c r="M88">
        <v>6.5</v>
      </c>
      <c r="N88">
        <v>3.5</v>
      </c>
      <c r="O88">
        <v>2.0225806451612907</v>
      </c>
      <c r="P88">
        <v>1.5258064516129033</v>
      </c>
      <c r="Q88">
        <v>4.8</v>
      </c>
      <c r="R88">
        <v>5.4</v>
      </c>
      <c r="S88">
        <v>6.6</v>
      </c>
      <c r="T88">
        <v>8.5</v>
      </c>
      <c r="U88">
        <v>9.9</v>
      </c>
      <c r="V88">
        <v>7.4</v>
      </c>
      <c r="W88">
        <v>4.2000000000000003E-2</v>
      </c>
      <c r="X88">
        <v>1.4</v>
      </c>
      <c r="Y88">
        <v>8.4</v>
      </c>
    </row>
    <row r="90" spans="1:25" x14ac:dyDescent="0.3">
      <c r="A90" t="s">
        <v>141</v>
      </c>
      <c r="B90" s="5">
        <v>70</v>
      </c>
      <c r="C90">
        <v>580</v>
      </c>
      <c r="D90">
        <v>85.729927007299267</v>
      </c>
      <c r="E90">
        <v>3.2</v>
      </c>
      <c r="F90">
        <v>2700</v>
      </c>
      <c r="G90">
        <v>0.66</v>
      </c>
      <c r="H90">
        <v>1.5</v>
      </c>
      <c r="I90">
        <v>2400</v>
      </c>
      <c r="J90">
        <v>1.2</v>
      </c>
      <c r="K90">
        <v>1.276</v>
      </c>
      <c r="L90">
        <v>1.276</v>
      </c>
      <c r="M90">
        <v>1.3</v>
      </c>
      <c r="N90">
        <v>1.6</v>
      </c>
      <c r="O90">
        <v>0.85161290322580652</v>
      </c>
      <c r="P90">
        <v>0.56774193548387097</v>
      </c>
      <c r="Q90">
        <v>1</v>
      </c>
      <c r="R90">
        <v>1.4</v>
      </c>
      <c r="S90">
        <v>0.93</v>
      </c>
      <c r="T90">
        <v>1.2</v>
      </c>
      <c r="U90">
        <v>1.2</v>
      </c>
      <c r="V90">
        <v>1.3</v>
      </c>
      <c r="W90">
        <v>1.8</v>
      </c>
      <c r="X90">
        <v>1.9</v>
      </c>
      <c r="Y90">
        <v>2.2999999999999998</v>
      </c>
    </row>
    <row r="91" spans="1:25" x14ac:dyDescent="0.3">
      <c r="A91" t="s">
        <v>142</v>
      </c>
      <c r="B91" s="5">
        <v>70</v>
      </c>
      <c r="C91">
        <v>550</v>
      </c>
      <c r="D91">
        <v>85.729927007299267</v>
      </c>
      <c r="E91">
        <v>5.5</v>
      </c>
      <c r="F91">
        <v>3500</v>
      </c>
      <c r="G91">
        <v>1.2</v>
      </c>
      <c r="H91">
        <v>2</v>
      </c>
      <c r="I91">
        <v>3200</v>
      </c>
      <c r="J91">
        <v>1.4</v>
      </c>
      <c r="K91">
        <v>1.3919999999999999</v>
      </c>
      <c r="L91">
        <v>1.276</v>
      </c>
      <c r="M91">
        <v>1.8</v>
      </c>
      <c r="N91">
        <v>1.8</v>
      </c>
      <c r="O91">
        <v>0.63870967741935492</v>
      </c>
      <c r="P91">
        <v>0.56774193548387097</v>
      </c>
      <c r="Q91">
        <v>1.4</v>
      </c>
      <c r="R91">
        <v>1.5</v>
      </c>
      <c r="S91">
        <v>1.3</v>
      </c>
      <c r="T91">
        <v>1.2</v>
      </c>
      <c r="U91">
        <v>1.3</v>
      </c>
      <c r="V91">
        <v>1.6</v>
      </c>
      <c r="W91">
        <v>2.2000000000000002</v>
      </c>
      <c r="X91">
        <v>1.8</v>
      </c>
      <c r="Y91">
        <v>1.8</v>
      </c>
    </row>
    <row r="92" spans="1:25" x14ac:dyDescent="0.3">
      <c r="A92" t="s">
        <v>143</v>
      </c>
      <c r="B92" s="5">
        <v>70</v>
      </c>
      <c r="C92">
        <v>720</v>
      </c>
      <c r="D92">
        <v>76.861313868613138</v>
      </c>
      <c r="E92">
        <v>5.6</v>
      </c>
      <c r="F92">
        <v>3500</v>
      </c>
      <c r="G92">
        <v>1</v>
      </c>
      <c r="H92">
        <v>1.6</v>
      </c>
      <c r="I92">
        <v>2600</v>
      </c>
      <c r="J92">
        <v>1.5</v>
      </c>
      <c r="K92">
        <v>1.276</v>
      </c>
      <c r="L92">
        <v>1.276</v>
      </c>
      <c r="M92">
        <v>1.8</v>
      </c>
      <c r="N92">
        <v>1.7</v>
      </c>
      <c r="O92">
        <v>0.70967741935483875</v>
      </c>
      <c r="P92">
        <v>0.63870967741935492</v>
      </c>
      <c r="Q92">
        <v>1.1000000000000001</v>
      </c>
      <c r="R92">
        <v>1.6</v>
      </c>
      <c r="S92">
        <v>1.2</v>
      </c>
      <c r="T92">
        <v>1.3</v>
      </c>
      <c r="U92">
        <v>1.3</v>
      </c>
      <c r="V92">
        <v>1.3</v>
      </c>
      <c r="W92">
        <v>1.9</v>
      </c>
      <c r="X92">
        <v>1.8</v>
      </c>
      <c r="Y92">
        <v>2.5</v>
      </c>
    </row>
    <row r="93" spans="1:25" x14ac:dyDescent="0.3">
      <c r="A93" t="s">
        <v>144</v>
      </c>
      <c r="B93" s="5">
        <v>70</v>
      </c>
      <c r="C93">
        <v>670</v>
      </c>
      <c r="D93">
        <v>73.905109489051085</v>
      </c>
      <c r="E93">
        <v>5.6</v>
      </c>
      <c r="F93">
        <v>4300</v>
      </c>
      <c r="G93">
        <v>0.97</v>
      </c>
      <c r="H93">
        <v>1.9</v>
      </c>
      <c r="I93">
        <v>3300</v>
      </c>
      <c r="J93">
        <v>1.5</v>
      </c>
      <c r="K93">
        <v>1.3919999999999999</v>
      </c>
      <c r="L93">
        <v>1.508</v>
      </c>
      <c r="M93">
        <v>1.7</v>
      </c>
      <c r="N93">
        <v>1.8</v>
      </c>
      <c r="O93">
        <v>0.67419354838709677</v>
      </c>
      <c r="P93">
        <v>0.532258064516129</v>
      </c>
      <c r="Q93">
        <v>1.3</v>
      </c>
      <c r="R93">
        <v>1.8</v>
      </c>
      <c r="S93">
        <v>1.3</v>
      </c>
      <c r="T93">
        <v>1.3</v>
      </c>
      <c r="U93">
        <v>1.5</v>
      </c>
      <c r="V93">
        <v>1.6</v>
      </c>
      <c r="W93">
        <v>1.2</v>
      </c>
      <c r="X93">
        <v>1.6</v>
      </c>
      <c r="Y93">
        <v>1.8</v>
      </c>
    </row>
    <row r="94" spans="1:25" x14ac:dyDescent="0.3">
      <c r="A94" t="s">
        <v>145</v>
      </c>
      <c r="B94" s="5">
        <v>70</v>
      </c>
      <c r="C94">
        <v>570</v>
      </c>
      <c r="D94">
        <v>79.817518248175176</v>
      </c>
      <c r="E94">
        <v>5.5</v>
      </c>
      <c r="F94">
        <v>4000</v>
      </c>
      <c r="G94">
        <v>1.2</v>
      </c>
      <c r="H94">
        <v>2.1</v>
      </c>
      <c r="I94">
        <v>2700</v>
      </c>
      <c r="J94">
        <v>1.7</v>
      </c>
      <c r="K94">
        <v>1.3919999999999999</v>
      </c>
      <c r="L94">
        <v>1.3919999999999999</v>
      </c>
      <c r="M94">
        <v>1.5</v>
      </c>
      <c r="N94">
        <v>1.5</v>
      </c>
      <c r="O94">
        <v>0.532258064516129</v>
      </c>
      <c r="P94">
        <v>0.532258064516129</v>
      </c>
      <c r="Q94">
        <v>1.3</v>
      </c>
      <c r="R94">
        <v>1.8</v>
      </c>
      <c r="S94">
        <v>1.1000000000000001</v>
      </c>
      <c r="T94">
        <v>1.5</v>
      </c>
      <c r="U94">
        <v>1.4</v>
      </c>
      <c r="V94">
        <v>1.5</v>
      </c>
      <c r="W94">
        <v>1.7</v>
      </c>
      <c r="X94">
        <v>1.6</v>
      </c>
      <c r="Y94">
        <v>2.5</v>
      </c>
    </row>
    <row r="95" spans="1:25" x14ac:dyDescent="0.3">
      <c r="A95" t="s">
        <v>146</v>
      </c>
      <c r="B95" s="5">
        <v>70</v>
      </c>
      <c r="C95">
        <v>550</v>
      </c>
      <c r="D95">
        <v>65.036496350364956</v>
      </c>
      <c r="E95">
        <v>4.5999999999999996</v>
      </c>
      <c r="F95">
        <v>2300</v>
      </c>
      <c r="G95">
        <v>0.88</v>
      </c>
      <c r="H95">
        <v>1.6</v>
      </c>
      <c r="I95">
        <v>1800</v>
      </c>
      <c r="J95">
        <v>0.93</v>
      </c>
      <c r="K95">
        <v>1.1599999999999999</v>
      </c>
      <c r="L95">
        <v>1.276</v>
      </c>
      <c r="M95">
        <v>1.2</v>
      </c>
      <c r="N95">
        <v>1.7</v>
      </c>
      <c r="O95">
        <v>0.88709677419354849</v>
      </c>
      <c r="P95">
        <v>0.70967741935483875</v>
      </c>
      <c r="Q95">
        <v>0.87</v>
      </c>
      <c r="R95">
        <v>1.5</v>
      </c>
      <c r="S95">
        <v>0.96</v>
      </c>
      <c r="T95">
        <v>1.1000000000000001</v>
      </c>
      <c r="U95">
        <v>1.2</v>
      </c>
      <c r="V95">
        <v>1.5</v>
      </c>
      <c r="W95">
        <v>1.5</v>
      </c>
      <c r="X95">
        <v>1.7</v>
      </c>
      <c r="Y95">
        <v>1.9</v>
      </c>
    </row>
    <row r="96" spans="1:25" x14ac:dyDescent="0.3">
      <c r="A96" t="s">
        <v>147</v>
      </c>
      <c r="B96" s="5">
        <v>70</v>
      </c>
      <c r="C96">
        <v>750</v>
      </c>
      <c r="D96">
        <v>124.16058394160584</v>
      </c>
      <c r="E96">
        <v>4.5</v>
      </c>
      <c r="F96">
        <v>3700</v>
      </c>
      <c r="G96">
        <v>0.85</v>
      </c>
      <c r="H96">
        <v>1.3</v>
      </c>
      <c r="I96">
        <v>2600</v>
      </c>
      <c r="J96">
        <v>1.6</v>
      </c>
      <c r="K96">
        <v>1.276</v>
      </c>
      <c r="L96">
        <v>1.508</v>
      </c>
      <c r="M96">
        <v>1.7</v>
      </c>
      <c r="N96">
        <v>2</v>
      </c>
      <c r="O96">
        <v>0.78064516129032269</v>
      </c>
      <c r="P96">
        <v>0.56774193548387097</v>
      </c>
      <c r="Q96">
        <v>1.3</v>
      </c>
      <c r="R96">
        <v>2.2999999999999998</v>
      </c>
      <c r="S96">
        <v>1.4</v>
      </c>
      <c r="T96">
        <v>1.2</v>
      </c>
      <c r="U96">
        <v>1.5</v>
      </c>
      <c r="V96">
        <v>1.4</v>
      </c>
      <c r="W96">
        <v>2.2000000000000002</v>
      </c>
      <c r="X96">
        <v>2</v>
      </c>
      <c r="Y96">
        <v>2</v>
      </c>
    </row>
    <row r="97" spans="1:25" x14ac:dyDescent="0.3">
      <c r="A97" t="s">
        <v>148</v>
      </c>
      <c r="B97" s="5">
        <v>70</v>
      </c>
      <c r="C97">
        <v>520</v>
      </c>
      <c r="D97">
        <v>67.992700729927009</v>
      </c>
      <c r="E97">
        <v>4.8</v>
      </c>
      <c r="F97">
        <v>2400</v>
      </c>
      <c r="G97">
        <v>0.81</v>
      </c>
      <c r="H97">
        <v>1.3</v>
      </c>
      <c r="I97">
        <v>2300</v>
      </c>
      <c r="J97">
        <v>0.98</v>
      </c>
      <c r="K97">
        <v>0.97439999999999993</v>
      </c>
      <c r="L97">
        <v>1.0788</v>
      </c>
      <c r="M97">
        <v>1.1000000000000001</v>
      </c>
      <c r="N97">
        <v>1.4</v>
      </c>
      <c r="O97">
        <v>0.70967741935483875</v>
      </c>
      <c r="P97">
        <v>0.532258064516129</v>
      </c>
      <c r="Q97">
        <v>0.82</v>
      </c>
      <c r="R97">
        <v>1.6</v>
      </c>
      <c r="S97">
        <v>0.76</v>
      </c>
      <c r="T97">
        <v>1</v>
      </c>
      <c r="U97">
        <v>1</v>
      </c>
      <c r="V97">
        <v>1.2</v>
      </c>
      <c r="W97">
        <v>1.2</v>
      </c>
      <c r="X97">
        <v>1.3</v>
      </c>
      <c r="Y97">
        <v>1.9</v>
      </c>
    </row>
    <row r="98" spans="1:25" x14ac:dyDescent="0.3">
      <c r="A98" t="s">
        <v>149</v>
      </c>
      <c r="B98" s="5">
        <v>70</v>
      </c>
      <c r="C98">
        <v>670</v>
      </c>
      <c r="D98">
        <v>65.036496350364956</v>
      </c>
      <c r="E98">
        <v>5</v>
      </c>
      <c r="F98">
        <v>3100</v>
      </c>
      <c r="G98">
        <v>0.84</v>
      </c>
      <c r="H98">
        <v>1.6</v>
      </c>
      <c r="I98">
        <v>2700</v>
      </c>
      <c r="J98">
        <v>1.1000000000000001</v>
      </c>
      <c r="K98">
        <v>0.90479999999999994</v>
      </c>
      <c r="L98">
        <v>1.276</v>
      </c>
      <c r="M98">
        <v>1.6</v>
      </c>
      <c r="N98">
        <v>1.6</v>
      </c>
      <c r="O98">
        <v>0.74516129032258072</v>
      </c>
      <c r="P98">
        <v>0.532258064516129</v>
      </c>
      <c r="Q98">
        <v>1.1000000000000001</v>
      </c>
      <c r="R98">
        <v>1.6</v>
      </c>
      <c r="S98">
        <v>1.1000000000000001</v>
      </c>
      <c r="T98">
        <v>1.1000000000000001</v>
      </c>
      <c r="U98">
        <v>1.1000000000000001</v>
      </c>
      <c r="V98">
        <v>1.2</v>
      </c>
      <c r="W98">
        <v>1.8</v>
      </c>
      <c r="X98">
        <v>1.7</v>
      </c>
      <c r="Y98">
        <v>1.9</v>
      </c>
    </row>
    <row r="99" spans="1:25" x14ac:dyDescent="0.3">
      <c r="A99" t="s">
        <v>150</v>
      </c>
      <c r="B99" s="5">
        <v>70</v>
      </c>
      <c r="C99">
        <v>610</v>
      </c>
      <c r="D99">
        <v>56.167883211678827</v>
      </c>
      <c r="E99">
        <v>5.2</v>
      </c>
      <c r="F99">
        <v>3100</v>
      </c>
      <c r="G99">
        <v>0.78</v>
      </c>
      <c r="H99">
        <v>1.3</v>
      </c>
      <c r="I99">
        <v>2400</v>
      </c>
      <c r="J99">
        <v>1.2</v>
      </c>
      <c r="K99">
        <v>1.1599999999999999</v>
      </c>
      <c r="L99">
        <v>1.1019999999999999</v>
      </c>
      <c r="M99">
        <v>1.1000000000000001</v>
      </c>
      <c r="N99">
        <v>1.5</v>
      </c>
      <c r="O99">
        <v>0.60322580645161294</v>
      </c>
      <c r="P99">
        <v>0.46129032258064517</v>
      </c>
      <c r="Q99">
        <v>1.1000000000000001</v>
      </c>
      <c r="R99">
        <v>1.1000000000000001</v>
      </c>
      <c r="S99">
        <v>1</v>
      </c>
      <c r="T99">
        <v>1.1000000000000001</v>
      </c>
      <c r="U99">
        <v>1.1000000000000001</v>
      </c>
      <c r="V99">
        <v>1.1000000000000001</v>
      </c>
      <c r="W99">
        <v>1.5</v>
      </c>
      <c r="X99">
        <v>1.4</v>
      </c>
      <c r="Y99">
        <v>1.6</v>
      </c>
    </row>
    <row r="100" spans="1:25" x14ac:dyDescent="0.3">
      <c r="A100" t="s">
        <v>151</v>
      </c>
      <c r="B100" s="5">
        <v>70</v>
      </c>
      <c r="C100">
        <v>600</v>
      </c>
      <c r="D100">
        <v>88.686131386861305</v>
      </c>
      <c r="E100">
        <v>5.3</v>
      </c>
      <c r="F100">
        <v>3700</v>
      </c>
      <c r="G100">
        <v>1</v>
      </c>
      <c r="H100">
        <v>1.8</v>
      </c>
      <c r="I100">
        <v>2700</v>
      </c>
      <c r="J100">
        <v>1.6</v>
      </c>
      <c r="K100">
        <v>1.1483999999999999</v>
      </c>
      <c r="L100">
        <v>1.276</v>
      </c>
      <c r="M100">
        <v>1.4</v>
      </c>
      <c r="N100">
        <v>1.5</v>
      </c>
      <c r="O100">
        <v>0.74516129032258072</v>
      </c>
      <c r="P100">
        <v>0.46129032258064517</v>
      </c>
      <c r="Q100">
        <v>1.1000000000000001</v>
      </c>
      <c r="R100">
        <v>1.5</v>
      </c>
      <c r="S100">
        <v>1.3</v>
      </c>
      <c r="T100">
        <v>1.2</v>
      </c>
      <c r="U100">
        <v>1.5</v>
      </c>
      <c r="V100">
        <v>1.4</v>
      </c>
      <c r="W100">
        <v>2.4</v>
      </c>
      <c r="X100">
        <v>1.8</v>
      </c>
      <c r="Y100">
        <v>2</v>
      </c>
    </row>
    <row r="101" spans="1:25" x14ac:dyDescent="0.3">
      <c r="A101" t="s">
        <v>152</v>
      </c>
      <c r="B101" s="5">
        <v>70</v>
      </c>
      <c r="C101">
        <v>760</v>
      </c>
      <c r="D101">
        <v>112.33576642335765</v>
      </c>
      <c r="E101">
        <v>5</v>
      </c>
      <c r="F101">
        <v>4000</v>
      </c>
      <c r="G101">
        <v>1.2</v>
      </c>
      <c r="H101">
        <v>1.8</v>
      </c>
      <c r="I101">
        <v>3500</v>
      </c>
      <c r="J101">
        <v>1.6</v>
      </c>
      <c r="K101">
        <v>1.3919999999999999</v>
      </c>
      <c r="L101">
        <v>1.6239999999999999</v>
      </c>
      <c r="M101">
        <v>2.1</v>
      </c>
      <c r="N101">
        <v>1.9</v>
      </c>
      <c r="O101">
        <v>0.70967741935483875</v>
      </c>
      <c r="P101">
        <v>0.532258064516129</v>
      </c>
      <c r="Q101">
        <v>1.3</v>
      </c>
      <c r="R101">
        <v>1.6</v>
      </c>
      <c r="S101">
        <v>1.2</v>
      </c>
      <c r="T101">
        <v>1.7</v>
      </c>
      <c r="U101">
        <v>1.5</v>
      </c>
      <c r="V101">
        <v>1.6</v>
      </c>
      <c r="W101">
        <v>2.4</v>
      </c>
      <c r="X101">
        <v>2.2999999999999998</v>
      </c>
      <c r="Y101">
        <v>2.2000000000000002</v>
      </c>
    </row>
    <row r="104" spans="1:25" x14ac:dyDescent="0.3">
      <c r="A104" t="s">
        <v>123</v>
      </c>
    </row>
    <row r="106" spans="1:25" ht="17.25" customHeight="1" x14ac:dyDescent="0.3">
      <c r="A106" t="s">
        <v>0</v>
      </c>
      <c r="B106" s="5" t="s">
        <v>213</v>
      </c>
      <c r="C106" t="s">
        <v>117</v>
      </c>
      <c r="D106" t="s">
        <v>154</v>
      </c>
      <c r="E106" t="s">
        <v>155</v>
      </c>
      <c r="F106" t="s">
        <v>156</v>
      </c>
      <c r="G106" t="s">
        <v>157</v>
      </c>
      <c r="H106" t="s">
        <v>158</v>
      </c>
      <c r="I106" t="s">
        <v>159</v>
      </c>
      <c r="J106" t="s">
        <v>160</v>
      </c>
      <c r="K106" t="s">
        <v>161</v>
      </c>
      <c r="L106" t="s">
        <v>162</v>
      </c>
      <c r="M106" t="s">
        <v>163</v>
      </c>
      <c r="N106" t="s">
        <v>164</v>
      </c>
      <c r="O106" t="s">
        <v>165</v>
      </c>
      <c r="P106" t="s">
        <v>166</v>
      </c>
      <c r="Q106" t="s">
        <v>167</v>
      </c>
      <c r="R106" t="s">
        <v>168</v>
      </c>
      <c r="S106" t="s">
        <v>169</v>
      </c>
      <c r="T106" t="s">
        <v>170</v>
      </c>
      <c r="U106" t="s">
        <v>171</v>
      </c>
      <c r="V106" t="s">
        <v>172</v>
      </c>
      <c r="W106" t="s">
        <v>173</v>
      </c>
      <c r="X106" t="s">
        <v>174</v>
      </c>
      <c r="Y106" t="s">
        <v>175</v>
      </c>
    </row>
    <row r="107" spans="1:25" x14ac:dyDescent="0.3">
      <c r="A107" t="s">
        <v>124</v>
      </c>
      <c r="B107" s="5">
        <v>70</v>
      </c>
      <c r="C107">
        <v>0.28999999999999998</v>
      </c>
      <c r="D107">
        <v>18.032846715328464</v>
      </c>
      <c r="E107">
        <v>3.1E-2</v>
      </c>
      <c r="F107">
        <v>0.67</v>
      </c>
      <c r="G107">
        <v>1.4E-3</v>
      </c>
      <c r="H107">
        <v>8.8999999999999999E-3</v>
      </c>
      <c r="I107">
        <v>0.17</v>
      </c>
      <c r="J107">
        <v>1.2E-2</v>
      </c>
      <c r="K107">
        <v>4.1759999999999992E-2</v>
      </c>
      <c r="L107">
        <v>2.5519999999999998E-2</v>
      </c>
      <c r="M107">
        <v>0.17</v>
      </c>
      <c r="N107">
        <v>2.8000000000000002E-7</v>
      </c>
      <c r="O107">
        <v>1.3483870967741935</v>
      </c>
      <c r="P107">
        <v>0.74516129032258072</v>
      </c>
      <c r="Q107">
        <v>2.1999999999999999E-2</v>
      </c>
      <c r="R107">
        <v>0.24</v>
      </c>
      <c r="S107">
        <v>8.4000000000000005E-2</v>
      </c>
      <c r="T107">
        <v>7.4000000000000003E-3</v>
      </c>
      <c r="U107">
        <v>1.4E-2</v>
      </c>
      <c r="V107">
        <v>8.6999999999999994E-3</v>
      </c>
      <c r="W107">
        <v>0.48</v>
      </c>
      <c r="X107">
        <v>3.3E-3</v>
      </c>
      <c r="Y107">
        <v>1.2999999999999999E-2</v>
      </c>
    </row>
    <row r="108" spans="1:25" x14ac:dyDescent="0.3">
      <c r="A108" t="s">
        <v>125</v>
      </c>
      <c r="B108" s="5">
        <v>70</v>
      </c>
      <c r="C108">
        <v>0.28999999999999998</v>
      </c>
      <c r="D108">
        <v>16.850364963503647</v>
      </c>
      <c r="E108">
        <v>2.3E-2</v>
      </c>
      <c r="F108">
        <v>0.54</v>
      </c>
      <c r="G108">
        <v>1.5E-3</v>
      </c>
      <c r="H108">
        <v>6.7999999999999996E-3</v>
      </c>
      <c r="I108">
        <v>0.18</v>
      </c>
      <c r="J108">
        <v>1.0999999999999999E-2</v>
      </c>
      <c r="K108">
        <v>3.712E-2</v>
      </c>
      <c r="L108">
        <v>2.3199999999999998E-2</v>
      </c>
      <c r="M108">
        <v>0.15</v>
      </c>
      <c r="N108">
        <v>2.9999999999999999E-7</v>
      </c>
      <c r="O108">
        <v>1.0290322580645161</v>
      </c>
      <c r="P108">
        <v>0.78064516129032269</v>
      </c>
      <c r="Q108">
        <v>1.7999999999999999E-2</v>
      </c>
      <c r="R108">
        <v>0.19</v>
      </c>
      <c r="S108">
        <v>0.1</v>
      </c>
      <c r="T108">
        <v>6.1999999999999998E-3</v>
      </c>
      <c r="U108">
        <v>1.2999999999999999E-2</v>
      </c>
      <c r="V108">
        <v>8.8999999999999999E-3</v>
      </c>
      <c r="W108">
        <v>0.47</v>
      </c>
      <c r="X108">
        <v>2.2000000000000001E-3</v>
      </c>
      <c r="Y108">
        <v>1.2E-2</v>
      </c>
    </row>
    <row r="109" spans="1:25" x14ac:dyDescent="0.3">
      <c r="A109" t="s">
        <v>126</v>
      </c>
      <c r="B109" s="5">
        <v>70</v>
      </c>
      <c r="C109">
        <v>0.3</v>
      </c>
      <c r="D109">
        <v>23.058394160583941</v>
      </c>
      <c r="E109">
        <v>2.5999999999999999E-2</v>
      </c>
      <c r="F109">
        <v>0.53</v>
      </c>
      <c r="G109">
        <v>2E-3</v>
      </c>
      <c r="H109">
        <v>1.1999999999999999E-6</v>
      </c>
      <c r="I109">
        <v>0.37</v>
      </c>
      <c r="J109">
        <v>1.2E-2</v>
      </c>
      <c r="K109">
        <v>3.712E-2</v>
      </c>
      <c r="L109">
        <v>3.0159999999999996E-2</v>
      </c>
      <c r="M109">
        <v>0.14000000000000001</v>
      </c>
      <c r="N109">
        <v>7.3999999999999996E-2</v>
      </c>
      <c r="O109">
        <v>0.95806451612903232</v>
      </c>
      <c r="P109">
        <v>0.67419354838709677</v>
      </c>
      <c r="Q109">
        <v>2.3E-2</v>
      </c>
      <c r="R109">
        <v>0.25</v>
      </c>
      <c r="S109">
        <v>0.11</v>
      </c>
      <c r="T109">
        <v>7.4000000000000003E-3</v>
      </c>
      <c r="U109">
        <v>1.4999999999999999E-2</v>
      </c>
      <c r="V109">
        <v>7.6E-3</v>
      </c>
      <c r="W109">
        <v>0.4</v>
      </c>
      <c r="X109">
        <v>2.5000000000000001E-3</v>
      </c>
      <c r="Y109">
        <v>0.01</v>
      </c>
    </row>
    <row r="110" spans="1:25" x14ac:dyDescent="0.3">
      <c r="A110" t="s">
        <v>127</v>
      </c>
      <c r="B110" s="5">
        <v>70</v>
      </c>
      <c r="C110">
        <v>0.32</v>
      </c>
      <c r="D110">
        <v>27.197080291970799</v>
      </c>
      <c r="E110">
        <v>2.9000000000000001E-2</v>
      </c>
      <c r="F110">
        <v>0.66</v>
      </c>
      <c r="G110">
        <v>1.6999999999999999E-3</v>
      </c>
      <c r="H110">
        <v>9.4999999999999998E-3</v>
      </c>
      <c r="I110">
        <v>0.53</v>
      </c>
      <c r="J110">
        <v>1.4E-2</v>
      </c>
      <c r="K110">
        <v>4.6399999999999997E-2</v>
      </c>
      <c r="L110">
        <v>2.3199999999999998E-2</v>
      </c>
      <c r="M110">
        <v>0.23</v>
      </c>
      <c r="N110">
        <v>4.3000000000000001E-7</v>
      </c>
      <c r="O110">
        <v>1.2064516129032259</v>
      </c>
      <c r="P110">
        <v>1.1000000000000001</v>
      </c>
      <c r="Q110">
        <v>2.5999999999999999E-2</v>
      </c>
      <c r="R110">
        <v>0.3</v>
      </c>
      <c r="S110">
        <v>0.12</v>
      </c>
      <c r="T110">
        <v>7.6E-3</v>
      </c>
      <c r="U110">
        <v>1.6E-2</v>
      </c>
      <c r="V110">
        <v>9.5999999999999992E-3</v>
      </c>
      <c r="W110">
        <v>0.46</v>
      </c>
      <c r="X110">
        <v>3.3999999999999998E-3</v>
      </c>
      <c r="Y110">
        <v>1.4999999999999999E-2</v>
      </c>
    </row>
    <row r="111" spans="1:25" x14ac:dyDescent="0.3">
      <c r="A111" t="s">
        <v>128</v>
      </c>
      <c r="B111" s="5">
        <v>70</v>
      </c>
      <c r="C111">
        <v>0.36</v>
      </c>
      <c r="D111">
        <v>21.284671532846716</v>
      </c>
      <c r="E111">
        <v>3.3000000000000002E-2</v>
      </c>
      <c r="F111">
        <v>0.5</v>
      </c>
      <c r="G111">
        <v>1.7999999999999999E-6</v>
      </c>
      <c r="H111">
        <v>7.1999999999999999E-7</v>
      </c>
      <c r="I111">
        <v>0.52</v>
      </c>
      <c r="J111">
        <v>1.2999999999999999E-2</v>
      </c>
      <c r="K111">
        <v>5.2199999999999996E-2</v>
      </c>
      <c r="L111">
        <v>1.9720000000000001E-2</v>
      </c>
      <c r="M111">
        <v>0.23</v>
      </c>
      <c r="N111">
        <v>4.7999999999999996E-7</v>
      </c>
      <c r="O111">
        <v>1.3838709677419356</v>
      </c>
      <c r="P111">
        <v>0.88709677419354849</v>
      </c>
      <c r="Q111">
        <v>2.5999999999999999E-2</v>
      </c>
      <c r="R111">
        <v>0.28999999999999998</v>
      </c>
      <c r="S111">
        <v>0.11</v>
      </c>
      <c r="T111">
        <v>8.9999999999999993E-3</v>
      </c>
      <c r="U111">
        <v>1.2999999999999999E-2</v>
      </c>
      <c r="V111">
        <v>8.9999999999999993E-3</v>
      </c>
      <c r="W111">
        <v>0.49</v>
      </c>
      <c r="X111">
        <v>3.8E-3</v>
      </c>
      <c r="Y111">
        <v>2.1000000000000001E-2</v>
      </c>
    </row>
    <row r="112" spans="1:25" x14ac:dyDescent="0.3">
      <c r="A112" t="s">
        <v>129</v>
      </c>
      <c r="B112" s="5">
        <v>70</v>
      </c>
      <c r="C112">
        <v>0.36</v>
      </c>
      <c r="D112">
        <v>23.058394160583941</v>
      </c>
      <c r="E112">
        <v>3.3000000000000002E-2</v>
      </c>
      <c r="F112">
        <v>0.56000000000000005</v>
      </c>
      <c r="G112">
        <v>1.7E-6</v>
      </c>
      <c r="H112">
        <v>8.0000000000000002E-3</v>
      </c>
      <c r="I112">
        <v>0.3</v>
      </c>
      <c r="J112">
        <v>0.01</v>
      </c>
      <c r="K112">
        <v>4.8719999999999999E-2</v>
      </c>
      <c r="L112">
        <v>2.3199999999999998E-2</v>
      </c>
      <c r="M112">
        <v>0.22</v>
      </c>
      <c r="N112">
        <v>4.5999999999999999E-7</v>
      </c>
      <c r="O112">
        <v>1.1354838709677419</v>
      </c>
      <c r="P112">
        <v>0.99354838709677418</v>
      </c>
      <c r="Q112">
        <v>2.3E-2</v>
      </c>
      <c r="R112">
        <v>0.23</v>
      </c>
      <c r="S112">
        <v>0.12</v>
      </c>
      <c r="T112">
        <v>5.8999999999999999E-3</v>
      </c>
      <c r="U112">
        <v>1.6E-2</v>
      </c>
      <c r="V112">
        <v>9.7999999999999997E-3</v>
      </c>
      <c r="W112">
        <v>0.71</v>
      </c>
      <c r="X112">
        <v>2.7000000000000001E-3</v>
      </c>
      <c r="Y112">
        <v>2.1000000000000001E-2</v>
      </c>
    </row>
    <row r="113" spans="1:25" x14ac:dyDescent="0.3">
      <c r="A113" t="s">
        <v>130</v>
      </c>
      <c r="B113" s="5">
        <v>70</v>
      </c>
      <c r="C113">
        <v>0.36</v>
      </c>
      <c r="D113">
        <v>22.171532846715326</v>
      </c>
      <c r="E113">
        <v>2.1999999999999999E-2</v>
      </c>
      <c r="F113">
        <v>0.46</v>
      </c>
      <c r="G113">
        <v>1.2999999999999999E-3</v>
      </c>
      <c r="H113">
        <v>3.9999999999999998E-7</v>
      </c>
      <c r="I113">
        <v>0.39</v>
      </c>
      <c r="J113">
        <v>1.2E-2</v>
      </c>
      <c r="K113">
        <v>3.8280000000000002E-2</v>
      </c>
      <c r="L113">
        <v>2.3199999999999998E-2</v>
      </c>
      <c r="M113">
        <v>0.18</v>
      </c>
      <c r="N113">
        <v>5.5000000000000003E-7</v>
      </c>
      <c r="O113">
        <v>1.1709677419354838</v>
      </c>
      <c r="P113">
        <v>0.70967741935483875</v>
      </c>
      <c r="Q113">
        <v>2.5000000000000001E-2</v>
      </c>
      <c r="R113">
        <v>0.3</v>
      </c>
      <c r="S113">
        <v>0.11</v>
      </c>
      <c r="T113">
        <v>7.3000000000000001E-3</v>
      </c>
      <c r="U113">
        <v>1.4E-2</v>
      </c>
      <c r="V113">
        <v>8.8000000000000005E-3</v>
      </c>
      <c r="W113">
        <v>0.61</v>
      </c>
      <c r="X113">
        <v>2.3E-3</v>
      </c>
      <c r="Y113">
        <v>1.7999999999999999E-2</v>
      </c>
    </row>
    <row r="114" spans="1:25" x14ac:dyDescent="0.3">
      <c r="A114" t="s">
        <v>131</v>
      </c>
      <c r="B114" s="5">
        <v>70</v>
      </c>
      <c r="C114">
        <v>0.24</v>
      </c>
      <c r="D114">
        <v>20.98905109489051</v>
      </c>
      <c r="E114">
        <v>2.4E-2</v>
      </c>
      <c r="F114">
        <v>0.56000000000000005</v>
      </c>
      <c r="G114">
        <v>1E-3</v>
      </c>
      <c r="H114">
        <v>9.4999999999999998E-3</v>
      </c>
      <c r="I114">
        <v>0.26</v>
      </c>
      <c r="J114">
        <v>1.0999999999999999E-2</v>
      </c>
      <c r="K114">
        <v>3.3639999999999996E-2</v>
      </c>
      <c r="L114">
        <v>2.6679999999999999E-2</v>
      </c>
      <c r="M114">
        <v>0.16</v>
      </c>
      <c r="N114">
        <v>6.6000000000000003E-2</v>
      </c>
      <c r="O114">
        <v>1.064516129032258</v>
      </c>
      <c r="P114">
        <v>0.81612903225806455</v>
      </c>
      <c r="Q114">
        <v>2.5999999999999999E-2</v>
      </c>
      <c r="R114">
        <v>0.28000000000000003</v>
      </c>
      <c r="S114">
        <v>0.13</v>
      </c>
      <c r="T114">
        <v>6.1999999999999998E-3</v>
      </c>
      <c r="U114">
        <v>1.4E-2</v>
      </c>
      <c r="V114">
        <v>8.8000000000000005E-3</v>
      </c>
      <c r="W114">
        <v>0.5</v>
      </c>
      <c r="X114">
        <v>3.2000000000000002E-3</v>
      </c>
      <c r="Y114">
        <v>2.1999999999999999E-2</v>
      </c>
    </row>
    <row r="115" spans="1:25" x14ac:dyDescent="0.3">
      <c r="A115" t="s">
        <v>132</v>
      </c>
      <c r="B115" s="5">
        <v>70</v>
      </c>
      <c r="C115">
        <v>0.31</v>
      </c>
      <c r="D115">
        <v>21.284671532846716</v>
      </c>
      <c r="E115">
        <v>2.5999999999999999E-2</v>
      </c>
      <c r="F115">
        <v>0.43</v>
      </c>
      <c r="G115">
        <v>1.6000000000000001E-3</v>
      </c>
      <c r="H115">
        <v>4.4999999999999998E-7</v>
      </c>
      <c r="I115">
        <v>0.28000000000000003</v>
      </c>
      <c r="J115">
        <v>1.2E-2</v>
      </c>
      <c r="K115">
        <v>4.4079999999999994E-2</v>
      </c>
      <c r="L115">
        <v>2.3199999999999998E-2</v>
      </c>
      <c r="M115">
        <v>0.17</v>
      </c>
      <c r="N115">
        <v>6.7000000000000004E-7</v>
      </c>
      <c r="O115">
        <v>1.2064516129032259</v>
      </c>
      <c r="P115">
        <v>0.78064516129032269</v>
      </c>
      <c r="Q115">
        <v>2.7E-2</v>
      </c>
      <c r="R115">
        <v>0.33</v>
      </c>
      <c r="S115">
        <v>0.13</v>
      </c>
      <c r="T115">
        <v>6.6E-3</v>
      </c>
      <c r="U115">
        <v>1.7999999999999999E-2</v>
      </c>
      <c r="V115">
        <v>8.3999999999999995E-3</v>
      </c>
      <c r="W115">
        <v>0.47</v>
      </c>
      <c r="X115">
        <v>3.3999999999999998E-3</v>
      </c>
      <c r="Y115">
        <v>1.7999999999999999E-2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15"/>
  <sheetViews>
    <sheetView zoomScale="85" zoomScaleNormal="85" workbookViewId="0">
      <pane ySplit="3" topLeftCell="A40" activePane="bottomLeft" state="frozen"/>
      <selection pane="bottomLeft" activeCell="D1" sqref="D1:D1048576"/>
    </sheetView>
  </sheetViews>
  <sheetFormatPr baseColWidth="10" defaultColWidth="11.44140625" defaultRowHeight="14.4" x14ac:dyDescent="0.3"/>
  <cols>
    <col min="1" max="1" width="28.77734375" customWidth="1"/>
    <col min="2" max="2" width="13.109375" customWidth="1"/>
    <col min="3" max="3" width="11.44140625" style="4"/>
    <col min="4" max="4" width="18.33203125" style="4" customWidth="1"/>
    <col min="5" max="7" width="11.44140625" style="4"/>
    <col min="21" max="16384" width="11.44140625" style="4"/>
  </cols>
  <sheetData>
    <row r="1" spans="1:25" x14ac:dyDescent="0.3">
      <c r="A1" t="s">
        <v>121</v>
      </c>
    </row>
    <row r="3" spans="1:25" x14ac:dyDescent="0.3">
      <c r="A3" t="s">
        <v>0</v>
      </c>
      <c r="B3" s="5" t="s">
        <v>213</v>
      </c>
      <c r="C3" s="4" t="s">
        <v>1</v>
      </c>
      <c r="D3" s="4" t="s">
        <v>113</v>
      </c>
      <c r="E3" s="4" t="s">
        <v>176</v>
      </c>
      <c r="F3" s="4" t="s">
        <v>177</v>
      </c>
      <c r="G3" s="4" t="s">
        <v>178</v>
      </c>
      <c r="H3" s="4" t="s">
        <v>179</v>
      </c>
      <c r="I3" t="s">
        <v>180</v>
      </c>
      <c r="J3" t="s">
        <v>181</v>
      </c>
      <c r="K3" t="s">
        <v>182</v>
      </c>
      <c r="L3" t="s">
        <v>183</v>
      </c>
      <c r="M3" t="s">
        <v>184</v>
      </c>
      <c r="N3" t="s">
        <v>185</v>
      </c>
      <c r="O3" s="4" t="s">
        <v>114</v>
      </c>
      <c r="P3" s="4" t="s">
        <v>115</v>
      </c>
      <c r="Q3" t="s">
        <v>186</v>
      </c>
      <c r="R3" t="s">
        <v>187</v>
      </c>
      <c r="S3" t="s">
        <v>188</v>
      </c>
      <c r="T3" t="s">
        <v>189</v>
      </c>
      <c r="U3" t="s">
        <v>190</v>
      </c>
      <c r="V3" s="4" t="s">
        <v>191</v>
      </c>
      <c r="W3" s="4" t="s">
        <v>192</v>
      </c>
      <c r="X3" s="4" t="s">
        <v>193</v>
      </c>
      <c r="Y3" s="4" t="s">
        <v>194</v>
      </c>
    </row>
    <row r="4" spans="1:25" x14ac:dyDescent="0.3">
      <c r="A4" t="s">
        <v>2</v>
      </c>
      <c r="B4" s="5">
        <v>30</v>
      </c>
      <c r="C4" s="4">
        <v>6.4535999999999998</v>
      </c>
      <c r="D4" s="4">
        <v>364.30489051094889</v>
      </c>
      <c r="E4" s="4">
        <v>0.56413999999999997</v>
      </c>
      <c r="F4" s="4">
        <v>67.326999999999998</v>
      </c>
      <c r="G4" s="4">
        <v>0.3</v>
      </c>
      <c r="H4">
        <v>2</v>
      </c>
      <c r="I4">
        <v>2.6936</v>
      </c>
      <c r="J4">
        <v>0.4</v>
      </c>
      <c r="K4">
        <v>0.9</v>
      </c>
      <c r="L4">
        <v>3</v>
      </c>
      <c r="M4">
        <v>4.085</v>
      </c>
      <c r="N4">
        <v>20</v>
      </c>
      <c r="O4">
        <v>12.800451612903226</v>
      </c>
      <c r="P4">
        <v>11.00283870967742</v>
      </c>
      <c r="Q4">
        <v>0.4</v>
      </c>
      <c r="R4">
        <v>4</v>
      </c>
      <c r="S4">
        <v>1</v>
      </c>
      <c r="T4">
        <v>0.1</v>
      </c>
      <c r="U4" s="4">
        <v>0.6</v>
      </c>
      <c r="V4" s="4">
        <v>0.4</v>
      </c>
      <c r="W4" s="4">
        <v>1.0794999999999999</v>
      </c>
      <c r="X4" s="4">
        <v>0.2</v>
      </c>
      <c r="Y4" s="4">
        <v>0.2</v>
      </c>
    </row>
    <row r="5" spans="1:25" x14ac:dyDescent="0.3">
      <c r="A5" t="s">
        <v>3</v>
      </c>
      <c r="B5" s="5">
        <v>30</v>
      </c>
      <c r="C5" s="4">
        <v>5.7115</v>
      </c>
      <c r="D5" s="4">
        <v>437.19306569343058</v>
      </c>
      <c r="E5" s="4">
        <v>0.61389000000000005</v>
      </c>
      <c r="F5" s="4">
        <v>12.252000000000001</v>
      </c>
      <c r="G5" s="4">
        <v>0.3</v>
      </c>
      <c r="H5">
        <v>2</v>
      </c>
      <c r="I5">
        <v>2.4175</v>
      </c>
      <c r="J5">
        <v>0.4</v>
      </c>
      <c r="K5">
        <v>0.9</v>
      </c>
      <c r="L5">
        <v>3</v>
      </c>
      <c r="M5">
        <v>3.3512</v>
      </c>
      <c r="N5">
        <v>20</v>
      </c>
      <c r="O5">
        <v>14.557967741935485</v>
      </c>
      <c r="P5">
        <v>11.982193548387098</v>
      </c>
      <c r="Q5">
        <v>0.4</v>
      </c>
      <c r="R5">
        <v>4</v>
      </c>
      <c r="S5">
        <v>1</v>
      </c>
      <c r="T5">
        <v>0.1</v>
      </c>
      <c r="U5" s="4">
        <v>0.6</v>
      </c>
      <c r="V5" s="4">
        <v>0.4</v>
      </c>
      <c r="W5" s="4">
        <v>1.1987000000000001</v>
      </c>
      <c r="X5" s="4">
        <v>0.2</v>
      </c>
      <c r="Y5" s="4">
        <v>0.2</v>
      </c>
    </row>
    <row r="6" spans="1:25" x14ac:dyDescent="0.3">
      <c r="A6" t="s">
        <v>4</v>
      </c>
      <c r="B6" s="5">
        <v>30</v>
      </c>
      <c r="C6" s="4">
        <v>5.9404000000000003</v>
      </c>
      <c r="D6" s="4">
        <v>419.59182481751827</v>
      </c>
      <c r="E6" s="4">
        <v>0.64715999999999996</v>
      </c>
      <c r="F6" s="4">
        <v>11.223000000000001</v>
      </c>
      <c r="G6" s="4">
        <v>0.3</v>
      </c>
      <c r="H6">
        <v>2</v>
      </c>
      <c r="I6">
        <v>2.2336999999999998</v>
      </c>
      <c r="J6">
        <v>0.4</v>
      </c>
      <c r="K6">
        <v>0.9</v>
      </c>
      <c r="L6">
        <v>3</v>
      </c>
      <c r="M6">
        <v>3.0057</v>
      </c>
      <c r="N6">
        <v>20</v>
      </c>
      <c r="O6">
        <v>13.166645161290324</v>
      </c>
      <c r="P6">
        <v>10.167193548387097</v>
      </c>
      <c r="Q6">
        <v>0.4</v>
      </c>
      <c r="R6">
        <v>4</v>
      </c>
      <c r="S6">
        <v>1</v>
      </c>
      <c r="T6">
        <v>0.12891</v>
      </c>
      <c r="U6" s="4">
        <v>0.6</v>
      </c>
      <c r="V6" s="4">
        <v>0.4</v>
      </c>
      <c r="W6" s="4">
        <v>1.0986</v>
      </c>
      <c r="X6" s="4">
        <v>0.2</v>
      </c>
      <c r="Y6" s="4">
        <v>0.2</v>
      </c>
    </row>
    <row r="7" spans="1:25" x14ac:dyDescent="0.3">
      <c r="A7" t="s">
        <v>5</v>
      </c>
      <c r="B7" s="5">
        <v>30</v>
      </c>
      <c r="C7" s="4">
        <v>5.0415000000000001</v>
      </c>
      <c r="D7" s="4">
        <v>362.4247445255474</v>
      </c>
      <c r="E7" s="4">
        <v>0.56596000000000002</v>
      </c>
      <c r="F7" s="4">
        <v>13.475</v>
      </c>
      <c r="G7" s="4">
        <v>0.3</v>
      </c>
      <c r="H7">
        <v>2</v>
      </c>
      <c r="I7">
        <v>2</v>
      </c>
      <c r="J7">
        <v>0.4</v>
      </c>
      <c r="K7">
        <v>0.9</v>
      </c>
      <c r="L7">
        <v>3</v>
      </c>
      <c r="M7">
        <v>4.5320999999999998</v>
      </c>
      <c r="N7">
        <v>20</v>
      </c>
      <c r="O7">
        <v>13.531064516129033</v>
      </c>
      <c r="P7">
        <v>12.082612903225808</v>
      </c>
      <c r="Q7">
        <v>0.4</v>
      </c>
      <c r="R7">
        <v>4</v>
      </c>
      <c r="S7">
        <v>1</v>
      </c>
      <c r="T7">
        <v>0.1</v>
      </c>
      <c r="U7" s="4">
        <v>0.6</v>
      </c>
      <c r="V7" s="4">
        <v>0.4</v>
      </c>
      <c r="W7" s="4">
        <v>0.90395000000000003</v>
      </c>
      <c r="X7" s="4">
        <v>0.2</v>
      </c>
      <c r="Y7" s="4">
        <v>0.2</v>
      </c>
    </row>
    <row r="8" spans="1:25" x14ac:dyDescent="0.3">
      <c r="A8" t="s">
        <v>6</v>
      </c>
      <c r="B8" s="5">
        <v>30</v>
      </c>
      <c r="C8" s="4">
        <v>5.6414</v>
      </c>
      <c r="D8" s="4">
        <v>379.92547445255474</v>
      </c>
      <c r="E8" s="4">
        <v>0.53622999999999998</v>
      </c>
      <c r="F8" s="4">
        <v>10.708</v>
      </c>
      <c r="G8" s="4">
        <v>0.3</v>
      </c>
      <c r="H8">
        <v>2</v>
      </c>
      <c r="I8">
        <v>2.1842999999999999</v>
      </c>
      <c r="J8">
        <v>0.4</v>
      </c>
      <c r="K8">
        <v>0.9</v>
      </c>
      <c r="L8">
        <v>3</v>
      </c>
      <c r="M8">
        <v>3.43</v>
      </c>
      <c r="N8">
        <v>20</v>
      </c>
      <c r="O8">
        <v>15.956032258064516</v>
      </c>
      <c r="P8">
        <v>9.329419354838711</v>
      </c>
      <c r="Q8">
        <v>0.4</v>
      </c>
      <c r="R8">
        <v>4</v>
      </c>
      <c r="S8">
        <v>1</v>
      </c>
      <c r="T8">
        <v>0.1</v>
      </c>
      <c r="U8" s="4">
        <v>0.6</v>
      </c>
      <c r="V8" s="4">
        <v>0.4</v>
      </c>
      <c r="W8" s="4">
        <v>0.91540999999999995</v>
      </c>
      <c r="X8" s="4">
        <v>0.2</v>
      </c>
      <c r="Y8" s="4">
        <v>0.2</v>
      </c>
    </row>
    <row r="9" spans="1:25" x14ac:dyDescent="0.3">
      <c r="A9" t="s">
        <v>7</v>
      </c>
      <c r="B9" s="5">
        <v>30</v>
      </c>
      <c r="C9" s="4">
        <v>6.3014999999999999</v>
      </c>
      <c r="D9" s="4">
        <v>397.95832116788318</v>
      </c>
      <c r="E9" s="4">
        <v>0.57145000000000001</v>
      </c>
      <c r="F9" s="4">
        <v>12.308999999999999</v>
      </c>
      <c r="G9" s="4">
        <v>0.3</v>
      </c>
      <c r="H9">
        <v>2</v>
      </c>
      <c r="I9">
        <v>2</v>
      </c>
      <c r="J9">
        <v>0.4</v>
      </c>
      <c r="K9">
        <v>0.9</v>
      </c>
      <c r="L9">
        <v>3</v>
      </c>
      <c r="M9">
        <v>2.7078000000000002</v>
      </c>
      <c r="N9">
        <v>20</v>
      </c>
      <c r="O9">
        <v>12.836645161290324</v>
      </c>
      <c r="P9">
        <v>12.354774193548387</v>
      </c>
      <c r="Q9">
        <v>0.4</v>
      </c>
      <c r="R9">
        <v>4</v>
      </c>
      <c r="S9">
        <v>1</v>
      </c>
      <c r="T9">
        <v>0.1</v>
      </c>
      <c r="U9" s="4">
        <v>0.6</v>
      </c>
      <c r="V9" s="4">
        <v>0.4</v>
      </c>
      <c r="W9" s="4">
        <v>0.84319</v>
      </c>
      <c r="X9" s="4">
        <v>0.2</v>
      </c>
      <c r="Y9" s="4">
        <v>0.2</v>
      </c>
    </row>
    <row r="10" spans="1:25" x14ac:dyDescent="0.3">
      <c r="A10" t="s">
        <v>8</v>
      </c>
      <c r="B10" s="5">
        <v>30</v>
      </c>
      <c r="C10" s="4">
        <v>6.6199000000000003</v>
      </c>
      <c r="D10" s="4">
        <v>464.84540145985397</v>
      </c>
      <c r="E10" s="4">
        <v>0.96713000000000005</v>
      </c>
      <c r="F10" s="4">
        <v>14.997</v>
      </c>
      <c r="G10" s="4">
        <v>0.3</v>
      </c>
      <c r="H10">
        <v>2</v>
      </c>
      <c r="I10">
        <v>2.2572999999999999</v>
      </c>
      <c r="J10">
        <v>0.4</v>
      </c>
      <c r="K10">
        <v>0.9</v>
      </c>
      <c r="L10">
        <v>3</v>
      </c>
      <c r="M10">
        <v>4.5959000000000003</v>
      </c>
      <c r="N10">
        <v>20</v>
      </c>
      <c r="O10">
        <v>19.747838709677421</v>
      </c>
      <c r="P10">
        <v>12.595354838709678</v>
      </c>
      <c r="Q10">
        <v>0.4</v>
      </c>
      <c r="R10">
        <v>4</v>
      </c>
      <c r="S10">
        <v>1</v>
      </c>
      <c r="T10">
        <v>0.1</v>
      </c>
      <c r="U10" s="4">
        <v>0.6</v>
      </c>
      <c r="V10" s="4">
        <v>0.4</v>
      </c>
      <c r="W10" s="4">
        <v>1.0115000000000001</v>
      </c>
      <c r="X10" s="4">
        <v>0.2</v>
      </c>
      <c r="Y10" s="4">
        <v>0.2</v>
      </c>
    </row>
    <row r="11" spans="1:25" x14ac:dyDescent="0.3">
      <c r="A11" t="s">
        <v>9</v>
      </c>
      <c r="B11" s="5">
        <v>30</v>
      </c>
      <c r="C11" s="4">
        <v>4.9869000000000003</v>
      </c>
      <c r="D11" s="4">
        <v>388.29744525547443</v>
      </c>
      <c r="E11" s="4">
        <v>0.61260999999999999</v>
      </c>
      <c r="F11" s="4">
        <v>7.99</v>
      </c>
      <c r="G11" s="4">
        <v>0.3</v>
      </c>
      <c r="H11">
        <v>2</v>
      </c>
      <c r="I11">
        <v>30.437000000000001</v>
      </c>
      <c r="J11">
        <v>0.4</v>
      </c>
      <c r="K11">
        <v>0.9</v>
      </c>
      <c r="L11">
        <v>3</v>
      </c>
      <c r="M11">
        <v>3.4167000000000001</v>
      </c>
      <c r="N11">
        <v>20</v>
      </c>
      <c r="O11">
        <v>12.596774193548388</v>
      </c>
      <c r="P11">
        <v>10.500741935483871</v>
      </c>
      <c r="Q11">
        <v>0.4</v>
      </c>
      <c r="R11">
        <v>4</v>
      </c>
      <c r="S11">
        <v>1</v>
      </c>
      <c r="T11">
        <v>0.1</v>
      </c>
      <c r="U11" s="4">
        <v>0.6</v>
      </c>
      <c r="V11" s="4">
        <v>0.4</v>
      </c>
      <c r="W11" s="4">
        <v>0.86714999999999998</v>
      </c>
      <c r="X11" s="4">
        <v>0.2</v>
      </c>
      <c r="Y11" s="4">
        <v>0.2</v>
      </c>
    </row>
    <row r="12" spans="1:25" x14ac:dyDescent="0.3">
      <c r="A12" t="s">
        <v>10</v>
      </c>
      <c r="B12" s="5">
        <v>30</v>
      </c>
      <c r="C12" s="4">
        <v>5.3612000000000002</v>
      </c>
      <c r="D12" s="4">
        <v>362.14094890510944</v>
      </c>
      <c r="E12" s="4">
        <v>0.62633000000000005</v>
      </c>
      <c r="F12" s="4">
        <v>10.561999999999999</v>
      </c>
      <c r="G12" s="4">
        <v>0.3</v>
      </c>
      <c r="H12">
        <v>2</v>
      </c>
      <c r="I12">
        <v>13.893000000000001</v>
      </c>
      <c r="J12">
        <v>0.4</v>
      </c>
      <c r="K12">
        <v>0.9</v>
      </c>
      <c r="L12">
        <v>3</v>
      </c>
      <c r="M12">
        <v>3.8673999999999999</v>
      </c>
      <c r="N12">
        <v>20</v>
      </c>
      <c r="O12">
        <v>12.174870967741937</v>
      </c>
      <c r="P12">
        <v>11.947774193548387</v>
      </c>
      <c r="Q12">
        <v>0.4</v>
      </c>
      <c r="R12">
        <v>4</v>
      </c>
      <c r="S12">
        <v>1</v>
      </c>
      <c r="T12">
        <v>0.1</v>
      </c>
      <c r="U12" s="4">
        <v>0.6</v>
      </c>
      <c r="V12" s="4">
        <v>0.4</v>
      </c>
      <c r="W12" s="4">
        <v>0.81184999999999996</v>
      </c>
      <c r="X12" s="4">
        <v>0.2</v>
      </c>
      <c r="Y12" s="4">
        <v>0.2</v>
      </c>
    </row>
    <row r="13" spans="1:25" x14ac:dyDescent="0.3">
      <c r="A13" t="s">
        <v>11</v>
      </c>
      <c r="B13" s="5">
        <v>30</v>
      </c>
      <c r="C13" s="4">
        <v>5.4905999999999997</v>
      </c>
      <c r="D13" s="4">
        <v>300.15525547445253</v>
      </c>
      <c r="E13" s="4">
        <v>0.48481000000000002</v>
      </c>
      <c r="F13" s="4">
        <v>9.1045999999999996</v>
      </c>
      <c r="G13" s="4">
        <v>0.3</v>
      </c>
      <c r="H13">
        <v>2</v>
      </c>
      <c r="I13">
        <v>2</v>
      </c>
      <c r="J13">
        <v>0.4</v>
      </c>
      <c r="K13">
        <v>0.9</v>
      </c>
      <c r="L13">
        <v>3</v>
      </c>
      <c r="M13">
        <v>3.5537000000000001</v>
      </c>
      <c r="N13">
        <v>20</v>
      </c>
      <c r="O13">
        <v>15.213354838709678</v>
      </c>
      <c r="P13">
        <v>11.080903225806452</v>
      </c>
      <c r="Q13">
        <v>0.4</v>
      </c>
      <c r="R13">
        <v>4</v>
      </c>
      <c r="S13">
        <v>1</v>
      </c>
      <c r="T13">
        <v>0.1</v>
      </c>
      <c r="U13" s="4">
        <v>0.6</v>
      </c>
      <c r="V13" s="4">
        <v>0.4</v>
      </c>
      <c r="W13" s="4">
        <v>0.99322999999999995</v>
      </c>
      <c r="X13" s="4">
        <v>0.2</v>
      </c>
      <c r="Y13" s="4">
        <v>0.2</v>
      </c>
    </row>
    <row r="14" spans="1:25" x14ac:dyDescent="0.3">
      <c r="A14" t="s">
        <v>12</v>
      </c>
      <c r="B14" s="5">
        <v>50</v>
      </c>
      <c r="C14" s="4">
        <v>1.4694</v>
      </c>
      <c r="D14" s="4">
        <v>114.86627737226277</v>
      </c>
      <c r="E14" s="4">
        <v>0.14804</v>
      </c>
      <c r="F14" s="4">
        <v>2.6865000000000001</v>
      </c>
      <c r="G14" s="4">
        <v>0.06</v>
      </c>
      <c r="H14">
        <v>0.4</v>
      </c>
      <c r="I14">
        <v>0.37390000000000001</v>
      </c>
      <c r="J14">
        <v>0.06</v>
      </c>
      <c r="K14">
        <v>0.18</v>
      </c>
      <c r="L14">
        <v>0.7</v>
      </c>
      <c r="M14">
        <v>0.78800000000000003</v>
      </c>
      <c r="N14">
        <v>2</v>
      </c>
      <c r="O14">
        <v>3.601258064516129</v>
      </c>
      <c r="P14">
        <v>2.9818516129032258</v>
      </c>
      <c r="Q14">
        <v>0.1</v>
      </c>
      <c r="R14">
        <v>0.3</v>
      </c>
      <c r="S14">
        <v>0.2</v>
      </c>
      <c r="T14">
        <v>0.02</v>
      </c>
      <c r="U14" s="4">
        <v>0.08</v>
      </c>
      <c r="V14" s="4">
        <v>0.08</v>
      </c>
      <c r="W14" s="4">
        <v>0.23638000000000001</v>
      </c>
      <c r="X14" s="4">
        <v>0.02</v>
      </c>
      <c r="Y14" s="4">
        <v>0.02</v>
      </c>
    </row>
    <row r="15" spans="1:25" x14ac:dyDescent="0.3">
      <c r="A15" t="s">
        <v>13</v>
      </c>
      <c r="B15" s="5">
        <v>50</v>
      </c>
      <c r="C15" s="4">
        <v>1.2129000000000001</v>
      </c>
      <c r="D15" s="4">
        <v>85.676715328467139</v>
      </c>
      <c r="E15" s="4">
        <v>0.11342000000000001</v>
      </c>
      <c r="F15" s="4">
        <v>2.3035000000000001</v>
      </c>
      <c r="G15" s="4">
        <v>0.06</v>
      </c>
      <c r="H15">
        <v>0.4</v>
      </c>
      <c r="I15">
        <v>0.29241</v>
      </c>
      <c r="J15">
        <v>0.06</v>
      </c>
      <c r="K15">
        <v>0.1</v>
      </c>
      <c r="L15">
        <v>0.7</v>
      </c>
      <c r="M15">
        <v>0.78756000000000004</v>
      </c>
      <c r="N15">
        <v>2</v>
      </c>
      <c r="O15">
        <v>3.0511161290322582</v>
      </c>
      <c r="P15">
        <v>2.0275483870967745</v>
      </c>
      <c r="Q15">
        <v>0.1</v>
      </c>
      <c r="R15">
        <v>0.3</v>
      </c>
      <c r="S15">
        <v>0.2</v>
      </c>
      <c r="T15">
        <v>0.02</v>
      </c>
      <c r="U15" s="4">
        <v>0.08</v>
      </c>
      <c r="V15" s="4">
        <v>0.08</v>
      </c>
      <c r="W15" s="4">
        <v>0.20871999999999999</v>
      </c>
      <c r="X15" s="4">
        <v>0.02</v>
      </c>
      <c r="Y15" s="4">
        <v>0.02</v>
      </c>
    </row>
    <row r="16" spans="1:25" x14ac:dyDescent="0.3">
      <c r="A16" t="s">
        <v>14</v>
      </c>
      <c r="B16" s="5">
        <v>30</v>
      </c>
      <c r="C16" s="4">
        <v>7.3086000000000002</v>
      </c>
      <c r="D16" s="4">
        <v>640.07737226277368</v>
      </c>
      <c r="E16" s="4">
        <v>0.80196999999999996</v>
      </c>
      <c r="F16" s="4">
        <v>14.164</v>
      </c>
      <c r="G16" s="4">
        <v>0.3</v>
      </c>
      <c r="H16">
        <v>2</v>
      </c>
      <c r="I16">
        <v>2.3123999999999998</v>
      </c>
      <c r="J16">
        <v>0.4</v>
      </c>
      <c r="K16">
        <v>0.9</v>
      </c>
      <c r="L16">
        <v>3</v>
      </c>
      <c r="M16">
        <v>4.8029999999999999</v>
      </c>
      <c r="N16">
        <v>20</v>
      </c>
      <c r="O16">
        <v>18.007354838709677</v>
      </c>
      <c r="P16">
        <v>14.568612903225809</v>
      </c>
      <c r="Q16">
        <v>0.4</v>
      </c>
      <c r="R16">
        <v>4</v>
      </c>
      <c r="S16">
        <v>1</v>
      </c>
      <c r="T16">
        <v>0.1</v>
      </c>
      <c r="U16" s="4">
        <v>0.6</v>
      </c>
      <c r="V16" s="4">
        <v>0.4</v>
      </c>
      <c r="W16" s="4">
        <v>1.2443</v>
      </c>
      <c r="X16" s="4">
        <v>0.2</v>
      </c>
      <c r="Y16" s="4">
        <v>0.2</v>
      </c>
    </row>
    <row r="17" spans="1:25" x14ac:dyDescent="0.3">
      <c r="A17" t="s">
        <v>15</v>
      </c>
      <c r="B17" s="5">
        <v>30</v>
      </c>
      <c r="C17" s="4">
        <v>7.3613999999999997</v>
      </c>
      <c r="D17" s="4">
        <v>684.12481751824805</v>
      </c>
      <c r="E17" s="4">
        <v>0.91344000000000003</v>
      </c>
      <c r="F17" s="4">
        <v>12.532</v>
      </c>
      <c r="G17" s="4">
        <v>0.3</v>
      </c>
      <c r="H17">
        <v>2</v>
      </c>
      <c r="I17">
        <v>2.0232999999999999</v>
      </c>
      <c r="J17">
        <v>0.4</v>
      </c>
      <c r="K17">
        <v>0.9</v>
      </c>
      <c r="L17">
        <v>3</v>
      </c>
      <c r="M17">
        <v>4.8093000000000004</v>
      </c>
      <c r="N17">
        <v>20</v>
      </c>
      <c r="O17">
        <v>22.729193548387101</v>
      </c>
      <c r="P17">
        <v>15.224000000000002</v>
      </c>
      <c r="Q17">
        <v>0.4</v>
      </c>
      <c r="R17">
        <v>4</v>
      </c>
      <c r="S17">
        <v>1</v>
      </c>
      <c r="T17">
        <v>0.1</v>
      </c>
      <c r="U17" s="4">
        <v>0.6</v>
      </c>
      <c r="V17" s="4">
        <v>0.4</v>
      </c>
      <c r="W17" s="4">
        <v>1.4762999999999999</v>
      </c>
      <c r="X17" s="4">
        <v>0.2</v>
      </c>
      <c r="Y17" s="4">
        <v>0.2</v>
      </c>
    </row>
    <row r="18" spans="1:25" x14ac:dyDescent="0.3">
      <c r="A18" t="s">
        <v>16</v>
      </c>
      <c r="B18" s="5">
        <v>50</v>
      </c>
      <c r="C18" s="4">
        <v>1.0490999999999999</v>
      </c>
      <c r="D18" s="4">
        <v>89.915912408759127</v>
      </c>
      <c r="E18" s="4">
        <v>0.12995999999999999</v>
      </c>
      <c r="F18" s="4">
        <v>2.3873000000000002</v>
      </c>
      <c r="G18" s="4">
        <v>0.06</v>
      </c>
      <c r="H18">
        <v>0.4</v>
      </c>
      <c r="I18">
        <v>0.27511999999999998</v>
      </c>
      <c r="J18">
        <v>0.06</v>
      </c>
      <c r="K18">
        <v>0.1</v>
      </c>
      <c r="L18">
        <v>0.7</v>
      </c>
      <c r="M18">
        <v>0.73751999999999995</v>
      </c>
      <c r="N18">
        <v>2</v>
      </c>
      <c r="O18">
        <v>3.1805612903225806</v>
      </c>
      <c r="P18">
        <v>2.2905548387096775</v>
      </c>
      <c r="Q18">
        <v>0.1</v>
      </c>
      <c r="R18">
        <v>0.3</v>
      </c>
      <c r="S18">
        <v>0.2</v>
      </c>
      <c r="T18">
        <v>0.02</v>
      </c>
      <c r="U18" s="4">
        <v>0.23296</v>
      </c>
      <c r="V18" s="4">
        <v>0.08</v>
      </c>
      <c r="W18" s="4">
        <v>0.18003</v>
      </c>
      <c r="X18" s="4">
        <v>0.02</v>
      </c>
      <c r="Y18" s="4">
        <v>0.02</v>
      </c>
    </row>
    <row r="19" spans="1:25" x14ac:dyDescent="0.3">
      <c r="A19" t="s">
        <v>17</v>
      </c>
      <c r="B19" s="5">
        <v>50</v>
      </c>
      <c r="C19" s="4">
        <v>0.85207999999999995</v>
      </c>
      <c r="D19" s="4">
        <v>72.633941605839411</v>
      </c>
      <c r="E19" s="4">
        <v>0.12424</v>
      </c>
      <c r="F19" s="4">
        <v>1.9091</v>
      </c>
      <c r="G19" s="4">
        <v>0.06</v>
      </c>
      <c r="H19">
        <v>0.4</v>
      </c>
      <c r="I19">
        <v>0.27975</v>
      </c>
      <c r="J19">
        <v>0.06</v>
      </c>
      <c r="K19">
        <v>0.1</v>
      </c>
      <c r="L19">
        <v>0.7</v>
      </c>
      <c r="M19">
        <v>0.60941000000000001</v>
      </c>
      <c r="N19">
        <v>2</v>
      </c>
      <c r="O19">
        <v>2.3847999999999998</v>
      </c>
      <c r="P19">
        <v>2.3663129032258068</v>
      </c>
      <c r="Q19">
        <v>0.1</v>
      </c>
      <c r="R19">
        <v>0.3</v>
      </c>
      <c r="S19">
        <v>0.2</v>
      </c>
      <c r="T19">
        <v>0.02</v>
      </c>
      <c r="U19" s="4">
        <v>0.08</v>
      </c>
      <c r="V19" s="4">
        <v>0.08</v>
      </c>
      <c r="W19" s="4">
        <v>0.1719</v>
      </c>
      <c r="X19" s="4">
        <v>0.14939</v>
      </c>
      <c r="Y19" s="4">
        <v>0.02</v>
      </c>
    </row>
    <row r="20" spans="1:25" x14ac:dyDescent="0.3">
      <c r="A20" t="s">
        <v>18</v>
      </c>
      <c r="B20" s="5">
        <v>30</v>
      </c>
      <c r="C20" s="4">
        <v>5.0414000000000003</v>
      </c>
      <c r="D20" s="4">
        <v>369.93941605839416</v>
      </c>
      <c r="E20" s="4">
        <v>0.55967999999999996</v>
      </c>
      <c r="F20" s="4">
        <v>7.9105999999999996</v>
      </c>
      <c r="G20" s="4">
        <v>0.3</v>
      </c>
      <c r="H20">
        <v>2</v>
      </c>
      <c r="I20">
        <v>1.5154000000000001</v>
      </c>
      <c r="J20">
        <v>0.4</v>
      </c>
      <c r="K20">
        <v>0.9</v>
      </c>
      <c r="L20">
        <v>3</v>
      </c>
      <c r="M20">
        <v>2.8096999999999999</v>
      </c>
      <c r="N20">
        <v>20</v>
      </c>
      <c r="O20">
        <v>14.179000000000002</v>
      </c>
      <c r="P20">
        <v>10.863032258064518</v>
      </c>
      <c r="Q20">
        <v>0.4</v>
      </c>
      <c r="R20">
        <v>4</v>
      </c>
      <c r="S20">
        <v>1</v>
      </c>
      <c r="T20">
        <v>0.1</v>
      </c>
      <c r="U20" s="4">
        <v>0.6</v>
      </c>
      <c r="V20" s="4">
        <v>0.4</v>
      </c>
      <c r="W20" s="4">
        <v>0.84206000000000003</v>
      </c>
      <c r="X20" s="4">
        <v>0.2</v>
      </c>
      <c r="Y20" s="4">
        <v>0.2</v>
      </c>
    </row>
    <row r="21" spans="1:25" x14ac:dyDescent="0.3">
      <c r="A21" t="s">
        <v>19</v>
      </c>
      <c r="B21" s="5">
        <v>30</v>
      </c>
      <c r="C21" s="4">
        <v>4.9976000000000003</v>
      </c>
      <c r="D21" s="4">
        <v>410.7705109489051</v>
      </c>
      <c r="E21" s="4">
        <v>0.61631999999999998</v>
      </c>
      <c r="F21" s="4">
        <v>9.2059999999999995</v>
      </c>
      <c r="G21" s="4">
        <v>0.3</v>
      </c>
      <c r="H21">
        <v>2</v>
      </c>
      <c r="I21">
        <v>43.98</v>
      </c>
      <c r="J21">
        <v>0.4</v>
      </c>
      <c r="K21">
        <v>0.9</v>
      </c>
      <c r="L21">
        <v>3</v>
      </c>
      <c r="M21">
        <v>3.5308000000000002</v>
      </c>
      <c r="N21">
        <v>20</v>
      </c>
      <c r="O21">
        <v>13.536741935483873</v>
      </c>
      <c r="P21">
        <v>13.614096774193548</v>
      </c>
      <c r="Q21">
        <v>0.4</v>
      </c>
      <c r="R21">
        <v>4</v>
      </c>
      <c r="S21">
        <v>1</v>
      </c>
      <c r="T21">
        <v>0.1</v>
      </c>
      <c r="U21" s="4">
        <v>0.6</v>
      </c>
      <c r="V21" s="4">
        <v>0.4</v>
      </c>
      <c r="W21" s="4">
        <v>0.91673000000000004</v>
      </c>
      <c r="X21" s="4">
        <v>0.2</v>
      </c>
      <c r="Y21" s="4">
        <v>0.2</v>
      </c>
    </row>
    <row r="22" spans="1:25" x14ac:dyDescent="0.3">
      <c r="A22" t="s">
        <v>20</v>
      </c>
      <c r="B22" s="5">
        <v>30</v>
      </c>
      <c r="C22" s="4">
        <v>5.3932000000000002</v>
      </c>
      <c r="D22" s="4">
        <v>377.59598540145987</v>
      </c>
      <c r="E22" s="4">
        <v>0.62646000000000002</v>
      </c>
      <c r="F22" s="4">
        <v>10.638999999999999</v>
      </c>
      <c r="G22" s="4">
        <v>0.3</v>
      </c>
      <c r="H22">
        <v>2</v>
      </c>
      <c r="I22">
        <v>1.5881000000000001</v>
      </c>
      <c r="J22">
        <v>0.4</v>
      </c>
      <c r="K22">
        <v>0.9</v>
      </c>
      <c r="L22">
        <v>3</v>
      </c>
      <c r="M22">
        <v>3.0278</v>
      </c>
      <c r="N22">
        <v>20</v>
      </c>
      <c r="O22">
        <v>13.26209677419355</v>
      </c>
      <c r="P22">
        <v>12.713870967741936</v>
      </c>
      <c r="Q22">
        <v>0.4</v>
      </c>
      <c r="R22">
        <v>4</v>
      </c>
      <c r="S22">
        <v>1</v>
      </c>
      <c r="T22">
        <v>0.1</v>
      </c>
      <c r="U22" s="4">
        <v>0.6</v>
      </c>
      <c r="V22" s="4">
        <v>0.4</v>
      </c>
      <c r="W22" s="4">
        <v>1.0244</v>
      </c>
      <c r="X22" s="4">
        <v>0.2</v>
      </c>
      <c r="Y22" s="4">
        <v>0.2</v>
      </c>
    </row>
    <row r="23" spans="1:25" x14ac:dyDescent="0.3">
      <c r="A23" t="s">
        <v>21</v>
      </c>
      <c r="B23" s="5">
        <v>30</v>
      </c>
      <c r="C23" s="4">
        <v>4.8640999999999996</v>
      </c>
      <c r="D23" s="4">
        <v>416.16262773722627</v>
      </c>
      <c r="E23" s="4">
        <v>0.54449999999999998</v>
      </c>
      <c r="F23" s="4">
        <v>10.76</v>
      </c>
      <c r="G23" s="4">
        <v>0.3</v>
      </c>
      <c r="H23">
        <v>2</v>
      </c>
      <c r="I23">
        <v>1.478</v>
      </c>
      <c r="J23">
        <v>0.4</v>
      </c>
      <c r="K23">
        <v>0.9</v>
      </c>
      <c r="L23">
        <v>3</v>
      </c>
      <c r="M23">
        <v>3.5411999999999999</v>
      </c>
      <c r="N23">
        <v>20</v>
      </c>
      <c r="O23">
        <v>15.956741935483873</v>
      </c>
      <c r="P23">
        <v>13.126548387096776</v>
      </c>
      <c r="Q23">
        <v>0.4</v>
      </c>
      <c r="R23">
        <v>4</v>
      </c>
      <c r="S23">
        <v>1</v>
      </c>
      <c r="T23">
        <v>0.1</v>
      </c>
      <c r="U23" s="4">
        <v>0.6</v>
      </c>
      <c r="V23" s="4">
        <v>0.4</v>
      </c>
      <c r="W23" s="4">
        <v>0.83157999999999999</v>
      </c>
      <c r="X23" s="4">
        <v>0.2</v>
      </c>
      <c r="Y23" s="4">
        <v>0.55179999999999996</v>
      </c>
    </row>
    <row r="24" spans="1:25" x14ac:dyDescent="0.3">
      <c r="A24" t="s">
        <v>22</v>
      </c>
      <c r="B24" s="5">
        <v>30</v>
      </c>
      <c r="C24" s="4">
        <v>4.4783999999999997</v>
      </c>
      <c r="D24" s="4">
        <v>411.13708029197073</v>
      </c>
      <c r="E24" s="4">
        <v>0.69196999999999997</v>
      </c>
      <c r="F24" s="4">
        <v>9.3382000000000005</v>
      </c>
      <c r="G24" s="4">
        <v>0.3</v>
      </c>
      <c r="H24">
        <v>2</v>
      </c>
      <c r="I24">
        <v>1.4278</v>
      </c>
      <c r="J24">
        <v>0.4</v>
      </c>
      <c r="K24">
        <v>0.9</v>
      </c>
      <c r="L24">
        <v>3</v>
      </c>
      <c r="M24">
        <v>3.1755</v>
      </c>
      <c r="N24">
        <v>20</v>
      </c>
      <c r="O24">
        <v>12.509838709677421</v>
      </c>
      <c r="P24">
        <v>10.146967741935484</v>
      </c>
      <c r="Q24">
        <v>0.4</v>
      </c>
      <c r="R24">
        <v>4</v>
      </c>
      <c r="S24">
        <v>1</v>
      </c>
      <c r="T24">
        <v>0.1</v>
      </c>
      <c r="U24" s="4">
        <v>0.6</v>
      </c>
      <c r="V24" s="4">
        <v>0.4</v>
      </c>
      <c r="W24" s="4">
        <v>0.89964</v>
      </c>
      <c r="X24" s="4">
        <v>0.2</v>
      </c>
      <c r="Y24" s="4">
        <v>0.2</v>
      </c>
    </row>
    <row r="25" spans="1:25" x14ac:dyDescent="0.3">
      <c r="A25" t="s">
        <v>23</v>
      </c>
      <c r="B25" s="5">
        <v>30</v>
      </c>
      <c r="C25" s="4">
        <v>7.1981000000000002</v>
      </c>
      <c r="D25" s="4">
        <v>424.47547445255469</v>
      </c>
      <c r="E25" s="4">
        <v>0.74326999999999999</v>
      </c>
      <c r="F25" s="4">
        <v>13.891</v>
      </c>
      <c r="G25" s="4">
        <v>0.3</v>
      </c>
      <c r="H25">
        <v>2</v>
      </c>
      <c r="I25">
        <v>1.7386999999999999</v>
      </c>
      <c r="J25">
        <v>0.4</v>
      </c>
      <c r="K25">
        <v>0.9</v>
      </c>
      <c r="L25">
        <v>3</v>
      </c>
      <c r="M25">
        <v>4.2451999999999996</v>
      </c>
      <c r="N25">
        <v>20</v>
      </c>
      <c r="O25">
        <v>16.246645161290324</v>
      </c>
      <c r="P25">
        <v>12.628709677419357</v>
      </c>
      <c r="Q25">
        <v>0.4</v>
      </c>
      <c r="R25">
        <v>4</v>
      </c>
      <c r="S25">
        <v>1</v>
      </c>
      <c r="T25">
        <v>0.1</v>
      </c>
      <c r="U25" s="4">
        <v>0.6</v>
      </c>
      <c r="V25" s="4">
        <v>0.4</v>
      </c>
      <c r="W25" s="4">
        <v>1.2838000000000001</v>
      </c>
      <c r="X25" s="4">
        <v>0.2</v>
      </c>
      <c r="Y25" s="4">
        <v>0.2</v>
      </c>
    </row>
    <row r="26" spans="1:25" x14ac:dyDescent="0.3">
      <c r="A26" t="s">
        <v>24</v>
      </c>
      <c r="B26" s="5">
        <v>30</v>
      </c>
      <c r="C26" s="4">
        <v>5.5137999999999998</v>
      </c>
      <c r="D26" s="4">
        <v>354.80364963503644</v>
      </c>
      <c r="E26" s="4">
        <v>0.52183000000000002</v>
      </c>
      <c r="F26" s="4">
        <v>11.287000000000001</v>
      </c>
      <c r="G26" s="4">
        <v>0.3</v>
      </c>
      <c r="H26">
        <v>2</v>
      </c>
      <c r="I26">
        <v>1.4244000000000001</v>
      </c>
      <c r="J26">
        <v>0.4</v>
      </c>
      <c r="K26">
        <v>0.9</v>
      </c>
      <c r="L26">
        <v>3</v>
      </c>
      <c r="M26">
        <v>3.2008999999999999</v>
      </c>
      <c r="N26">
        <v>20</v>
      </c>
      <c r="O26">
        <v>11.11</v>
      </c>
      <c r="P26">
        <v>10.120709677419354</v>
      </c>
      <c r="Q26">
        <v>0.4</v>
      </c>
      <c r="R26">
        <v>4</v>
      </c>
      <c r="S26">
        <v>1</v>
      </c>
      <c r="T26">
        <v>0.1</v>
      </c>
      <c r="U26" s="4">
        <v>0.6</v>
      </c>
      <c r="V26" s="4">
        <v>0.4</v>
      </c>
      <c r="W26" s="4">
        <v>0.97001000000000004</v>
      </c>
      <c r="X26" s="4">
        <v>0.2</v>
      </c>
      <c r="Y26" s="4">
        <v>0.2</v>
      </c>
    </row>
    <row r="27" spans="1:25" x14ac:dyDescent="0.3">
      <c r="A27" t="s">
        <v>25</v>
      </c>
      <c r="B27" s="5">
        <v>30</v>
      </c>
      <c r="C27" s="4">
        <v>4.4302999999999999</v>
      </c>
      <c r="D27" s="4">
        <v>416.49963503649627</v>
      </c>
      <c r="E27" s="4">
        <v>0.53881999999999997</v>
      </c>
      <c r="F27" s="4">
        <v>11.227</v>
      </c>
      <c r="G27" s="4">
        <v>0.3</v>
      </c>
      <c r="H27">
        <v>2</v>
      </c>
      <c r="I27">
        <v>1.1008</v>
      </c>
      <c r="J27">
        <v>0.4</v>
      </c>
      <c r="K27">
        <v>0.9</v>
      </c>
      <c r="L27">
        <v>3</v>
      </c>
      <c r="M27">
        <v>3.5356999999999998</v>
      </c>
      <c r="N27">
        <v>20</v>
      </c>
      <c r="O27">
        <v>12.323548387096773</v>
      </c>
      <c r="P27">
        <v>11.071322580645163</v>
      </c>
      <c r="Q27">
        <v>0.4</v>
      </c>
      <c r="R27">
        <v>4</v>
      </c>
      <c r="S27">
        <v>1</v>
      </c>
      <c r="T27">
        <v>0.1</v>
      </c>
      <c r="U27" s="4">
        <v>0.6</v>
      </c>
      <c r="V27" s="4">
        <v>0.4</v>
      </c>
      <c r="W27" s="4">
        <v>0.90791999999999995</v>
      </c>
      <c r="X27" s="4">
        <v>0.2</v>
      </c>
      <c r="Y27" s="4">
        <v>0.2</v>
      </c>
    </row>
    <row r="28" spans="1:25" x14ac:dyDescent="0.3">
      <c r="A28" t="s">
        <v>26</v>
      </c>
      <c r="B28" s="5">
        <v>20</v>
      </c>
      <c r="C28" s="4">
        <v>253.35</v>
      </c>
      <c r="D28" s="4">
        <v>1741.5</v>
      </c>
      <c r="E28" s="4">
        <v>2.5158999999999998</v>
      </c>
      <c r="F28" s="4">
        <v>67.328000000000003</v>
      </c>
      <c r="G28" s="4">
        <v>0.3</v>
      </c>
      <c r="H28">
        <v>2</v>
      </c>
      <c r="I28">
        <v>14.297000000000001</v>
      </c>
      <c r="J28">
        <v>0.4</v>
      </c>
      <c r="K28">
        <v>2.6074479999999998</v>
      </c>
      <c r="L28">
        <v>3</v>
      </c>
      <c r="M28">
        <v>13.829000000000001</v>
      </c>
      <c r="N28">
        <v>20</v>
      </c>
      <c r="O28">
        <v>63.360000000000007</v>
      </c>
      <c r="P28">
        <v>48.396451612903221</v>
      </c>
      <c r="Q28">
        <v>0.48491000000000001</v>
      </c>
      <c r="R28">
        <v>5.1584000000000003</v>
      </c>
      <c r="S28">
        <v>2.2925</v>
      </c>
      <c r="T28">
        <v>0.1</v>
      </c>
      <c r="U28" s="4">
        <v>0.63478000000000001</v>
      </c>
      <c r="V28" s="4">
        <v>0.81716999999999995</v>
      </c>
      <c r="W28" s="4">
        <v>4.9641000000000002</v>
      </c>
      <c r="X28" s="4">
        <v>0.2</v>
      </c>
      <c r="Y28" s="4">
        <v>0.26408999999999999</v>
      </c>
    </row>
    <row r="29" spans="1:25" x14ac:dyDescent="0.3">
      <c r="A29" t="s">
        <v>27</v>
      </c>
      <c r="B29" s="5">
        <v>20</v>
      </c>
      <c r="C29" s="4">
        <v>20.821999999999999</v>
      </c>
      <c r="D29" s="4">
        <v>839.20729927007289</v>
      </c>
      <c r="E29" s="4">
        <v>1.4493</v>
      </c>
      <c r="F29" s="4">
        <v>1189.9000000000001</v>
      </c>
      <c r="G29" s="4">
        <v>0.3</v>
      </c>
      <c r="H29">
        <v>2</v>
      </c>
      <c r="I29">
        <v>11.685</v>
      </c>
      <c r="J29">
        <v>0.4</v>
      </c>
      <c r="K29">
        <v>1.7699279999999999</v>
      </c>
      <c r="L29">
        <v>3</v>
      </c>
      <c r="M29">
        <v>8.3282000000000007</v>
      </c>
      <c r="N29">
        <v>20</v>
      </c>
      <c r="O29">
        <v>27.514193548387102</v>
      </c>
      <c r="P29">
        <v>29.928516129032257</v>
      </c>
      <c r="Q29">
        <v>0.4</v>
      </c>
      <c r="R29">
        <v>3.0627</v>
      </c>
      <c r="S29">
        <v>1.2547999999999999</v>
      </c>
      <c r="T29">
        <v>0.1</v>
      </c>
      <c r="U29" s="4">
        <v>0.6</v>
      </c>
      <c r="V29" s="4">
        <v>0.4</v>
      </c>
      <c r="W29" s="4">
        <v>2.5167000000000002</v>
      </c>
      <c r="X29" s="4">
        <v>0.2</v>
      </c>
      <c r="Y29" s="4">
        <v>0.33449000000000001</v>
      </c>
    </row>
    <row r="30" spans="1:25" x14ac:dyDescent="0.3">
      <c r="A30" t="s">
        <v>28</v>
      </c>
      <c r="B30" s="5">
        <v>20</v>
      </c>
      <c r="C30" s="4">
        <v>16.960999999999999</v>
      </c>
      <c r="D30" s="4">
        <v>760.86788321167876</v>
      </c>
      <c r="E30" s="4">
        <v>1.2067000000000001</v>
      </c>
      <c r="F30" s="4">
        <v>43.448999999999998</v>
      </c>
      <c r="G30" s="4">
        <v>0.3</v>
      </c>
      <c r="H30">
        <v>2</v>
      </c>
      <c r="I30">
        <v>11.414999999999999</v>
      </c>
      <c r="J30">
        <v>0.4</v>
      </c>
      <c r="K30">
        <v>1.5156559999999999</v>
      </c>
      <c r="L30">
        <v>3</v>
      </c>
      <c r="M30">
        <v>6.5679999999999996</v>
      </c>
      <c r="N30">
        <v>20</v>
      </c>
      <c r="O30">
        <v>24.508354838709678</v>
      </c>
      <c r="P30">
        <v>22.854451612903226</v>
      </c>
      <c r="Q30">
        <v>0.4</v>
      </c>
      <c r="R30">
        <v>2.9203999999999999</v>
      </c>
      <c r="S30">
        <v>1.5530999999999999</v>
      </c>
      <c r="T30">
        <v>0.1</v>
      </c>
      <c r="U30" s="4">
        <v>0.6</v>
      </c>
      <c r="V30" s="4">
        <v>0.4</v>
      </c>
      <c r="W30" s="4">
        <v>1.8551</v>
      </c>
      <c r="X30" s="4">
        <v>0.2</v>
      </c>
      <c r="Y30" s="4">
        <v>0.24873000000000001</v>
      </c>
    </row>
    <row r="31" spans="1:25" x14ac:dyDescent="0.3">
      <c r="A31" t="s">
        <v>29</v>
      </c>
      <c r="B31" s="5">
        <v>20</v>
      </c>
      <c r="C31" s="4">
        <v>23.806000000000001</v>
      </c>
      <c r="D31" s="4">
        <v>1062.3416058394159</v>
      </c>
      <c r="E31" s="4">
        <v>1.7437</v>
      </c>
      <c r="F31" s="4">
        <v>46.168999999999997</v>
      </c>
      <c r="G31" s="4">
        <v>0.3</v>
      </c>
      <c r="H31">
        <v>2</v>
      </c>
      <c r="I31">
        <v>18.797000000000001</v>
      </c>
      <c r="J31">
        <v>0.4</v>
      </c>
      <c r="K31">
        <v>1.9910239999999997</v>
      </c>
      <c r="L31">
        <v>3</v>
      </c>
      <c r="M31">
        <v>9.1746999999999996</v>
      </c>
      <c r="N31">
        <v>20</v>
      </c>
      <c r="O31">
        <v>29.055258064516128</v>
      </c>
      <c r="P31">
        <v>30.846129032258069</v>
      </c>
      <c r="Q31">
        <v>0.4</v>
      </c>
      <c r="R31">
        <v>4.0152000000000001</v>
      </c>
      <c r="S31">
        <v>1.9101999999999999</v>
      </c>
      <c r="T31">
        <v>0.1</v>
      </c>
      <c r="U31" s="4">
        <v>0.6</v>
      </c>
      <c r="V31" s="4">
        <v>0.51831000000000005</v>
      </c>
      <c r="W31" s="4">
        <v>2.5777000000000001</v>
      </c>
      <c r="X31" s="4">
        <v>0.2</v>
      </c>
      <c r="Y31" s="4">
        <v>0.24753</v>
      </c>
    </row>
    <row r="32" spans="1:25" x14ac:dyDescent="0.3">
      <c r="A32" t="s">
        <v>30</v>
      </c>
      <c r="B32" s="5">
        <v>20</v>
      </c>
      <c r="C32" s="4">
        <v>18.870999999999999</v>
      </c>
      <c r="D32" s="4">
        <v>757.79343065693422</v>
      </c>
      <c r="E32" s="4">
        <v>1.1966000000000001</v>
      </c>
      <c r="F32" s="4">
        <v>40.825000000000003</v>
      </c>
      <c r="G32" s="4">
        <v>0.3</v>
      </c>
      <c r="H32">
        <v>2</v>
      </c>
      <c r="I32">
        <v>13.984999999999999</v>
      </c>
      <c r="J32">
        <v>0.4</v>
      </c>
      <c r="K32">
        <v>1.5008079999999999</v>
      </c>
      <c r="L32">
        <v>3</v>
      </c>
      <c r="M32">
        <v>7.3308999999999997</v>
      </c>
      <c r="N32">
        <v>20</v>
      </c>
      <c r="O32">
        <v>22.794129032258066</v>
      </c>
      <c r="P32">
        <v>21.698387096774194</v>
      </c>
      <c r="Q32">
        <v>0.4</v>
      </c>
      <c r="R32">
        <v>3.8969999999999998</v>
      </c>
      <c r="S32">
        <v>1.5945</v>
      </c>
      <c r="T32">
        <v>0.1</v>
      </c>
      <c r="U32" s="4">
        <v>0.6</v>
      </c>
      <c r="V32" s="4">
        <v>0.4</v>
      </c>
      <c r="W32" s="4">
        <v>2.0017</v>
      </c>
      <c r="X32" s="4">
        <v>0.2</v>
      </c>
      <c r="Y32" s="4">
        <v>0.2</v>
      </c>
    </row>
    <row r="33" spans="1:25" x14ac:dyDescent="0.3">
      <c r="A33" t="s">
        <v>31</v>
      </c>
      <c r="B33" s="5">
        <v>20</v>
      </c>
      <c r="C33" s="4">
        <v>16.991</v>
      </c>
      <c r="D33" s="4">
        <v>681.52335766423346</v>
      </c>
      <c r="E33" s="4">
        <v>1.2963</v>
      </c>
      <c r="F33" s="4">
        <v>42.386000000000003</v>
      </c>
      <c r="G33" s="4">
        <v>0.3</v>
      </c>
      <c r="H33">
        <v>2</v>
      </c>
      <c r="I33">
        <v>18.844999999999999</v>
      </c>
      <c r="J33">
        <v>0.4</v>
      </c>
      <c r="K33">
        <v>1.1572739999999999</v>
      </c>
      <c r="L33">
        <v>3</v>
      </c>
      <c r="M33">
        <v>7.2051999999999996</v>
      </c>
      <c r="N33">
        <v>20</v>
      </c>
      <c r="O33">
        <v>21.512451612903227</v>
      </c>
      <c r="P33">
        <v>23.069483870967741</v>
      </c>
      <c r="Q33">
        <v>0.4</v>
      </c>
      <c r="R33">
        <v>3.8592</v>
      </c>
      <c r="S33">
        <v>1.5733999999999999</v>
      </c>
      <c r="T33">
        <v>0.1</v>
      </c>
      <c r="U33" s="4">
        <v>0.6</v>
      </c>
      <c r="V33" s="4">
        <v>0.4</v>
      </c>
      <c r="W33" s="4">
        <v>1.6850000000000001</v>
      </c>
      <c r="X33" s="4">
        <v>0.2</v>
      </c>
      <c r="Y33" s="4">
        <v>0.2</v>
      </c>
    </row>
    <row r="34" spans="1:25" x14ac:dyDescent="0.3">
      <c r="A34" t="s">
        <v>32</v>
      </c>
      <c r="B34" s="5">
        <v>20</v>
      </c>
      <c r="C34" s="4">
        <v>17.231000000000002</v>
      </c>
      <c r="D34" s="4">
        <v>698.37372262773727</v>
      </c>
      <c r="E34" s="4">
        <v>1.0868</v>
      </c>
      <c r="F34" s="4">
        <v>41.109000000000002</v>
      </c>
      <c r="G34" s="4">
        <v>0.3</v>
      </c>
      <c r="H34">
        <v>2</v>
      </c>
      <c r="I34">
        <v>21.876999999999999</v>
      </c>
      <c r="J34">
        <v>0.4</v>
      </c>
      <c r="K34">
        <v>1.3660159999999999</v>
      </c>
      <c r="L34">
        <v>3</v>
      </c>
      <c r="M34">
        <v>6.4359999999999999</v>
      </c>
      <c r="N34">
        <v>20</v>
      </c>
      <c r="O34">
        <v>19.390870967741936</v>
      </c>
      <c r="P34">
        <v>22.65751612903226</v>
      </c>
      <c r="Q34">
        <v>0.4</v>
      </c>
      <c r="R34">
        <v>2.9701</v>
      </c>
      <c r="S34">
        <v>1.6089</v>
      </c>
      <c r="T34">
        <v>0.1</v>
      </c>
      <c r="U34" s="4">
        <v>0.6</v>
      </c>
      <c r="V34" s="4">
        <v>0.4</v>
      </c>
      <c r="W34" s="4">
        <v>1.6898</v>
      </c>
      <c r="X34" s="4">
        <v>0.2</v>
      </c>
      <c r="Y34" s="4">
        <v>0.2</v>
      </c>
    </row>
    <row r="35" spans="1:25" x14ac:dyDescent="0.3">
      <c r="A35" t="s">
        <v>33</v>
      </c>
      <c r="B35" s="5">
        <v>20</v>
      </c>
      <c r="C35" s="4">
        <v>21.228000000000002</v>
      </c>
      <c r="D35" s="4">
        <v>982.3467153284671</v>
      </c>
      <c r="E35" s="4">
        <v>2.1421000000000001</v>
      </c>
      <c r="F35" s="4">
        <v>48.798999999999999</v>
      </c>
      <c r="G35" s="4">
        <v>0.3</v>
      </c>
      <c r="H35">
        <v>2</v>
      </c>
      <c r="I35">
        <v>35.261000000000003</v>
      </c>
      <c r="J35">
        <v>0.4</v>
      </c>
      <c r="K35">
        <v>2.2872879999999998</v>
      </c>
      <c r="L35">
        <v>3</v>
      </c>
      <c r="M35">
        <v>10.487</v>
      </c>
      <c r="N35">
        <v>20</v>
      </c>
      <c r="O35">
        <v>36.175806451612907</v>
      </c>
      <c r="P35">
        <v>35.565483870967746</v>
      </c>
      <c r="Q35">
        <v>0.4</v>
      </c>
      <c r="R35">
        <v>5.7961</v>
      </c>
      <c r="S35">
        <v>1.8615999999999999</v>
      </c>
      <c r="T35">
        <v>0.1</v>
      </c>
      <c r="U35" s="4">
        <v>0.6</v>
      </c>
      <c r="V35" s="4">
        <v>0.56015000000000004</v>
      </c>
      <c r="W35" s="4">
        <v>2.6507000000000001</v>
      </c>
      <c r="X35" s="4">
        <v>0.2</v>
      </c>
      <c r="Y35" s="4">
        <v>0.23341999999999999</v>
      </c>
    </row>
    <row r="36" spans="1:25" x14ac:dyDescent="0.3">
      <c r="A36" t="s">
        <v>34</v>
      </c>
      <c r="B36" s="5">
        <v>20</v>
      </c>
      <c r="C36" s="4">
        <v>14.686999999999999</v>
      </c>
      <c r="D36" s="4">
        <v>601.70583941605832</v>
      </c>
      <c r="E36" s="4">
        <v>1.1123000000000001</v>
      </c>
      <c r="F36" s="4">
        <v>34.799999999999997</v>
      </c>
      <c r="G36" s="4">
        <v>0.3</v>
      </c>
      <c r="H36">
        <v>2</v>
      </c>
      <c r="I36">
        <v>25.172000000000001</v>
      </c>
      <c r="J36">
        <v>0.4</v>
      </c>
      <c r="K36">
        <v>1.2220600000000001</v>
      </c>
      <c r="L36">
        <v>3</v>
      </c>
      <c r="M36">
        <v>6.3665000000000003</v>
      </c>
      <c r="N36">
        <v>20</v>
      </c>
      <c r="O36">
        <v>22.311903225806454</v>
      </c>
      <c r="P36">
        <v>19.251064516129034</v>
      </c>
      <c r="Q36">
        <v>0.4</v>
      </c>
      <c r="R36">
        <v>4.0891000000000002</v>
      </c>
      <c r="S36">
        <v>1.2150000000000001</v>
      </c>
      <c r="T36">
        <v>0.1</v>
      </c>
      <c r="U36" s="4">
        <v>0.6</v>
      </c>
      <c r="V36" s="4">
        <v>0.4</v>
      </c>
      <c r="W36" s="4">
        <v>1.5519000000000001</v>
      </c>
      <c r="X36" s="4">
        <v>0.2</v>
      </c>
      <c r="Y36" s="4">
        <v>0.2</v>
      </c>
    </row>
    <row r="37" spans="1:25" x14ac:dyDescent="0.3">
      <c r="A37" t="s">
        <v>35</v>
      </c>
      <c r="B37" s="5">
        <v>20</v>
      </c>
      <c r="C37" s="4">
        <v>16.824999999999999</v>
      </c>
      <c r="D37" s="4">
        <v>556.48773722627732</v>
      </c>
      <c r="E37" s="4">
        <v>1.2748999999999999</v>
      </c>
      <c r="F37" s="4">
        <v>27.539000000000001</v>
      </c>
      <c r="G37" s="4">
        <v>0.3</v>
      </c>
      <c r="H37">
        <v>2</v>
      </c>
      <c r="I37">
        <v>31.89</v>
      </c>
      <c r="J37">
        <v>0.4</v>
      </c>
      <c r="K37">
        <v>1.4763319999999998</v>
      </c>
      <c r="L37">
        <v>3</v>
      </c>
      <c r="M37">
        <v>6.5324999999999998</v>
      </c>
      <c r="N37">
        <v>20</v>
      </c>
      <c r="O37">
        <v>21.927258064516131</v>
      </c>
      <c r="P37">
        <v>21.787451612903229</v>
      </c>
      <c r="Q37">
        <v>0.4</v>
      </c>
      <c r="R37">
        <v>3.6616</v>
      </c>
      <c r="S37">
        <v>1.3898999999999999</v>
      </c>
      <c r="T37">
        <v>0.1</v>
      </c>
      <c r="U37" s="4">
        <v>0.6</v>
      </c>
      <c r="V37" s="4">
        <v>0.4</v>
      </c>
      <c r="W37" s="4">
        <v>1.7062999999999999</v>
      </c>
      <c r="X37" s="4">
        <v>0.2</v>
      </c>
      <c r="Y37" s="4">
        <v>0.2</v>
      </c>
    </row>
    <row r="38" spans="1:25" x14ac:dyDescent="0.3">
      <c r="A38" t="s">
        <v>36</v>
      </c>
      <c r="B38" s="5">
        <v>20</v>
      </c>
      <c r="C38" s="4">
        <v>14.019</v>
      </c>
      <c r="D38" s="4">
        <v>600.93722627737225</v>
      </c>
      <c r="E38" s="4">
        <v>0.94281000000000004</v>
      </c>
      <c r="F38" s="4">
        <v>27.166</v>
      </c>
      <c r="G38" s="4">
        <v>0.3</v>
      </c>
      <c r="H38">
        <v>2</v>
      </c>
      <c r="I38">
        <v>29.844999999999999</v>
      </c>
      <c r="J38">
        <v>0.4</v>
      </c>
      <c r="K38">
        <v>1.4570759999999998</v>
      </c>
      <c r="L38">
        <v>3</v>
      </c>
      <c r="M38">
        <v>6.1033999999999997</v>
      </c>
      <c r="N38">
        <v>20</v>
      </c>
      <c r="O38">
        <v>19.95009677419355</v>
      </c>
      <c r="P38">
        <v>20.116870967741935</v>
      </c>
      <c r="Q38">
        <v>0.4</v>
      </c>
      <c r="R38">
        <v>3.1219999999999999</v>
      </c>
      <c r="S38">
        <v>1.4353</v>
      </c>
      <c r="T38">
        <v>0.1</v>
      </c>
      <c r="U38" s="4">
        <v>0.6</v>
      </c>
      <c r="V38" s="4">
        <v>0.4</v>
      </c>
      <c r="W38" s="4">
        <v>1.6165</v>
      </c>
      <c r="X38" s="4">
        <v>0.2</v>
      </c>
      <c r="Y38" s="4">
        <v>0.2</v>
      </c>
    </row>
    <row r="39" spans="1:25" x14ac:dyDescent="0.3">
      <c r="A39" t="s">
        <v>37</v>
      </c>
      <c r="B39" s="5">
        <v>20</v>
      </c>
      <c r="C39" s="4">
        <v>21.466999999999999</v>
      </c>
      <c r="D39" s="4">
        <v>760.09927007299268</v>
      </c>
      <c r="E39" s="4">
        <v>1.2362</v>
      </c>
      <c r="F39" s="4">
        <v>46.594999999999999</v>
      </c>
      <c r="G39" s="4">
        <v>0.3</v>
      </c>
      <c r="H39">
        <v>2</v>
      </c>
      <c r="I39">
        <v>45.868000000000002</v>
      </c>
      <c r="J39">
        <v>0.4</v>
      </c>
      <c r="K39">
        <v>1.5295759999999998</v>
      </c>
      <c r="L39">
        <v>3</v>
      </c>
      <c r="M39">
        <v>7.8756000000000004</v>
      </c>
      <c r="N39">
        <v>20</v>
      </c>
      <c r="O39">
        <v>27.949580645161291</v>
      </c>
      <c r="P39">
        <v>25.718709677419358</v>
      </c>
      <c r="Q39">
        <v>0.4</v>
      </c>
      <c r="R39">
        <v>5.0594999999999999</v>
      </c>
      <c r="S39">
        <v>2.2128999999999999</v>
      </c>
      <c r="T39">
        <v>0.1</v>
      </c>
      <c r="U39" s="4">
        <v>0.6</v>
      </c>
      <c r="V39" s="4">
        <v>0.4</v>
      </c>
      <c r="W39" s="4">
        <v>2.0379999999999998</v>
      </c>
      <c r="X39" s="4">
        <v>0.2</v>
      </c>
      <c r="Y39" s="4">
        <v>0.2</v>
      </c>
    </row>
    <row r="40" spans="1:25" x14ac:dyDescent="0.3">
      <c r="A40" t="s">
        <v>38</v>
      </c>
      <c r="B40" s="5">
        <v>20</v>
      </c>
      <c r="C40" s="4">
        <v>17.637</v>
      </c>
      <c r="D40" s="4">
        <v>878.28832116788328</v>
      </c>
      <c r="E40" s="4">
        <v>1.6656</v>
      </c>
      <c r="F40" s="4">
        <v>42.375999999999998</v>
      </c>
      <c r="G40" s="4">
        <v>0.3</v>
      </c>
      <c r="H40">
        <v>2</v>
      </c>
      <c r="I40">
        <v>43.048000000000002</v>
      </c>
      <c r="J40">
        <v>0.4</v>
      </c>
      <c r="K40">
        <v>1.6184319999999999</v>
      </c>
      <c r="L40">
        <v>3</v>
      </c>
      <c r="M40">
        <v>8.4852000000000007</v>
      </c>
      <c r="N40">
        <v>20</v>
      </c>
      <c r="O40">
        <v>28.798354838709681</v>
      </c>
      <c r="P40">
        <v>26.646258064516129</v>
      </c>
      <c r="Q40">
        <v>0.4</v>
      </c>
      <c r="R40">
        <v>3.2793000000000001</v>
      </c>
      <c r="S40">
        <v>1.3493999999999999</v>
      </c>
      <c r="T40">
        <v>0.1</v>
      </c>
      <c r="U40" s="4">
        <v>0.6</v>
      </c>
      <c r="V40" s="4">
        <v>0.4</v>
      </c>
      <c r="W40" s="4">
        <v>1.6434</v>
      </c>
      <c r="X40" s="4">
        <v>0.2</v>
      </c>
      <c r="Y40" s="4">
        <v>0.2</v>
      </c>
    </row>
    <row r="41" spans="1:25" x14ac:dyDescent="0.3">
      <c r="A41" t="s">
        <v>39</v>
      </c>
      <c r="B41" s="5">
        <v>20</v>
      </c>
      <c r="C41" s="4">
        <v>17.547000000000001</v>
      </c>
      <c r="D41" s="4">
        <v>700.08832116788312</v>
      </c>
      <c r="E41" s="4">
        <v>1.0351999999999999</v>
      </c>
      <c r="F41" s="4">
        <v>31.984999999999999</v>
      </c>
      <c r="G41" s="4">
        <v>0.3</v>
      </c>
      <c r="H41">
        <v>2</v>
      </c>
      <c r="I41">
        <v>35.167999999999999</v>
      </c>
      <c r="J41">
        <v>0.4</v>
      </c>
      <c r="K41">
        <v>1.4751719999999999</v>
      </c>
      <c r="L41">
        <v>3</v>
      </c>
      <c r="M41">
        <v>5.5669000000000004</v>
      </c>
      <c r="N41">
        <v>20</v>
      </c>
      <c r="O41">
        <v>22.096161290322581</v>
      </c>
      <c r="P41">
        <v>18.646774193548389</v>
      </c>
      <c r="Q41">
        <v>0.4</v>
      </c>
      <c r="R41">
        <v>2.4060000000000001</v>
      </c>
      <c r="S41">
        <v>1.2117</v>
      </c>
      <c r="T41">
        <v>0.1</v>
      </c>
      <c r="U41" s="4">
        <v>0.6</v>
      </c>
      <c r="V41" s="4">
        <v>0.4</v>
      </c>
      <c r="W41" s="4">
        <v>1.5161</v>
      </c>
      <c r="X41" s="4">
        <v>0.2</v>
      </c>
      <c r="Y41" s="4">
        <v>0.2</v>
      </c>
    </row>
    <row r="42" spans="1:25" x14ac:dyDescent="0.3">
      <c r="A42" t="s">
        <v>40</v>
      </c>
      <c r="B42" s="5">
        <v>20</v>
      </c>
      <c r="C42" s="4">
        <v>15.227</v>
      </c>
      <c r="D42" s="4">
        <v>670.23065693430658</v>
      </c>
      <c r="E42" s="4">
        <v>1.1204000000000001</v>
      </c>
      <c r="F42" s="4">
        <v>30.748000000000001</v>
      </c>
      <c r="G42" s="4">
        <v>0.3</v>
      </c>
      <c r="H42">
        <v>2</v>
      </c>
      <c r="I42">
        <v>34.381</v>
      </c>
      <c r="J42">
        <v>0.4</v>
      </c>
      <c r="K42">
        <v>1.3244879999999999</v>
      </c>
      <c r="L42">
        <v>3</v>
      </c>
      <c r="M42">
        <v>6.8838999999999997</v>
      </c>
      <c r="N42">
        <v>20</v>
      </c>
      <c r="O42">
        <v>21.989000000000001</v>
      </c>
      <c r="P42">
        <v>18.256806451612903</v>
      </c>
      <c r="Q42">
        <v>0.4</v>
      </c>
      <c r="R42">
        <v>3.2410000000000001</v>
      </c>
      <c r="S42">
        <v>1.2239</v>
      </c>
      <c r="T42">
        <v>0.1</v>
      </c>
      <c r="U42" s="4">
        <v>0.6</v>
      </c>
      <c r="V42" s="4">
        <v>0.4</v>
      </c>
      <c r="W42" s="4">
        <v>1.5185</v>
      </c>
      <c r="X42" s="4">
        <v>0.2</v>
      </c>
      <c r="Y42" s="4">
        <v>0.2</v>
      </c>
    </row>
    <row r="43" spans="1:25" x14ac:dyDescent="0.3">
      <c r="A43" t="s">
        <v>41</v>
      </c>
      <c r="B43" s="5">
        <v>20</v>
      </c>
      <c r="C43" s="4">
        <v>17.934999999999999</v>
      </c>
      <c r="D43" s="4">
        <v>675.13795620437952</v>
      </c>
      <c r="E43" s="4">
        <v>1.1379999999999999</v>
      </c>
      <c r="F43" s="4">
        <v>33.908000000000001</v>
      </c>
      <c r="G43" s="4">
        <v>0.3</v>
      </c>
      <c r="H43">
        <v>2</v>
      </c>
      <c r="I43">
        <v>28.59</v>
      </c>
      <c r="J43">
        <v>0.4</v>
      </c>
      <c r="K43">
        <v>1.3565039999999999</v>
      </c>
      <c r="L43">
        <v>3</v>
      </c>
      <c r="M43">
        <v>6.9337999999999997</v>
      </c>
      <c r="N43">
        <v>20</v>
      </c>
      <c r="O43">
        <v>23.51693548387097</v>
      </c>
      <c r="P43">
        <v>20.360290322580646</v>
      </c>
      <c r="Q43">
        <v>0.4</v>
      </c>
      <c r="R43">
        <v>3.0640999999999998</v>
      </c>
      <c r="S43">
        <v>1.0869</v>
      </c>
      <c r="T43">
        <v>0.1</v>
      </c>
      <c r="U43" s="4">
        <v>0.6</v>
      </c>
      <c r="V43" s="4">
        <v>0.4</v>
      </c>
      <c r="W43" s="4">
        <v>1.4977</v>
      </c>
      <c r="X43" s="4">
        <v>0.2</v>
      </c>
      <c r="Y43" s="4">
        <v>0.2</v>
      </c>
    </row>
    <row r="44" spans="1:25" x14ac:dyDescent="0.3">
      <c r="A44" t="s">
        <v>42</v>
      </c>
      <c r="B44" s="5">
        <v>20</v>
      </c>
      <c r="C44" s="4">
        <v>20.934999999999999</v>
      </c>
      <c r="D44" s="4">
        <v>935.75693430656941</v>
      </c>
      <c r="E44" s="4">
        <v>1.6516</v>
      </c>
      <c r="F44" s="4">
        <v>45.893999999999998</v>
      </c>
      <c r="G44" s="4">
        <v>0.3</v>
      </c>
      <c r="H44">
        <v>2</v>
      </c>
      <c r="I44">
        <v>29.280999999999999</v>
      </c>
      <c r="J44">
        <v>0.4</v>
      </c>
      <c r="K44">
        <v>2.0609719999999996</v>
      </c>
      <c r="L44">
        <v>3</v>
      </c>
      <c r="M44">
        <v>8.02</v>
      </c>
      <c r="N44">
        <v>20</v>
      </c>
      <c r="O44">
        <v>29.247935483870968</v>
      </c>
      <c r="P44">
        <v>25.520709677419354</v>
      </c>
      <c r="Q44">
        <v>0.4</v>
      </c>
      <c r="R44">
        <v>4.8475000000000001</v>
      </c>
      <c r="S44">
        <v>1.357</v>
      </c>
      <c r="T44">
        <v>0.1</v>
      </c>
      <c r="U44" s="4">
        <v>0.6</v>
      </c>
      <c r="V44" s="4">
        <v>0.4</v>
      </c>
      <c r="W44" s="4">
        <v>2.0133999999999999</v>
      </c>
      <c r="X44" s="4">
        <v>0.2</v>
      </c>
      <c r="Y44" s="4">
        <v>0.2</v>
      </c>
    </row>
    <row r="45" spans="1:25" x14ac:dyDescent="0.3">
      <c r="A45" t="s">
        <v>43</v>
      </c>
      <c r="B45" s="5">
        <v>20</v>
      </c>
      <c r="C45" s="4">
        <v>16.338000000000001</v>
      </c>
      <c r="D45" s="4">
        <v>931.02700729927005</v>
      </c>
      <c r="E45" s="4">
        <v>1.4874000000000001</v>
      </c>
      <c r="F45" s="4">
        <v>37.222000000000001</v>
      </c>
      <c r="G45" s="4">
        <v>0.3</v>
      </c>
      <c r="H45">
        <v>2</v>
      </c>
      <c r="I45">
        <v>31.413</v>
      </c>
      <c r="J45">
        <v>0.4</v>
      </c>
      <c r="K45">
        <v>1.5055639999999999</v>
      </c>
      <c r="L45">
        <v>3</v>
      </c>
      <c r="M45">
        <v>8.4483999999999995</v>
      </c>
      <c r="N45">
        <v>20</v>
      </c>
      <c r="O45">
        <v>28.82283870967742</v>
      </c>
      <c r="P45">
        <v>25.919903225806451</v>
      </c>
      <c r="Q45">
        <v>0.4</v>
      </c>
      <c r="R45">
        <v>3.7515999999999998</v>
      </c>
      <c r="S45">
        <v>1.5388999999999999</v>
      </c>
      <c r="T45">
        <v>0.1</v>
      </c>
      <c r="U45" s="4">
        <v>0.6</v>
      </c>
      <c r="V45" s="4">
        <v>0.4</v>
      </c>
      <c r="W45" s="4">
        <v>1.7331000000000001</v>
      </c>
      <c r="X45" s="4">
        <v>0.2</v>
      </c>
      <c r="Y45" s="4">
        <v>0.2</v>
      </c>
    </row>
    <row r="46" spans="1:25" x14ac:dyDescent="0.3">
      <c r="A46" t="s">
        <v>44</v>
      </c>
      <c r="B46" s="5">
        <v>20</v>
      </c>
      <c r="C46" s="4">
        <v>10.481999999999999</v>
      </c>
      <c r="D46" s="4">
        <v>735.68102189781018</v>
      </c>
      <c r="E46" s="4">
        <v>0.94474999999999998</v>
      </c>
      <c r="F46" s="4">
        <v>31.76</v>
      </c>
      <c r="G46" s="4">
        <v>0.3</v>
      </c>
      <c r="H46">
        <v>2</v>
      </c>
      <c r="I46">
        <v>16.184999999999999</v>
      </c>
      <c r="J46">
        <v>0.4</v>
      </c>
      <c r="K46">
        <v>1.3058119999999998</v>
      </c>
      <c r="L46">
        <v>3</v>
      </c>
      <c r="M46">
        <v>6.8219000000000003</v>
      </c>
      <c r="N46">
        <v>20</v>
      </c>
      <c r="O46">
        <v>24.251096774193549</v>
      </c>
      <c r="P46">
        <v>20.664032258064516</v>
      </c>
      <c r="Q46">
        <v>0.4</v>
      </c>
      <c r="R46">
        <v>2.3868999999999998</v>
      </c>
      <c r="S46">
        <v>1</v>
      </c>
      <c r="T46">
        <v>0.1</v>
      </c>
      <c r="U46" s="4">
        <v>0.6</v>
      </c>
      <c r="V46" s="4">
        <v>0.4</v>
      </c>
      <c r="W46" s="4">
        <v>1.3136000000000001</v>
      </c>
      <c r="X46" s="4">
        <v>0.2</v>
      </c>
      <c r="Y46" s="4">
        <v>0.2</v>
      </c>
    </row>
    <row r="47" spans="1:25" x14ac:dyDescent="0.3">
      <c r="A47" t="s">
        <v>45</v>
      </c>
      <c r="B47" s="5">
        <v>20</v>
      </c>
      <c r="C47" s="4">
        <v>15.907</v>
      </c>
      <c r="D47" s="4">
        <v>705.7051094890511</v>
      </c>
      <c r="E47" s="4">
        <v>1.0624</v>
      </c>
      <c r="F47" s="4">
        <v>30.285</v>
      </c>
      <c r="G47" s="4">
        <v>0.3</v>
      </c>
      <c r="H47">
        <v>2</v>
      </c>
      <c r="I47">
        <v>14.834</v>
      </c>
      <c r="J47">
        <v>0.4</v>
      </c>
      <c r="K47">
        <v>1.2843519999999999</v>
      </c>
      <c r="L47">
        <v>3</v>
      </c>
      <c r="M47">
        <v>7.8846999999999996</v>
      </c>
      <c r="N47">
        <v>20</v>
      </c>
      <c r="O47">
        <v>25.799612903225807</v>
      </c>
      <c r="P47">
        <v>22.602870967741936</v>
      </c>
      <c r="Q47">
        <v>0.4</v>
      </c>
      <c r="R47">
        <v>2.4062999999999999</v>
      </c>
      <c r="S47">
        <v>1</v>
      </c>
      <c r="T47">
        <v>0.1</v>
      </c>
      <c r="U47" s="4">
        <v>0.6</v>
      </c>
      <c r="V47" s="4">
        <v>0.4</v>
      </c>
      <c r="W47" s="4">
        <v>1.5884</v>
      </c>
      <c r="X47" s="4">
        <v>0.2</v>
      </c>
      <c r="Y47" s="4">
        <v>0.2</v>
      </c>
    </row>
    <row r="48" spans="1:25" x14ac:dyDescent="0.3">
      <c r="A48" t="s">
        <v>46</v>
      </c>
      <c r="B48" s="5">
        <v>20</v>
      </c>
      <c r="C48" s="4">
        <v>13.574999999999999</v>
      </c>
      <c r="D48" s="4">
        <v>607.44087591240873</v>
      </c>
      <c r="E48" s="4">
        <v>1.3492</v>
      </c>
      <c r="F48" s="4">
        <v>28.614000000000001</v>
      </c>
      <c r="G48" s="4">
        <v>0.3</v>
      </c>
      <c r="H48">
        <v>2</v>
      </c>
      <c r="I48">
        <v>14.087</v>
      </c>
      <c r="J48">
        <v>0.4</v>
      </c>
      <c r="K48">
        <v>1.197004</v>
      </c>
      <c r="L48">
        <v>3</v>
      </c>
      <c r="M48">
        <v>5.1121999999999996</v>
      </c>
      <c r="N48">
        <v>20</v>
      </c>
      <c r="O48">
        <v>23.018032258064519</v>
      </c>
      <c r="P48">
        <v>16.825741935483872</v>
      </c>
      <c r="Q48">
        <v>0.4</v>
      </c>
      <c r="R48">
        <v>2.2595000000000001</v>
      </c>
      <c r="S48">
        <v>1.0782</v>
      </c>
      <c r="T48">
        <v>0.1</v>
      </c>
      <c r="U48" s="4">
        <v>0.6</v>
      </c>
      <c r="V48" s="4">
        <v>0.4</v>
      </c>
      <c r="W48" s="4">
        <v>1.359</v>
      </c>
      <c r="X48" s="4">
        <v>0.2</v>
      </c>
      <c r="Y48" s="4">
        <v>0.2</v>
      </c>
    </row>
    <row r="49" spans="1:25" x14ac:dyDescent="0.3">
      <c r="A49" t="s">
        <v>47</v>
      </c>
      <c r="B49" s="5">
        <v>20</v>
      </c>
      <c r="C49" s="4">
        <v>11.816000000000001</v>
      </c>
      <c r="D49" s="4">
        <v>861.08321167883196</v>
      </c>
      <c r="E49" s="4">
        <v>1.0532999999999999</v>
      </c>
      <c r="F49" s="4">
        <v>42.536999999999999</v>
      </c>
      <c r="G49" s="4">
        <v>0.3</v>
      </c>
      <c r="H49">
        <v>2</v>
      </c>
      <c r="I49">
        <v>8.7777999999999992</v>
      </c>
      <c r="J49">
        <v>0.4</v>
      </c>
      <c r="K49">
        <v>1.7503239999999998</v>
      </c>
      <c r="L49">
        <v>3</v>
      </c>
      <c r="M49">
        <v>6.9130000000000003</v>
      </c>
      <c r="N49">
        <v>20</v>
      </c>
      <c r="O49">
        <v>26.587709677419358</v>
      </c>
      <c r="P49">
        <v>23.212483870967745</v>
      </c>
      <c r="Q49">
        <v>0.4</v>
      </c>
      <c r="R49">
        <v>3.0047999999999999</v>
      </c>
      <c r="S49">
        <v>1</v>
      </c>
      <c r="T49">
        <v>0.1</v>
      </c>
      <c r="U49" s="4">
        <v>0.6</v>
      </c>
      <c r="V49" s="4">
        <v>0.4</v>
      </c>
      <c r="W49" s="4">
        <v>1.1943999999999999</v>
      </c>
      <c r="X49" s="4">
        <v>0.2</v>
      </c>
      <c r="Y49" s="4">
        <v>0.2</v>
      </c>
    </row>
    <row r="50" spans="1:25" x14ac:dyDescent="0.3">
      <c r="A50" t="s">
        <v>48</v>
      </c>
      <c r="B50" s="5">
        <v>20</v>
      </c>
      <c r="C50" s="4">
        <v>14.31</v>
      </c>
      <c r="D50" s="4">
        <v>780.85182481751815</v>
      </c>
      <c r="E50" s="4">
        <v>1.0955999999999999</v>
      </c>
      <c r="F50" s="4">
        <v>34.33</v>
      </c>
      <c r="G50" s="4">
        <v>0.3</v>
      </c>
      <c r="H50">
        <v>2</v>
      </c>
      <c r="I50">
        <v>9.9565000000000001</v>
      </c>
      <c r="J50">
        <v>0.4</v>
      </c>
      <c r="K50">
        <v>1.2710119999999998</v>
      </c>
      <c r="L50">
        <v>3</v>
      </c>
      <c r="M50">
        <v>6.4379</v>
      </c>
      <c r="N50">
        <v>20</v>
      </c>
      <c r="O50">
        <v>22.103967741935485</v>
      </c>
      <c r="P50">
        <v>20.607258064516131</v>
      </c>
      <c r="Q50">
        <v>0.4</v>
      </c>
      <c r="R50">
        <v>2.3908</v>
      </c>
      <c r="S50">
        <v>1.1731</v>
      </c>
      <c r="T50">
        <v>0.1</v>
      </c>
      <c r="U50" s="4">
        <v>0.6</v>
      </c>
      <c r="V50" s="4">
        <v>0.4</v>
      </c>
      <c r="W50" s="4">
        <v>1.2410000000000001</v>
      </c>
      <c r="X50" s="4">
        <v>0.2</v>
      </c>
      <c r="Y50" s="4">
        <v>0.2</v>
      </c>
    </row>
    <row r="51" spans="1:25" x14ac:dyDescent="0.3">
      <c r="A51" t="s">
        <v>49</v>
      </c>
      <c r="B51" s="5">
        <v>20</v>
      </c>
      <c r="C51" s="4">
        <v>18.297999999999998</v>
      </c>
      <c r="D51" s="4">
        <v>1081.6160583941605</v>
      </c>
      <c r="E51" s="4">
        <v>1.6495</v>
      </c>
      <c r="F51" s="4">
        <v>49.131999999999998</v>
      </c>
      <c r="G51" s="4">
        <v>0.3</v>
      </c>
      <c r="H51">
        <v>2</v>
      </c>
      <c r="I51">
        <v>13.032</v>
      </c>
      <c r="J51">
        <v>0.4</v>
      </c>
      <c r="K51">
        <v>2.0903199999999997</v>
      </c>
      <c r="L51">
        <v>3</v>
      </c>
      <c r="M51">
        <v>532.38</v>
      </c>
      <c r="N51">
        <v>20</v>
      </c>
      <c r="O51">
        <v>31.951806451612907</v>
      </c>
      <c r="P51">
        <v>34.064870967741939</v>
      </c>
      <c r="Q51">
        <v>0.4</v>
      </c>
      <c r="R51">
        <v>3.0726</v>
      </c>
      <c r="S51">
        <v>1.3754</v>
      </c>
      <c r="T51">
        <v>0.1</v>
      </c>
      <c r="U51" s="4">
        <v>0.6</v>
      </c>
      <c r="V51" s="4">
        <v>0.40689999999999998</v>
      </c>
      <c r="W51" s="4">
        <v>2.4161999999999999</v>
      </c>
      <c r="X51" s="4">
        <v>0.2</v>
      </c>
      <c r="Y51" s="4">
        <v>0.2</v>
      </c>
    </row>
    <row r="52" spans="1:25" x14ac:dyDescent="0.3">
      <c r="A52" t="s">
        <v>50</v>
      </c>
      <c r="B52" s="5">
        <v>20</v>
      </c>
      <c r="C52" s="4">
        <v>19.396000000000001</v>
      </c>
      <c r="D52" s="4">
        <v>759.56715328467146</v>
      </c>
      <c r="E52" s="4">
        <v>1.5528999999999999</v>
      </c>
      <c r="F52" s="4">
        <v>37.479999999999997</v>
      </c>
      <c r="G52" s="4">
        <v>0.3</v>
      </c>
      <c r="H52">
        <v>2</v>
      </c>
      <c r="I52">
        <v>9.625</v>
      </c>
      <c r="J52">
        <v>0.4</v>
      </c>
      <c r="K52">
        <v>1.55498</v>
      </c>
      <c r="L52">
        <v>3</v>
      </c>
      <c r="M52">
        <v>8.2017000000000007</v>
      </c>
      <c r="N52">
        <v>20</v>
      </c>
      <c r="O52">
        <v>28.119193548387099</v>
      </c>
      <c r="P52">
        <v>24.89051612903226</v>
      </c>
      <c r="Q52">
        <v>0.4</v>
      </c>
      <c r="R52">
        <v>2.4903</v>
      </c>
      <c r="S52">
        <v>1</v>
      </c>
      <c r="T52">
        <v>0.1</v>
      </c>
      <c r="U52" s="4">
        <v>0.6</v>
      </c>
      <c r="V52" s="4">
        <v>0.4</v>
      </c>
      <c r="W52" s="4">
        <v>1.7416</v>
      </c>
      <c r="X52" s="4">
        <v>0.2</v>
      </c>
      <c r="Y52" s="4">
        <v>0.2</v>
      </c>
    </row>
    <row r="53" spans="1:25" x14ac:dyDescent="0.3">
      <c r="A53" t="s">
        <v>51</v>
      </c>
      <c r="B53" s="5">
        <v>20</v>
      </c>
      <c r="C53" s="4">
        <v>9.8229000000000006</v>
      </c>
      <c r="D53" s="4">
        <v>692.04744525547437</v>
      </c>
      <c r="E53" s="4">
        <v>1.2577</v>
      </c>
      <c r="F53" s="4">
        <v>35.243000000000002</v>
      </c>
      <c r="G53" s="4">
        <v>0.3</v>
      </c>
      <c r="H53">
        <v>2</v>
      </c>
      <c r="I53">
        <v>6.6401000000000003</v>
      </c>
      <c r="J53">
        <v>0.4</v>
      </c>
      <c r="K53">
        <v>1.3801679999999998</v>
      </c>
      <c r="L53">
        <v>3</v>
      </c>
      <c r="M53">
        <v>6.2394999999999996</v>
      </c>
      <c r="N53">
        <v>20</v>
      </c>
      <c r="O53">
        <v>21.833580645161291</v>
      </c>
      <c r="P53">
        <v>22.673483870967743</v>
      </c>
      <c r="Q53">
        <v>0.4</v>
      </c>
      <c r="R53">
        <v>2.5823999999999998</v>
      </c>
      <c r="S53">
        <v>1</v>
      </c>
      <c r="T53">
        <v>0.1</v>
      </c>
      <c r="U53" s="4">
        <v>0.6</v>
      </c>
      <c r="V53" s="4">
        <v>0.4</v>
      </c>
      <c r="W53" s="4">
        <v>1.5961000000000001</v>
      </c>
      <c r="X53" s="4">
        <v>0.2</v>
      </c>
      <c r="Y53" s="4">
        <v>0.2</v>
      </c>
    </row>
    <row r="54" spans="1:25" x14ac:dyDescent="0.3">
      <c r="A54" t="s">
        <v>52</v>
      </c>
      <c r="B54" s="5">
        <v>20</v>
      </c>
      <c r="C54" s="4">
        <v>12.356</v>
      </c>
      <c r="D54" s="4">
        <v>859.42773722627737</v>
      </c>
      <c r="E54" s="4">
        <v>1.1499999999999999</v>
      </c>
      <c r="F54" s="4">
        <v>31.901</v>
      </c>
      <c r="G54" s="4">
        <v>0.3</v>
      </c>
      <c r="H54">
        <v>2</v>
      </c>
      <c r="I54">
        <v>4.9260000000000002</v>
      </c>
      <c r="J54">
        <v>0.4</v>
      </c>
      <c r="K54">
        <v>1.253844</v>
      </c>
      <c r="L54">
        <v>3</v>
      </c>
      <c r="M54">
        <v>5.7279</v>
      </c>
      <c r="N54">
        <v>20</v>
      </c>
      <c r="O54">
        <v>23.229870967741935</v>
      </c>
      <c r="P54">
        <v>21.911290322580648</v>
      </c>
      <c r="Q54">
        <v>0.4</v>
      </c>
      <c r="R54">
        <v>1.6577</v>
      </c>
      <c r="S54">
        <v>1.0237000000000001</v>
      </c>
      <c r="T54">
        <v>0.1</v>
      </c>
      <c r="U54" s="4">
        <v>0.6</v>
      </c>
      <c r="V54" s="4">
        <v>0.4</v>
      </c>
      <c r="W54" s="4">
        <v>1.3812</v>
      </c>
      <c r="X54" s="4">
        <v>0.2</v>
      </c>
      <c r="Y54" s="4">
        <v>0.2</v>
      </c>
    </row>
    <row r="55" spans="1:25" x14ac:dyDescent="0.3">
      <c r="A55" t="s">
        <v>53</v>
      </c>
      <c r="B55" s="5">
        <v>20</v>
      </c>
      <c r="C55" s="4">
        <v>14.273</v>
      </c>
      <c r="D55" s="4">
        <v>809.52700729926994</v>
      </c>
      <c r="E55" s="4">
        <v>0.84043000000000001</v>
      </c>
      <c r="F55" s="4">
        <v>28.86</v>
      </c>
      <c r="G55" s="4">
        <v>0.3</v>
      </c>
      <c r="H55">
        <v>2</v>
      </c>
      <c r="I55">
        <v>4.8966000000000003</v>
      </c>
      <c r="J55">
        <v>0.4</v>
      </c>
      <c r="K55">
        <v>1.280756</v>
      </c>
      <c r="L55">
        <v>3</v>
      </c>
      <c r="M55">
        <v>6.8368000000000002</v>
      </c>
      <c r="N55">
        <v>20</v>
      </c>
      <c r="O55">
        <v>25.459322580645161</v>
      </c>
      <c r="P55">
        <v>18.848322580645164</v>
      </c>
      <c r="Q55">
        <v>0.4</v>
      </c>
      <c r="R55">
        <v>1.8749</v>
      </c>
      <c r="S55">
        <v>1</v>
      </c>
      <c r="T55">
        <v>0.1</v>
      </c>
      <c r="U55" s="4">
        <v>0.6</v>
      </c>
      <c r="V55" s="4">
        <v>0.4</v>
      </c>
      <c r="W55" s="4">
        <v>1.3306</v>
      </c>
      <c r="X55" s="4">
        <v>0.2</v>
      </c>
      <c r="Y55" s="4">
        <v>0.2</v>
      </c>
    </row>
    <row r="56" spans="1:25" x14ac:dyDescent="0.3">
      <c r="A56" t="s">
        <v>54</v>
      </c>
      <c r="B56" s="5">
        <v>20</v>
      </c>
      <c r="C56" s="4">
        <v>15.36</v>
      </c>
      <c r="D56" s="4">
        <v>723.08759124087589</v>
      </c>
      <c r="E56" s="4">
        <v>1.4503999999999999</v>
      </c>
      <c r="F56" s="4">
        <v>22.812000000000001</v>
      </c>
      <c r="G56" s="4">
        <v>0.3</v>
      </c>
      <c r="H56">
        <v>2</v>
      </c>
      <c r="I56">
        <v>3.4243000000000001</v>
      </c>
      <c r="J56">
        <v>0.4</v>
      </c>
      <c r="K56">
        <v>1.6340919999999999</v>
      </c>
      <c r="L56">
        <v>3</v>
      </c>
      <c r="M56">
        <v>6.1752000000000002</v>
      </c>
      <c r="N56">
        <v>20</v>
      </c>
      <c r="O56">
        <v>28.42790322580645</v>
      </c>
      <c r="P56">
        <v>25.231161290322579</v>
      </c>
      <c r="Q56">
        <v>0.4</v>
      </c>
      <c r="R56">
        <v>2.5024999999999999</v>
      </c>
      <c r="S56">
        <v>1</v>
      </c>
      <c r="T56">
        <v>0.1</v>
      </c>
      <c r="U56" s="4">
        <v>0.6</v>
      </c>
      <c r="V56" s="4">
        <v>0.4</v>
      </c>
      <c r="W56" s="4">
        <v>2.5495000000000001</v>
      </c>
      <c r="X56" s="4">
        <v>0.2</v>
      </c>
      <c r="Y56" s="4">
        <v>0.2</v>
      </c>
    </row>
    <row r="57" spans="1:25" x14ac:dyDescent="0.3">
      <c r="A57" t="s">
        <v>55</v>
      </c>
      <c r="B57" s="5">
        <v>20</v>
      </c>
      <c r="C57" s="4">
        <v>12.018000000000001</v>
      </c>
      <c r="D57" s="4">
        <v>774.64379562043803</v>
      </c>
      <c r="E57" s="4">
        <v>1.3407</v>
      </c>
      <c r="F57" s="4">
        <v>26.745999999999999</v>
      </c>
      <c r="G57" s="4">
        <v>0.3</v>
      </c>
      <c r="H57">
        <v>2</v>
      </c>
      <c r="I57">
        <v>2.8639000000000001</v>
      </c>
      <c r="J57">
        <v>0.4</v>
      </c>
      <c r="K57">
        <v>1.1363243999999999</v>
      </c>
      <c r="L57">
        <v>3</v>
      </c>
      <c r="M57">
        <v>7.3285</v>
      </c>
      <c r="N57">
        <v>20</v>
      </c>
      <c r="O57">
        <v>22.150451612903225</v>
      </c>
      <c r="P57">
        <v>18.647483870967744</v>
      </c>
      <c r="Q57">
        <v>0.4</v>
      </c>
      <c r="R57">
        <v>1.3964000000000001</v>
      </c>
      <c r="S57">
        <v>1</v>
      </c>
      <c r="T57">
        <v>0.1</v>
      </c>
      <c r="U57" s="4">
        <v>0.6</v>
      </c>
      <c r="V57" s="4">
        <v>0.4</v>
      </c>
      <c r="W57" s="4">
        <v>1.5611999999999999</v>
      </c>
      <c r="X57" s="4">
        <v>0.2</v>
      </c>
      <c r="Y57" s="4">
        <v>0.2</v>
      </c>
    </row>
    <row r="58" spans="1:25" x14ac:dyDescent="0.3">
      <c r="A58" t="s">
        <v>56</v>
      </c>
      <c r="B58" s="5">
        <v>20</v>
      </c>
      <c r="C58" s="4">
        <v>13.22</v>
      </c>
      <c r="D58" s="4">
        <v>838.43868613138682</v>
      </c>
      <c r="E58" s="4">
        <v>1.3624000000000001</v>
      </c>
      <c r="F58" s="4">
        <v>27.006</v>
      </c>
      <c r="G58" s="4">
        <v>0.3</v>
      </c>
      <c r="H58">
        <v>2</v>
      </c>
      <c r="I58">
        <v>2.9262000000000001</v>
      </c>
      <c r="J58">
        <v>0.4</v>
      </c>
      <c r="K58">
        <v>1.3255319999999999</v>
      </c>
      <c r="L58">
        <v>3</v>
      </c>
      <c r="M58">
        <v>6.1401000000000003</v>
      </c>
      <c r="N58">
        <v>20</v>
      </c>
      <c r="O58">
        <v>29.410451612903227</v>
      </c>
      <c r="P58">
        <v>23.584709677419355</v>
      </c>
      <c r="Q58">
        <v>0.4</v>
      </c>
      <c r="R58">
        <v>1.7383</v>
      </c>
      <c r="S58">
        <v>1</v>
      </c>
      <c r="T58">
        <v>0.1</v>
      </c>
      <c r="U58" s="4">
        <v>0.6</v>
      </c>
      <c r="V58" s="4">
        <v>0.4</v>
      </c>
      <c r="W58" s="4">
        <v>1.8478000000000001</v>
      </c>
      <c r="X58" s="4">
        <v>0.2</v>
      </c>
      <c r="Y58" s="4">
        <v>0.2</v>
      </c>
    </row>
    <row r="59" spans="1:25" x14ac:dyDescent="0.3">
      <c r="A59" t="s">
        <v>57</v>
      </c>
      <c r="B59" s="5">
        <v>20</v>
      </c>
      <c r="C59" s="4">
        <v>13.753</v>
      </c>
      <c r="D59" s="4">
        <v>979.15401459854013</v>
      </c>
      <c r="E59" s="4">
        <v>1.7105999999999999</v>
      </c>
      <c r="F59" s="4">
        <v>27.056000000000001</v>
      </c>
      <c r="G59" s="4">
        <v>0.3</v>
      </c>
      <c r="H59">
        <v>2</v>
      </c>
      <c r="I59">
        <v>3.2568000000000001</v>
      </c>
      <c r="J59">
        <v>0.4</v>
      </c>
      <c r="K59">
        <v>1.3077839999999998</v>
      </c>
      <c r="L59">
        <v>3</v>
      </c>
      <c r="M59">
        <v>6.5932000000000004</v>
      </c>
      <c r="N59">
        <v>20</v>
      </c>
      <c r="O59">
        <v>32.818677419354842</v>
      </c>
      <c r="P59">
        <v>29.357225806451613</v>
      </c>
      <c r="Q59">
        <v>0.4</v>
      </c>
      <c r="R59">
        <v>1.6900999999999999</v>
      </c>
      <c r="S59">
        <v>1</v>
      </c>
      <c r="T59">
        <v>0.1</v>
      </c>
      <c r="U59" s="4">
        <v>0.6</v>
      </c>
      <c r="V59" s="4">
        <v>0.4</v>
      </c>
      <c r="W59" s="4">
        <v>2.2227999999999999</v>
      </c>
      <c r="X59" s="4">
        <v>0.2</v>
      </c>
      <c r="Y59" s="4">
        <v>0.2</v>
      </c>
    </row>
    <row r="60" spans="1:25" x14ac:dyDescent="0.3">
      <c r="A60" t="s">
        <v>58</v>
      </c>
      <c r="B60" s="5">
        <v>20</v>
      </c>
      <c r="C60" s="4">
        <v>11.177</v>
      </c>
      <c r="D60" s="4">
        <v>881.06715328467158</v>
      </c>
      <c r="E60" s="4">
        <v>1.1674</v>
      </c>
      <c r="F60" s="4">
        <v>23.707999999999998</v>
      </c>
      <c r="G60" s="4">
        <v>0.3</v>
      </c>
      <c r="H60">
        <v>2</v>
      </c>
      <c r="I60">
        <v>3.0026000000000002</v>
      </c>
      <c r="J60">
        <v>0.4</v>
      </c>
      <c r="K60">
        <v>1.1689319999999999</v>
      </c>
      <c r="L60">
        <v>3</v>
      </c>
      <c r="M60">
        <v>7.8483999999999998</v>
      </c>
      <c r="N60">
        <v>20</v>
      </c>
      <c r="O60">
        <v>25.470677419354843</v>
      </c>
      <c r="P60">
        <v>19.70241935483871</v>
      </c>
      <c r="Q60">
        <v>0.4</v>
      </c>
      <c r="R60">
        <v>1.1792</v>
      </c>
      <c r="S60">
        <v>1</v>
      </c>
      <c r="T60">
        <v>0.1</v>
      </c>
      <c r="U60" s="4">
        <v>0.6</v>
      </c>
      <c r="V60" s="4">
        <v>0.4</v>
      </c>
      <c r="W60" s="4">
        <v>1.7359</v>
      </c>
      <c r="X60" s="4">
        <v>0.2</v>
      </c>
      <c r="Y60" s="4">
        <v>0.2</v>
      </c>
    </row>
    <row r="61" spans="1:25" x14ac:dyDescent="0.3">
      <c r="A61" t="s">
        <v>59</v>
      </c>
      <c r="B61" s="5">
        <v>20</v>
      </c>
      <c r="C61" s="4">
        <v>12.976000000000001</v>
      </c>
      <c r="D61" s="4">
        <v>727.87664233576641</v>
      </c>
      <c r="E61" s="4">
        <v>1.272</v>
      </c>
      <c r="F61" s="4">
        <v>24.949000000000002</v>
      </c>
      <c r="G61" s="4">
        <v>0.3</v>
      </c>
      <c r="H61">
        <v>2</v>
      </c>
      <c r="I61">
        <v>2.7208999999999999</v>
      </c>
      <c r="J61">
        <v>0.4</v>
      </c>
      <c r="K61">
        <v>1.1275316</v>
      </c>
      <c r="L61">
        <v>3</v>
      </c>
      <c r="M61">
        <v>6.5157999999999996</v>
      </c>
      <c r="N61">
        <v>20</v>
      </c>
      <c r="O61">
        <v>21.351709677419358</v>
      </c>
      <c r="P61">
        <v>18.390935483870969</v>
      </c>
      <c r="Q61">
        <v>0.4</v>
      </c>
      <c r="R61">
        <v>1.3252999999999999</v>
      </c>
      <c r="S61">
        <v>1</v>
      </c>
      <c r="T61">
        <v>0.1</v>
      </c>
      <c r="U61" s="4">
        <v>0.6</v>
      </c>
      <c r="V61" s="4">
        <v>0.4</v>
      </c>
      <c r="W61" s="4">
        <v>1.5570999999999999</v>
      </c>
      <c r="X61" s="4">
        <v>0.2</v>
      </c>
      <c r="Y61" s="4">
        <v>0.2</v>
      </c>
    </row>
    <row r="62" spans="1:25" x14ac:dyDescent="0.3">
      <c r="A62" t="s">
        <v>60</v>
      </c>
      <c r="B62" s="5">
        <v>20</v>
      </c>
      <c r="C62" s="4">
        <v>12.945</v>
      </c>
      <c r="D62" s="4">
        <v>830.98905109489056</v>
      </c>
      <c r="E62" s="4">
        <v>1.1594</v>
      </c>
      <c r="F62" s="4">
        <v>23.827000000000002</v>
      </c>
      <c r="G62" s="4">
        <v>0.3</v>
      </c>
      <c r="H62">
        <v>2</v>
      </c>
      <c r="I62">
        <v>2.8346</v>
      </c>
      <c r="J62">
        <v>0.4</v>
      </c>
      <c r="K62">
        <v>1.1166855999999998</v>
      </c>
      <c r="L62">
        <v>3</v>
      </c>
      <c r="M62">
        <v>6.0940000000000003</v>
      </c>
      <c r="N62">
        <v>20</v>
      </c>
      <c r="O62">
        <v>23.701096774193548</v>
      </c>
      <c r="P62">
        <v>22.037258064516131</v>
      </c>
      <c r="Q62">
        <v>0.4</v>
      </c>
      <c r="R62">
        <v>1.6933</v>
      </c>
      <c r="S62">
        <v>1</v>
      </c>
      <c r="T62">
        <v>0.1</v>
      </c>
      <c r="U62" s="4">
        <v>0.6</v>
      </c>
      <c r="V62" s="4">
        <v>0.4</v>
      </c>
      <c r="W62" s="4">
        <v>1.8163</v>
      </c>
      <c r="X62" s="4">
        <v>0.2</v>
      </c>
      <c r="Y62" s="4">
        <v>0.2</v>
      </c>
    </row>
    <row r="63" spans="1:25" x14ac:dyDescent="0.3">
      <c r="A63" t="s">
        <v>61</v>
      </c>
      <c r="B63" s="5">
        <v>20</v>
      </c>
      <c r="C63" s="4">
        <v>13.536</v>
      </c>
      <c r="D63" s="4">
        <v>758.73941605839423</v>
      </c>
      <c r="E63" s="4">
        <v>1.2206999999999999</v>
      </c>
      <c r="F63" s="4">
        <v>21.035</v>
      </c>
      <c r="G63" s="4">
        <v>0.3</v>
      </c>
      <c r="H63">
        <v>2</v>
      </c>
      <c r="I63">
        <v>2.4466999999999999</v>
      </c>
      <c r="J63">
        <v>0.4</v>
      </c>
      <c r="K63">
        <v>1.2662559999999998</v>
      </c>
      <c r="L63">
        <v>3</v>
      </c>
      <c r="M63">
        <v>7.0484</v>
      </c>
      <c r="N63">
        <v>20</v>
      </c>
      <c r="O63">
        <v>27.64974193548387</v>
      </c>
      <c r="P63">
        <v>20.607258064516131</v>
      </c>
      <c r="Q63">
        <v>0.4</v>
      </c>
      <c r="R63">
        <v>1.2016</v>
      </c>
      <c r="S63">
        <v>1</v>
      </c>
      <c r="T63">
        <v>0.1</v>
      </c>
      <c r="U63" s="4">
        <v>0.6</v>
      </c>
      <c r="V63" s="4">
        <v>0.4</v>
      </c>
      <c r="W63" s="4">
        <v>1.8915</v>
      </c>
      <c r="X63" s="4">
        <v>0.2</v>
      </c>
      <c r="Y63" s="4">
        <v>0.2</v>
      </c>
    </row>
    <row r="64" spans="1:25" x14ac:dyDescent="0.3">
      <c r="A64" t="s">
        <v>62</v>
      </c>
      <c r="B64" s="5">
        <v>20</v>
      </c>
      <c r="C64" s="4">
        <v>12.843999999999999</v>
      </c>
      <c r="D64" s="4">
        <v>661.42116788321164</v>
      </c>
      <c r="E64" s="4">
        <v>1.3408</v>
      </c>
      <c r="F64" s="4">
        <v>23.123000000000001</v>
      </c>
      <c r="G64" s="4">
        <v>0.3</v>
      </c>
      <c r="H64">
        <v>2</v>
      </c>
      <c r="I64">
        <v>2.4487000000000001</v>
      </c>
      <c r="J64">
        <v>0.4</v>
      </c>
      <c r="K64">
        <v>1.0900519999999998</v>
      </c>
      <c r="L64">
        <v>3</v>
      </c>
      <c r="M64">
        <v>7.0566000000000004</v>
      </c>
      <c r="N64">
        <v>20</v>
      </c>
      <c r="O64">
        <v>27.766838709677419</v>
      </c>
      <c r="P64">
        <v>22.213612903225805</v>
      </c>
      <c r="Q64">
        <v>0.4</v>
      </c>
      <c r="R64">
        <v>1.804</v>
      </c>
      <c r="S64">
        <v>1</v>
      </c>
      <c r="T64">
        <v>0.1</v>
      </c>
      <c r="U64" s="4">
        <v>0.6</v>
      </c>
      <c r="V64" s="4">
        <v>0.4</v>
      </c>
      <c r="W64" s="4">
        <v>1.954</v>
      </c>
      <c r="X64" s="4">
        <v>0.2</v>
      </c>
      <c r="Y64" s="4">
        <v>0.2</v>
      </c>
    </row>
    <row r="65" spans="1:25" x14ac:dyDescent="0.3">
      <c r="A65" t="s">
        <v>63</v>
      </c>
      <c r="B65" s="5">
        <v>20</v>
      </c>
      <c r="C65" s="4">
        <v>11.661</v>
      </c>
      <c r="D65" s="4">
        <v>621.80802919708026</v>
      </c>
      <c r="E65" s="4">
        <v>1.1003000000000001</v>
      </c>
      <c r="F65" s="4">
        <v>19.119</v>
      </c>
      <c r="G65" s="4">
        <v>0.3</v>
      </c>
      <c r="H65">
        <v>2</v>
      </c>
      <c r="I65">
        <v>2.5001000000000002</v>
      </c>
      <c r="J65">
        <v>0.4</v>
      </c>
      <c r="K65">
        <v>1.1575987999999999</v>
      </c>
      <c r="L65">
        <v>3</v>
      </c>
      <c r="M65">
        <v>7.0475000000000003</v>
      </c>
      <c r="N65">
        <v>20</v>
      </c>
      <c r="O65">
        <v>22.339225806451616</v>
      </c>
      <c r="P65">
        <v>21.22467741935484</v>
      </c>
      <c r="Q65">
        <v>0.4</v>
      </c>
      <c r="R65">
        <v>1.3248</v>
      </c>
      <c r="S65">
        <v>1</v>
      </c>
      <c r="T65">
        <v>0.1</v>
      </c>
      <c r="U65" s="4">
        <v>0.6</v>
      </c>
      <c r="V65" s="4">
        <v>0.4</v>
      </c>
      <c r="W65" s="4">
        <v>1.6141000000000001</v>
      </c>
      <c r="X65" s="4">
        <v>0.2</v>
      </c>
      <c r="Y65" s="4">
        <v>0.2</v>
      </c>
    </row>
    <row r="66" spans="1:25" x14ac:dyDescent="0.3">
      <c r="A66" t="s">
        <v>64</v>
      </c>
      <c r="B66" s="5">
        <v>20</v>
      </c>
      <c r="C66" s="4">
        <v>9.8541000000000007</v>
      </c>
      <c r="D66" s="4">
        <v>698.96496350364964</v>
      </c>
      <c r="E66" s="4">
        <v>1.1337999999999999</v>
      </c>
      <c r="F66" s="4">
        <v>19.553999999999998</v>
      </c>
      <c r="G66" s="4">
        <v>0.3</v>
      </c>
      <c r="H66">
        <v>2</v>
      </c>
      <c r="I66">
        <v>2.4828000000000001</v>
      </c>
      <c r="J66">
        <v>0.4</v>
      </c>
      <c r="K66">
        <v>0.97001519999999986</v>
      </c>
      <c r="L66">
        <v>3</v>
      </c>
      <c r="M66">
        <v>5.8235000000000001</v>
      </c>
      <c r="N66">
        <v>20</v>
      </c>
      <c r="O66">
        <v>22.128451612903227</v>
      </c>
      <c r="P66">
        <v>17.261483870967744</v>
      </c>
      <c r="Q66">
        <v>0.4</v>
      </c>
      <c r="R66">
        <v>1.5475000000000001</v>
      </c>
      <c r="S66">
        <v>1</v>
      </c>
      <c r="T66">
        <v>0.1</v>
      </c>
      <c r="U66" s="4">
        <v>0.6</v>
      </c>
      <c r="V66" s="4">
        <v>0.4</v>
      </c>
      <c r="W66" s="4">
        <v>1.5764</v>
      </c>
      <c r="X66" s="4">
        <v>0.2</v>
      </c>
      <c r="Y66" s="4">
        <v>0.2</v>
      </c>
    </row>
    <row r="67" spans="1:25" x14ac:dyDescent="0.3">
      <c r="A67" t="s">
        <v>65</v>
      </c>
      <c r="B67" s="5">
        <v>20</v>
      </c>
      <c r="C67" s="4">
        <v>11.718999999999999</v>
      </c>
      <c r="D67" s="4">
        <v>888.04379562043789</v>
      </c>
      <c r="E67" s="4">
        <v>1.0576000000000001</v>
      </c>
      <c r="F67" s="4">
        <v>21.108000000000001</v>
      </c>
      <c r="G67" s="4">
        <v>0.3</v>
      </c>
      <c r="H67">
        <v>2</v>
      </c>
      <c r="I67">
        <v>1.9877</v>
      </c>
      <c r="J67">
        <v>0.4</v>
      </c>
      <c r="K67">
        <v>0.94077159999999993</v>
      </c>
      <c r="L67">
        <v>3</v>
      </c>
      <c r="M67">
        <v>6.2675999999999998</v>
      </c>
      <c r="N67">
        <v>20</v>
      </c>
      <c r="O67">
        <v>27.665354838709678</v>
      </c>
      <c r="P67">
        <v>21.042290322580648</v>
      </c>
      <c r="Q67">
        <v>0.4</v>
      </c>
      <c r="R67">
        <v>1.7322</v>
      </c>
      <c r="S67">
        <v>1</v>
      </c>
      <c r="T67">
        <v>0.1</v>
      </c>
      <c r="U67" s="4">
        <v>0.6</v>
      </c>
      <c r="V67" s="4">
        <v>0.4</v>
      </c>
      <c r="W67" s="4">
        <v>1.0931999999999999</v>
      </c>
      <c r="X67" s="4">
        <v>0.2</v>
      </c>
      <c r="Y67" s="4">
        <v>0.2</v>
      </c>
    </row>
    <row r="68" spans="1:25" x14ac:dyDescent="0.3">
      <c r="A68" t="s">
        <v>66</v>
      </c>
      <c r="B68" s="5">
        <v>20</v>
      </c>
      <c r="C68" s="4">
        <v>11.585000000000001</v>
      </c>
      <c r="D68" s="4">
        <v>632.92335766423355</v>
      </c>
      <c r="E68" s="4">
        <v>1.0823</v>
      </c>
      <c r="F68" s="4">
        <v>20.768000000000001</v>
      </c>
      <c r="G68" s="4">
        <v>0.3</v>
      </c>
      <c r="H68">
        <v>2</v>
      </c>
      <c r="I68">
        <v>2.1934</v>
      </c>
      <c r="J68">
        <v>0.4</v>
      </c>
      <c r="K68">
        <v>1.0121115999999999</v>
      </c>
      <c r="L68">
        <v>3</v>
      </c>
      <c r="M68">
        <v>5.5704000000000002</v>
      </c>
      <c r="N68">
        <v>20</v>
      </c>
      <c r="O68">
        <v>21.759774193548388</v>
      </c>
      <c r="P68">
        <v>17.692258064516128</v>
      </c>
      <c r="Q68">
        <v>0.4</v>
      </c>
      <c r="R68">
        <v>1.5526</v>
      </c>
      <c r="S68">
        <v>1</v>
      </c>
      <c r="T68">
        <v>0.1</v>
      </c>
      <c r="U68" s="4">
        <v>0.6</v>
      </c>
      <c r="V68" s="4">
        <v>0.4</v>
      </c>
      <c r="W68" s="4">
        <v>1.5921000000000001</v>
      </c>
      <c r="X68" s="4">
        <v>0.2</v>
      </c>
      <c r="Y68" s="4">
        <v>0.2</v>
      </c>
    </row>
    <row r="69" spans="1:25" x14ac:dyDescent="0.3">
      <c r="A69" t="s">
        <v>67</v>
      </c>
      <c r="B69" s="5">
        <v>20</v>
      </c>
      <c r="C69" s="4">
        <v>13.944000000000001</v>
      </c>
      <c r="D69" s="4">
        <v>708.83868613138679</v>
      </c>
      <c r="E69" s="4">
        <v>1.3926000000000001</v>
      </c>
      <c r="F69" s="4">
        <v>20.677</v>
      </c>
      <c r="G69" s="4">
        <v>0.3</v>
      </c>
      <c r="H69">
        <v>2</v>
      </c>
      <c r="I69">
        <v>2.2168999999999999</v>
      </c>
      <c r="J69">
        <v>0.4</v>
      </c>
      <c r="K69">
        <v>1.5200639999999999</v>
      </c>
      <c r="L69">
        <v>3</v>
      </c>
      <c r="M69">
        <v>7.2169999999999996</v>
      </c>
      <c r="N69">
        <v>20</v>
      </c>
      <c r="O69">
        <v>32.705129032258064</v>
      </c>
      <c r="P69">
        <v>22.532967741935487</v>
      </c>
      <c r="Q69">
        <v>0.4</v>
      </c>
      <c r="R69">
        <v>1.9477</v>
      </c>
      <c r="S69">
        <v>1</v>
      </c>
      <c r="T69">
        <v>0.1</v>
      </c>
      <c r="U69" s="4">
        <v>0.6</v>
      </c>
      <c r="V69" s="4">
        <v>0.4</v>
      </c>
      <c r="W69" s="4">
        <v>1.7639</v>
      </c>
      <c r="X69" s="4">
        <v>0.2</v>
      </c>
      <c r="Y69" s="4">
        <v>0.2</v>
      </c>
    </row>
    <row r="70" spans="1:25" x14ac:dyDescent="0.3">
      <c r="A70" t="s">
        <v>68</v>
      </c>
      <c r="B70" s="5">
        <v>20</v>
      </c>
      <c r="C70" s="4">
        <v>9.6143000000000001</v>
      </c>
      <c r="D70" s="4">
        <v>787.29635036496347</v>
      </c>
      <c r="E70" s="4">
        <v>0.95382</v>
      </c>
      <c r="F70" s="4">
        <v>19.501999999999999</v>
      </c>
      <c r="G70" s="4">
        <v>0.3</v>
      </c>
      <c r="H70">
        <v>2</v>
      </c>
      <c r="I70">
        <v>2.2637999999999998</v>
      </c>
      <c r="J70">
        <v>0.4</v>
      </c>
      <c r="K70">
        <v>1.2225239999999999</v>
      </c>
      <c r="L70">
        <v>3</v>
      </c>
      <c r="M70">
        <v>5.3754999999999997</v>
      </c>
      <c r="N70">
        <v>20</v>
      </c>
      <c r="O70">
        <v>25.978806451612904</v>
      </c>
      <c r="P70">
        <v>18.88061290322581</v>
      </c>
      <c r="Q70">
        <v>0.4</v>
      </c>
      <c r="R70">
        <v>1.857</v>
      </c>
      <c r="S70">
        <v>1</v>
      </c>
      <c r="T70">
        <v>0.1</v>
      </c>
      <c r="U70" s="4">
        <v>0.6</v>
      </c>
      <c r="V70" s="4">
        <v>0.4</v>
      </c>
      <c r="W70" s="4">
        <v>1.5105999999999999</v>
      </c>
      <c r="X70" s="4">
        <v>0.2</v>
      </c>
      <c r="Y70" s="4">
        <v>0.2</v>
      </c>
    </row>
    <row r="71" spans="1:25" x14ac:dyDescent="0.3">
      <c r="A71" t="s">
        <v>69</v>
      </c>
      <c r="B71" s="5">
        <v>20</v>
      </c>
      <c r="C71" s="4">
        <v>8.6020000000000003</v>
      </c>
      <c r="D71" s="4">
        <v>840.44890510948903</v>
      </c>
      <c r="E71" s="4">
        <v>1.3345</v>
      </c>
      <c r="F71" s="4">
        <v>21.838999999999999</v>
      </c>
      <c r="G71" s="4">
        <v>0.3</v>
      </c>
      <c r="H71">
        <v>2</v>
      </c>
      <c r="I71">
        <v>2.6379999999999999</v>
      </c>
      <c r="J71">
        <v>0.4</v>
      </c>
      <c r="K71">
        <v>1.229832</v>
      </c>
      <c r="L71">
        <v>3</v>
      </c>
      <c r="M71">
        <v>5.9058999999999999</v>
      </c>
      <c r="N71">
        <v>20</v>
      </c>
      <c r="O71">
        <v>24.492387096774195</v>
      </c>
      <c r="P71">
        <v>19.120129032258067</v>
      </c>
      <c r="Q71">
        <v>0.4</v>
      </c>
      <c r="R71">
        <v>1.706</v>
      </c>
      <c r="S71">
        <v>1</v>
      </c>
      <c r="T71">
        <v>0.1</v>
      </c>
      <c r="U71" s="4">
        <v>0.6</v>
      </c>
      <c r="V71" s="4">
        <v>0.4</v>
      </c>
      <c r="W71" s="4">
        <v>1.6734</v>
      </c>
      <c r="X71" s="4">
        <v>0.2</v>
      </c>
      <c r="Y71" s="4">
        <v>0.2</v>
      </c>
    </row>
    <row r="72" spans="1:25" x14ac:dyDescent="0.3">
      <c r="A72" t="s">
        <v>70</v>
      </c>
      <c r="B72" s="5">
        <v>20</v>
      </c>
      <c r="C72" s="4">
        <v>11.473000000000001</v>
      </c>
      <c r="D72" s="4">
        <v>708.54306569343066</v>
      </c>
      <c r="E72" s="4">
        <v>1.161</v>
      </c>
      <c r="F72" s="4">
        <v>22.677</v>
      </c>
      <c r="G72" s="4">
        <v>0.3</v>
      </c>
      <c r="H72">
        <v>2</v>
      </c>
      <c r="I72">
        <v>2.2332000000000001</v>
      </c>
      <c r="J72">
        <v>0.4</v>
      </c>
      <c r="K72">
        <v>1.1785599999999998</v>
      </c>
      <c r="L72">
        <v>3</v>
      </c>
      <c r="M72">
        <v>6.3954000000000004</v>
      </c>
      <c r="N72">
        <v>20</v>
      </c>
      <c r="O72">
        <v>25.215193548387102</v>
      </c>
      <c r="P72">
        <v>22.746225806451612</v>
      </c>
      <c r="Q72">
        <v>0.4</v>
      </c>
      <c r="R72">
        <v>1.4133</v>
      </c>
      <c r="S72">
        <v>1</v>
      </c>
      <c r="T72">
        <v>0.1</v>
      </c>
      <c r="U72" s="4">
        <v>0.6</v>
      </c>
      <c r="V72" s="4">
        <v>0.4</v>
      </c>
      <c r="W72" s="4">
        <v>1.6555</v>
      </c>
      <c r="X72" s="4">
        <v>0.2</v>
      </c>
      <c r="Y72" s="4">
        <v>0.2</v>
      </c>
    </row>
    <row r="73" spans="1:25" x14ac:dyDescent="0.3">
      <c r="A73" t="s">
        <v>71</v>
      </c>
      <c r="B73" s="5">
        <v>20</v>
      </c>
      <c r="C73" s="4">
        <v>12.84</v>
      </c>
      <c r="D73" s="4">
        <v>727.81751824817513</v>
      </c>
      <c r="E73" s="4">
        <v>1.1214</v>
      </c>
      <c r="F73" s="4">
        <v>22.835999999999999</v>
      </c>
      <c r="G73" s="4">
        <v>0.3</v>
      </c>
      <c r="H73">
        <v>2</v>
      </c>
      <c r="I73">
        <v>2.0493000000000001</v>
      </c>
      <c r="J73">
        <v>0.4</v>
      </c>
      <c r="K73">
        <v>1.162204</v>
      </c>
      <c r="L73">
        <v>3</v>
      </c>
      <c r="M73">
        <v>5.7504</v>
      </c>
      <c r="N73">
        <v>20</v>
      </c>
      <c r="O73">
        <v>23.269967741935481</v>
      </c>
      <c r="P73">
        <v>20.577451612903225</v>
      </c>
      <c r="Q73">
        <v>0.4</v>
      </c>
      <c r="R73">
        <v>1.2245999999999999</v>
      </c>
      <c r="S73">
        <v>1</v>
      </c>
      <c r="T73">
        <v>0.1</v>
      </c>
      <c r="U73" s="4">
        <v>0.6</v>
      </c>
      <c r="V73" s="4">
        <v>0.4</v>
      </c>
      <c r="W73" s="4">
        <v>1.4362999999999999</v>
      </c>
      <c r="X73" s="4">
        <v>0.2</v>
      </c>
      <c r="Y73" s="4">
        <v>0.2</v>
      </c>
    </row>
    <row r="74" spans="1:25" x14ac:dyDescent="0.3">
      <c r="A74" t="s">
        <v>72</v>
      </c>
      <c r="B74" s="5">
        <v>20</v>
      </c>
      <c r="C74" s="4">
        <v>9.5715000000000003</v>
      </c>
      <c r="D74" s="4">
        <v>685.54379562043789</v>
      </c>
      <c r="E74" s="4">
        <v>0.96926000000000001</v>
      </c>
      <c r="F74" s="4">
        <v>23.777000000000001</v>
      </c>
      <c r="G74" s="4">
        <v>0.3</v>
      </c>
      <c r="H74">
        <v>2</v>
      </c>
      <c r="I74">
        <v>2.5013000000000001</v>
      </c>
      <c r="J74">
        <v>0.4</v>
      </c>
      <c r="K74">
        <v>1.0153711999999999</v>
      </c>
      <c r="L74">
        <v>3</v>
      </c>
      <c r="M74">
        <v>4.8083</v>
      </c>
      <c r="N74">
        <v>20</v>
      </c>
      <c r="O74">
        <v>24.185806451612905</v>
      </c>
      <c r="P74">
        <v>17.87783870967742</v>
      </c>
      <c r="Q74">
        <v>0.4</v>
      </c>
      <c r="R74">
        <v>1.5134000000000001</v>
      </c>
      <c r="S74">
        <v>1</v>
      </c>
      <c r="T74">
        <v>0.1</v>
      </c>
      <c r="U74" s="4">
        <v>0.6</v>
      </c>
      <c r="V74" s="4">
        <v>0.4</v>
      </c>
      <c r="W74" s="4">
        <v>1.1639999999999999</v>
      </c>
      <c r="X74" s="4">
        <v>0.2</v>
      </c>
      <c r="Y74" s="4">
        <v>0.2</v>
      </c>
    </row>
    <row r="75" spans="1:25" x14ac:dyDescent="0.3">
      <c r="A75" t="s">
        <v>73</v>
      </c>
      <c r="B75" s="5">
        <v>20</v>
      </c>
      <c r="C75" s="4">
        <v>18.504999999999999</v>
      </c>
      <c r="D75" s="4">
        <v>846.597810218978</v>
      </c>
      <c r="E75" s="4">
        <v>1.4411</v>
      </c>
      <c r="F75" s="4">
        <v>23.893999999999998</v>
      </c>
      <c r="G75" s="4">
        <v>0.3</v>
      </c>
      <c r="H75">
        <v>2</v>
      </c>
      <c r="I75">
        <v>3.1857000000000002</v>
      </c>
      <c r="J75">
        <v>0.4</v>
      </c>
      <c r="K75">
        <v>1.2517559999999999</v>
      </c>
      <c r="L75">
        <v>3</v>
      </c>
      <c r="M75">
        <v>7.4100999999999999</v>
      </c>
      <c r="N75">
        <v>20</v>
      </c>
      <c r="O75">
        <v>33.068838709677422</v>
      </c>
      <c r="P75">
        <v>22.117096774193548</v>
      </c>
      <c r="Q75">
        <v>0.4</v>
      </c>
      <c r="R75">
        <v>2.0019</v>
      </c>
      <c r="S75">
        <v>1</v>
      </c>
      <c r="T75">
        <v>0.1</v>
      </c>
      <c r="U75" s="4">
        <v>0.6</v>
      </c>
      <c r="V75" s="4">
        <v>0.4</v>
      </c>
      <c r="W75" s="4">
        <v>1.6680999999999999</v>
      </c>
      <c r="X75" s="4">
        <v>0.2</v>
      </c>
      <c r="Y75" s="4">
        <v>0.2</v>
      </c>
    </row>
    <row r="76" spans="1:25" x14ac:dyDescent="0.3">
      <c r="A76" t="s">
        <v>74</v>
      </c>
      <c r="B76" s="5">
        <v>20</v>
      </c>
      <c r="C76" s="4">
        <v>8.6613000000000007</v>
      </c>
      <c r="D76" s="4">
        <v>740.58832116788324</v>
      </c>
      <c r="E76" s="4">
        <v>1.2164999999999999</v>
      </c>
      <c r="F76" s="4">
        <v>19.395</v>
      </c>
      <c r="G76" s="4">
        <v>0.3</v>
      </c>
      <c r="H76">
        <v>2</v>
      </c>
      <c r="I76">
        <v>2.3732000000000002</v>
      </c>
      <c r="J76">
        <v>0.4</v>
      </c>
      <c r="K76">
        <v>1.0862704000000001</v>
      </c>
      <c r="L76">
        <v>3</v>
      </c>
      <c r="M76">
        <v>5.8769999999999998</v>
      </c>
      <c r="N76">
        <v>20</v>
      </c>
      <c r="O76">
        <v>23.300838709677418</v>
      </c>
      <c r="P76">
        <v>21.516000000000002</v>
      </c>
      <c r="Q76">
        <v>0.4</v>
      </c>
      <c r="R76">
        <v>1.1446000000000001</v>
      </c>
      <c r="S76">
        <v>1</v>
      </c>
      <c r="T76">
        <v>0.1</v>
      </c>
      <c r="U76" s="4">
        <v>0.6</v>
      </c>
      <c r="V76" s="4">
        <v>0.4</v>
      </c>
      <c r="W76" s="4">
        <v>1.2684</v>
      </c>
      <c r="X76" s="4">
        <v>0.2</v>
      </c>
      <c r="Y76" s="4">
        <v>0.2</v>
      </c>
    </row>
    <row r="78" spans="1:25" x14ac:dyDescent="0.3">
      <c r="A78" t="s">
        <v>122</v>
      </c>
    </row>
    <row r="80" spans="1:25" x14ac:dyDescent="0.3">
      <c r="A80" t="s">
        <v>0</v>
      </c>
      <c r="C80" s="4" t="s">
        <v>1</v>
      </c>
      <c r="D80" s="4" t="s">
        <v>113</v>
      </c>
      <c r="E80" s="4" t="s">
        <v>176</v>
      </c>
      <c r="F80" s="4" t="s">
        <v>177</v>
      </c>
      <c r="G80" s="4" t="s">
        <v>178</v>
      </c>
      <c r="H80" s="4" t="s">
        <v>179</v>
      </c>
      <c r="I80" t="s">
        <v>180</v>
      </c>
      <c r="J80" t="s">
        <v>181</v>
      </c>
      <c r="K80" t="s">
        <v>182</v>
      </c>
      <c r="L80" t="s">
        <v>183</v>
      </c>
      <c r="M80" t="s">
        <v>184</v>
      </c>
      <c r="N80" t="s">
        <v>185</v>
      </c>
      <c r="O80" s="4" t="s">
        <v>114</v>
      </c>
      <c r="P80" s="4" t="s">
        <v>115</v>
      </c>
      <c r="Q80" t="s">
        <v>186</v>
      </c>
      <c r="R80" t="s">
        <v>187</v>
      </c>
      <c r="S80" t="s">
        <v>188</v>
      </c>
      <c r="T80" t="s">
        <v>189</v>
      </c>
      <c r="U80" t="s">
        <v>190</v>
      </c>
      <c r="V80" s="4" t="s">
        <v>191</v>
      </c>
      <c r="W80" s="4" t="s">
        <v>192</v>
      </c>
      <c r="X80" s="4" t="s">
        <v>193</v>
      </c>
      <c r="Y80" s="4" t="s">
        <v>194</v>
      </c>
    </row>
    <row r="81" spans="1:25" x14ac:dyDescent="0.3">
      <c r="A81" t="s">
        <v>133</v>
      </c>
      <c r="C81" s="4">
        <v>0.95682999999999996</v>
      </c>
      <c r="D81" s="4">
        <v>23.351058394160582</v>
      </c>
      <c r="E81" s="4">
        <v>8.5605000000000001E-2</v>
      </c>
      <c r="F81" s="4">
        <v>2.0461</v>
      </c>
      <c r="G81" s="4">
        <v>5.3109000000000003E-3</v>
      </c>
      <c r="H81">
        <v>2.8673000000000001E-2</v>
      </c>
      <c r="I81">
        <v>0.78569999999999995</v>
      </c>
      <c r="J81">
        <v>6.6224999999999999E-3</v>
      </c>
      <c r="K81">
        <v>9.1774560000000005E-2</v>
      </c>
      <c r="L81">
        <v>5.4723000000000001E-2</v>
      </c>
      <c r="M81">
        <v>0.54047999999999996</v>
      </c>
      <c r="N81">
        <v>0</v>
      </c>
      <c r="O81">
        <v>1.5270129032258064</v>
      </c>
      <c r="P81">
        <v>1.441425806451613</v>
      </c>
      <c r="Q81">
        <v>1.6546000000000002E-2</v>
      </c>
      <c r="R81">
        <v>0.11655</v>
      </c>
      <c r="S81">
        <v>4.1743000000000002E-2</v>
      </c>
      <c r="T81">
        <v>2.0609999999999999E-3</v>
      </c>
      <c r="U81" s="4">
        <v>1.8595E-2</v>
      </c>
      <c r="V81" s="4">
        <v>1.5023E-2</v>
      </c>
      <c r="W81" s="4">
        <v>0.11498999999999999</v>
      </c>
      <c r="X81" s="4">
        <v>1.1978000000000001E-2</v>
      </c>
      <c r="Y81" s="4">
        <v>2.1748E-2</v>
      </c>
    </row>
    <row r="82" spans="1:25" x14ac:dyDescent="0.3">
      <c r="A82" t="s">
        <v>134</v>
      </c>
      <c r="C82" s="4">
        <v>9.2179000000000002</v>
      </c>
      <c r="D82" s="4">
        <v>26.130481751824817</v>
      </c>
      <c r="E82" s="4">
        <v>6.9868E-2</v>
      </c>
      <c r="F82" s="4">
        <v>150.88</v>
      </c>
      <c r="G82" s="4">
        <v>1.0802000000000001E-2</v>
      </c>
      <c r="H82">
        <v>5.6736000000000002E-2</v>
      </c>
      <c r="I82">
        <v>0.22267999999999999</v>
      </c>
      <c r="J82">
        <v>5.7673999999999998E-3</v>
      </c>
      <c r="K82">
        <v>0.10231664</v>
      </c>
      <c r="L82">
        <v>0.10492779999999999</v>
      </c>
      <c r="M82">
        <v>0.50509999999999999</v>
      </c>
      <c r="N82">
        <v>0.23430999999999999</v>
      </c>
      <c r="O82">
        <v>1.6089806451612902</v>
      </c>
      <c r="P82">
        <v>1.2934935483870968</v>
      </c>
      <c r="Q82">
        <v>1.7932E-2</v>
      </c>
      <c r="R82">
        <v>0.10617</v>
      </c>
      <c r="S82">
        <v>3.4102E-2</v>
      </c>
      <c r="T82">
        <v>1.4404999999999999E-3</v>
      </c>
      <c r="U82" s="4">
        <v>2.427E-2</v>
      </c>
      <c r="V82" s="4">
        <v>1.8207000000000001E-2</v>
      </c>
      <c r="W82" s="4">
        <v>0.10907</v>
      </c>
      <c r="X82" s="4">
        <v>1.5701E-2</v>
      </c>
      <c r="Y82" s="4">
        <v>9.3621999999999997E-2</v>
      </c>
    </row>
    <row r="83" spans="1:25" x14ac:dyDescent="0.3">
      <c r="A83" t="s">
        <v>135</v>
      </c>
      <c r="C83" s="4">
        <v>0.72362000000000004</v>
      </c>
      <c r="D83" s="4">
        <v>25.40798540145985</v>
      </c>
      <c r="E83" s="4">
        <v>7.3030999999999999E-2</v>
      </c>
      <c r="F83" s="4">
        <v>1.6221000000000001</v>
      </c>
      <c r="G83" s="4">
        <v>3.4516E-3</v>
      </c>
      <c r="H83">
        <v>1.2592000000000001E-2</v>
      </c>
      <c r="I83">
        <v>0.19972000000000001</v>
      </c>
      <c r="J83">
        <v>4.5512E-3</v>
      </c>
      <c r="K83">
        <v>7.4297999999999989E-2</v>
      </c>
      <c r="L83">
        <v>4.5074120000000002E-2</v>
      </c>
      <c r="M83">
        <v>0.38122</v>
      </c>
      <c r="N83">
        <v>0.104</v>
      </c>
      <c r="O83">
        <v>1.6013516129032259</v>
      </c>
      <c r="P83">
        <v>1.151451612903226</v>
      </c>
      <c r="Q83">
        <v>1.1148999999999999E-2</v>
      </c>
      <c r="R83">
        <v>6.8078E-2</v>
      </c>
      <c r="S83">
        <v>3.0710000000000001E-2</v>
      </c>
      <c r="T83">
        <v>1.5567999999999999E-3</v>
      </c>
      <c r="U83" s="4">
        <v>2.0570000000000001E-2</v>
      </c>
      <c r="V83" s="4">
        <v>1.2548999999999999E-2</v>
      </c>
      <c r="W83" s="4">
        <v>9.4257999999999995E-2</v>
      </c>
      <c r="X83" s="4">
        <v>4.9097000000000003E-3</v>
      </c>
      <c r="Y83" s="4">
        <v>5.5382000000000001E-3</v>
      </c>
    </row>
    <row r="84" spans="1:25" x14ac:dyDescent="0.3">
      <c r="A84" t="s">
        <v>136</v>
      </c>
      <c r="C84" s="4">
        <v>0.76878000000000002</v>
      </c>
      <c r="D84" s="4">
        <v>19.377919708029196</v>
      </c>
      <c r="E84" s="4">
        <v>6.7961999999999995E-2</v>
      </c>
      <c r="F84" s="4">
        <v>1.3818999999999999</v>
      </c>
      <c r="G84" s="4">
        <v>7.6153999999999996E-3</v>
      </c>
      <c r="H84">
        <v>1.2595E-2</v>
      </c>
      <c r="I84">
        <v>0.16241</v>
      </c>
      <c r="J84">
        <v>2.5078000000000001E-3</v>
      </c>
      <c r="K84">
        <v>7.2147359999999994E-2</v>
      </c>
      <c r="L84">
        <v>9.6857680000000002E-2</v>
      </c>
      <c r="M84">
        <v>0.33787</v>
      </c>
      <c r="N84">
        <v>0.16481000000000001</v>
      </c>
      <c r="O84">
        <v>1.5327612903225809</v>
      </c>
      <c r="P84">
        <v>1.3756387096774194</v>
      </c>
      <c r="Q84">
        <v>1.4709E-2</v>
      </c>
      <c r="R84">
        <v>8.8003999999999999E-2</v>
      </c>
      <c r="S84">
        <v>3.0471999999999999E-2</v>
      </c>
      <c r="T84">
        <v>3.5033E-3</v>
      </c>
      <c r="U84" s="4">
        <v>1.7437000000000001E-2</v>
      </c>
      <c r="V84" s="4">
        <v>1.9677E-2</v>
      </c>
      <c r="W84" s="4">
        <v>9.5263E-2</v>
      </c>
      <c r="X84" s="4">
        <v>6.7530999999999997E-3</v>
      </c>
      <c r="Y84" s="4">
        <v>8.7276000000000003E-3</v>
      </c>
    </row>
    <row r="85" spans="1:25" x14ac:dyDescent="0.3">
      <c r="A85" t="s">
        <v>137</v>
      </c>
      <c r="C85" s="4">
        <v>0.85255999999999998</v>
      </c>
      <c r="D85" s="4">
        <v>19.505627737226277</v>
      </c>
      <c r="E85" s="4">
        <v>6.9058999999999995E-2</v>
      </c>
      <c r="F85" s="4">
        <v>1.6508</v>
      </c>
      <c r="G85" s="4">
        <v>4.8450000000000003E-3</v>
      </c>
      <c r="H85">
        <v>1.1454000000000001E-2</v>
      </c>
      <c r="I85">
        <v>0.31344</v>
      </c>
      <c r="J85">
        <v>4.4533000000000003E-3</v>
      </c>
      <c r="K85">
        <v>8.786883999999999E-2</v>
      </c>
      <c r="L85">
        <v>6.4780199999999996E-2</v>
      </c>
      <c r="M85">
        <v>0.44186999999999999</v>
      </c>
      <c r="N85">
        <v>0.11720999999999999</v>
      </c>
      <c r="O85">
        <v>1.630874193548387</v>
      </c>
      <c r="P85">
        <v>1.5354580645161293</v>
      </c>
      <c r="Q85">
        <v>1.2637000000000001E-2</v>
      </c>
      <c r="R85">
        <v>0.1105</v>
      </c>
      <c r="S85">
        <v>5.1950999999999997E-2</v>
      </c>
      <c r="T85">
        <v>1.8251999999999999E-3</v>
      </c>
      <c r="U85" s="4">
        <v>1.8349000000000001E-2</v>
      </c>
      <c r="V85" s="4">
        <v>1.584E-2</v>
      </c>
      <c r="W85" s="4">
        <v>9.9489999999999995E-2</v>
      </c>
      <c r="X85" s="4">
        <v>5.2652000000000003E-3</v>
      </c>
      <c r="Y85" s="4">
        <v>7.4314999999999997E-3</v>
      </c>
    </row>
    <row r="86" spans="1:25" x14ac:dyDescent="0.3">
      <c r="A86" t="s">
        <v>138</v>
      </c>
      <c r="C86" s="4">
        <v>0.74668999999999996</v>
      </c>
      <c r="D86" s="4">
        <v>22.883682481751823</v>
      </c>
      <c r="E86" s="4">
        <v>7.6699000000000003E-2</v>
      </c>
      <c r="F86" s="4">
        <v>1.9341999999999999</v>
      </c>
      <c r="G86" s="4">
        <v>4.1939000000000004E-3</v>
      </c>
      <c r="H86">
        <v>8.3032000000000002E-3</v>
      </c>
      <c r="I86">
        <v>0.19700999999999999</v>
      </c>
      <c r="J86">
        <v>4.8447999999999998E-3</v>
      </c>
      <c r="K86">
        <v>9.1259519999999997E-2</v>
      </c>
      <c r="L86">
        <v>9.0831479999999992E-2</v>
      </c>
      <c r="M86">
        <v>0.37835000000000002</v>
      </c>
      <c r="N86">
        <v>0.11783</v>
      </c>
      <c r="O86">
        <v>1.5125000000000002</v>
      </c>
      <c r="P86">
        <v>1.3407225806451613</v>
      </c>
      <c r="Q86">
        <v>1.3613999999999999E-2</v>
      </c>
      <c r="R86">
        <v>0.10428</v>
      </c>
      <c r="S86">
        <v>3.2569000000000001E-2</v>
      </c>
      <c r="T86">
        <v>1.7673999999999999E-3</v>
      </c>
      <c r="U86" s="4">
        <v>2.1849E-2</v>
      </c>
      <c r="V86" s="4">
        <v>2.0777E-2</v>
      </c>
      <c r="W86" s="4">
        <v>0.10535</v>
      </c>
      <c r="X86" s="4">
        <v>6.5022999999999999E-3</v>
      </c>
      <c r="Y86" s="4">
        <v>7.4821000000000002E-3</v>
      </c>
    </row>
    <row r="87" spans="1:25" x14ac:dyDescent="0.3">
      <c r="A87" t="s">
        <v>139</v>
      </c>
      <c r="C87" s="4">
        <v>0.71760999999999997</v>
      </c>
      <c r="D87" s="4">
        <v>22.308109489051095</v>
      </c>
      <c r="E87" s="4">
        <v>7.0257E-2</v>
      </c>
      <c r="F87" s="4">
        <v>1.2075</v>
      </c>
      <c r="G87" s="4">
        <v>4.1015000000000001E-3</v>
      </c>
      <c r="H87">
        <v>2.7692000000000001E-2</v>
      </c>
      <c r="I87">
        <v>0.16311</v>
      </c>
      <c r="J87">
        <v>5.0600000000000003E-3</v>
      </c>
      <c r="K87">
        <v>7.1663640000000001E-2</v>
      </c>
      <c r="L87">
        <v>6.1221319999999996E-2</v>
      </c>
      <c r="M87">
        <v>0.38157999999999997</v>
      </c>
      <c r="N87">
        <v>9.9834999999999993E-2</v>
      </c>
      <c r="O87">
        <v>2.0070387096774196</v>
      </c>
      <c r="P87">
        <v>1.0065354838709677</v>
      </c>
      <c r="Q87">
        <v>1.5037999999999999E-2</v>
      </c>
      <c r="R87">
        <v>0.10006</v>
      </c>
      <c r="S87">
        <v>3.8143999999999997E-2</v>
      </c>
      <c r="T87">
        <v>1.4617E-3</v>
      </c>
      <c r="U87" s="4">
        <v>1.8315999999999999E-2</v>
      </c>
      <c r="V87" s="4">
        <v>9.9790999999999994E-3</v>
      </c>
      <c r="W87" s="4">
        <v>9.3793000000000001E-2</v>
      </c>
      <c r="X87" s="4">
        <v>4.0292000000000001E-3</v>
      </c>
      <c r="Y87" s="4">
        <v>5.4992000000000001E-3</v>
      </c>
    </row>
    <row r="88" spans="1:25" x14ac:dyDescent="0.3">
      <c r="A88" t="s">
        <v>140</v>
      </c>
      <c r="C88" s="4">
        <v>0.71375</v>
      </c>
      <c r="D88" s="4">
        <v>24.015908759124088</v>
      </c>
      <c r="E88" s="4">
        <v>7.0441000000000004E-2</v>
      </c>
      <c r="F88" s="4">
        <v>1.2393000000000001</v>
      </c>
      <c r="G88" s="4">
        <v>5.6820000000000004E-3</v>
      </c>
      <c r="H88">
        <v>7.2135000000000003E-3</v>
      </c>
      <c r="I88">
        <v>0.15298999999999999</v>
      </c>
      <c r="J88">
        <v>3.7434999999999999E-3</v>
      </c>
      <c r="K88">
        <v>8.9275919999999995E-2</v>
      </c>
      <c r="L88">
        <v>8.9966119999999997E-2</v>
      </c>
      <c r="M88">
        <v>0.33662999999999998</v>
      </c>
      <c r="N88">
        <v>0</v>
      </c>
      <c r="O88">
        <v>1.5610419354838712</v>
      </c>
      <c r="P88">
        <v>1.4897193548387095</v>
      </c>
      <c r="Q88">
        <v>1.4149E-2</v>
      </c>
      <c r="R88">
        <v>8.1848000000000004E-2</v>
      </c>
      <c r="S88">
        <v>3.7032000000000002E-2</v>
      </c>
      <c r="T88">
        <v>1.8527000000000001E-3</v>
      </c>
      <c r="U88" s="4">
        <v>1.9841999999999999E-2</v>
      </c>
      <c r="V88" s="4">
        <v>2.1727E-2</v>
      </c>
      <c r="W88" s="4">
        <v>8.0546000000000006E-2</v>
      </c>
      <c r="X88" s="4">
        <v>6.4783999999999996E-3</v>
      </c>
      <c r="Y88" s="4">
        <v>6.2614000000000003E-3</v>
      </c>
    </row>
    <row r="90" spans="1:25" x14ac:dyDescent="0.3">
      <c r="A90" t="s">
        <v>141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</row>
    <row r="91" spans="1:25" x14ac:dyDescent="0.3">
      <c r="A91" t="s">
        <v>142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</row>
    <row r="92" spans="1:25" x14ac:dyDescent="0.3">
      <c r="A92" t="s">
        <v>143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</row>
    <row r="93" spans="1:25" x14ac:dyDescent="0.3">
      <c r="A93" t="s">
        <v>144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</row>
    <row r="94" spans="1:25" x14ac:dyDescent="0.3">
      <c r="A94" t="s">
        <v>145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</row>
    <row r="95" spans="1:25" x14ac:dyDescent="0.3">
      <c r="A95" t="s">
        <v>146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</row>
    <row r="96" spans="1:25" x14ac:dyDescent="0.3">
      <c r="A96" t="s">
        <v>147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3">
      <c r="A97" t="s">
        <v>148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</row>
    <row r="98" spans="1:25" x14ac:dyDescent="0.3">
      <c r="A98" t="s">
        <v>149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3">
      <c r="A99" t="s">
        <v>150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</row>
    <row r="100" spans="1:25" x14ac:dyDescent="0.3">
      <c r="A100" t="s">
        <v>151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3">
      <c r="A101" t="s">
        <v>152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</row>
    <row r="104" spans="1:25" x14ac:dyDescent="0.3">
      <c r="A104" t="s">
        <v>123</v>
      </c>
    </row>
    <row r="106" spans="1:25" x14ac:dyDescent="0.3">
      <c r="A106" t="s">
        <v>0</v>
      </c>
      <c r="C106" s="4" t="s">
        <v>1</v>
      </c>
      <c r="D106" s="4" t="s">
        <v>113</v>
      </c>
      <c r="E106" s="4" t="s">
        <v>176</v>
      </c>
      <c r="F106" s="4" t="s">
        <v>177</v>
      </c>
      <c r="G106" s="4" t="s">
        <v>178</v>
      </c>
      <c r="H106" s="4" t="s">
        <v>179</v>
      </c>
      <c r="I106" t="s">
        <v>180</v>
      </c>
      <c r="J106" t="s">
        <v>181</v>
      </c>
      <c r="K106" t="s">
        <v>182</v>
      </c>
      <c r="L106" t="s">
        <v>183</v>
      </c>
      <c r="M106" t="s">
        <v>184</v>
      </c>
      <c r="N106" t="s">
        <v>185</v>
      </c>
      <c r="O106" s="4" t="s">
        <v>114</v>
      </c>
      <c r="P106" s="4" t="s">
        <v>115</v>
      </c>
      <c r="Q106" t="s">
        <v>186</v>
      </c>
      <c r="R106" t="s">
        <v>187</v>
      </c>
      <c r="S106" t="s">
        <v>188</v>
      </c>
      <c r="T106" t="s">
        <v>189</v>
      </c>
      <c r="U106" t="s">
        <v>190</v>
      </c>
      <c r="V106" s="4" t="s">
        <v>191</v>
      </c>
      <c r="W106" s="4" t="s">
        <v>192</v>
      </c>
      <c r="X106" s="4" t="s">
        <v>193</v>
      </c>
      <c r="Y106" s="4" t="s">
        <v>194</v>
      </c>
    </row>
    <row r="107" spans="1:25" x14ac:dyDescent="0.3">
      <c r="A107" t="s">
        <v>124</v>
      </c>
      <c r="C107" s="4">
        <v>0.70786000000000004</v>
      </c>
      <c r="D107" s="4">
        <v>19.134624087591238</v>
      </c>
      <c r="E107" s="4">
        <v>5.7646000000000003E-2</v>
      </c>
      <c r="F107" s="4">
        <v>1.3875</v>
      </c>
      <c r="G107" s="4">
        <v>0.02</v>
      </c>
      <c r="H107">
        <v>0.1</v>
      </c>
      <c r="I107">
        <v>0.33905999999999997</v>
      </c>
      <c r="J107">
        <v>0.03</v>
      </c>
      <c r="K107">
        <v>7.0648000000000002E-2</v>
      </c>
      <c r="L107">
        <v>0.2</v>
      </c>
      <c r="M107">
        <v>0.37274000000000002</v>
      </c>
      <c r="N107">
        <v>1</v>
      </c>
      <c r="O107">
        <v>1.6333935483870969</v>
      </c>
      <c r="P107">
        <v>1.363041935483871</v>
      </c>
      <c r="Q107">
        <v>0.03</v>
      </c>
      <c r="R107">
        <v>0.2</v>
      </c>
      <c r="S107">
        <v>0.08</v>
      </c>
      <c r="T107">
        <v>8.0000000000000002E-3</v>
      </c>
      <c r="U107" s="4">
        <v>0.03</v>
      </c>
      <c r="V107" s="4">
        <v>0.03</v>
      </c>
      <c r="W107" s="4">
        <v>0.13175999999999999</v>
      </c>
      <c r="X107" s="4">
        <v>0.01</v>
      </c>
      <c r="Y107" s="4">
        <v>0.31674000000000002</v>
      </c>
    </row>
    <row r="108" spans="1:25" x14ac:dyDescent="0.3">
      <c r="A108" t="s">
        <v>125</v>
      </c>
      <c r="C108" s="4">
        <v>0.72452000000000005</v>
      </c>
      <c r="D108" s="4">
        <v>20.613317518248174</v>
      </c>
      <c r="E108" s="4">
        <v>6.5167000000000003E-2</v>
      </c>
      <c r="F108" s="4">
        <v>1.5465</v>
      </c>
      <c r="G108" s="4">
        <v>0.02</v>
      </c>
      <c r="H108">
        <v>0.1</v>
      </c>
      <c r="I108">
        <v>0.37955</v>
      </c>
      <c r="J108">
        <v>0.03</v>
      </c>
      <c r="K108">
        <v>7.6518000000000003E-2</v>
      </c>
      <c r="L108">
        <v>0.2</v>
      </c>
      <c r="M108">
        <v>0.35468</v>
      </c>
      <c r="N108">
        <v>1</v>
      </c>
      <c r="O108">
        <v>1.4195677419354842</v>
      </c>
      <c r="P108">
        <v>1.102909677419355</v>
      </c>
      <c r="Q108">
        <v>0.03</v>
      </c>
      <c r="R108">
        <v>0.2</v>
      </c>
      <c r="S108">
        <v>0.08</v>
      </c>
      <c r="T108">
        <v>8.0000000000000002E-3</v>
      </c>
      <c r="U108" s="4">
        <v>0.03</v>
      </c>
      <c r="V108" s="4">
        <v>0.03</v>
      </c>
      <c r="W108" s="4">
        <v>0.14412</v>
      </c>
      <c r="X108" s="4">
        <v>0.01</v>
      </c>
      <c r="Y108" s="4">
        <v>0.01</v>
      </c>
    </row>
    <row r="109" spans="1:25" x14ac:dyDescent="0.3">
      <c r="A109" t="s">
        <v>126</v>
      </c>
      <c r="C109" s="4">
        <v>0.73416999999999999</v>
      </c>
      <c r="D109" s="4">
        <v>21.766532846715329</v>
      </c>
      <c r="E109" s="4">
        <v>7.7281000000000002E-2</v>
      </c>
      <c r="F109" s="4">
        <v>1.4558</v>
      </c>
      <c r="G109" s="4">
        <v>0.02</v>
      </c>
      <c r="H109">
        <v>0.1</v>
      </c>
      <c r="I109">
        <v>0.42842000000000002</v>
      </c>
      <c r="J109">
        <v>0.03</v>
      </c>
      <c r="K109">
        <v>6.0379000000000002E-2</v>
      </c>
      <c r="L109">
        <v>0.2</v>
      </c>
      <c r="M109">
        <v>0.34209000000000001</v>
      </c>
      <c r="N109">
        <v>1</v>
      </c>
      <c r="O109">
        <v>1.3598129032258064</v>
      </c>
      <c r="P109">
        <v>1.1768935483870968</v>
      </c>
      <c r="Q109">
        <v>0.03</v>
      </c>
      <c r="R109">
        <v>0.2</v>
      </c>
      <c r="S109">
        <v>0.08</v>
      </c>
      <c r="T109">
        <v>8.0000000000000002E-3</v>
      </c>
      <c r="U109" s="4">
        <v>0.03</v>
      </c>
      <c r="V109" s="4">
        <v>0.03</v>
      </c>
      <c r="W109" s="4">
        <v>0.14377999999999999</v>
      </c>
      <c r="X109" s="4">
        <v>0.01</v>
      </c>
      <c r="Y109" s="4">
        <v>0.01</v>
      </c>
    </row>
    <row r="110" spans="1:25" x14ac:dyDescent="0.3">
      <c r="A110" t="s">
        <v>127</v>
      </c>
      <c r="C110" s="4">
        <v>0.57035000000000002</v>
      </c>
      <c r="D110" s="4">
        <v>22.910288321167883</v>
      </c>
      <c r="E110" s="4">
        <v>6.5304000000000001E-2</v>
      </c>
      <c r="F110" s="4">
        <v>1.2591000000000001</v>
      </c>
      <c r="G110" s="4">
        <v>0.02</v>
      </c>
      <c r="H110">
        <v>0.1</v>
      </c>
      <c r="I110">
        <v>0.28299999999999997</v>
      </c>
      <c r="J110">
        <v>0.03</v>
      </c>
      <c r="K110">
        <v>6.2723000000000001E-2</v>
      </c>
      <c r="L110">
        <v>0.2</v>
      </c>
      <c r="M110">
        <v>0.39219999999999999</v>
      </c>
      <c r="N110">
        <v>1</v>
      </c>
      <c r="O110">
        <v>1.8042838709677422</v>
      </c>
      <c r="P110">
        <v>1.5052258064516131</v>
      </c>
      <c r="Q110">
        <v>0.03</v>
      </c>
      <c r="R110">
        <v>0.2</v>
      </c>
      <c r="S110">
        <v>0.08</v>
      </c>
      <c r="T110">
        <v>8.0000000000000002E-3</v>
      </c>
      <c r="U110" s="4">
        <v>0.03</v>
      </c>
      <c r="V110" s="4">
        <v>0.03</v>
      </c>
      <c r="W110" s="4">
        <v>0.12634999999999999</v>
      </c>
      <c r="X110" s="4">
        <v>0.01</v>
      </c>
      <c r="Y110" s="4">
        <v>0.01</v>
      </c>
    </row>
    <row r="111" spans="1:25" x14ac:dyDescent="0.3">
      <c r="A111" t="s">
        <v>128</v>
      </c>
      <c r="C111" s="4">
        <v>0.81555999999999995</v>
      </c>
      <c r="D111" s="4">
        <v>25.30717883211679</v>
      </c>
      <c r="E111" s="4">
        <v>7.2464000000000001E-2</v>
      </c>
      <c r="F111" s="4">
        <v>1.5442</v>
      </c>
      <c r="G111" s="4">
        <v>0.02</v>
      </c>
      <c r="H111">
        <v>0.1</v>
      </c>
      <c r="I111">
        <v>0.22792000000000001</v>
      </c>
      <c r="J111">
        <v>0.03</v>
      </c>
      <c r="K111">
        <v>6.8630999999999998E-2</v>
      </c>
      <c r="L111">
        <v>0.2</v>
      </c>
      <c r="M111">
        <v>0.41700999999999999</v>
      </c>
      <c r="N111">
        <v>1</v>
      </c>
      <c r="O111">
        <v>1.2421483870967742</v>
      </c>
      <c r="P111">
        <v>1.0597258064516129</v>
      </c>
      <c r="Q111">
        <v>0.03</v>
      </c>
      <c r="R111">
        <v>0.2</v>
      </c>
      <c r="S111">
        <v>0.08</v>
      </c>
      <c r="T111">
        <v>8.0000000000000002E-3</v>
      </c>
      <c r="U111" s="4">
        <v>0.03</v>
      </c>
      <c r="V111" s="4">
        <v>0.03</v>
      </c>
      <c r="W111" s="4">
        <v>0.12489</v>
      </c>
      <c r="X111" s="4">
        <v>0.01</v>
      </c>
      <c r="Y111" s="4">
        <v>0.01</v>
      </c>
    </row>
    <row r="112" spans="1:25" x14ac:dyDescent="0.3">
      <c r="A112" t="s">
        <v>129</v>
      </c>
      <c r="C112" s="4">
        <v>0.75258999999999998</v>
      </c>
      <c r="D112" s="4">
        <v>20.646722627737226</v>
      </c>
      <c r="E112" s="4">
        <v>5.0996E-2</v>
      </c>
      <c r="F112" s="4">
        <v>1.6155999999999999</v>
      </c>
      <c r="G112" s="4">
        <v>0.02</v>
      </c>
      <c r="H112">
        <v>0.1</v>
      </c>
      <c r="I112">
        <v>0.19738</v>
      </c>
      <c r="J112">
        <v>0.03</v>
      </c>
      <c r="K112">
        <v>0.06</v>
      </c>
      <c r="L112">
        <v>0.2</v>
      </c>
      <c r="M112">
        <v>0.35796</v>
      </c>
      <c r="N112">
        <v>1</v>
      </c>
      <c r="O112">
        <v>1.3762064516129033</v>
      </c>
      <c r="P112">
        <v>1.3501967741935483</v>
      </c>
      <c r="Q112">
        <v>0.03</v>
      </c>
      <c r="R112">
        <v>0.2</v>
      </c>
      <c r="S112">
        <v>0.08</v>
      </c>
      <c r="T112">
        <v>8.0000000000000002E-3</v>
      </c>
      <c r="U112" s="4">
        <v>0.03</v>
      </c>
      <c r="V112" s="4">
        <v>0.03</v>
      </c>
      <c r="W112" s="4">
        <v>0.12452000000000001</v>
      </c>
      <c r="X112" s="4">
        <v>0.01</v>
      </c>
      <c r="Y112" s="4">
        <v>0.01</v>
      </c>
    </row>
    <row r="113" spans="1:25" x14ac:dyDescent="0.3">
      <c r="A113" t="s">
        <v>130</v>
      </c>
      <c r="C113" s="4">
        <v>0.79347000000000001</v>
      </c>
      <c r="D113" s="4">
        <v>17.82532116788321</v>
      </c>
      <c r="E113" s="4">
        <v>6.3841999999999996E-2</v>
      </c>
      <c r="F113" s="4">
        <v>1.1962999999999999</v>
      </c>
      <c r="G113" s="4">
        <v>0.02</v>
      </c>
      <c r="H113">
        <v>0.1</v>
      </c>
      <c r="I113">
        <v>0.18593999999999999</v>
      </c>
      <c r="J113">
        <v>0.03</v>
      </c>
      <c r="K113">
        <v>0.06</v>
      </c>
      <c r="L113">
        <v>0.2</v>
      </c>
      <c r="M113">
        <v>0.27460000000000001</v>
      </c>
      <c r="N113">
        <v>1</v>
      </c>
      <c r="O113">
        <v>1.1457032258064517</v>
      </c>
      <c r="P113">
        <v>1.4628580645161291</v>
      </c>
      <c r="Q113">
        <v>0.03</v>
      </c>
      <c r="R113">
        <v>0.2</v>
      </c>
      <c r="S113">
        <v>0.08</v>
      </c>
      <c r="T113">
        <v>8.0000000000000002E-3</v>
      </c>
      <c r="U113" s="4">
        <v>0.03</v>
      </c>
      <c r="V113" s="4">
        <v>0.03</v>
      </c>
      <c r="W113" s="4">
        <v>0.12791</v>
      </c>
      <c r="X113" s="4">
        <v>0.01</v>
      </c>
      <c r="Y113" s="4">
        <v>0.01</v>
      </c>
    </row>
    <row r="114" spans="1:25" x14ac:dyDescent="0.3">
      <c r="A114" t="s">
        <v>131</v>
      </c>
      <c r="C114" s="4">
        <v>0.68862999999999996</v>
      </c>
      <c r="D114" s="4">
        <v>16.716448905109488</v>
      </c>
      <c r="E114" s="4">
        <v>5.5798E-2</v>
      </c>
      <c r="F114" s="4">
        <v>1.0535000000000001</v>
      </c>
      <c r="G114" s="4">
        <v>0.02</v>
      </c>
      <c r="H114">
        <v>0.1</v>
      </c>
      <c r="I114">
        <v>0.16533999999999999</v>
      </c>
      <c r="J114">
        <v>0.03</v>
      </c>
      <c r="K114">
        <v>0.06</v>
      </c>
      <c r="L114">
        <v>0.2</v>
      </c>
      <c r="M114">
        <v>0.31609999999999999</v>
      </c>
      <c r="N114">
        <v>1</v>
      </c>
      <c r="O114">
        <v>1.5369838709677421</v>
      </c>
      <c r="P114">
        <v>1.232035483870968</v>
      </c>
      <c r="Q114">
        <v>0.03</v>
      </c>
      <c r="R114">
        <v>0.2</v>
      </c>
      <c r="S114">
        <v>0.08</v>
      </c>
      <c r="T114">
        <v>8.0000000000000002E-3</v>
      </c>
      <c r="U114" s="4">
        <v>0.03</v>
      </c>
      <c r="V114" s="4">
        <v>0.03</v>
      </c>
      <c r="W114" s="4">
        <v>0.10879999999999999</v>
      </c>
      <c r="X114" s="4">
        <v>0.01</v>
      </c>
      <c r="Y114" s="4">
        <v>0.01</v>
      </c>
    </row>
    <row r="115" spans="1:25" x14ac:dyDescent="0.3">
      <c r="A115" t="s">
        <v>132</v>
      </c>
      <c r="C115" s="4">
        <v>0.6895</v>
      </c>
      <c r="D115" s="4">
        <v>20.609770072992699</v>
      </c>
      <c r="E115" s="4">
        <v>6.2400999999999998E-2</v>
      </c>
      <c r="F115" s="4">
        <v>1.2053</v>
      </c>
      <c r="G115" s="4">
        <v>0.02</v>
      </c>
      <c r="H115">
        <v>0.1</v>
      </c>
      <c r="I115">
        <v>0.18892</v>
      </c>
      <c r="J115">
        <v>0.03</v>
      </c>
      <c r="K115">
        <v>6.2128000000000003E-2</v>
      </c>
      <c r="L115">
        <v>0.2</v>
      </c>
      <c r="M115">
        <v>0.30193999999999999</v>
      </c>
      <c r="N115">
        <v>1</v>
      </c>
      <c r="O115">
        <v>1.3871354838709677</v>
      </c>
      <c r="P115">
        <v>1.3024709677419355</v>
      </c>
      <c r="Q115">
        <v>0.03</v>
      </c>
      <c r="R115">
        <v>0.2</v>
      </c>
      <c r="S115">
        <v>0.08</v>
      </c>
      <c r="T115">
        <v>8.0000000000000002E-3</v>
      </c>
      <c r="U115" s="4">
        <v>0.03</v>
      </c>
      <c r="V115" s="4">
        <v>0.03</v>
      </c>
      <c r="W115" s="4">
        <v>0.13825000000000001</v>
      </c>
      <c r="X115" s="4">
        <v>0.01</v>
      </c>
      <c r="Y115" s="4">
        <v>0.01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85" zoomScaleNormal="85" workbookViewId="0">
      <selection activeCell="B1" sqref="B1:B1048576"/>
    </sheetView>
  </sheetViews>
  <sheetFormatPr baseColWidth="10" defaultRowHeight="14.4" x14ac:dyDescent="0.3"/>
  <cols>
    <col min="1" max="1" width="28.77734375" customWidth="1"/>
    <col min="2" max="2" width="22.21875" style="3" customWidth="1"/>
    <col min="3" max="3" width="17.6640625" customWidth="1"/>
    <col min="24" max="24" width="12" bestFit="1" customWidth="1"/>
    <col min="26" max="26" width="39.21875" customWidth="1"/>
  </cols>
  <sheetData>
    <row r="1" spans="1:25" x14ac:dyDescent="0.3">
      <c r="A1" t="s">
        <v>121</v>
      </c>
    </row>
    <row r="3" spans="1:25" x14ac:dyDescent="0.3">
      <c r="A3" t="s">
        <v>0</v>
      </c>
      <c r="B3" s="3" t="s">
        <v>213</v>
      </c>
      <c r="C3" t="s">
        <v>109</v>
      </c>
      <c r="D3" t="s">
        <v>214</v>
      </c>
      <c r="E3" t="s">
        <v>92</v>
      </c>
      <c r="F3" t="s">
        <v>93</v>
      </c>
      <c r="G3" t="s">
        <v>94</v>
      </c>
      <c r="H3" t="s">
        <v>95</v>
      </c>
      <c r="I3" t="s">
        <v>96</v>
      </c>
      <c r="J3" t="s">
        <v>97</v>
      </c>
      <c r="K3" t="s">
        <v>98</v>
      </c>
      <c r="L3" t="s">
        <v>99</v>
      </c>
      <c r="M3" t="s">
        <v>100</v>
      </c>
      <c r="N3" t="s">
        <v>111</v>
      </c>
      <c r="O3" t="s">
        <v>112</v>
      </c>
      <c r="P3" t="s">
        <v>101</v>
      </c>
      <c r="Q3" t="s">
        <v>102</v>
      </c>
      <c r="R3" t="s">
        <v>103</v>
      </c>
      <c r="S3" t="s">
        <v>104</v>
      </c>
      <c r="T3" t="s">
        <v>105</v>
      </c>
      <c r="U3" t="s">
        <v>106</v>
      </c>
      <c r="V3" t="s">
        <v>107</v>
      </c>
      <c r="W3" t="s">
        <v>108</v>
      </c>
      <c r="X3" t="s">
        <v>91</v>
      </c>
      <c r="Y3" t="s">
        <v>116</v>
      </c>
    </row>
    <row r="4" spans="1:25" x14ac:dyDescent="0.3">
      <c r="A4" t="s">
        <v>89</v>
      </c>
      <c r="B4" s="6">
        <v>50</v>
      </c>
      <c r="C4" s="2">
        <v>28.2</v>
      </c>
      <c r="D4" s="2">
        <v>1144.051094890511</v>
      </c>
      <c r="E4" s="2">
        <v>44.8</v>
      </c>
      <c r="F4">
        <v>3481</v>
      </c>
      <c r="G4">
        <v>0.23300000000000001</v>
      </c>
      <c r="H4">
        <v>-1.9706999999999999E-2</v>
      </c>
      <c r="I4" s="2">
        <v>720</v>
      </c>
      <c r="J4">
        <v>1.9E-2</v>
      </c>
      <c r="K4">
        <v>176.32</v>
      </c>
      <c r="L4" s="2">
        <v>365</v>
      </c>
      <c r="M4">
        <v>-2</v>
      </c>
      <c r="N4" s="2">
        <v>6.209677419354839</v>
      </c>
      <c r="O4" s="2">
        <v>4.435483870967742</v>
      </c>
      <c r="P4" s="2">
        <v>100</v>
      </c>
      <c r="Q4">
        <v>882.4</v>
      </c>
      <c r="R4">
        <v>-0.02</v>
      </c>
      <c r="S4">
        <v>-0.08</v>
      </c>
      <c r="T4">
        <v>1.8109999999999999</v>
      </c>
      <c r="U4">
        <v>9.17</v>
      </c>
      <c r="V4" s="2">
        <v>16.14</v>
      </c>
      <c r="W4" s="2">
        <v>2850</v>
      </c>
    </row>
    <row r="5" spans="1:25" x14ac:dyDescent="0.3">
      <c r="A5" t="s">
        <v>75</v>
      </c>
      <c r="B5" s="6">
        <v>50</v>
      </c>
      <c r="C5">
        <v>1.61</v>
      </c>
      <c r="D5">
        <v>360.65693430656933</v>
      </c>
      <c r="E5">
        <v>3</v>
      </c>
      <c r="F5">
        <v>3449</v>
      </c>
      <c r="G5">
        <v>1.639</v>
      </c>
      <c r="H5">
        <v>-2.5687000000000001E-2</v>
      </c>
      <c r="I5">
        <v>573</v>
      </c>
      <c r="J5">
        <v>-0.06</v>
      </c>
      <c r="K5">
        <v>159.79</v>
      </c>
      <c r="L5" s="2">
        <v>262</v>
      </c>
      <c r="M5">
        <v>-2</v>
      </c>
      <c r="N5">
        <v>3.1935483870967745</v>
      </c>
      <c r="O5">
        <v>1.9161290322580646</v>
      </c>
      <c r="P5" s="2">
        <v>40.200000000000003</v>
      </c>
      <c r="Q5">
        <v>1161</v>
      </c>
      <c r="R5">
        <v>-0.02</v>
      </c>
      <c r="S5">
        <v>-0.08</v>
      </c>
      <c r="T5" s="2">
        <v>4.37</v>
      </c>
      <c r="U5">
        <v>10.79</v>
      </c>
      <c r="V5">
        <v>4.1100000000000003</v>
      </c>
      <c r="W5">
        <v>370.7</v>
      </c>
      <c r="X5">
        <f t="shared" ref="X5:X19" si="0">LN(ABS(K5)^0.22*ABS(J5)^0.22/((F5/10000)^0.37*ABS(E5)^0.2*ABS(R5)^0.11))</f>
        <v>1.1017642957141081</v>
      </c>
      <c r="Y5">
        <f t="shared" ref="Y5:Y19" si="1">-54.4*X5+208</f>
        <v>148.06402231315252</v>
      </c>
    </row>
    <row r="6" spans="1:25" x14ac:dyDescent="0.3">
      <c r="A6" t="s">
        <v>76</v>
      </c>
      <c r="B6" s="6">
        <v>50</v>
      </c>
      <c r="C6">
        <v>20.100000000000001</v>
      </c>
      <c r="D6">
        <v>2196.4598540145985</v>
      </c>
      <c r="E6">
        <v>88.4</v>
      </c>
      <c r="F6">
        <v>3509</v>
      </c>
      <c r="G6">
        <v>0.27300000000000002</v>
      </c>
      <c r="H6">
        <v>-2.5919999999999999E-2</v>
      </c>
      <c r="I6">
        <v>1021</v>
      </c>
      <c r="J6">
        <v>3.8199999999999998E-2</v>
      </c>
      <c r="K6">
        <v>144.59399999999999</v>
      </c>
      <c r="L6">
        <v>542</v>
      </c>
      <c r="M6">
        <v>-2</v>
      </c>
      <c r="N6">
        <v>14.158064516129032</v>
      </c>
      <c r="O6">
        <v>9.6516129032258071</v>
      </c>
      <c r="P6">
        <v>129.4</v>
      </c>
      <c r="Q6">
        <v>880.8</v>
      </c>
      <c r="R6">
        <v>-0.02</v>
      </c>
      <c r="S6">
        <v>-0.08</v>
      </c>
      <c r="T6">
        <v>11.9</v>
      </c>
      <c r="U6">
        <v>9.2899999999999991</v>
      </c>
      <c r="V6">
        <v>20.28</v>
      </c>
      <c r="W6">
        <v>2021</v>
      </c>
      <c r="X6">
        <f t="shared" si="0"/>
        <v>0.29741432671178569</v>
      </c>
      <c r="Y6">
        <f t="shared" si="1"/>
        <v>191.82066062687886</v>
      </c>
    </row>
    <row r="7" spans="1:25" x14ac:dyDescent="0.3">
      <c r="A7" t="s">
        <v>77</v>
      </c>
      <c r="B7" s="6">
        <v>50</v>
      </c>
      <c r="C7">
        <v>15.73</v>
      </c>
      <c r="D7">
        <v>1667.2992700729926</v>
      </c>
      <c r="E7">
        <v>3.2</v>
      </c>
      <c r="F7">
        <v>3658</v>
      </c>
      <c r="G7">
        <v>0.29699999999999999</v>
      </c>
      <c r="H7">
        <v>-5.7860000000000003E-3</v>
      </c>
      <c r="I7">
        <v>1050</v>
      </c>
      <c r="J7">
        <v>1.3100000000000001E-2</v>
      </c>
      <c r="K7">
        <v>129.63</v>
      </c>
      <c r="L7">
        <v>625</v>
      </c>
      <c r="M7">
        <v>-0.3</v>
      </c>
      <c r="N7">
        <v>9.5806451612903238</v>
      </c>
      <c r="O7">
        <v>7.806451612903226</v>
      </c>
      <c r="P7">
        <v>119.5</v>
      </c>
      <c r="Q7">
        <v>834.2</v>
      </c>
      <c r="R7">
        <v>-2E-3</v>
      </c>
      <c r="S7">
        <v>2.3E-2</v>
      </c>
      <c r="T7" s="2">
        <v>9.84</v>
      </c>
      <c r="U7">
        <v>3.0880000000000001</v>
      </c>
      <c r="V7" s="2">
        <v>28.6</v>
      </c>
      <c r="W7">
        <v>1393</v>
      </c>
      <c r="X7">
        <f t="shared" si="0"/>
        <v>0.93957315154881482</v>
      </c>
      <c r="Y7">
        <f t="shared" si="1"/>
        <v>156.88722055574448</v>
      </c>
    </row>
    <row r="8" spans="1:25" x14ac:dyDescent="0.3">
      <c r="A8" t="s">
        <v>78</v>
      </c>
      <c r="B8" s="6">
        <v>110</v>
      </c>
      <c r="C8">
        <v>348.6</v>
      </c>
      <c r="D8">
        <v>6409.0510948905103</v>
      </c>
      <c r="E8">
        <v>153.80000000000001</v>
      </c>
      <c r="F8">
        <v>6425</v>
      </c>
      <c r="G8" s="2">
        <v>1.3680000000000001</v>
      </c>
      <c r="H8" s="2">
        <v>42.6</v>
      </c>
      <c r="I8">
        <v>1698</v>
      </c>
      <c r="J8">
        <v>1.77E-2</v>
      </c>
      <c r="K8">
        <v>266.56799999999998</v>
      </c>
      <c r="L8" s="2">
        <v>841</v>
      </c>
      <c r="M8">
        <v>-0.3</v>
      </c>
      <c r="N8">
        <v>24.838709677419356</v>
      </c>
      <c r="O8">
        <v>20.545161290322582</v>
      </c>
      <c r="P8">
        <v>138.6</v>
      </c>
      <c r="Q8">
        <v>973.2</v>
      </c>
      <c r="R8">
        <v>-2E-3</v>
      </c>
      <c r="S8">
        <v>1.9900000000000001E-2</v>
      </c>
      <c r="T8">
        <v>1.764</v>
      </c>
      <c r="U8">
        <v>3.21</v>
      </c>
      <c r="V8">
        <v>829</v>
      </c>
      <c r="W8">
        <v>7010</v>
      </c>
      <c r="X8">
        <f t="shared" si="0"/>
        <v>0.18147653127958066</v>
      </c>
      <c r="Y8">
        <f t="shared" si="1"/>
        <v>198.12767669839081</v>
      </c>
    </row>
    <row r="9" spans="1:25" x14ac:dyDescent="0.3">
      <c r="A9" t="s">
        <v>79</v>
      </c>
      <c r="B9" s="6">
        <v>110</v>
      </c>
      <c r="C9">
        <v>863</v>
      </c>
      <c r="D9">
        <v>3538.5766423357663</v>
      </c>
      <c r="E9">
        <v>20.85</v>
      </c>
      <c r="F9">
        <v>5783</v>
      </c>
      <c r="G9" s="2">
        <v>0.23400000000000001</v>
      </c>
      <c r="H9" s="2">
        <v>3.63</v>
      </c>
      <c r="I9" s="2">
        <v>813</v>
      </c>
      <c r="J9">
        <v>0.1615</v>
      </c>
      <c r="K9">
        <v>101.8596</v>
      </c>
      <c r="L9" s="2">
        <v>364</v>
      </c>
      <c r="M9">
        <v>-0.3</v>
      </c>
      <c r="N9">
        <v>18.025806451612905</v>
      </c>
      <c r="O9">
        <v>15.364516129032259</v>
      </c>
      <c r="P9">
        <v>106.21</v>
      </c>
      <c r="Q9">
        <v>961.1</v>
      </c>
      <c r="R9">
        <v>-2E-3</v>
      </c>
      <c r="S9">
        <v>2.1600000000000001E-2</v>
      </c>
      <c r="T9">
        <v>7.24</v>
      </c>
      <c r="U9">
        <v>3.1709999999999998</v>
      </c>
      <c r="V9">
        <v>38.700000000000003</v>
      </c>
      <c r="W9">
        <v>632.70000000000005</v>
      </c>
      <c r="X9">
        <f t="shared" si="0"/>
        <v>0.89484718808769115</v>
      </c>
      <c r="Y9">
        <f t="shared" si="1"/>
        <v>159.32031296802961</v>
      </c>
    </row>
    <row r="10" spans="1:25" x14ac:dyDescent="0.3">
      <c r="A10" t="s">
        <v>80</v>
      </c>
      <c r="B10" s="6">
        <v>110</v>
      </c>
      <c r="C10">
        <v>353.1</v>
      </c>
      <c r="D10">
        <v>3780.9854014598536</v>
      </c>
      <c r="E10">
        <v>76.58</v>
      </c>
      <c r="F10">
        <v>6977</v>
      </c>
      <c r="G10" s="2">
        <v>4.63</v>
      </c>
      <c r="H10" s="2">
        <v>13.69</v>
      </c>
      <c r="I10">
        <v>4529</v>
      </c>
      <c r="J10">
        <v>5.0999999999999997E-2</v>
      </c>
      <c r="K10">
        <v>213.26600000000002</v>
      </c>
      <c r="L10">
        <v>4248</v>
      </c>
      <c r="M10">
        <v>-0.3</v>
      </c>
      <c r="N10">
        <v>16.783870967741937</v>
      </c>
      <c r="O10">
        <v>14.370967741935484</v>
      </c>
      <c r="P10">
        <v>364.7</v>
      </c>
      <c r="Q10">
        <v>990.4</v>
      </c>
      <c r="R10">
        <v>-2E-3</v>
      </c>
      <c r="S10">
        <v>2.0199999999999999E-2</v>
      </c>
      <c r="T10">
        <v>3.387</v>
      </c>
      <c r="U10">
        <v>3.5270000000000001</v>
      </c>
      <c r="V10">
        <v>536.5</v>
      </c>
      <c r="W10" s="2">
        <v>10840</v>
      </c>
      <c r="X10">
        <f t="shared" si="0"/>
        <v>0.47418147144398509</v>
      </c>
      <c r="Y10">
        <f t="shared" si="1"/>
        <v>182.20452795344721</v>
      </c>
    </row>
    <row r="11" spans="1:25" x14ac:dyDescent="0.3">
      <c r="A11" t="s">
        <v>81</v>
      </c>
      <c r="B11" s="6">
        <v>110</v>
      </c>
      <c r="C11" s="2">
        <v>174.1</v>
      </c>
      <c r="D11">
        <v>6021.7883211678827</v>
      </c>
      <c r="E11">
        <v>17.79</v>
      </c>
      <c r="F11">
        <v>5969</v>
      </c>
      <c r="G11">
        <v>0.1489</v>
      </c>
      <c r="H11">
        <v>1.77E-2</v>
      </c>
      <c r="I11">
        <v>6373</v>
      </c>
      <c r="J11">
        <v>5.5999999999999999E-3</v>
      </c>
      <c r="K11">
        <v>245.51399999999998</v>
      </c>
      <c r="L11">
        <v>3774</v>
      </c>
      <c r="M11">
        <v>-0.3</v>
      </c>
      <c r="N11">
        <v>25.761290322580646</v>
      </c>
      <c r="O11">
        <v>20.793548387096777</v>
      </c>
      <c r="P11">
        <v>359.2</v>
      </c>
      <c r="Q11">
        <v>962.9</v>
      </c>
      <c r="R11">
        <v>-2E-3</v>
      </c>
      <c r="S11">
        <v>1.7899999999999999E-2</v>
      </c>
      <c r="T11">
        <v>0.45200000000000001</v>
      </c>
      <c r="U11">
        <v>3.2610000000000001</v>
      </c>
      <c r="V11">
        <v>1400</v>
      </c>
      <c r="W11">
        <v>6939</v>
      </c>
      <c r="X11">
        <f t="shared" si="0"/>
        <v>0.36884205748539756</v>
      </c>
      <c r="Y11">
        <f t="shared" si="1"/>
        <v>187.93499207279439</v>
      </c>
    </row>
    <row r="12" spans="1:25" x14ac:dyDescent="0.3">
      <c r="A12" t="s">
        <v>90</v>
      </c>
      <c r="B12" s="6">
        <v>110</v>
      </c>
      <c r="C12">
        <v>279</v>
      </c>
      <c r="D12">
        <v>6125.2554744525542</v>
      </c>
      <c r="E12">
        <v>13.85</v>
      </c>
      <c r="F12">
        <v>5730</v>
      </c>
      <c r="G12">
        <v>0.18229999999999999</v>
      </c>
      <c r="H12">
        <v>2.58E-2</v>
      </c>
      <c r="I12">
        <v>7023</v>
      </c>
      <c r="J12">
        <v>6.7000000000000002E-3</v>
      </c>
      <c r="K12">
        <v>341.9679999999999</v>
      </c>
      <c r="L12">
        <v>3984</v>
      </c>
      <c r="M12">
        <v>-0.3</v>
      </c>
      <c r="N12">
        <v>25.051612903225806</v>
      </c>
      <c r="O12">
        <v>21.538709677419355</v>
      </c>
      <c r="P12">
        <v>400</v>
      </c>
      <c r="Q12">
        <v>962.6</v>
      </c>
      <c r="R12">
        <v>-2E-3</v>
      </c>
      <c r="S12">
        <v>1.9400000000000001E-2</v>
      </c>
      <c r="T12">
        <v>0.45300000000000001</v>
      </c>
      <c r="U12">
        <v>3.7450000000000001</v>
      </c>
      <c r="V12">
        <v>1134</v>
      </c>
      <c r="W12">
        <v>6129</v>
      </c>
      <c r="X12">
        <f t="shared" si="0"/>
        <v>0.54638685316532087</v>
      </c>
      <c r="Y12">
        <f t="shared" si="1"/>
        <v>178.27655518780654</v>
      </c>
    </row>
    <row r="13" spans="1:25" x14ac:dyDescent="0.3">
      <c r="A13" t="s">
        <v>82</v>
      </c>
      <c r="B13" s="3">
        <v>110</v>
      </c>
      <c r="C13">
        <v>322.5</v>
      </c>
      <c r="D13">
        <v>7830.9854014598532</v>
      </c>
      <c r="E13">
        <v>16.579999999999998</v>
      </c>
      <c r="F13">
        <v>5307</v>
      </c>
      <c r="G13">
        <v>0.18</v>
      </c>
      <c r="H13">
        <v>1.3100000000000001E-2</v>
      </c>
      <c r="I13" s="2">
        <v>2187</v>
      </c>
      <c r="J13">
        <v>9.4999999999999998E-3</v>
      </c>
      <c r="K13">
        <v>235.71199999999996</v>
      </c>
      <c r="L13" s="2">
        <v>1053</v>
      </c>
      <c r="M13">
        <v>-0.3</v>
      </c>
      <c r="N13">
        <v>29.41612903225807</v>
      </c>
      <c r="O13">
        <v>24.579677419354837</v>
      </c>
      <c r="P13">
        <v>126.16</v>
      </c>
      <c r="Q13">
        <v>966.2</v>
      </c>
      <c r="R13">
        <v>-2E-3</v>
      </c>
      <c r="S13">
        <v>1.8499999999999999E-2</v>
      </c>
      <c r="T13">
        <v>0.60799999999999998</v>
      </c>
      <c r="U13">
        <v>3.5950000000000002</v>
      </c>
      <c r="V13">
        <v>1318</v>
      </c>
      <c r="W13">
        <v>6961</v>
      </c>
      <c r="X13">
        <f t="shared" si="0"/>
        <v>0.53373645776820855</v>
      </c>
      <c r="Y13">
        <f t="shared" si="1"/>
        <v>178.96473669740945</v>
      </c>
    </row>
    <row r="14" spans="1:25" x14ac:dyDescent="0.3">
      <c r="A14" t="s">
        <v>83</v>
      </c>
      <c r="B14" s="3">
        <v>110</v>
      </c>
      <c r="C14">
        <v>498.2</v>
      </c>
      <c r="D14">
        <v>7689.0875912408756</v>
      </c>
      <c r="E14">
        <v>400.8</v>
      </c>
      <c r="F14">
        <v>4905</v>
      </c>
      <c r="G14">
        <v>0.22770000000000001</v>
      </c>
      <c r="H14">
        <v>1.7600000000000001E-2</v>
      </c>
      <c r="I14" s="2">
        <v>1534</v>
      </c>
      <c r="J14">
        <v>2.8000000000000001E-2</v>
      </c>
      <c r="K14">
        <v>197.00859999999997</v>
      </c>
      <c r="L14" s="2">
        <v>674</v>
      </c>
      <c r="M14">
        <v>-0.3</v>
      </c>
      <c r="N14">
        <v>28.56451612903226</v>
      </c>
      <c r="O14">
        <v>24.022580645161291</v>
      </c>
      <c r="P14">
        <v>105.02</v>
      </c>
      <c r="Q14">
        <v>1045.0999999999999</v>
      </c>
      <c r="R14">
        <v>-2E-3</v>
      </c>
      <c r="S14">
        <v>1.95E-2</v>
      </c>
      <c r="T14">
        <v>2.3330000000000002</v>
      </c>
      <c r="U14">
        <v>3.665</v>
      </c>
      <c r="V14">
        <v>1040.3</v>
      </c>
      <c r="W14">
        <v>5696</v>
      </c>
      <c r="X14">
        <f t="shared" si="0"/>
        <v>0.12416973589981656</v>
      </c>
      <c r="Y14">
        <f t="shared" si="1"/>
        <v>201.24516636704999</v>
      </c>
    </row>
    <row r="15" spans="1:25" x14ac:dyDescent="0.3">
      <c r="A15" t="s">
        <v>84</v>
      </c>
      <c r="B15" s="3">
        <v>110</v>
      </c>
      <c r="C15">
        <v>378.1</v>
      </c>
      <c r="D15">
        <v>7556.0583941605837</v>
      </c>
      <c r="E15">
        <v>14.71</v>
      </c>
      <c r="F15">
        <v>4138</v>
      </c>
      <c r="G15">
        <v>0.29249999999999998</v>
      </c>
      <c r="H15">
        <v>7.1999999999999998E-3</v>
      </c>
      <c r="I15">
        <v>1577</v>
      </c>
      <c r="J15">
        <v>1.8200000000000001E-2</v>
      </c>
      <c r="K15">
        <v>186.3192</v>
      </c>
      <c r="L15">
        <v>723</v>
      </c>
      <c r="M15">
        <v>-0.3</v>
      </c>
      <c r="N15">
        <v>27.99677419354839</v>
      </c>
      <c r="O15">
        <v>23.348387096774193</v>
      </c>
      <c r="P15">
        <v>102.49</v>
      </c>
      <c r="Q15">
        <v>960.9</v>
      </c>
      <c r="R15">
        <v>-2E-3</v>
      </c>
      <c r="S15">
        <v>2.1100000000000001E-2</v>
      </c>
      <c r="T15">
        <v>0.53800000000000003</v>
      </c>
      <c r="U15">
        <v>3.359</v>
      </c>
      <c r="V15">
        <v>723</v>
      </c>
      <c r="W15">
        <v>6854</v>
      </c>
      <c r="X15">
        <f t="shared" si="0"/>
        <v>0.74102729629735309</v>
      </c>
      <c r="Y15">
        <f t="shared" si="1"/>
        <v>167.688115081424</v>
      </c>
    </row>
    <row r="16" spans="1:25" x14ac:dyDescent="0.3">
      <c r="A16" t="s">
        <v>85</v>
      </c>
      <c r="B16" s="3">
        <v>110</v>
      </c>
      <c r="C16">
        <v>214.5</v>
      </c>
      <c r="D16">
        <v>5808.9416058394154</v>
      </c>
      <c r="E16">
        <v>12.72</v>
      </c>
      <c r="F16">
        <v>5540</v>
      </c>
      <c r="G16">
        <v>0.121</v>
      </c>
      <c r="H16">
        <v>3.1E-2</v>
      </c>
      <c r="I16">
        <v>5457</v>
      </c>
      <c r="J16">
        <v>1.4999999999999999E-2</v>
      </c>
      <c r="K16">
        <v>275.55799999999999</v>
      </c>
      <c r="L16">
        <v>3471</v>
      </c>
      <c r="M16">
        <v>-0.3</v>
      </c>
      <c r="N16">
        <v>24.483870967741936</v>
      </c>
      <c r="O16">
        <v>20.687096774193549</v>
      </c>
      <c r="P16">
        <v>325.7</v>
      </c>
      <c r="Q16">
        <v>941.2</v>
      </c>
      <c r="R16">
        <v>-2E-3</v>
      </c>
      <c r="S16">
        <v>1.8200000000000001E-2</v>
      </c>
      <c r="T16">
        <v>0.81399999999999995</v>
      </c>
      <c r="U16">
        <v>3.593</v>
      </c>
      <c r="V16">
        <v>932</v>
      </c>
      <c r="W16">
        <v>5943</v>
      </c>
      <c r="X16">
        <f t="shared" si="0"/>
        <v>0.70569077044262218</v>
      </c>
      <c r="Y16">
        <f t="shared" si="1"/>
        <v>169.61042208792136</v>
      </c>
    </row>
    <row r="17" spans="1:25" x14ac:dyDescent="0.3">
      <c r="A17" t="s">
        <v>86</v>
      </c>
      <c r="B17" s="3">
        <v>110</v>
      </c>
      <c r="C17">
        <v>342.1</v>
      </c>
      <c r="D17">
        <v>4883.649635036496</v>
      </c>
      <c r="E17">
        <v>33.130000000000003</v>
      </c>
      <c r="F17">
        <v>6709</v>
      </c>
      <c r="G17">
        <v>0.75800000000000001</v>
      </c>
      <c r="H17">
        <v>9.24</v>
      </c>
      <c r="I17">
        <v>3972</v>
      </c>
      <c r="J17">
        <v>0.1817</v>
      </c>
      <c r="K17">
        <v>180.20599999999999</v>
      </c>
      <c r="L17">
        <v>1718</v>
      </c>
      <c r="M17">
        <v>-0.3</v>
      </c>
      <c r="N17">
        <v>22.283870967741937</v>
      </c>
      <c r="O17">
        <v>18.274193548387096</v>
      </c>
      <c r="P17">
        <v>184.3</v>
      </c>
      <c r="Q17">
        <v>947.8</v>
      </c>
      <c r="R17">
        <v>-2E-3</v>
      </c>
      <c r="S17">
        <v>1.6799999999999999E-2</v>
      </c>
      <c r="T17">
        <v>5.17</v>
      </c>
      <c r="U17">
        <v>3.7759999999999998</v>
      </c>
      <c r="V17">
        <v>498</v>
      </c>
      <c r="W17">
        <v>3580</v>
      </c>
      <c r="X17">
        <f t="shared" si="0"/>
        <v>0.89871358002000901</v>
      </c>
      <c r="Y17">
        <f t="shared" si="1"/>
        <v>159.1099812469115</v>
      </c>
    </row>
    <row r="18" spans="1:25" x14ac:dyDescent="0.3">
      <c r="A18" t="s">
        <v>87</v>
      </c>
      <c r="B18" s="3">
        <v>50</v>
      </c>
      <c r="C18">
        <v>304</v>
      </c>
      <c r="D18">
        <v>5448.284671532846</v>
      </c>
      <c r="E18">
        <v>42</v>
      </c>
      <c r="F18">
        <v>5215</v>
      </c>
      <c r="G18">
        <v>0.113</v>
      </c>
      <c r="H18">
        <v>0.43</v>
      </c>
      <c r="I18" s="2">
        <v>2890</v>
      </c>
      <c r="J18">
        <v>6.5000000000000002E-2</v>
      </c>
      <c r="K18">
        <v>171.85399999999996</v>
      </c>
      <c r="L18" s="2">
        <v>2330</v>
      </c>
      <c r="M18">
        <v>-2</v>
      </c>
      <c r="N18">
        <v>27.961290322580645</v>
      </c>
      <c r="O18">
        <v>21.361290322580647</v>
      </c>
      <c r="P18">
        <v>233</v>
      </c>
      <c r="Q18">
        <v>942.7</v>
      </c>
      <c r="R18">
        <v>-0.02</v>
      </c>
      <c r="S18">
        <v>-0.08</v>
      </c>
      <c r="T18">
        <v>2.8439999999999999</v>
      </c>
      <c r="U18">
        <v>9.06</v>
      </c>
      <c r="V18">
        <v>715.4</v>
      </c>
      <c r="W18">
        <v>4676</v>
      </c>
      <c r="X18">
        <f t="shared" si="0"/>
        <v>0.45459662803200351</v>
      </c>
      <c r="Y18">
        <f t="shared" si="1"/>
        <v>183.26994343505902</v>
      </c>
    </row>
    <row r="19" spans="1:25" x14ac:dyDescent="0.3">
      <c r="A19" t="s">
        <v>88</v>
      </c>
      <c r="B19" s="3">
        <v>50</v>
      </c>
      <c r="C19">
        <v>297.39999999999998</v>
      </c>
      <c r="D19">
        <v>7990.6204379562041</v>
      </c>
      <c r="E19">
        <v>15.58</v>
      </c>
      <c r="F19">
        <v>4837</v>
      </c>
      <c r="G19">
        <v>0.17899999999999999</v>
      </c>
      <c r="H19">
        <v>2.8000000000000001E-2</v>
      </c>
      <c r="I19" s="2">
        <v>2290</v>
      </c>
      <c r="J19">
        <v>-0.06</v>
      </c>
      <c r="K19">
        <v>253.34399999999999</v>
      </c>
      <c r="L19" s="2">
        <v>1296</v>
      </c>
      <c r="M19">
        <v>-2</v>
      </c>
      <c r="N19">
        <v>34.561290322580646</v>
      </c>
      <c r="O19">
        <v>27.819354838709682</v>
      </c>
      <c r="P19">
        <v>138.4</v>
      </c>
      <c r="Q19">
        <v>962.3</v>
      </c>
      <c r="R19">
        <v>-0.02</v>
      </c>
      <c r="S19">
        <v>-0.08</v>
      </c>
      <c r="T19">
        <v>0.60199999999999998</v>
      </c>
      <c r="U19">
        <v>9.57</v>
      </c>
      <c r="V19">
        <v>1382</v>
      </c>
      <c r="W19">
        <v>7437</v>
      </c>
      <c r="X19">
        <f t="shared" si="0"/>
        <v>0.74854662728563681</v>
      </c>
      <c r="Y19">
        <f t="shared" si="1"/>
        <v>167.27906347566136</v>
      </c>
    </row>
    <row r="21" spans="1:25" x14ac:dyDescent="0.3">
      <c r="A21" t="s">
        <v>122</v>
      </c>
    </row>
    <row r="23" spans="1:25" x14ac:dyDescent="0.3">
      <c r="A23" t="s">
        <v>0</v>
      </c>
      <c r="B23" s="3" t="s">
        <v>213</v>
      </c>
      <c r="C23" s="5" t="s">
        <v>109</v>
      </c>
      <c r="D23" t="s">
        <v>110</v>
      </c>
      <c r="E23" t="s">
        <v>92</v>
      </c>
      <c r="F23" t="s">
        <v>93</v>
      </c>
      <c r="G23" t="s">
        <v>94</v>
      </c>
      <c r="H23" t="s">
        <v>95</v>
      </c>
      <c r="I23" t="s">
        <v>96</v>
      </c>
      <c r="J23" t="s">
        <v>97</v>
      </c>
      <c r="K23" t="s">
        <v>98</v>
      </c>
      <c r="L23" t="s">
        <v>99</v>
      </c>
      <c r="M23" t="s">
        <v>100</v>
      </c>
      <c r="N23" t="s">
        <v>111</v>
      </c>
      <c r="O23" t="s">
        <v>112</v>
      </c>
      <c r="P23" t="s">
        <v>101</v>
      </c>
      <c r="Q23" t="s">
        <v>102</v>
      </c>
      <c r="R23" t="s">
        <v>103</v>
      </c>
      <c r="S23" t="s">
        <v>104</v>
      </c>
      <c r="T23" t="s">
        <v>105</v>
      </c>
      <c r="U23" t="s">
        <v>106</v>
      </c>
      <c r="V23" t="s">
        <v>107</v>
      </c>
      <c r="W23" t="s">
        <v>108</v>
      </c>
    </row>
    <row r="24" spans="1:25" x14ac:dyDescent="0.3">
      <c r="A24" t="s">
        <v>201</v>
      </c>
      <c r="B24" s="3">
        <v>70</v>
      </c>
      <c r="C24" s="5">
        <v>78830</v>
      </c>
      <c r="D24">
        <v>820.05109489051085</v>
      </c>
      <c r="E24">
        <v>473.7</v>
      </c>
      <c r="F24">
        <v>497.6</v>
      </c>
      <c r="G24">
        <v>362.7</v>
      </c>
      <c r="H24">
        <v>451.7</v>
      </c>
      <c r="I24">
        <v>452.1</v>
      </c>
      <c r="J24">
        <v>479.9</v>
      </c>
      <c r="K24">
        <v>426.416</v>
      </c>
      <c r="L24">
        <v>339.8</v>
      </c>
      <c r="M24">
        <v>125.3</v>
      </c>
      <c r="N24">
        <v>31.474193548387099</v>
      </c>
      <c r="O24">
        <v>31.119354838709679</v>
      </c>
      <c r="P24">
        <v>217.1</v>
      </c>
      <c r="Q24">
        <v>317.2</v>
      </c>
      <c r="R24">
        <v>382.23832259489711</v>
      </c>
      <c r="S24">
        <v>442.6</v>
      </c>
      <c r="T24">
        <v>391.1</v>
      </c>
      <c r="U24">
        <v>-0.30370000000000003</v>
      </c>
      <c r="V24">
        <v>50.74</v>
      </c>
      <c r="W24">
        <v>436.1</v>
      </c>
    </row>
    <row r="25" spans="1:25" x14ac:dyDescent="0.3">
      <c r="A25" t="s">
        <v>202</v>
      </c>
      <c r="B25" s="3">
        <v>70</v>
      </c>
      <c r="C25" s="5">
        <v>77550</v>
      </c>
      <c r="D25">
        <v>764.47445255474452</v>
      </c>
      <c r="E25">
        <v>470.9</v>
      </c>
      <c r="F25">
        <v>491.9</v>
      </c>
      <c r="G25">
        <v>356.9</v>
      </c>
      <c r="H25">
        <v>444.6</v>
      </c>
      <c r="I25">
        <v>449.1</v>
      </c>
      <c r="J25">
        <v>477.7</v>
      </c>
      <c r="K25">
        <v>422.35599999999999</v>
      </c>
      <c r="L25">
        <v>334.5</v>
      </c>
      <c r="M25">
        <v>123.7</v>
      </c>
      <c r="N25">
        <v>31.154838709677421</v>
      </c>
      <c r="O25">
        <v>31.048387096774196</v>
      </c>
      <c r="P25">
        <v>216</v>
      </c>
      <c r="Q25">
        <v>315.10000000000002</v>
      </c>
      <c r="R25">
        <v>380.44942047540769</v>
      </c>
      <c r="S25">
        <v>440.3</v>
      </c>
      <c r="T25">
        <v>387.6</v>
      </c>
      <c r="U25">
        <v>-0.29801</v>
      </c>
      <c r="V25">
        <v>53.03</v>
      </c>
      <c r="W25">
        <v>436.9</v>
      </c>
    </row>
    <row r="26" spans="1:25" x14ac:dyDescent="0.3">
      <c r="A26" t="s">
        <v>203</v>
      </c>
      <c r="B26" s="3">
        <v>70</v>
      </c>
      <c r="C26" s="5">
        <v>78920</v>
      </c>
      <c r="D26">
        <v>747.62408759124082</v>
      </c>
      <c r="E26">
        <v>478.4</v>
      </c>
      <c r="F26">
        <v>499.9</v>
      </c>
      <c r="G26">
        <v>363.2</v>
      </c>
      <c r="H26">
        <v>448.1</v>
      </c>
      <c r="I26">
        <v>457.9</v>
      </c>
      <c r="J26">
        <v>482.2</v>
      </c>
      <c r="K26">
        <v>429.43199999999996</v>
      </c>
      <c r="L26">
        <v>336.3</v>
      </c>
      <c r="M26">
        <v>124.7</v>
      </c>
      <c r="N26">
        <v>30.516129032258068</v>
      </c>
      <c r="O26">
        <v>30.409677419354843</v>
      </c>
      <c r="P26">
        <v>219.4</v>
      </c>
      <c r="Q26">
        <v>311.39999999999998</v>
      </c>
      <c r="R26">
        <v>385.83609016117691</v>
      </c>
      <c r="S26">
        <v>443.7</v>
      </c>
      <c r="T26">
        <v>392.1</v>
      </c>
      <c r="U26">
        <v>-0.27973999999999999</v>
      </c>
      <c r="V26">
        <v>54.93</v>
      </c>
      <c r="W26">
        <v>443.3</v>
      </c>
    </row>
    <row r="27" spans="1:25" x14ac:dyDescent="0.3">
      <c r="C27" s="5"/>
    </row>
    <row r="28" spans="1:25" x14ac:dyDescent="0.3">
      <c r="A28" t="s">
        <v>204</v>
      </c>
      <c r="B28" s="3">
        <v>70</v>
      </c>
      <c r="C28" s="5">
        <v>24590</v>
      </c>
      <c r="D28">
        <v>2979.8540145985398</v>
      </c>
      <c r="E28">
        <v>282.2</v>
      </c>
      <c r="F28">
        <v>158300</v>
      </c>
      <c r="G28">
        <v>60.89</v>
      </c>
      <c r="H28">
        <v>98.8</v>
      </c>
      <c r="I28">
        <v>141500</v>
      </c>
      <c r="J28">
        <v>64.599999999999994</v>
      </c>
      <c r="K28">
        <v>58.382799999999996</v>
      </c>
      <c r="L28">
        <v>65.260000000000005</v>
      </c>
      <c r="M28">
        <v>51.8</v>
      </c>
      <c r="N28">
        <v>-0.75956774193548393</v>
      </c>
      <c r="O28">
        <v>0.99354838709677418</v>
      </c>
      <c r="P28">
        <v>50.6</v>
      </c>
      <c r="Q28">
        <v>61.3</v>
      </c>
      <c r="R28">
        <v>50.717009727900745</v>
      </c>
      <c r="S28">
        <v>59.73</v>
      </c>
      <c r="T28">
        <v>60.3</v>
      </c>
      <c r="U28">
        <v>56.3</v>
      </c>
      <c r="V28">
        <v>61.1</v>
      </c>
      <c r="W28">
        <v>68.8</v>
      </c>
    </row>
    <row r="29" spans="1:25" x14ac:dyDescent="0.3">
      <c r="A29" t="s">
        <v>205</v>
      </c>
      <c r="B29" s="3">
        <v>70</v>
      </c>
      <c r="C29" s="5">
        <v>25830</v>
      </c>
      <c r="D29">
        <v>3086.2773722627735</v>
      </c>
      <c r="E29">
        <v>286.10000000000002</v>
      </c>
      <c r="F29">
        <v>157000</v>
      </c>
      <c r="G29">
        <v>61.2</v>
      </c>
      <c r="H29">
        <v>97.5</v>
      </c>
      <c r="I29">
        <v>136600</v>
      </c>
      <c r="J29">
        <v>66.099999999999994</v>
      </c>
      <c r="K29">
        <v>58.8874</v>
      </c>
      <c r="L29">
        <v>65.89</v>
      </c>
      <c r="M29">
        <v>53</v>
      </c>
      <c r="N29">
        <v>0.99354838709677418</v>
      </c>
      <c r="O29">
        <v>0.95806451612903232</v>
      </c>
      <c r="P29">
        <v>52.9</v>
      </c>
      <c r="Q29">
        <v>62.6</v>
      </c>
      <c r="R29">
        <v>49.429545268738224</v>
      </c>
      <c r="S29">
        <v>60.25</v>
      </c>
      <c r="T29">
        <v>61.4</v>
      </c>
      <c r="U29">
        <v>56.7</v>
      </c>
      <c r="V29">
        <v>58.9</v>
      </c>
      <c r="W29">
        <v>69</v>
      </c>
    </row>
    <row r="30" spans="1:25" x14ac:dyDescent="0.3">
      <c r="A30" t="s">
        <v>206</v>
      </c>
      <c r="B30" s="3">
        <v>70</v>
      </c>
      <c r="C30" s="5">
        <v>25750</v>
      </c>
      <c r="D30">
        <v>3068.5401459854011</v>
      </c>
      <c r="E30">
        <v>278.60000000000002</v>
      </c>
      <c r="F30">
        <v>154200</v>
      </c>
      <c r="G30">
        <v>61.46</v>
      </c>
      <c r="H30">
        <v>97.9</v>
      </c>
      <c r="I30">
        <v>131900</v>
      </c>
      <c r="J30">
        <v>63.2</v>
      </c>
      <c r="K30">
        <v>57.129999999999995</v>
      </c>
      <c r="L30">
        <v>64.099999999999994</v>
      </c>
      <c r="M30">
        <v>51.6</v>
      </c>
      <c r="N30">
        <v>1.1709677419354838</v>
      </c>
      <c r="O30">
        <v>0.92258064516129035</v>
      </c>
      <c r="P30">
        <v>48.2</v>
      </c>
      <c r="Q30">
        <v>56.2</v>
      </c>
      <c r="R30">
        <v>49.416627479655325</v>
      </c>
      <c r="S30">
        <v>57.9</v>
      </c>
      <c r="T30">
        <v>59.5</v>
      </c>
      <c r="U30">
        <v>58.8</v>
      </c>
      <c r="V30">
        <v>59.1</v>
      </c>
      <c r="W30">
        <v>66.5</v>
      </c>
    </row>
    <row r="31" spans="1:25" x14ac:dyDescent="0.3">
      <c r="A31" t="s">
        <v>207</v>
      </c>
      <c r="B31" s="3">
        <v>70</v>
      </c>
      <c r="C31" s="5">
        <v>25330</v>
      </c>
      <c r="D31">
        <v>3059.6715328467153</v>
      </c>
      <c r="E31">
        <v>286.10000000000002</v>
      </c>
      <c r="F31">
        <v>158500</v>
      </c>
      <c r="G31">
        <v>60.64</v>
      </c>
      <c r="H31">
        <v>94.8</v>
      </c>
      <c r="I31">
        <v>136400</v>
      </c>
      <c r="J31">
        <v>64.8</v>
      </c>
      <c r="K31">
        <v>60.087999999999994</v>
      </c>
      <c r="L31">
        <v>66.2</v>
      </c>
      <c r="M31">
        <v>51.1</v>
      </c>
      <c r="N31">
        <v>-0.88798387096774201</v>
      </c>
      <c r="O31">
        <v>0.95806451612903232</v>
      </c>
      <c r="P31">
        <v>52.2</v>
      </c>
      <c r="Q31">
        <v>57.6</v>
      </c>
      <c r="R31">
        <v>50.411352876410675</v>
      </c>
      <c r="S31">
        <v>60.3</v>
      </c>
      <c r="T31">
        <v>61.4</v>
      </c>
      <c r="U31">
        <v>58.5</v>
      </c>
      <c r="V31">
        <v>61.2</v>
      </c>
      <c r="W31">
        <v>69.3</v>
      </c>
    </row>
    <row r="32" spans="1:25" x14ac:dyDescent="0.3">
      <c r="A32" t="s">
        <v>208</v>
      </c>
      <c r="B32" s="3">
        <v>70</v>
      </c>
      <c r="C32" s="5">
        <v>24180</v>
      </c>
      <c r="D32">
        <v>2876.3868613138684</v>
      </c>
      <c r="E32">
        <v>284.10000000000002</v>
      </c>
      <c r="F32">
        <v>156600</v>
      </c>
      <c r="G32">
        <v>60.05</v>
      </c>
      <c r="H32">
        <v>95.7</v>
      </c>
      <c r="I32">
        <v>133500</v>
      </c>
      <c r="J32">
        <v>63.9</v>
      </c>
      <c r="K32">
        <v>57.802799999999991</v>
      </c>
      <c r="L32">
        <v>62.8</v>
      </c>
      <c r="M32">
        <v>50.9</v>
      </c>
      <c r="N32">
        <v>0.81612903225806455</v>
      </c>
      <c r="O32">
        <v>0.99354838709677418</v>
      </c>
      <c r="P32">
        <v>49.9</v>
      </c>
      <c r="Q32">
        <v>58.4</v>
      </c>
      <c r="R32">
        <v>50.019355241479595</v>
      </c>
      <c r="S32">
        <v>59.4</v>
      </c>
      <c r="T32">
        <v>59.5</v>
      </c>
      <c r="U32">
        <v>54</v>
      </c>
      <c r="V32">
        <v>57.7</v>
      </c>
      <c r="W32">
        <v>68.7</v>
      </c>
    </row>
    <row r="33" spans="1:24" x14ac:dyDescent="0.3">
      <c r="A33" t="s">
        <v>209</v>
      </c>
      <c r="B33" s="3">
        <v>70</v>
      </c>
      <c r="C33" s="5">
        <v>25760</v>
      </c>
      <c r="D33">
        <v>2879.3430656934306</v>
      </c>
      <c r="E33">
        <v>282.3</v>
      </c>
      <c r="F33">
        <v>163300</v>
      </c>
      <c r="G33">
        <v>60.66</v>
      </c>
      <c r="H33">
        <v>97.9</v>
      </c>
      <c r="I33">
        <v>137300</v>
      </c>
      <c r="J33">
        <v>65.75</v>
      </c>
      <c r="K33">
        <v>59.316599999999994</v>
      </c>
      <c r="L33">
        <v>66.2</v>
      </c>
      <c r="M33">
        <v>51.3</v>
      </c>
      <c r="N33">
        <v>1.2419354838709677</v>
      </c>
      <c r="O33">
        <v>0.78064516129032269</v>
      </c>
      <c r="P33">
        <v>50.2</v>
      </c>
      <c r="Q33">
        <v>56.6</v>
      </c>
      <c r="R33">
        <v>51.785538244535182</v>
      </c>
      <c r="S33">
        <v>60.61</v>
      </c>
      <c r="T33">
        <v>61.25</v>
      </c>
      <c r="U33">
        <v>58.5</v>
      </c>
      <c r="V33">
        <v>60.8</v>
      </c>
      <c r="W33">
        <v>69.400000000000006</v>
      </c>
    </row>
    <row r="34" spans="1:24" x14ac:dyDescent="0.3">
      <c r="A34" t="s">
        <v>210</v>
      </c>
      <c r="B34" s="3">
        <v>70</v>
      </c>
      <c r="C34" s="5">
        <v>24880</v>
      </c>
      <c r="D34">
        <v>3216.3503649635036</v>
      </c>
      <c r="E34">
        <v>281.2</v>
      </c>
      <c r="F34">
        <v>157800</v>
      </c>
      <c r="G34">
        <v>60.23</v>
      </c>
      <c r="H34">
        <v>98.8</v>
      </c>
      <c r="I34">
        <v>129100</v>
      </c>
      <c r="J34">
        <v>65.599999999999994</v>
      </c>
      <c r="K34">
        <v>59.16</v>
      </c>
      <c r="L34">
        <v>66.900000000000006</v>
      </c>
      <c r="M34">
        <v>51.3</v>
      </c>
      <c r="N34">
        <v>1.774193548387097</v>
      </c>
      <c r="O34">
        <v>1.4903225806451614</v>
      </c>
      <c r="P34">
        <v>49.2</v>
      </c>
      <c r="Q34">
        <v>66.099999999999994</v>
      </c>
      <c r="R34">
        <v>50.386790399524472</v>
      </c>
      <c r="S34">
        <v>59.1</v>
      </c>
      <c r="T34">
        <v>60.9</v>
      </c>
      <c r="U34">
        <v>59.4</v>
      </c>
      <c r="V34">
        <v>60.4</v>
      </c>
      <c r="W34">
        <v>69.099999999999994</v>
      </c>
    </row>
    <row r="35" spans="1:24" x14ac:dyDescent="0.3">
      <c r="A35" t="s">
        <v>211</v>
      </c>
      <c r="B35" s="3">
        <v>70</v>
      </c>
      <c r="C35" s="5">
        <v>24790</v>
      </c>
      <c r="D35">
        <v>2962.1167883211679</v>
      </c>
      <c r="E35">
        <v>282.39999999999998</v>
      </c>
      <c r="F35">
        <v>157400</v>
      </c>
      <c r="G35">
        <v>59.68</v>
      </c>
      <c r="H35">
        <v>96.1</v>
      </c>
      <c r="I35">
        <v>136100</v>
      </c>
      <c r="J35">
        <v>64.3</v>
      </c>
      <c r="K35">
        <v>59.525399999999991</v>
      </c>
      <c r="L35">
        <v>66.7</v>
      </c>
      <c r="M35">
        <v>51</v>
      </c>
      <c r="N35">
        <v>1.3483870967741935</v>
      </c>
      <c r="O35">
        <v>-0.61057096774193553</v>
      </c>
      <c r="P35">
        <v>51</v>
      </c>
      <c r="Q35">
        <v>61.7</v>
      </c>
      <c r="R35">
        <v>51.114869106362413</v>
      </c>
      <c r="S35">
        <v>59.8</v>
      </c>
      <c r="T35">
        <v>60.8</v>
      </c>
      <c r="U35">
        <v>56.33</v>
      </c>
      <c r="V35">
        <v>61.8</v>
      </c>
      <c r="W35">
        <v>68.2</v>
      </c>
    </row>
    <row r="36" spans="1:24" x14ac:dyDescent="0.3">
      <c r="A36" t="s">
        <v>212</v>
      </c>
      <c r="B36" s="3">
        <v>70</v>
      </c>
      <c r="C36" s="5">
        <v>23310</v>
      </c>
      <c r="D36">
        <v>2997.5912408759123</v>
      </c>
      <c r="E36">
        <v>275.5</v>
      </c>
      <c r="F36">
        <v>152600</v>
      </c>
      <c r="G36">
        <v>58.1</v>
      </c>
      <c r="H36">
        <v>93.9</v>
      </c>
      <c r="I36">
        <v>132600</v>
      </c>
      <c r="J36">
        <v>62.4</v>
      </c>
      <c r="K36">
        <v>56.3934</v>
      </c>
      <c r="L36">
        <v>63.4</v>
      </c>
      <c r="M36">
        <v>50.5</v>
      </c>
      <c r="N36">
        <v>-0.84529677419354843</v>
      </c>
      <c r="O36">
        <v>1.4548387096774194</v>
      </c>
      <c r="P36">
        <v>48.74</v>
      </c>
      <c r="Q36">
        <v>67.099999999999994</v>
      </c>
      <c r="R36">
        <v>49.421585078313164</v>
      </c>
      <c r="S36">
        <v>58.2</v>
      </c>
      <c r="T36">
        <v>58.49</v>
      </c>
      <c r="U36">
        <v>57.36</v>
      </c>
      <c r="V36">
        <v>59.3</v>
      </c>
      <c r="W36">
        <v>67.3</v>
      </c>
    </row>
    <row r="37" spans="1:24" x14ac:dyDescent="0.3">
      <c r="C37" s="5"/>
    </row>
    <row r="38" spans="1:24" x14ac:dyDescent="0.3">
      <c r="A38" t="s">
        <v>123</v>
      </c>
      <c r="C38" s="5"/>
    </row>
    <row r="39" spans="1:24" x14ac:dyDescent="0.3">
      <c r="C39" s="5"/>
    </row>
    <row r="40" spans="1:24" x14ac:dyDescent="0.3">
      <c r="A40" t="s">
        <v>0</v>
      </c>
      <c r="B40" s="3" t="s">
        <v>213</v>
      </c>
      <c r="C40" s="5" t="s">
        <v>109</v>
      </c>
      <c r="D40" t="s">
        <v>110</v>
      </c>
      <c r="E40" t="s">
        <v>92</v>
      </c>
      <c r="F40" t="s">
        <v>93</v>
      </c>
      <c r="G40" t="s">
        <v>94</v>
      </c>
      <c r="H40" t="s">
        <v>95</v>
      </c>
      <c r="I40" t="s">
        <v>96</v>
      </c>
      <c r="J40" t="s">
        <v>97</v>
      </c>
      <c r="K40" t="s">
        <v>98</v>
      </c>
      <c r="L40" t="s">
        <v>99</v>
      </c>
      <c r="M40" t="s">
        <v>100</v>
      </c>
      <c r="N40" t="s">
        <v>111</v>
      </c>
      <c r="O40" t="s">
        <v>112</v>
      </c>
      <c r="P40" t="s">
        <v>101</v>
      </c>
      <c r="Q40" t="s">
        <v>102</v>
      </c>
      <c r="R40" t="s">
        <v>103</v>
      </c>
      <c r="S40" t="s">
        <v>104</v>
      </c>
      <c r="T40" t="s">
        <v>105</v>
      </c>
      <c r="U40" t="s">
        <v>106</v>
      </c>
      <c r="V40" t="s">
        <v>107</v>
      </c>
      <c r="W40" t="s">
        <v>108</v>
      </c>
      <c r="X40" t="s">
        <v>153</v>
      </c>
    </row>
    <row r="41" spans="1:24" x14ac:dyDescent="0.3">
      <c r="A41" t="s">
        <v>195</v>
      </c>
      <c r="B41" s="3">
        <v>70</v>
      </c>
      <c r="C41" s="5">
        <v>1.0900000000000001</v>
      </c>
      <c r="D41">
        <v>203.978102189781</v>
      </c>
      <c r="E41">
        <v>-3.2510999999999998E-2</v>
      </c>
      <c r="F41">
        <v>-0.37298999999999999</v>
      </c>
      <c r="G41">
        <v>-0.02</v>
      </c>
      <c r="H41">
        <v>-0.01</v>
      </c>
      <c r="I41">
        <v>7.9000000000000001E-2</v>
      </c>
      <c r="J41">
        <v>8.4500000000000006E-2</v>
      </c>
      <c r="K41">
        <v>-0.30740000000000001</v>
      </c>
      <c r="L41">
        <v>0.16600000000000001</v>
      </c>
      <c r="M41">
        <v>-1</v>
      </c>
      <c r="N41">
        <v>1.1354838709677419</v>
      </c>
      <c r="O41">
        <v>1.2100000000000002</v>
      </c>
      <c r="P41">
        <v>0.33900000000000002</v>
      </c>
      <c r="Q41">
        <v>2.62</v>
      </c>
      <c r="R41">
        <v>9.8567914672657228E-2</v>
      </c>
      <c r="S41">
        <v>0.1061</v>
      </c>
      <c r="T41">
        <v>8.5099999999999995E-2</v>
      </c>
      <c r="U41">
        <v>5.13</v>
      </c>
      <c r="V41">
        <v>1.6899999999999998E-2</v>
      </c>
      <c r="W41">
        <v>0.23930000000000001</v>
      </c>
      <c r="X41">
        <f t="shared" ref="X41:X46" si="2">C41+J41+L41+P41+Q41+R41+S41+T41+U41+V41+W41</f>
        <v>9.9754679146726559</v>
      </c>
    </row>
    <row r="42" spans="1:24" x14ac:dyDescent="0.3">
      <c r="A42" t="s">
        <v>196</v>
      </c>
      <c r="B42" s="3">
        <v>70</v>
      </c>
      <c r="C42" s="5">
        <v>1.21</v>
      </c>
      <c r="D42">
        <v>197.47445255474452</v>
      </c>
      <c r="E42">
        <v>-3.2107999999999998E-2</v>
      </c>
      <c r="F42">
        <v>-0.50083</v>
      </c>
      <c r="G42">
        <v>-0.02</v>
      </c>
      <c r="H42">
        <v>-0.01</v>
      </c>
      <c r="I42">
        <v>-7.0000000000000007E-2</v>
      </c>
      <c r="J42">
        <v>9.1999999999999998E-2</v>
      </c>
      <c r="K42">
        <v>-0.23199999999999998</v>
      </c>
      <c r="L42">
        <v>0.105</v>
      </c>
      <c r="M42">
        <v>-1</v>
      </c>
      <c r="N42">
        <v>1.1745161290322581</v>
      </c>
      <c r="O42">
        <v>1.0751612903225807</v>
      </c>
      <c r="P42">
        <v>0.32200000000000001</v>
      </c>
      <c r="Q42">
        <v>2.4710000000000001</v>
      </c>
      <c r="R42">
        <v>0.10096901952076755</v>
      </c>
      <c r="S42">
        <v>0.10580000000000001</v>
      </c>
      <c r="T42">
        <v>5.2200000000000003E-2</v>
      </c>
      <c r="U42">
        <v>5.09</v>
      </c>
      <c r="V42">
        <v>1.6E-2</v>
      </c>
      <c r="W42">
        <v>0.22389999999999999</v>
      </c>
      <c r="X42">
        <f t="shared" si="2"/>
        <v>9.788869019520769</v>
      </c>
    </row>
    <row r="43" spans="1:24" x14ac:dyDescent="0.3">
      <c r="A43" t="s">
        <v>197</v>
      </c>
      <c r="B43" s="3">
        <v>70</v>
      </c>
      <c r="C43" s="5">
        <v>0.56999999999999995</v>
      </c>
      <c r="D43">
        <v>175.30291970802918</v>
      </c>
      <c r="E43">
        <v>-3.3871999999999999E-2</v>
      </c>
      <c r="F43">
        <v>-0.33221000000000001</v>
      </c>
      <c r="G43">
        <v>-0.02</v>
      </c>
      <c r="H43">
        <v>-0.01</v>
      </c>
      <c r="I43">
        <v>-0.23</v>
      </c>
      <c r="J43">
        <v>8.8300000000000003E-2</v>
      </c>
      <c r="K43">
        <v>-0.28767999999999999</v>
      </c>
      <c r="L43">
        <v>0.23499999999999999</v>
      </c>
      <c r="M43">
        <v>-1</v>
      </c>
      <c r="N43">
        <v>1.2064516129032259</v>
      </c>
      <c r="O43">
        <v>1.0574193548387096</v>
      </c>
      <c r="P43">
        <v>0.33100000000000002</v>
      </c>
      <c r="Q43">
        <v>4.66</v>
      </c>
      <c r="R43">
        <v>9.8634970849132531E-2</v>
      </c>
      <c r="S43">
        <v>8.6400000000000005E-2</v>
      </c>
      <c r="T43">
        <v>7.4499999999999997E-2</v>
      </c>
      <c r="U43">
        <v>5.52</v>
      </c>
      <c r="V43">
        <v>1.04E-2</v>
      </c>
      <c r="W43">
        <v>0.18770000000000001</v>
      </c>
      <c r="X43">
        <f t="shared" si="2"/>
        <v>11.861934970849131</v>
      </c>
    </row>
    <row r="44" spans="1:24" x14ac:dyDescent="0.3">
      <c r="A44" t="s">
        <v>198</v>
      </c>
      <c r="B44" s="3">
        <v>70</v>
      </c>
      <c r="C44" s="5">
        <v>0.87</v>
      </c>
      <c r="D44">
        <v>178.55474452554742</v>
      </c>
      <c r="E44">
        <v>-3.0862000000000001E-2</v>
      </c>
      <c r="F44">
        <v>-0.45418999999999998</v>
      </c>
      <c r="G44">
        <v>-0.02</v>
      </c>
      <c r="H44">
        <v>-0.01</v>
      </c>
      <c r="I44">
        <v>0.08</v>
      </c>
      <c r="J44">
        <v>8.5900000000000004E-2</v>
      </c>
      <c r="K44">
        <v>-0.23779999999999996</v>
      </c>
      <c r="L44">
        <v>0.109</v>
      </c>
      <c r="M44">
        <v>-1</v>
      </c>
      <c r="N44">
        <v>1.3129032258064517</v>
      </c>
      <c r="O44">
        <v>1.32</v>
      </c>
      <c r="P44">
        <v>0.34399999999999997</v>
      </c>
      <c r="Q44">
        <v>4.38</v>
      </c>
      <c r="R44">
        <v>0.10118564886863297</v>
      </c>
      <c r="S44">
        <v>9.8599999999999993E-2</v>
      </c>
      <c r="T44">
        <v>4.4200000000000003E-2</v>
      </c>
      <c r="U44">
        <v>5.92</v>
      </c>
      <c r="V44">
        <v>1.14E-2</v>
      </c>
      <c r="W44">
        <v>0.22159999999999999</v>
      </c>
      <c r="X44">
        <f t="shared" si="2"/>
        <v>12.185885648868634</v>
      </c>
    </row>
    <row r="45" spans="1:24" x14ac:dyDescent="0.3">
      <c r="A45" t="s">
        <v>199</v>
      </c>
      <c r="B45" s="3">
        <v>70</v>
      </c>
      <c r="C45" s="5">
        <v>0.89</v>
      </c>
      <c r="D45">
        <v>184.17153284671531</v>
      </c>
      <c r="E45">
        <v>-3.5605999999999999E-2</v>
      </c>
      <c r="F45">
        <v>-0.42248000000000002</v>
      </c>
      <c r="G45">
        <v>-0.02</v>
      </c>
      <c r="H45">
        <v>-0.01</v>
      </c>
      <c r="I45">
        <v>9.4E-2</v>
      </c>
      <c r="J45">
        <v>0.1061</v>
      </c>
      <c r="K45">
        <v>-0.31668000000000002</v>
      </c>
      <c r="L45">
        <v>0.46400000000000002</v>
      </c>
      <c r="M45">
        <v>-1</v>
      </c>
      <c r="N45">
        <v>1.2064516129032259</v>
      </c>
      <c r="O45">
        <v>0.92258064516129035</v>
      </c>
      <c r="P45">
        <v>0.34899999999999998</v>
      </c>
      <c r="Q45">
        <v>5.99</v>
      </c>
      <c r="R45">
        <v>0.11592088626579865</v>
      </c>
      <c r="S45">
        <v>9.5699999999999993E-2</v>
      </c>
      <c r="T45">
        <v>7.3899999999999993E-2</v>
      </c>
      <c r="U45">
        <v>5.57</v>
      </c>
      <c r="V45">
        <v>1.41E-2</v>
      </c>
      <c r="W45">
        <v>0.2213</v>
      </c>
      <c r="X45">
        <f t="shared" si="2"/>
        <v>13.890020886265798</v>
      </c>
    </row>
    <row r="46" spans="1:24" x14ac:dyDescent="0.3">
      <c r="A46" t="s">
        <v>200</v>
      </c>
      <c r="B46" s="3">
        <v>70</v>
      </c>
      <c r="C46" s="5">
        <v>1.67</v>
      </c>
      <c r="D46">
        <v>175.89416058394158</v>
      </c>
      <c r="E46">
        <v>-3.2820000000000002E-2</v>
      </c>
      <c r="F46">
        <v>-0.40243000000000001</v>
      </c>
      <c r="G46">
        <v>-0.02</v>
      </c>
      <c r="H46">
        <v>-0.01</v>
      </c>
      <c r="I46">
        <v>0.111</v>
      </c>
      <c r="J46">
        <v>8.5800000000000001E-2</v>
      </c>
      <c r="K46">
        <v>-0.26911999999999997</v>
      </c>
      <c r="L46">
        <v>0.47299999999999998</v>
      </c>
      <c r="M46">
        <v>-1</v>
      </c>
      <c r="N46">
        <v>1.390967741935484</v>
      </c>
      <c r="O46">
        <v>1.0574193548387096</v>
      </c>
      <c r="P46">
        <v>0.34300000000000003</v>
      </c>
      <c r="Q46">
        <v>5.51</v>
      </c>
      <c r="R46">
        <v>0.10008134994435069</v>
      </c>
      <c r="S46">
        <v>0.10829999999999999</v>
      </c>
      <c r="T46">
        <v>4.3999999999999997E-2</v>
      </c>
      <c r="U46">
        <v>5.74</v>
      </c>
      <c r="V46">
        <v>2.0199999999999999E-2</v>
      </c>
      <c r="W46">
        <v>0.25519999999999998</v>
      </c>
      <c r="X46">
        <f t="shared" si="2"/>
        <v>14.349581349944351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16E5E-7C08-4B1C-A74F-6BAE0AD5F1BF}">
  <dimension ref="A1:Y46"/>
  <sheetViews>
    <sheetView topLeftCell="A22" zoomScale="85" zoomScaleNormal="85" workbookViewId="0">
      <selection activeCell="B22" sqref="B1:B1048576"/>
    </sheetView>
  </sheetViews>
  <sheetFormatPr baseColWidth="10" defaultRowHeight="14.4" x14ac:dyDescent="0.3"/>
  <cols>
    <col min="1" max="1" width="25.88671875" customWidth="1"/>
    <col min="2" max="2" width="16.77734375" style="3" customWidth="1"/>
  </cols>
  <sheetData>
    <row r="1" spans="1:25" x14ac:dyDescent="0.3">
      <c r="A1" t="s">
        <v>121</v>
      </c>
    </row>
    <row r="3" spans="1:25" x14ac:dyDescent="0.3">
      <c r="A3" t="s">
        <v>0</v>
      </c>
      <c r="B3" s="3" t="s">
        <v>213</v>
      </c>
      <c r="C3" t="s">
        <v>117</v>
      </c>
      <c r="D3" t="s">
        <v>118</v>
      </c>
      <c r="E3" t="s">
        <v>155</v>
      </c>
      <c r="F3" t="s">
        <v>156</v>
      </c>
      <c r="G3" t="s">
        <v>157</v>
      </c>
      <c r="H3" t="s">
        <v>158</v>
      </c>
      <c r="I3" t="s">
        <v>159</v>
      </c>
      <c r="J3" t="s">
        <v>160</v>
      </c>
      <c r="K3" t="s">
        <v>161</v>
      </c>
      <c r="L3" t="s">
        <v>162</v>
      </c>
      <c r="M3" t="s">
        <v>163</v>
      </c>
      <c r="N3" t="s">
        <v>164</v>
      </c>
      <c r="O3" t="s">
        <v>119</v>
      </c>
      <c r="P3" t="s">
        <v>120</v>
      </c>
      <c r="Q3" t="s">
        <v>167</v>
      </c>
      <c r="R3" t="s">
        <v>168</v>
      </c>
      <c r="S3" t="s">
        <v>169</v>
      </c>
      <c r="T3" t="s">
        <v>170</v>
      </c>
      <c r="U3" t="s">
        <v>171</v>
      </c>
      <c r="V3" t="s">
        <v>172</v>
      </c>
      <c r="W3" t="s">
        <v>173</v>
      </c>
      <c r="X3" t="s">
        <v>174</v>
      </c>
      <c r="Y3" t="s">
        <v>175</v>
      </c>
    </row>
    <row r="4" spans="1:25" x14ac:dyDescent="0.3">
      <c r="A4" t="s">
        <v>89</v>
      </c>
      <c r="B4" s="6">
        <v>50</v>
      </c>
      <c r="C4">
        <v>3.6</v>
      </c>
      <c r="D4">
        <v>144.85401459854015</v>
      </c>
      <c r="E4">
        <v>4.3</v>
      </c>
      <c r="F4">
        <v>22</v>
      </c>
      <c r="G4">
        <v>1.9E-2</v>
      </c>
      <c r="H4">
        <v>9.1000000000000004E-3</v>
      </c>
      <c r="I4">
        <v>100</v>
      </c>
      <c r="J4">
        <v>4.5999999999999999E-3</v>
      </c>
      <c r="K4">
        <v>15.079999999999998</v>
      </c>
      <c r="L4">
        <v>15.079999999999998</v>
      </c>
      <c r="M4">
        <v>58</v>
      </c>
      <c r="N4">
        <v>0.1</v>
      </c>
      <c r="O4">
        <v>1.064516129032258</v>
      </c>
      <c r="P4">
        <v>0.85161290322580652</v>
      </c>
      <c r="Q4">
        <v>17</v>
      </c>
      <c r="R4">
        <v>4.8</v>
      </c>
      <c r="S4">
        <v>1.8</v>
      </c>
      <c r="T4">
        <v>1.3000000000000001E-8</v>
      </c>
      <c r="U4">
        <v>1.0999999999999999E-2</v>
      </c>
      <c r="V4">
        <v>6.6000000000000003E-2</v>
      </c>
      <c r="W4">
        <v>0.79</v>
      </c>
      <c r="X4">
        <v>0.75</v>
      </c>
      <c r="Y4">
        <v>340</v>
      </c>
    </row>
    <row r="5" spans="1:25" x14ac:dyDescent="0.3">
      <c r="A5" t="s">
        <v>75</v>
      </c>
      <c r="B5" s="6">
        <v>50</v>
      </c>
      <c r="C5">
        <v>0.42</v>
      </c>
      <c r="D5">
        <v>32.518248175182478</v>
      </c>
      <c r="E5">
        <v>0.16</v>
      </c>
      <c r="F5">
        <v>31</v>
      </c>
      <c r="G5">
        <v>3.5000000000000003E-2</v>
      </c>
      <c r="H5">
        <v>9.5999999999999992E-3</v>
      </c>
      <c r="I5">
        <v>14</v>
      </c>
      <c r="J5">
        <v>2.5999999999999999E-3</v>
      </c>
      <c r="K5">
        <v>8.8159999999999989</v>
      </c>
      <c r="L5">
        <v>9.1639999999999997</v>
      </c>
      <c r="M5">
        <v>24</v>
      </c>
      <c r="N5">
        <v>0.13</v>
      </c>
      <c r="O5">
        <v>0.95806451612903232</v>
      </c>
      <c r="P5">
        <v>0.60322580645161294</v>
      </c>
      <c r="Q5">
        <v>2.7</v>
      </c>
      <c r="R5">
        <v>17</v>
      </c>
      <c r="S5">
        <v>6.9</v>
      </c>
      <c r="T5">
        <v>1.4999999999999999E-8</v>
      </c>
      <c r="U5">
        <v>8.9999999999999993E-3</v>
      </c>
      <c r="V5">
        <v>0.81</v>
      </c>
      <c r="W5">
        <v>0.9</v>
      </c>
      <c r="X5">
        <v>0.19</v>
      </c>
      <c r="Y5">
        <v>30</v>
      </c>
    </row>
    <row r="6" spans="1:25" x14ac:dyDescent="0.3">
      <c r="A6" t="s">
        <v>76</v>
      </c>
      <c r="B6" s="6">
        <v>50</v>
      </c>
      <c r="C6">
        <v>1.2</v>
      </c>
      <c r="D6">
        <v>50.255474452554743</v>
      </c>
      <c r="E6">
        <v>2.8</v>
      </c>
      <c r="F6">
        <v>32</v>
      </c>
      <c r="G6">
        <v>1.6E-2</v>
      </c>
      <c r="H6">
        <v>1.0999999999999999E-2</v>
      </c>
      <c r="I6">
        <v>11</v>
      </c>
      <c r="J6">
        <v>7.1999999999999998E-3</v>
      </c>
      <c r="K6">
        <v>1.1599999999999999</v>
      </c>
      <c r="L6">
        <v>1.6239999999999999</v>
      </c>
      <c r="M6">
        <v>10</v>
      </c>
      <c r="N6">
        <v>0.15</v>
      </c>
      <c r="O6">
        <v>1.064516129032258</v>
      </c>
      <c r="P6">
        <v>0.78064516129032269</v>
      </c>
      <c r="Q6">
        <v>1.7</v>
      </c>
      <c r="R6">
        <v>4.2</v>
      </c>
      <c r="S6">
        <v>1.8</v>
      </c>
      <c r="T6">
        <v>2.7E-4</v>
      </c>
      <c r="U6">
        <v>8.6E-3</v>
      </c>
      <c r="V6">
        <v>0.38</v>
      </c>
      <c r="W6">
        <v>0.81</v>
      </c>
      <c r="X6">
        <v>0.32</v>
      </c>
      <c r="Y6">
        <v>23</v>
      </c>
    </row>
    <row r="7" spans="1:25" x14ac:dyDescent="0.3">
      <c r="A7" t="s">
        <v>77</v>
      </c>
      <c r="B7" s="6">
        <v>50</v>
      </c>
      <c r="C7">
        <v>0.54</v>
      </c>
      <c r="D7">
        <v>44.343065693430653</v>
      </c>
      <c r="E7">
        <v>6.4</v>
      </c>
      <c r="F7">
        <v>16</v>
      </c>
      <c r="G7">
        <v>1.0999999999999999E-2</v>
      </c>
      <c r="H7">
        <v>2.7000000000000001E-3</v>
      </c>
      <c r="I7">
        <v>31</v>
      </c>
      <c r="J7">
        <v>2.2000000000000001E-3</v>
      </c>
      <c r="K7">
        <v>1.9719999999999998</v>
      </c>
      <c r="L7">
        <v>1.9719999999999998</v>
      </c>
      <c r="M7">
        <v>36</v>
      </c>
      <c r="N7">
        <v>5.1999999999999998E-2</v>
      </c>
      <c r="O7">
        <v>0.46129032258064517</v>
      </c>
      <c r="P7">
        <v>0.39032258064516134</v>
      </c>
      <c r="Q7">
        <v>4.5</v>
      </c>
      <c r="R7">
        <v>4.2</v>
      </c>
      <c r="S7">
        <v>1.9</v>
      </c>
      <c r="T7">
        <v>1.3999999999999999E-9</v>
      </c>
      <c r="U7">
        <v>3.5000000000000001E-3</v>
      </c>
      <c r="V7">
        <v>0.98</v>
      </c>
      <c r="W7">
        <v>5.1999999999999998E-2</v>
      </c>
      <c r="X7">
        <v>2.1</v>
      </c>
      <c r="Y7">
        <v>31</v>
      </c>
    </row>
    <row r="8" spans="1:25" x14ac:dyDescent="0.3">
      <c r="A8" t="s">
        <v>78</v>
      </c>
      <c r="B8" s="6">
        <v>110</v>
      </c>
      <c r="C8">
        <v>6.2</v>
      </c>
      <c r="D8">
        <v>103.46715328467153</v>
      </c>
      <c r="E8">
        <v>2.2999999999999998</v>
      </c>
      <c r="F8">
        <v>26</v>
      </c>
      <c r="G8">
        <v>7.0000000000000007E-2</v>
      </c>
      <c r="H8">
        <v>3.7</v>
      </c>
      <c r="I8">
        <v>27</v>
      </c>
      <c r="J8">
        <v>1.9E-3</v>
      </c>
      <c r="K8">
        <v>3.1320000000000001</v>
      </c>
      <c r="L8">
        <v>3.1320000000000001</v>
      </c>
      <c r="M8">
        <v>25</v>
      </c>
      <c r="N8">
        <v>3.5999999999999997E-2</v>
      </c>
      <c r="O8">
        <v>0.56774193548387097</v>
      </c>
      <c r="P8">
        <v>0.49677419354838709</v>
      </c>
      <c r="Q8">
        <v>1.7</v>
      </c>
      <c r="R8">
        <v>6.5</v>
      </c>
      <c r="S8">
        <v>2.8</v>
      </c>
      <c r="T8">
        <v>1.8E-9</v>
      </c>
      <c r="U8">
        <v>2.0999999999999999E-3</v>
      </c>
      <c r="V8">
        <v>5.8999999999999997E-2</v>
      </c>
      <c r="W8">
        <v>7.0000000000000007E-2</v>
      </c>
      <c r="X8">
        <v>22</v>
      </c>
      <c r="Y8">
        <v>210</v>
      </c>
    </row>
    <row r="9" spans="1:25" x14ac:dyDescent="0.3">
      <c r="A9" t="s">
        <v>79</v>
      </c>
      <c r="B9" s="6">
        <v>110</v>
      </c>
      <c r="C9">
        <v>14</v>
      </c>
      <c r="D9">
        <v>44.343065693430653</v>
      </c>
      <c r="E9">
        <v>0.18</v>
      </c>
      <c r="F9">
        <v>28</v>
      </c>
      <c r="G9">
        <v>0.02</v>
      </c>
      <c r="H9">
        <v>1.1000000000000001</v>
      </c>
      <c r="I9">
        <v>82</v>
      </c>
      <c r="J9">
        <v>5.1999999999999998E-3</v>
      </c>
      <c r="K9">
        <v>0.80039999999999989</v>
      </c>
      <c r="L9">
        <v>0.82359999999999989</v>
      </c>
      <c r="M9">
        <v>39</v>
      </c>
      <c r="N9">
        <v>3.6999999999999998E-2</v>
      </c>
      <c r="O9">
        <v>0.532258064516129</v>
      </c>
      <c r="P9">
        <v>0.39032258064516134</v>
      </c>
      <c r="Q9">
        <v>0.87</v>
      </c>
      <c r="R9">
        <v>4</v>
      </c>
      <c r="S9">
        <v>1.8</v>
      </c>
      <c r="T9">
        <v>1.9000000000000001E-9</v>
      </c>
      <c r="U9">
        <v>2.8E-3</v>
      </c>
      <c r="V9">
        <v>0.21</v>
      </c>
      <c r="W9">
        <v>7.6999999999999999E-2</v>
      </c>
      <c r="X9">
        <v>0.21</v>
      </c>
      <c r="Y9">
        <v>3.2</v>
      </c>
    </row>
    <row r="10" spans="1:25" x14ac:dyDescent="0.3">
      <c r="A10" t="s">
        <v>80</v>
      </c>
      <c r="B10" s="6">
        <v>110</v>
      </c>
      <c r="C10">
        <v>3.7</v>
      </c>
      <c r="D10">
        <v>32.518248175182478</v>
      </c>
      <c r="E10">
        <v>0.93</v>
      </c>
      <c r="F10">
        <v>69</v>
      </c>
      <c r="G10">
        <v>0.22</v>
      </c>
      <c r="H10">
        <v>0.79</v>
      </c>
      <c r="I10">
        <v>33</v>
      </c>
      <c r="J10">
        <v>2.8E-3</v>
      </c>
      <c r="K10">
        <v>1.1599999999999999</v>
      </c>
      <c r="L10">
        <v>1.3919999999999999</v>
      </c>
      <c r="M10">
        <v>71</v>
      </c>
      <c r="N10">
        <v>0.03</v>
      </c>
      <c r="O10">
        <v>0.42580645161290326</v>
      </c>
      <c r="P10">
        <v>0.35483870967741937</v>
      </c>
      <c r="Q10">
        <v>2.9</v>
      </c>
      <c r="R10">
        <v>4.5999999999999996</v>
      </c>
      <c r="S10">
        <v>1.6</v>
      </c>
      <c r="T10">
        <v>1E-4</v>
      </c>
      <c r="U10">
        <v>2.5000000000000001E-3</v>
      </c>
      <c r="V10">
        <v>4.2999999999999997E-2</v>
      </c>
      <c r="W10">
        <v>7.0000000000000007E-2</v>
      </c>
      <c r="X10">
        <v>7.9</v>
      </c>
      <c r="Y10">
        <v>440</v>
      </c>
    </row>
    <row r="11" spans="1:25" x14ac:dyDescent="0.3">
      <c r="A11" t="s">
        <v>81</v>
      </c>
      <c r="B11" s="6">
        <v>110</v>
      </c>
      <c r="C11">
        <v>1.3</v>
      </c>
      <c r="D11">
        <v>41.386861313868607</v>
      </c>
      <c r="E11">
        <v>0.28000000000000003</v>
      </c>
      <c r="F11">
        <v>37</v>
      </c>
      <c r="G11">
        <v>5.4999999999999997E-3</v>
      </c>
      <c r="H11">
        <v>4.5999999999999999E-3</v>
      </c>
      <c r="I11">
        <v>70</v>
      </c>
      <c r="J11">
        <v>1.4E-3</v>
      </c>
      <c r="K11">
        <v>1.3919999999999999</v>
      </c>
      <c r="L11">
        <v>1.6239999999999999</v>
      </c>
      <c r="M11">
        <v>35</v>
      </c>
      <c r="N11">
        <v>0.04</v>
      </c>
      <c r="O11">
        <v>0.56774193548387097</v>
      </c>
      <c r="P11">
        <v>0.532258064516129</v>
      </c>
      <c r="Q11">
        <v>2.5</v>
      </c>
      <c r="R11">
        <v>4.9000000000000004</v>
      </c>
      <c r="S11">
        <v>2.4</v>
      </c>
      <c r="T11">
        <v>1.3999999999999999E-4</v>
      </c>
      <c r="U11">
        <v>2.5999999999999999E-3</v>
      </c>
      <c r="V11">
        <v>1.4E-2</v>
      </c>
      <c r="W11">
        <v>8.3000000000000004E-2</v>
      </c>
      <c r="X11">
        <v>10</v>
      </c>
      <c r="Y11">
        <v>56</v>
      </c>
    </row>
    <row r="12" spans="1:25" x14ac:dyDescent="0.3">
      <c r="A12" t="s">
        <v>90</v>
      </c>
      <c r="B12" s="6">
        <v>110</v>
      </c>
      <c r="C12">
        <v>15</v>
      </c>
      <c r="D12">
        <v>73.905109489051085</v>
      </c>
      <c r="E12">
        <v>0.18</v>
      </c>
      <c r="F12">
        <v>35</v>
      </c>
      <c r="G12">
        <v>5.7000000000000002E-3</v>
      </c>
      <c r="H12">
        <v>5.2999999999999999E-2</v>
      </c>
      <c r="I12">
        <v>96</v>
      </c>
      <c r="J12">
        <v>3.3000000000000002E-2</v>
      </c>
      <c r="K12">
        <v>5.1040000000000001</v>
      </c>
      <c r="L12">
        <v>4.9879999999999995</v>
      </c>
      <c r="M12">
        <v>54</v>
      </c>
      <c r="N12">
        <v>4.2000000000000003E-2</v>
      </c>
      <c r="O12">
        <v>0.532258064516129</v>
      </c>
      <c r="P12">
        <v>0.42580645161290326</v>
      </c>
      <c r="Q12">
        <v>3.9</v>
      </c>
      <c r="R12">
        <v>3.6</v>
      </c>
      <c r="S12">
        <v>1.6</v>
      </c>
      <c r="T12">
        <v>1.1E-4</v>
      </c>
      <c r="U12">
        <v>2.3E-3</v>
      </c>
      <c r="V12">
        <v>6.8000000000000005E-2</v>
      </c>
      <c r="W12">
        <v>7.3999999999999996E-2</v>
      </c>
      <c r="X12">
        <v>10</v>
      </c>
      <c r="Y12">
        <v>55</v>
      </c>
    </row>
    <row r="13" spans="1:25" x14ac:dyDescent="0.3">
      <c r="A13" t="s">
        <v>82</v>
      </c>
      <c r="B13" s="3">
        <v>110</v>
      </c>
      <c r="C13">
        <v>4.8</v>
      </c>
      <c r="D13">
        <v>44.343065693430653</v>
      </c>
      <c r="E13">
        <v>0.2</v>
      </c>
      <c r="F13">
        <v>29</v>
      </c>
      <c r="G13">
        <v>5.1000000000000004E-3</v>
      </c>
      <c r="H13">
        <v>4.4999999999999997E-3</v>
      </c>
      <c r="I13">
        <v>44</v>
      </c>
      <c r="J13">
        <v>1.4E-3</v>
      </c>
      <c r="K13">
        <v>2.552</v>
      </c>
      <c r="L13">
        <v>2.7839999999999998</v>
      </c>
      <c r="M13">
        <v>24</v>
      </c>
      <c r="N13">
        <v>3.9E-2</v>
      </c>
      <c r="O13">
        <v>0.49677419354838709</v>
      </c>
      <c r="P13">
        <v>0.32645161290322583</v>
      </c>
      <c r="Q13">
        <v>0.81</v>
      </c>
      <c r="R13">
        <v>4.2</v>
      </c>
      <c r="S13">
        <v>1.6</v>
      </c>
      <c r="T13">
        <v>1.6000000000000001E-9</v>
      </c>
      <c r="U13">
        <v>2.5000000000000001E-3</v>
      </c>
      <c r="V13">
        <v>2.4E-2</v>
      </c>
      <c r="W13">
        <v>7.6999999999999999E-2</v>
      </c>
      <c r="X13">
        <v>15</v>
      </c>
      <c r="Y13">
        <v>63</v>
      </c>
    </row>
    <row r="14" spans="1:25" x14ac:dyDescent="0.3">
      <c r="A14" t="s">
        <v>83</v>
      </c>
      <c r="B14" s="3">
        <v>110</v>
      </c>
      <c r="C14">
        <v>5.6</v>
      </c>
      <c r="D14">
        <v>47.299270072992698</v>
      </c>
      <c r="E14">
        <v>7.3</v>
      </c>
      <c r="F14">
        <v>30</v>
      </c>
      <c r="G14">
        <v>7.0000000000000001E-3</v>
      </c>
      <c r="H14">
        <v>4.8999999999999998E-3</v>
      </c>
      <c r="I14">
        <v>39</v>
      </c>
      <c r="J14">
        <v>3.0999999999999999E-3</v>
      </c>
      <c r="K14">
        <v>0.89319999999999999</v>
      </c>
      <c r="L14">
        <v>0.93959999999999999</v>
      </c>
      <c r="M14">
        <v>19</v>
      </c>
      <c r="N14">
        <v>0.04</v>
      </c>
      <c r="O14">
        <v>0.46129032258064517</v>
      </c>
      <c r="P14">
        <v>0.46129032258064517</v>
      </c>
      <c r="Q14">
        <v>0.6</v>
      </c>
      <c r="R14">
        <v>4.5999999999999996</v>
      </c>
      <c r="S14">
        <v>1.6</v>
      </c>
      <c r="T14">
        <v>1.6000000000000001E-9</v>
      </c>
      <c r="U14">
        <v>2.2000000000000001E-3</v>
      </c>
      <c r="V14">
        <v>3.7999999999999999E-2</v>
      </c>
      <c r="W14">
        <v>8.1000000000000003E-2</v>
      </c>
      <c r="X14">
        <v>9.1</v>
      </c>
      <c r="Y14">
        <v>42</v>
      </c>
    </row>
    <row r="15" spans="1:25" x14ac:dyDescent="0.3">
      <c r="A15" t="s">
        <v>84</v>
      </c>
      <c r="B15" s="3">
        <v>110</v>
      </c>
      <c r="C15">
        <v>3.9</v>
      </c>
      <c r="D15">
        <v>97.554744525547434</v>
      </c>
      <c r="E15">
        <v>0.35</v>
      </c>
      <c r="F15">
        <v>38</v>
      </c>
      <c r="G15">
        <v>7.1000000000000004E-3</v>
      </c>
      <c r="H15">
        <v>3.2000000000000002E-3</v>
      </c>
      <c r="I15">
        <v>71</v>
      </c>
      <c r="J15">
        <v>2.3E-3</v>
      </c>
      <c r="K15">
        <v>1.0207999999999999</v>
      </c>
      <c r="L15">
        <v>1.0903999999999998</v>
      </c>
      <c r="M15">
        <v>29</v>
      </c>
      <c r="N15">
        <v>4.4999999999999998E-2</v>
      </c>
      <c r="O15">
        <v>0.532258064516129</v>
      </c>
      <c r="P15">
        <v>0.49677419354838709</v>
      </c>
      <c r="Q15">
        <v>0.94</v>
      </c>
      <c r="R15">
        <v>4.9000000000000004</v>
      </c>
      <c r="S15">
        <v>2.1</v>
      </c>
      <c r="T15">
        <v>1.3000000000000001E-9</v>
      </c>
      <c r="U15">
        <v>2.5999999999999999E-3</v>
      </c>
      <c r="V15">
        <v>1.9E-2</v>
      </c>
      <c r="W15">
        <v>7.8E-2</v>
      </c>
      <c r="X15">
        <v>22</v>
      </c>
      <c r="Y15">
        <v>91</v>
      </c>
    </row>
    <row r="16" spans="1:25" x14ac:dyDescent="0.3">
      <c r="A16" t="s">
        <v>85</v>
      </c>
      <c r="B16" s="3">
        <v>110</v>
      </c>
      <c r="C16">
        <v>2.2999999999999998</v>
      </c>
      <c r="D16">
        <v>47.299270072992698</v>
      </c>
      <c r="E16">
        <v>0.1</v>
      </c>
      <c r="F16">
        <v>32</v>
      </c>
      <c r="G16">
        <v>2.3E-2</v>
      </c>
      <c r="H16">
        <v>0.21</v>
      </c>
      <c r="I16">
        <v>55</v>
      </c>
      <c r="J16">
        <v>1.4E-3</v>
      </c>
      <c r="K16">
        <v>1.8559999999999999</v>
      </c>
      <c r="L16">
        <v>2.0880000000000001</v>
      </c>
      <c r="M16">
        <v>48</v>
      </c>
      <c r="N16">
        <v>4.2999999999999997E-2</v>
      </c>
      <c r="O16">
        <v>0.49677419354838709</v>
      </c>
      <c r="P16">
        <v>0.42580645161290326</v>
      </c>
      <c r="Q16">
        <v>3.9</v>
      </c>
      <c r="R16">
        <v>3.8</v>
      </c>
      <c r="S16">
        <v>1.9</v>
      </c>
      <c r="T16">
        <v>1.1E-4</v>
      </c>
      <c r="U16">
        <v>2.3E-3</v>
      </c>
      <c r="V16">
        <v>1.9E-2</v>
      </c>
      <c r="W16">
        <v>6.3E-2</v>
      </c>
      <c r="X16">
        <v>15</v>
      </c>
      <c r="Y16">
        <v>63</v>
      </c>
    </row>
    <row r="17" spans="1:25" x14ac:dyDescent="0.3">
      <c r="A17" t="s">
        <v>86</v>
      </c>
      <c r="B17" s="3">
        <v>110</v>
      </c>
      <c r="C17">
        <v>5.3</v>
      </c>
      <c r="D17">
        <v>41.386861313868607</v>
      </c>
      <c r="E17">
        <v>0.3</v>
      </c>
      <c r="F17">
        <v>60</v>
      </c>
      <c r="G17">
        <v>6.5000000000000002E-2</v>
      </c>
      <c r="H17">
        <v>0.83</v>
      </c>
      <c r="I17">
        <v>61</v>
      </c>
      <c r="J17">
        <v>6.1000000000000004E-3</v>
      </c>
      <c r="K17">
        <v>2.0880000000000001</v>
      </c>
      <c r="L17">
        <v>2.0880000000000001</v>
      </c>
      <c r="M17">
        <v>44</v>
      </c>
      <c r="N17">
        <v>3.3000000000000002E-2</v>
      </c>
      <c r="O17">
        <v>0.46129032258064517</v>
      </c>
      <c r="P17">
        <v>0.42580645161290326</v>
      </c>
      <c r="Q17">
        <v>2.7</v>
      </c>
      <c r="R17">
        <v>5.3</v>
      </c>
      <c r="S17">
        <v>2.2000000000000002</v>
      </c>
      <c r="T17">
        <v>1.5E-9</v>
      </c>
      <c r="U17">
        <v>2.5000000000000001E-3</v>
      </c>
      <c r="V17">
        <v>0.14000000000000001</v>
      </c>
      <c r="W17">
        <v>8.5999999999999993E-2</v>
      </c>
      <c r="X17">
        <v>7.8</v>
      </c>
      <c r="Y17">
        <v>28</v>
      </c>
    </row>
    <row r="18" spans="1:25" x14ac:dyDescent="0.3">
      <c r="A18" t="s">
        <v>87</v>
      </c>
      <c r="B18" s="3">
        <v>50</v>
      </c>
      <c r="C18">
        <v>17</v>
      </c>
      <c r="D18">
        <v>186.24087591240874</v>
      </c>
      <c r="E18">
        <v>1.2</v>
      </c>
      <c r="F18">
        <v>76</v>
      </c>
      <c r="G18">
        <v>7.9000000000000001E-2</v>
      </c>
      <c r="H18">
        <v>0.47</v>
      </c>
      <c r="I18">
        <v>200</v>
      </c>
      <c r="J18">
        <v>1.4E-2</v>
      </c>
      <c r="K18">
        <v>4.9879999999999995</v>
      </c>
      <c r="L18">
        <v>5.22</v>
      </c>
      <c r="M18">
        <v>180</v>
      </c>
      <c r="N18">
        <v>0.13</v>
      </c>
      <c r="O18">
        <v>1.5612903225806454</v>
      </c>
      <c r="P18">
        <v>0.95806451612903232</v>
      </c>
      <c r="Q18">
        <v>17</v>
      </c>
      <c r="R18">
        <v>5.2</v>
      </c>
      <c r="S18">
        <v>2.1</v>
      </c>
      <c r="T18">
        <v>1.6000000000000001E-8</v>
      </c>
      <c r="U18">
        <v>7.3000000000000001E-3</v>
      </c>
      <c r="V18">
        <v>7.6999999999999999E-2</v>
      </c>
      <c r="W18">
        <v>0.66</v>
      </c>
      <c r="X18">
        <v>9.5</v>
      </c>
      <c r="Y18">
        <v>93</v>
      </c>
    </row>
    <row r="19" spans="1:25" x14ac:dyDescent="0.3">
      <c r="A19" t="s">
        <v>88</v>
      </c>
      <c r="B19" s="3">
        <v>50</v>
      </c>
      <c r="C19">
        <v>5.7</v>
      </c>
      <c r="D19">
        <v>73.905109489051085</v>
      </c>
      <c r="E19">
        <v>0.4</v>
      </c>
      <c r="F19">
        <v>66</v>
      </c>
      <c r="G19">
        <v>0.01</v>
      </c>
      <c r="H19">
        <v>1.2999999999999999E-2</v>
      </c>
      <c r="I19">
        <v>140</v>
      </c>
      <c r="J19">
        <v>2.3E-3</v>
      </c>
      <c r="K19">
        <v>3.2479999999999998</v>
      </c>
      <c r="L19">
        <v>3.4799999999999995</v>
      </c>
      <c r="M19">
        <v>62</v>
      </c>
      <c r="N19">
        <v>0.13</v>
      </c>
      <c r="O19">
        <v>1.2419354838709677</v>
      </c>
      <c r="P19">
        <v>1.1000000000000001</v>
      </c>
      <c r="Q19">
        <v>2.5</v>
      </c>
      <c r="R19">
        <v>5.0999999999999996</v>
      </c>
      <c r="S19">
        <v>1.8</v>
      </c>
      <c r="T19">
        <v>1.6000000000000001E-8</v>
      </c>
      <c r="U19">
        <v>7.4999999999999997E-3</v>
      </c>
      <c r="V19">
        <v>3.9E-2</v>
      </c>
      <c r="W19">
        <v>0.72</v>
      </c>
      <c r="X19">
        <v>17</v>
      </c>
      <c r="Y19">
        <v>56</v>
      </c>
    </row>
    <row r="21" spans="1:25" x14ac:dyDescent="0.3">
      <c r="A21" t="s">
        <v>122</v>
      </c>
    </row>
    <row r="23" spans="1:25" x14ac:dyDescent="0.3">
      <c r="A23" t="s">
        <v>0</v>
      </c>
      <c r="B23" s="3" t="s">
        <v>213</v>
      </c>
      <c r="C23" t="s">
        <v>117</v>
      </c>
      <c r="D23" t="s">
        <v>118</v>
      </c>
      <c r="E23" t="s">
        <v>155</v>
      </c>
      <c r="F23" t="s">
        <v>156</v>
      </c>
      <c r="G23" t="s">
        <v>157</v>
      </c>
      <c r="H23" t="s">
        <v>158</v>
      </c>
      <c r="I23" t="s">
        <v>159</v>
      </c>
      <c r="J23" t="s">
        <v>160</v>
      </c>
      <c r="K23" t="s">
        <v>161</v>
      </c>
      <c r="L23" t="s">
        <v>162</v>
      </c>
      <c r="M23" t="s">
        <v>163</v>
      </c>
      <c r="N23" t="s">
        <v>164</v>
      </c>
      <c r="O23" t="s">
        <v>119</v>
      </c>
      <c r="P23" t="s">
        <v>120</v>
      </c>
      <c r="Q23" t="s">
        <v>167</v>
      </c>
      <c r="R23" t="s">
        <v>168</v>
      </c>
      <c r="S23" t="s">
        <v>169</v>
      </c>
      <c r="T23" t="s">
        <v>170</v>
      </c>
      <c r="U23" t="s">
        <v>171</v>
      </c>
      <c r="V23" t="s">
        <v>172</v>
      </c>
      <c r="W23" t="s">
        <v>173</v>
      </c>
      <c r="X23" t="s">
        <v>174</v>
      </c>
      <c r="Y23" t="s">
        <v>175</v>
      </c>
    </row>
    <row r="24" spans="1:25" x14ac:dyDescent="0.3">
      <c r="A24" t="s">
        <v>201</v>
      </c>
      <c r="B24" s="3">
        <v>70</v>
      </c>
      <c r="C24">
        <v>690</v>
      </c>
      <c r="D24">
        <v>24.240875912408757</v>
      </c>
      <c r="E24">
        <v>4.5999999999999996</v>
      </c>
      <c r="F24">
        <v>7.8</v>
      </c>
      <c r="G24">
        <v>3.2</v>
      </c>
      <c r="H24">
        <v>4.2</v>
      </c>
      <c r="I24">
        <v>3.7</v>
      </c>
      <c r="J24">
        <v>3.3</v>
      </c>
      <c r="K24">
        <v>4.0599999999999996</v>
      </c>
      <c r="L24">
        <v>4.4079999999999995</v>
      </c>
      <c r="M24">
        <v>2.8</v>
      </c>
      <c r="N24">
        <v>2.2000000000000002</v>
      </c>
      <c r="O24">
        <v>1.1354838709677419</v>
      </c>
      <c r="P24">
        <v>0.99354838709677418</v>
      </c>
      <c r="Q24">
        <v>1.9</v>
      </c>
      <c r="R24">
        <v>3.4</v>
      </c>
      <c r="S24">
        <v>2.4</v>
      </c>
      <c r="T24">
        <v>3.2</v>
      </c>
      <c r="U24">
        <v>3.4</v>
      </c>
      <c r="V24">
        <v>3.4</v>
      </c>
      <c r="W24">
        <v>6.8000000000000005E-2</v>
      </c>
      <c r="X24">
        <v>0.41</v>
      </c>
      <c r="Y24">
        <v>3.5</v>
      </c>
    </row>
    <row r="25" spans="1:25" x14ac:dyDescent="0.3">
      <c r="A25" t="s">
        <v>202</v>
      </c>
      <c r="B25" s="3">
        <v>70</v>
      </c>
      <c r="C25">
        <v>890</v>
      </c>
      <c r="D25">
        <v>23.058394160583941</v>
      </c>
      <c r="E25">
        <v>5.6</v>
      </c>
      <c r="F25">
        <v>7</v>
      </c>
      <c r="G25">
        <v>4.0999999999999996</v>
      </c>
      <c r="H25">
        <v>4.9000000000000004</v>
      </c>
      <c r="I25">
        <v>4.9000000000000004</v>
      </c>
      <c r="J25">
        <v>4.7</v>
      </c>
      <c r="K25">
        <v>4.9879999999999995</v>
      </c>
      <c r="L25">
        <v>4.8719999999999999</v>
      </c>
      <c r="M25">
        <v>3.9</v>
      </c>
      <c r="N25">
        <v>2.9</v>
      </c>
      <c r="O25">
        <v>1.064516129032258</v>
      </c>
      <c r="P25">
        <v>1.1000000000000001</v>
      </c>
      <c r="Q25">
        <v>2.4</v>
      </c>
      <c r="R25">
        <v>3.9</v>
      </c>
      <c r="S25">
        <v>3.1</v>
      </c>
      <c r="T25">
        <v>4.3</v>
      </c>
      <c r="U25">
        <v>4.8</v>
      </c>
      <c r="V25">
        <v>4.4000000000000004</v>
      </c>
      <c r="W25">
        <v>6.7000000000000004E-2</v>
      </c>
      <c r="X25">
        <v>0.55000000000000004</v>
      </c>
      <c r="Y25">
        <v>4.7</v>
      </c>
    </row>
    <row r="26" spans="1:25" x14ac:dyDescent="0.3">
      <c r="A26" t="s">
        <v>203</v>
      </c>
      <c r="B26" s="3">
        <v>70</v>
      </c>
      <c r="C26">
        <v>700</v>
      </c>
      <c r="D26">
        <v>20.98905109489051</v>
      </c>
      <c r="E26">
        <v>4.4000000000000004</v>
      </c>
      <c r="F26">
        <v>7.6</v>
      </c>
      <c r="G26">
        <v>3.2</v>
      </c>
      <c r="H26">
        <v>4.0999999999999996</v>
      </c>
      <c r="I26">
        <v>4.2</v>
      </c>
      <c r="J26">
        <v>4</v>
      </c>
      <c r="K26">
        <v>4.1760000000000002</v>
      </c>
      <c r="L26">
        <v>4.8719999999999999</v>
      </c>
      <c r="M26">
        <v>3.8</v>
      </c>
      <c r="N26">
        <v>2.6</v>
      </c>
      <c r="O26">
        <v>1.3483870967741935</v>
      </c>
      <c r="P26">
        <v>1.1000000000000001</v>
      </c>
      <c r="Q26">
        <v>2.4</v>
      </c>
      <c r="R26">
        <v>3</v>
      </c>
      <c r="S26">
        <v>2.7</v>
      </c>
      <c r="T26">
        <v>4</v>
      </c>
      <c r="U26">
        <v>4.2</v>
      </c>
      <c r="V26">
        <v>4.0999999999999996</v>
      </c>
      <c r="W26">
        <v>7.2999999999999995E-2</v>
      </c>
      <c r="X26">
        <v>0.51</v>
      </c>
      <c r="Y26">
        <v>4.3</v>
      </c>
    </row>
    <row r="28" spans="1:25" x14ac:dyDescent="0.3">
      <c r="A28" t="s">
        <v>204</v>
      </c>
      <c r="B28" s="3">
        <v>70</v>
      </c>
      <c r="C28">
        <v>460</v>
      </c>
      <c r="D28">
        <v>65.036496350364956</v>
      </c>
      <c r="E28">
        <v>3.5</v>
      </c>
      <c r="F28">
        <v>2400</v>
      </c>
      <c r="G28">
        <v>0.57999999999999996</v>
      </c>
      <c r="H28">
        <v>1.1000000000000001</v>
      </c>
      <c r="I28">
        <v>2900</v>
      </c>
      <c r="J28">
        <v>1.1000000000000001</v>
      </c>
      <c r="K28">
        <v>0.74239999999999995</v>
      </c>
      <c r="L28">
        <v>0.91639999999999999</v>
      </c>
      <c r="M28">
        <v>0.95</v>
      </c>
      <c r="N28">
        <v>1.4</v>
      </c>
      <c r="O28">
        <v>0.39032258064516134</v>
      </c>
      <c r="P28">
        <v>0.46129032258064517</v>
      </c>
      <c r="Q28">
        <v>1.1000000000000001</v>
      </c>
      <c r="R28">
        <v>2.5</v>
      </c>
      <c r="S28">
        <v>1.4</v>
      </c>
      <c r="T28">
        <v>0.91</v>
      </c>
      <c r="U28">
        <v>0.9</v>
      </c>
      <c r="V28">
        <v>1</v>
      </c>
      <c r="W28">
        <v>0.74</v>
      </c>
      <c r="X28">
        <v>1.2</v>
      </c>
      <c r="Y28">
        <v>1.1000000000000001</v>
      </c>
    </row>
    <row r="29" spans="1:25" x14ac:dyDescent="0.3">
      <c r="A29" t="s">
        <v>205</v>
      </c>
      <c r="B29" s="3">
        <v>70</v>
      </c>
      <c r="C29">
        <v>750</v>
      </c>
      <c r="D29">
        <v>59.124087591240873</v>
      </c>
      <c r="E29">
        <v>4.2</v>
      </c>
      <c r="F29">
        <v>2600</v>
      </c>
      <c r="G29">
        <v>0.69</v>
      </c>
      <c r="H29">
        <v>1.2</v>
      </c>
      <c r="I29">
        <v>2000</v>
      </c>
      <c r="J29">
        <v>1.1000000000000001</v>
      </c>
      <c r="K29">
        <v>0.85839999999999994</v>
      </c>
      <c r="L29">
        <v>0.92799999999999994</v>
      </c>
      <c r="M29">
        <v>0.98</v>
      </c>
      <c r="N29">
        <v>1.2</v>
      </c>
      <c r="O29">
        <v>0.74516129032258072</v>
      </c>
      <c r="P29">
        <v>0.42580645161290326</v>
      </c>
      <c r="Q29">
        <v>1</v>
      </c>
      <c r="R29">
        <v>3</v>
      </c>
      <c r="S29">
        <v>1.3</v>
      </c>
      <c r="T29">
        <v>0.84</v>
      </c>
      <c r="U29">
        <v>0.84</v>
      </c>
      <c r="V29">
        <v>1</v>
      </c>
      <c r="W29">
        <v>1.1000000000000001</v>
      </c>
      <c r="X29">
        <v>1.1000000000000001</v>
      </c>
      <c r="Y29">
        <v>1.3</v>
      </c>
    </row>
    <row r="30" spans="1:25" x14ac:dyDescent="0.3">
      <c r="A30" t="s">
        <v>206</v>
      </c>
      <c r="B30" s="3">
        <v>70</v>
      </c>
      <c r="C30">
        <v>890</v>
      </c>
      <c r="D30">
        <v>73.905109489051085</v>
      </c>
      <c r="E30">
        <v>3.2</v>
      </c>
      <c r="F30">
        <v>3800</v>
      </c>
      <c r="G30">
        <v>0.73</v>
      </c>
      <c r="H30">
        <v>1.1000000000000001</v>
      </c>
      <c r="I30">
        <v>3100</v>
      </c>
      <c r="J30">
        <v>1.2</v>
      </c>
      <c r="K30">
        <v>1.1599999999999999</v>
      </c>
      <c r="L30">
        <v>1.276</v>
      </c>
      <c r="M30">
        <v>1.4</v>
      </c>
      <c r="N30">
        <v>1.6</v>
      </c>
      <c r="O30">
        <v>0.49677419354838709</v>
      </c>
      <c r="P30">
        <v>0.46129032258064517</v>
      </c>
      <c r="Q30">
        <v>1.2</v>
      </c>
      <c r="R30">
        <v>3.1</v>
      </c>
      <c r="S30">
        <v>1.8</v>
      </c>
      <c r="T30">
        <v>1.2</v>
      </c>
      <c r="U30">
        <v>1.2</v>
      </c>
      <c r="V30">
        <v>1.3</v>
      </c>
      <c r="W30">
        <v>1.2</v>
      </c>
      <c r="X30">
        <v>1.5</v>
      </c>
      <c r="Y30">
        <v>1.6</v>
      </c>
    </row>
    <row r="31" spans="1:25" x14ac:dyDescent="0.3">
      <c r="A31" t="s">
        <v>207</v>
      </c>
      <c r="B31" s="3">
        <v>70</v>
      </c>
      <c r="C31">
        <v>760</v>
      </c>
      <c r="D31">
        <v>65.036496350364956</v>
      </c>
      <c r="E31">
        <v>3.9</v>
      </c>
      <c r="F31">
        <v>3100</v>
      </c>
      <c r="G31">
        <v>0.7</v>
      </c>
      <c r="H31">
        <v>1.1000000000000001</v>
      </c>
      <c r="I31">
        <v>2900</v>
      </c>
      <c r="J31">
        <v>1.1000000000000001</v>
      </c>
      <c r="K31">
        <v>0.98599999999999988</v>
      </c>
      <c r="L31">
        <v>1.1019999999999999</v>
      </c>
      <c r="M31">
        <v>1.3</v>
      </c>
      <c r="N31">
        <v>1.4</v>
      </c>
      <c r="O31">
        <v>0.67419354838709677</v>
      </c>
      <c r="P31">
        <v>0.42580645161290326</v>
      </c>
      <c r="Q31">
        <v>1.2</v>
      </c>
      <c r="R31">
        <v>2.1</v>
      </c>
      <c r="S31">
        <v>1.2</v>
      </c>
      <c r="T31">
        <v>1.2</v>
      </c>
      <c r="U31">
        <v>1.1000000000000001</v>
      </c>
      <c r="V31">
        <v>1.1000000000000001</v>
      </c>
      <c r="W31">
        <v>1.1000000000000001</v>
      </c>
      <c r="X31">
        <v>1.3</v>
      </c>
      <c r="Y31">
        <v>1.4</v>
      </c>
    </row>
    <row r="32" spans="1:25" x14ac:dyDescent="0.3">
      <c r="A32" t="s">
        <v>208</v>
      </c>
      <c r="B32" s="3">
        <v>70</v>
      </c>
      <c r="C32">
        <v>630</v>
      </c>
      <c r="D32">
        <v>62.080291970802918</v>
      </c>
      <c r="E32">
        <v>4.0999999999999996</v>
      </c>
      <c r="F32">
        <v>2900</v>
      </c>
      <c r="G32">
        <v>0.56999999999999995</v>
      </c>
      <c r="H32">
        <v>1.1000000000000001</v>
      </c>
      <c r="I32">
        <v>3000</v>
      </c>
      <c r="J32">
        <v>1.1000000000000001</v>
      </c>
      <c r="K32">
        <v>0.92799999999999994</v>
      </c>
      <c r="L32">
        <v>0.90479999999999994</v>
      </c>
      <c r="M32">
        <v>0.97</v>
      </c>
      <c r="N32">
        <v>1.2</v>
      </c>
      <c r="O32">
        <v>0.49677419354838709</v>
      </c>
      <c r="P32">
        <v>0.42580645161290326</v>
      </c>
      <c r="Q32">
        <v>1.2</v>
      </c>
      <c r="R32">
        <v>2</v>
      </c>
      <c r="S32">
        <v>1.2</v>
      </c>
      <c r="T32">
        <v>1</v>
      </c>
      <c r="U32">
        <v>1.1000000000000001</v>
      </c>
      <c r="V32">
        <v>1.1000000000000001</v>
      </c>
      <c r="W32">
        <v>1.1000000000000001</v>
      </c>
      <c r="X32">
        <v>1</v>
      </c>
      <c r="Y32">
        <v>1.4</v>
      </c>
    </row>
    <row r="33" spans="1:25" x14ac:dyDescent="0.3">
      <c r="A33" t="s">
        <v>209</v>
      </c>
      <c r="B33" s="3">
        <v>70</v>
      </c>
      <c r="C33">
        <v>630</v>
      </c>
      <c r="D33">
        <v>53.211678832116789</v>
      </c>
      <c r="E33">
        <v>3.8</v>
      </c>
      <c r="F33">
        <v>2500</v>
      </c>
      <c r="G33">
        <v>0.56999999999999995</v>
      </c>
      <c r="H33">
        <v>1.2</v>
      </c>
      <c r="I33">
        <v>2700</v>
      </c>
      <c r="J33">
        <v>0.91</v>
      </c>
      <c r="K33">
        <v>0.85839999999999994</v>
      </c>
      <c r="L33">
        <v>0.78880000000000006</v>
      </c>
      <c r="M33">
        <v>1</v>
      </c>
      <c r="N33">
        <v>1.5</v>
      </c>
      <c r="O33">
        <v>0.49677419354838709</v>
      </c>
      <c r="P33">
        <v>0.39032258064516134</v>
      </c>
      <c r="Q33">
        <v>1</v>
      </c>
      <c r="R33">
        <v>1.8</v>
      </c>
      <c r="S33">
        <v>1.1000000000000001</v>
      </c>
      <c r="T33">
        <v>0.9</v>
      </c>
      <c r="U33">
        <v>0.98</v>
      </c>
      <c r="V33">
        <v>0.89</v>
      </c>
      <c r="W33">
        <v>1.1000000000000001</v>
      </c>
      <c r="X33">
        <v>1</v>
      </c>
      <c r="Y33">
        <v>1.1000000000000001</v>
      </c>
    </row>
    <row r="34" spans="1:25" x14ac:dyDescent="0.3">
      <c r="A34" t="s">
        <v>210</v>
      </c>
      <c r="B34" s="3">
        <v>70</v>
      </c>
      <c r="C34">
        <v>590</v>
      </c>
      <c r="D34">
        <v>88.686131386861305</v>
      </c>
      <c r="E34">
        <v>3.3</v>
      </c>
      <c r="F34">
        <v>3200</v>
      </c>
      <c r="G34">
        <v>0.56999999999999995</v>
      </c>
      <c r="H34">
        <v>1.4</v>
      </c>
      <c r="I34">
        <v>3800</v>
      </c>
      <c r="J34">
        <v>1.3</v>
      </c>
      <c r="K34">
        <v>1.276</v>
      </c>
      <c r="L34">
        <v>1.3919999999999999</v>
      </c>
      <c r="M34">
        <v>1.4</v>
      </c>
      <c r="N34">
        <v>2</v>
      </c>
      <c r="O34">
        <v>0.60322580645161294</v>
      </c>
      <c r="P34">
        <v>0.67419354838709677</v>
      </c>
      <c r="Q34">
        <v>1.4</v>
      </c>
      <c r="R34">
        <v>2.2999999999999998</v>
      </c>
      <c r="S34">
        <v>1.3</v>
      </c>
      <c r="T34">
        <v>0.97</v>
      </c>
      <c r="U34">
        <v>1.2</v>
      </c>
      <c r="V34">
        <v>1.3</v>
      </c>
      <c r="W34">
        <v>1.5</v>
      </c>
      <c r="X34">
        <v>1.7</v>
      </c>
      <c r="Y34">
        <v>1.6</v>
      </c>
    </row>
    <row r="35" spans="1:25" x14ac:dyDescent="0.3">
      <c r="A35" t="s">
        <v>211</v>
      </c>
      <c r="B35" s="3">
        <v>70</v>
      </c>
      <c r="C35">
        <v>620</v>
      </c>
      <c r="D35">
        <v>73.905109489051085</v>
      </c>
      <c r="E35">
        <v>4.2</v>
      </c>
      <c r="F35">
        <v>2600</v>
      </c>
      <c r="G35">
        <v>0.6</v>
      </c>
      <c r="H35">
        <v>1.1000000000000001</v>
      </c>
      <c r="I35">
        <v>2900</v>
      </c>
      <c r="J35">
        <v>1.1000000000000001</v>
      </c>
      <c r="K35">
        <v>0.99759999999999993</v>
      </c>
      <c r="L35">
        <v>1.0671999999999999</v>
      </c>
      <c r="M35">
        <v>1</v>
      </c>
      <c r="N35">
        <v>1.4</v>
      </c>
      <c r="O35">
        <v>0.63870967741935492</v>
      </c>
      <c r="P35">
        <v>0.46129032258064517</v>
      </c>
      <c r="Q35">
        <v>1</v>
      </c>
      <c r="R35">
        <v>2.2999999999999998</v>
      </c>
      <c r="S35">
        <v>1.3</v>
      </c>
      <c r="T35">
        <v>0.94</v>
      </c>
      <c r="U35">
        <v>1.1000000000000001</v>
      </c>
      <c r="V35">
        <v>0.98</v>
      </c>
      <c r="W35">
        <v>0.75</v>
      </c>
      <c r="X35">
        <v>1.2</v>
      </c>
      <c r="Y35">
        <v>1.4</v>
      </c>
    </row>
    <row r="36" spans="1:25" x14ac:dyDescent="0.3">
      <c r="A36" t="s">
        <v>212</v>
      </c>
      <c r="B36" s="3">
        <v>70</v>
      </c>
      <c r="C36">
        <v>500</v>
      </c>
      <c r="D36">
        <v>67.992700729927009</v>
      </c>
      <c r="E36">
        <v>4</v>
      </c>
      <c r="F36">
        <v>3100</v>
      </c>
      <c r="G36">
        <v>0.65</v>
      </c>
      <c r="H36">
        <v>1.1000000000000001</v>
      </c>
      <c r="I36">
        <v>2900</v>
      </c>
      <c r="J36">
        <v>1</v>
      </c>
      <c r="K36">
        <v>0.92799999999999994</v>
      </c>
      <c r="L36">
        <v>1.1019999999999999</v>
      </c>
      <c r="M36">
        <v>1</v>
      </c>
      <c r="N36">
        <v>1.4</v>
      </c>
      <c r="O36">
        <v>0.46129032258064517</v>
      </c>
      <c r="P36">
        <v>0.42580645161290326</v>
      </c>
      <c r="Q36">
        <v>0.95</v>
      </c>
      <c r="R36">
        <v>2.9</v>
      </c>
      <c r="S36">
        <v>1.7</v>
      </c>
      <c r="T36">
        <v>1.1000000000000001</v>
      </c>
      <c r="U36">
        <v>1</v>
      </c>
      <c r="V36">
        <v>0.99</v>
      </c>
      <c r="W36">
        <v>0.9</v>
      </c>
      <c r="X36">
        <v>1.4</v>
      </c>
      <c r="Y36">
        <v>1.6</v>
      </c>
    </row>
    <row r="38" spans="1:25" x14ac:dyDescent="0.3">
      <c r="A38" t="s">
        <v>123</v>
      </c>
    </row>
    <row r="40" spans="1:25" x14ac:dyDescent="0.3">
      <c r="A40" t="s">
        <v>0</v>
      </c>
      <c r="B40" s="3" t="s">
        <v>213</v>
      </c>
      <c r="C40" t="s">
        <v>117</v>
      </c>
      <c r="D40" t="s">
        <v>118</v>
      </c>
      <c r="E40" t="s">
        <v>155</v>
      </c>
      <c r="F40" t="s">
        <v>156</v>
      </c>
      <c r="G40" t="s">
        <v>157</v>
      </c>
      <c r="H40" t="s">
        <v>158</v>
      </c>
      <c r="I40" t="s">
        <v>159</v>
      </c>
      <c r="J40" t="s">
        <v>160</v>
      </c>
      <c r="K40" t="s">
        <v>161</v>
      </c>
      <c r="L40" t="s">
        <v>162</v>
      </c>
      <c r="M40" t="s">
        <v>163</v>
      </c>
      <c r="N40" t="s">
        <v>164</v>
      </c>
      <c r="O40" t="s">
        <v>119</v>
      </c>
      <c r="P40" t="s">
        <v>120</v>
      </c>
      <c r="Q40" t="s">
        <v>167</v>
      </c>
      <c r="R40" t="s">
        <v>168</v>
      </c>
      <c r="S40" t="s">
        <v>169</v>
      </c>
      <c r="T40" t="s">
        <v>170</v>
      </c>
      <c r="U40" t="s">
        <v>171</v>
      </c>
      <c r="V40" t="s">
        <v>172</v>
      </c>
      <c r="W40" t="s">
        <v>173</v>
      </c>
      <c r="X40" t="s">
        <v>174</v>
      </c>
      <c r="Y40" t="s">
        <v>175</v>
      </c>
    </row>
    <row r="41" spans="1:25" x14ac:dyDescent="0.3">
      <c r="A41" t="s">
        <v>195</v>
      </c>
      <c r="B41" s="3">
        <v>70</v>
      </c>
      <c r="C41">
        <v>0.16</v>
      </c>
      <c r="D41">
        <v>7.6861313868613133</v>
      </c>
      <c r="E41">
        <v>1.2999999999999999E-2</v>
      </c>
      <c r="F41">
        <v>0.15</v>
      </c>
      <c r="G41">
        <v>5.2999999999999998E-4</v>
      </c>
      <c r="H41">
        <v>5.4999999999999997E-3</v>
      </c>
      <c r="I41">
        <v>1.9E-2</v>
      </c>
      <c r="J41">
        <v>5.7999999999999996E-3</v>
      </c>
      <c r="K41">
        <v>2.0879999999999996E-2</v>
      </c>
      <c r="L41">
        <v>2.5519999999999998E-2</v>
      </c>
      <c r="M41">
        <v>3.2000000000000001E-2</v>
      </c>
      <c r="N41">
        <v>9.9000000000000005E-2</v>
      </c>
      <c r="O41">
        <v>0.39032258064516134</v>
      </c>
      <c r="P41">
        <v>0.25903225806451613</v>
      </c>
      <c r="Q41">
        <v>1.6E-2</v>
      </c>
      <c r="R41">
        <v>0.1</v>
      </c>
      <c r="S41">
        <v>4.8000000000000001E-2</v>
      </c>
      <c r="T41">
        <v>3.5000000000000001E-3</v>
      </c>
      <c r="U41">
        <v>8.0000000000000002E-3</v>
      </c>
      <c r="V41">
        <v>9.4999999999999998E-3</v>
      </c>
      <c r="W41">
        <v>0.47</v>
      </c>
      <c r="X41">
        <v>1.8E-3</v>
      </c>
      <c r="Y41">
        <v>7.4999999999999997E-3</v>
      </c>
    </row>
    <row r="42" spans="1:25" x14ac:dyDescent="0.3">
      <c r="A42" t="s">
        <v>196</v>
      </c>
      <c r="B42" s="3">
        <v>70</v>
      </c>
      <c r="C42">
        <v>0.19</v>
      </c>
      <c r="D42">
        <v>7.0948905109489049</v>
      </c>
      <c r="E42">
        <v>1.2E-2</v>
      </c>
      <c r="F42">
        <v>0.16</v>
      </c>
      <c r="G42">
        <v>5.5000000000000003E-4</v>
      </c>
      <c r="H42">
        <v>4.4000000000000003E-3</v>
      </c>
      <c r="I42">
        <v>1.6E-2</v>
      </c>
      <c r="J42">
        <v>5.5999999999999999E-3</v>
      </c>
      <c r="K42">
        <v>1.856E-2</v>
      </c>
      <c r="L42">
        <v>2.5519999999999998E-2</v>
      </c>
      <c r="M42">
        <v>2.9000000000000001E-2</v>
      </c>
      <c r="N42">
        <v>7.9000000000000001E-2</v>
      </c>
      <c r="O42">
        <v>0.30516129032258066</v>
      </c>
      <c r="P42">
        <v>0.25193548387096776</v>
      </c>
      <c r="Q42">
        <v>1.4999999999999999E-2</v>
      </c>
      <c r="R42">
        <v>9.4E-2</v>
      </c>
      <c r="S42">
        <v>4.4999999999999998E-2</v>
      </c>
      <c r="T42">
        <v>3.3999999999999998E-3</v>
      </c>
      <c r="U42">
        <v>8.3000000000000001E-3</v>
      </c>
      <c r="V42">
        <v>9.5999999999999992E-3</v>
      </c>
      <c r="W42">
        <v>0.44</v>
      </c>
      <c r="X42">
        <v>1.6999999999999999E-3</v>
      </c>
      <c r="Y42">
        <v>8.3999999999999995E-3</v>
      </c>
    </row>
    <row r="43" spans="1:25" x14ac:dyDescent="0.3">
      <c r="A43" t="s">
        <v>197</v>
      </c>
      <c r="B43" s="3">
        <v>70</v>
      </c>
      <c r="C43">
        <v>0.16</v>
      </c>
      <c r="D43">
        <v>6.5036496350364965</v>
      </c>
      <c r="E43">
        <v>1.0999999999999999E-2</v>
      </c>
      <c r="F43">
        <v>0.15</v>
      </c>
      <c r="G43">
        <v>3.4000000000000002E-4</v>
      </c>
      <c r="H43">
        <v>5.0000000000000001E-3</v>
      </c>
      <c r="I43">
        <v>0.23</v>
      </c>
      <c r="J43">
        <v>4.5999999999999999E-3</v>
      </c>
      <c r="K43">
        <v>2.0879999999999996E-2</v>
      </c>
      <c r="L43">
        <v>2.784E-2</v>
      </c>
      <c r="M43">
        <v>4.2999999999999997E-2</v>
      </c>
      <c r="N43">
        <v>9.0999999999999998E-2</v>
      </c>
      <c r="O43">
        <v>0.42580645161290326</v>
      </c>
      <c r="P43">
        <v>0.28741935483870973</v>
      </c>
      <c r="Q43">
        <v>1.7999999999999999E-2</v>
      </c>
      <c r="R43">
        <v>0.15</v>
      </c>
      <c r="S43">
        <v>6.6000000000000003E-2</v>
      </c>
      <c r="T43">
        <v>3.5000000000000001E-3</v>
      </c>
      <c r="U43">
        <v>7.3000000000000001E-3</v>
      </c>
      <c r="V43">
        <v>6.6E-3</v>
      </c>
      <c r="W43">
        <v>0.51</v>
      </c>
      <c r="X43">
        <v>2.0999999999999999E-3</v>
      </c>
      <c r="Y43">
        <v>8.6999999999999994E-3</v>
      </c>
    </row>
    <row r="44" spans="1:25" x14ac:dyDescent="0.3">
      <c r="A44" t="s">
        <v>198</v>
      </c>
      <c r="B44" s="3">
        <v>70</v>
      </c>
      <c r="C44">
        <v>0.17</v>
      </c>
      <c r="D44">
        <v>5.9124087591240873</v>
      </c>
      <c r="E44">
        <v>1.0999999999999999E-2</v>
      </c>
      <c r="F44">
        <v>0.18</v>
      </c>
      <c r="G44">
        <v>5.1000000000000004E-4</v>
      </c>
      <c r="H44">
        <v>4.7000000000000002E-3</v>
      </c>
      <c r="I44">
        <v>1.7999999999999999E-2</v>
      </c>
      <c r="J44">
        <v>5.5999999999999999E-3</v>
      </c>
      <c r="K44">
        <v>1.7399999999999999E-2</v>
      </c>
      <c r="L44">
        <v>2.3199999999999998E-2</v>
      </c>
      <c r="M44">
        <v>4.5999999999999999E-2</v>
      </c>
      <c r="N44">
        <v>7.8E-2</v>
      </c>
      <c r="O44">
        <v>0.39032258064516134</v>
      </c>
      <c r="P44">
        <v>0.26967741935483874</v>
      </c>
      <c r="Q44">
        <v>1.2E-2</v>
      </c>
      <c r="R44">
        <v>0.14000000000000001</v>
      </c>
      <c r="S44">
        <v>6.8000000000000005E-2</v>
      </c>
      <c r="T44">
        <v>3.3E-3</v>
      </c>
      <c r="U44">
        <v>7.0000000000000001E-3</v>
      </c>
      <c r="V44">
        <v>6.8999999999999999E-3</v>
      </c>
      <c r="W44">
        <v>0.52</v>
      </c>
      <c r="X44">
        <v>2.2000000000000001E-3</v>
      </c>
      <c r="Y44">
        <v>9.9000000000000008E-3</v>
      </c>
    </row>
    <row r="45" spans="1:25" x14ac:dyDescent="0.3">
      <c r="A45" t="s">
        <v>199</v>
      </c>
      <c r="B45" s="3">
        <v>70</v>
      </c>
      <c r="C45">
        <v>0.2</v>
      </c>
      <c r="D45">
        <v>6.5036496350364965</v>
      </c>
      <c r="E45">
        <v>0.01</v>
      </c>
      <c r="F45">
        <v>0.24</v>
      </c>
      <c r="G45">
        <v>6.6E-4</v>
      </c>
      <c r="H45">
        <v>4.1999999999999997E-3</v>
      </c>
      <c r="I45">
        <v>0.02</v>
      </c>
      <c r="J45">
        <v>5.4999999999999997E-3</v>
      </c>
      <c r="K45">
        <v>2.2039999999999997E-2</v>
      </c>
      <c r="L45">
        <v>2.5519999999999998E-2</v>
      </c>
      <c r="M45">
        <v>7.4999999999999997E-2</v>
      </c>
      <c r="N45">
        <v>8.3000000000000004E-2</v>
      </c>
      <c r="O45">
        <v>0.35483870967741937</v>
      </c>
      <c r="P45">
        <v>0.26258064516129032</v>
      </c>
      <c r="Q45">
        <v>1.4999999999999999E-2</v>
      </c>
      <c r="R45">
        <v>0.18</v>
      </c>
      <c r="S45">
        <v>8.2000000000000003E-2</v>
      </c>
      <c r="T45">
        <v>3.5999999999999999E-3</v>
      </c>
      <c r="U45">
        <v>8.3999999999999995E-3</v>
      </c>
      <c r="V45">
        <v>8.6E-3</v>
      </c>
      <c r="W45">
        <v>0.49</v>
      </c>
      <c r="X45">
        <v>3.2000000000000002E-3</v>
      </c>
      <c r="Y45">
        <v>7.7999999999999996E-3</v>
      </c>
    </row>
    <row r="46" spans="1:25" x14ac:dyDescent="0.3">
      <c r="A46" t="s">
        <v>200</v>
      </c>
      <c r="B46" s="3">
        <v>70</v>
      </c>
      <c r="C46">
        <v>0.18</v>
      </c>
      <c r="D46">
        <v>6.7992700729926998</v>
      </c>
      <c r="E46">
        <v>1.2999999999999999E-2</v>
      </c>
      <c r="F46">
        <v>0.18</v>
      </c>
      <c r="G46">
        <v>3.3000000000000002E-7</v>
      </c>
      <c r="H46">
        <v>5.1000000000000004E-3</v>
      </c>
      <c r="I46">
        <v>0.02</v>
      </c>
      <c r="J46">
        <v>6.1999999999999998E-3</v>
      </c>
      <c r="K46">
        <v>2.3199999999999998E-2</v>
      </c>
      <c r="L46">
        <v>1.9720000000000001E-2</v>
      </c>
      <c r="M46">
        <v>6.4000000000000001E-2</v>
      </c>
      <c r="N46">
        <v>0.06</v>
      </c>
      <c r="O46">
        <v>0.3335483870967742</v>
      </c>
      <c r="P46">
        <v>0.31225806451612903</v>
      </c>
      <c r="Q46">
        <v>1.7000000000000001E-2</v>
      </c>
      <c r="R46">
        <v>0.18</v>
      </c>
      <c r="S46">
        <v>7.6999999999999999E-2</v>
      </c>
      <c r="T46">
        <v>3.5999999999999999E-3</v>
      </c>
      <c r="U46">
        <v>8.8999999999999999E-3</v>
      </c>
      <c r="V46">
        <v>6.8999999999999999E-3</v>
      </c>
      <c r="W46">
        <v>0.47</v>
      </c>
      <c r="X46">
        <v>3.2000000000000002E-3</v>
      </c>
      <c r="Y46">
        <v>6.8999999999999999E-3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39E19-43A9-4336-BF9D-5FDAB6434640}">
  <dimension ref="A1:Y46"/>
  <sheetViews>
    <sheetView topLeftCell="A22" workbookViewId="0">
      <selection activeCell="D4" sqref="D4"/>
    </sheetView>
  </sheetViews>
  <sheetFormatPr baseColWidth="10" defaultRowHeight="14.4" x14ac:dyDescent="0.3"/>
  <cols>
    <col min="1" max="1" width="25.88671875" customWidth="1"/>
    <col min="2" max="2" width="16.77734375" style="3" customWidth="1"/>
    <col min="4" max="4" width="16.44140625" customWidth="1"/>
    <col min="15" max="15" width="13.21875" customWidth="1"/>
  </cols>
  <sheetData>
    <row r="1" spans="1:25" x14ac:dyDescent="0.3">
      <c r="A1" t="s">
        <v>121</v>
      </c>
    </row>
    <row r="3" spans="1:25" x14ac:dyDescent="0.3">
      <c r="A3" t="s">
        <v>0</v>
      </c>
      <c r="B3" s="3" t="s">
        <v>213</v>
      </c>
      <c r="C3" t="s">
        <v>1</v>
      </c>
      <c r="D3" t="s">
        <v>113</v>
      </c>
      <c r="E3" t="s">
        <v>176</v>
      </c>
      <c r="F3" t="s">
        <v>177</v>
      </c>
      <c r="G3" t="s">
        <v>178</v>
      </c>
      <c r="H3" t="s">
        <v>179</v>
      </c>
      <c r="I3" t="s">
        <v>180</v>
      </c>
      <c r="J3" t="s">
        <v>181</v>
      </c>
      <c r="K3" t="s">
        <v>182</v>
      </c>
      <c r="L3" t="s">
        <v>183</v>
      </c>
      <c r="M3" t="s">
        <v>184</v>
      </c>
      <c r="N3" t="s">
        <v>185</v>
      </c>
      <c r="O3" t="s">
        <v>114</v>
      </c>
      <c r="P3" t="s">
        <v>115</v>
      </c>
      <c r="Q3" t="s">
        <v>186</v>
      </c>
      <c r="R3" t="s">
        <v>187</v>
      </c>
      <c r="S3" t="s">
        <v>188</v>
      </c>
      <c r="T3" t="s">
        <v>189</v>
      </c>
      <c r="U3" t="s">
        <v>190</v>
      </c>
      <c r="V3" t="s">
        <v>191</v>
      </c>
      <c r="W3" t="s">
        <v>192</v>
      </c>
      <c r="X3" t="s">
        <v>193</v>
      </c>
      <c r="Y3" t="s">
        <v>194</v>
      </c>
    </row>
    <row r="4" spans="1:25" x14ac:dyDescent="0.3">
      <c r="A4" t="s">
        <v>89</v>
      </c>
      <c r="B4" s="6">
        <v>50</v>
      </c>
      <c r="C4">
        <v>1.0111000000000001</v>
      </c>
      <c r="D4">
        <v>36.039678832116785</v>
      </c>
      <c r="E4">
        <v>7.4706999999999996E-2</v>
      </c>
      <c r="F4">
        <v>1.0347999999999999</v>
      </c>
      <c r="G4">
        <v>0.06</v>
      </c>
      <c r="H4">
        <v>0.4</v>
      </c>
      <c r="I4">
        <v>0.1</v>
      </c>
      <c r="J4">
        <v>0.06</v>
      </c>
      <c r="K4">
        <v>0.1</v>
      </c>
      <c r="L4">
        <v>0.7</v>
      </c>
      <c r="M4">
        <v>0.11973</v>
      </c>
      <c r="N4">
        <v>2</v>
      </c>
      <c r="O4">
        <v>1.2676612903225806</v>
      </c>
      <c r="P4">
        <v>0.91207741935483866</v>
      </c>
      <c r="Q4">
        <v>0.1</v>
      </c>
      <c r="R4">
        <v>0.3</v>
      </c>
      <c r="S4">
        <v>0.2</v>
      </c>
      <c r="T4">
        <v>0.02</v>
      </c>
      <c r="U4">
        <v>0.08</v>
      </c>
      <c r="V4">
        <v>0.08</v>
      </c>
      <c r="W4">
        <v>0.13733999999999999</v>
      </c>
      <c r="X4">
        <v>0.02</v>
      </c>
      <c r="Y4">
        <v>0.02</v>
      </c>
    </row>
    <row r="5" spans="1:25" x14ac:dyDescent="0.3">
      <c r="A5" t="s">
        <v>75</v>
      </c>
      <c r="B5" s="6">
        <v>50</v>
      </c>
      <c r="C5">
        <v>0.96701999999999999</v>
      </c>
      <c r="D5">
        <v>38.908379562043791</v>
      </c>
      <c r="E5">
        <v>6.1657999999999998E-2</v>
      </c>
      <c r="F5">
        <v>1.1052999999999999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0.7</v>
      </c>
      <c r="M5">
        <v>0.10545</v>
      </c>
      <c r="N5">
        <v>2</v>
      </c>
      <c r="O5">
        <v>1.0889290322580645</v>
      </c>
      <c r="P5">
        <v>1.0988645161290322</v>
      </c>
      <c r="Q5">
        <v>0.1</v>
      </c>
      <c r="R5">
        <v>0.3</v>
      </c>
      <c r="S5">
        <v>0.2</v>
      </c>
      <c r="T5">
        <v>0.02</v>
      </c>
      <c r="U5">
        <v>0.08</v>
      </c>
      <c r="V5">
        <v>0.08</v>
      </c>
      <c r="W5">
        <v>0.12517</v>
      </c>
      <c r="X5">
        <v>0.02</v>
      </c>
      <c r="Y5">
        <v>0.02</v>
      </c>
    </row>
    <row r="6" spans="1:25" x14ac:dyDescent="0.3">
      <c r="A6" t="s">
        <v>76</v>
      </c>
      <c r="B6" s="6">
        <v>50</v>
      </c>
      <c r="C6">
        <v>0.93340999999999996</v>
      </c>
      <c r="D6">
        <v>41.393956204379556</v>
      </c>
      <c r="E6">
        <v>6.4921999999999994E-2</v>
      </c>
      <c r="F6">
        <v>0.71591000000000005</v>
      </c>
      <c r="G6">
        <v>0.06</v>
      </c>
      <c r="H6">
        <v>0.4</v>
      </c>
      <c r="I6">
        <v>0.1</v>
      </c>
      <c r="J6">
        <v>0.06</v>
      </c>
      <c r="K6">
        <v>0.1</v>
      </c>
      <c r="L6">
        <v>0.7</v>
      </c>
      <c r="M6">
        <v>0.15215000000000001</v>
      </c>
      <c r="N6">
        <v>2</v>
      </c>
      <c r="O6">
        <v>1.6912322580645163</v>
      </c>
      <c r="P6">
        <v>1.2311838709677421</v>
      </c>
      <c r="Q6">
        <v>0.1</v>
      </c>
      <c r="R6">
        <v>0.3</v>
      </c>
      <c r="S6">
        <v>0.2</v>
      </c>
      <c r="T6">
        <v>0.02</v>
      </c>
      <c r="U6">
        <v>0.08</v>
      </c>
      <c r="V6">
        <v>0.08</v>
      </c>
      <c r="W6">
        <v>0.11192000000000001</v>
      </c>
      <c r="X6">
        <v>0.02</v>
      </c>
      <c r="Y6">
        <v>0.02</v>
      </c>
    </row>
    <row r="7" spans="1:25" x14ac:dyDescent="0.3">
      <c r="A7" t="s">
        <v>77</v>
      </c>
      <c r="B7" s="6">
        <v>50</v>
      </c>
      <c r="C7">
        <v>0.27334999999999998</v>
      </c>
      <c r="D7">
        <v>9.8004087591240872</v>
      </c>
      <c r="E7">
        <v>1.7489000000000001E-2</v>
      </c>
      <c r="F7">
        <v>0.21682999999999999</v>
      </c>
      <c r="G7">
        <v>0.06</v>
      </c>
      <c r="H7">
        <v>0.4</v>
      </c>
      <c r="I7">
        <v>0.1</v>
      </c>
      <c r="J7">
        <v>0.06</v>
      </c>
      <c r="K7">
        <v>0.1</v>
      </c>
      <c r="L7">
        <v>0.7</v>
      </c>
      <c r="M7">
        <v>5.0550999999999999E-2</v>
      </c>
      <c r="N7">
        <v>2</v>
      </c>
      <c r="O7">
        <v>0.34883838709677423</v>
      </c>
      <c r="P7">
        <v>0.31302806451612908</v>
      </c>
      <c r="Q7">
        <v>0.1</v>
      </c>
      <c r="R7">
        <v>0.3</v>
      </c>
      <c r="S7">
        <v>0.2</v>
      </c>
      <c r="T7">
        <v>0.02</v>
      </c>
      <c r="U7">
        <v>0.08</v>
      </c>
      <c r="V7">
        <v>0.08</v>
      </c>
      <c r="W7">
        <v>3.6826999999999999E-2</v>
      </c>
      <c r="X7">
        <v>0.02</v>
      </c>
      <c r="Y7">
        <v>0.02</v>
      </c>
    </row>
    <row r="8" spans="1:25" x14ac:dyDescent="0.3">
      <c r="A8" t="s">
        <v>78</v>
      </c>
      <c r="B8" s="6">
        <v>110</v>
      </c>
      <c r="C8">
        <v>0.22795000000000001</v>
      </c>
      <c r="D8">
        <v>8.172722627737226</v>
      </c>
      <c r="E8">
        <v>1.4584E-2</v>
      </c>
      <c r="F8">
        <v>0.18059</v>
      </c>
      <c r="G8">
        <v>6.0000000000000001E-3</v>
      </c>
      <c r="H8">
        <v>0.04</v>
      </c>
      <c r="I8">
        <v>0.02</v>
      </c>
      <c r="J8">
        <v>8.0000000000000002E-3</v>
      </c>
      <c r="K8">
        <v>0.02</v>
      </c>
      <c r="L8">
        <v>7.0000000000000007E-2</v>
      </c>
      <c r="M8">
        <v>4.2147999999999998E-2</v>
      </c>
      <c r="N8">
        <v>0.3</v>
      </c>
      <c r="O8">
        <v>0.29086483870967744</v>
      </c>
      <c r="P8">
        <v>0.26103354838709675</v>
      </c>
      <c r="Q8">
        <v>1.2906000000000001E-2</v>
      </c>
      <c r="R8">
        <v>0.06</v>
      </c>
      <c r="S8">
        <v>0.03</v>
      </c>
      <c r="T8">
        <v>2E-3</v>
      </c>
      <c r="U8">
        <v>0.01</v>
      </c>
      <c r="V8">
        <v>8.9999999999999993E-3</v>
      </c>
      <c r="W8">
        <v>3.0681E-2</v>
      </c>
      <c r="X8">
        <v>4.0000000000000001E-3</v>
      </c>
      <c r="Y8">
        <v>4.2519999999999997E-3</v>
      </c>
    </row>
    <row r="9" spans="1:25" x14ac:dyDescent="0.3">
      <c r="A9" t="s">
        <v>79</v>
      </c>
      <c r="B9" s="6">
        <v>110</v>
      </c>
      <c r="C9">
        <v>0.22206999999999999</v>
      </c>
      <c r="D9">
        <v>8.4305036496350354</v>
      </c>
      <c r="E9">
        <v>1.6791E-2</v>
      </c>
      <c r="F9">
        <v>0.21092</v>
      </c>
      <c r="G9">
        <v>6.0000000000000001E-3</v>
      </c>
      <c r="H9">
        <v>0.04</v>
      </c>
      <c r="I9">
        <v>0.02</v>
      </c>
      <c r="J9">
        <v>8.0000000000000002E-3</v>
      </c>
      <c r="K9">
        <v>0.02</v>
      </c>
      <c r="L9">
        <v>7.0000000000000007E-2</v>
      </c>
      <c r="M9">
        <v>3.7548999999999999E-2</v>
      </c>
      <c r="N9">
        <v>0.3</v>
      </c>
      <c r="O9">
        <v>0.2420993548387097</v>
      </c>
      <c r="P9">
        <v>0.23901935483870967</v>
      </c>
      <c r="Q9">
        <v>1.1773E-2</v>
      </c>
      <c r="R9">
        <v>0.06</v>
      </c>
      <c r="S9">
        <v>0.03</v>
      </c>
      <c r="T9">
        <v>2E-3</v>
      </c>
      <c r="U9">
        <v>0.01</v>
      </c>
      <c r="V9">
        <v>8.9999999999999993E-3</v>
      </c>
      <c r="W9">
        <v>2.9544000000000001E-2</v>
      </c>
      <c r="X9">
        <v>4.0000000000000001E-3</v>
      </c>
      <c r="Y9">
        <v>4.0000000000000001E-3</v>
      </c>
    </row>
    <row r="10" spans="1:25" x14ac:dyDescent="0.3">
      <c r="A10" t="s">
        <v>80</v>
      </c>
      <c r="B10" s="6">
        <v>110</v>
      </c>
      <c r="C10">
        <v>0.20483999999999999</v>
      </c>
      <c r="D10">
        <v>7.715102189781021</v>
      </c>
      <c r="E10">
        <v>1.6088000000000002E-2</v>
      </c>
      <c r="F10">
        <v>0.16814000000000001</v>
      </c>
      <c r="G10">
        <v>6.0000000000000001E-3</v>
      </c>
      <c r="H10">
        <v>0.04</v>
      </c>
      <c r="I10">
        <v>0.02</v>
      </c>
      <c r="J10">
        <v>8.0000000000000002E-3</v>
      </c>
      <c r="K10">
        <v>0.02</v>
      </c>
      <c r="L10">
        <v>7.0000000000000007E-2</v>
      </c>
      <c r="M10">
        <v>4.8701000000000001E-2</v>
      </c>
      <c r="N10">
        <v>0.3</v>
      </c>
      <c r="O10">
        <v>0.19971032258064517</v>
      </c>
      <c r="P10">
        <v>0.25473870967741935</v>
      </c>
      <c r="Q10">
        <v>1.4223E-2</v>
      </c>
      <c r="R10">
        <v>0.06</v>
      </c>
      <c r="S10">
        <v>0.03</v>
      </c>
      <c r="T10">
        <v>2E-3</v>
      </c>
      <c r="U10">
        <v>0.01</v>
      </c>
      <c r="V10">
        <v>8.9999999999999993E-3</v>
      </c>
      <c r="W10">
        <v>2.8067999999999999E-2</v>
      </c>
      <c r="X10">
        <v>4.0000000000000001E-3</v>
      </c>
      <c r="Y10">
        <v>4.0000000000000001E-3</v>
      </c>
    </row>
    <row r="11" spans="1:25" x14ac:dyDescent="0.3">
      <c r="A11" t="s">
        <v>81</v>
      </c>
      <c r="B11" s="6">
        <v>110</v>
      </c>
      <c r="C11">
        <v>0.22245000000000001</v>
      </c>
      <c r="D11">
        <v>6.6833868613138687</v>
      </c>
      <c r="E11">
        <v>1.7215000000000001E-2</v>
      </c>
      <c r="F11">
        <v>0.20488000000000001</v>
      </c>
      <c r="G11">
        <v>6.0000000000000001E-3</v>
      </c>
      <c r="H11">
        <v>0.04</v>
      </c>
      <c r="I11">
        <v>0.02</v>
      </c>
      <c r="J11">
        <v>8.0000000000000002E-3</v>
      </c>
      <c r="K11">
        <v>0.02</v>
      </c>
      <c r="L11">
        <v>7.0000000000000007E-2</v>
      </c>
      <c r="M11">
        <v>0.10997</v>
      </c>
      <c r="N11">
        <v>0.3</v>
      </c>
      <c r="O11">
        <v>0.24329161290322582</v>
      </c>
      <c r="P11">
        <v>0.22220709677419356</v>
      </c>
      <c r="Q11">
        <v>1.1344E-2</v>
      </c>
      <c r="R11">
        <v>0.06</v>
      </c>
      <c r="S11">
        <v>0.03</v>
      </c>
      <c r="T11">
        <v>2E-3</v>
      </c>
      <c r="U11">
        <v>0.01</v>
      </c>
      <c r="V11">
        <v>8.9999999999999993E-3</v>
      </c>
      <c r="W11">
        <v>3.5164000000000001E-2</v>
      </c>
      <c r="X11">
        <v>4.0000000000000001E-3</v>
      </c>
      <c r="Y11">
        <v>4.0000000000000001E-3</v>
      </c>
    </row>
    <row r="12" spans="1:25" x14ac:dyDescent="0.3">
      <c r="A12" t="s">
        <v>90</v>
      </c>
      <c r="B12" s="6">
        <v>110</v>
      </c>
      <c r="C12">
        <v>0.23308000000000001</v>
      </c>
      <c r="D12">
        <v>7.2639854014598528</v>
      </c>
      <c r="E12">
        <v>1.0895E-2</v>
      </c>
      <c r="F12">
        <v>0.19755</v>
      </c>
      <c r="G12">
        <v>6.0000000000000001E-3</v>
      </c>
      <c r="H12">
        <v>0.04</v>
      </c>
      <c r="I12">
        <v>0.02</v>
      </c>
      <c r="J12">
        <v>8.0000000000000002E-3</v>
      </c>
      <c r="K12">
        <v>0.02</v>
      </c>
      <c r="L12">
        <v>7.0000000000000007E-2</v>
      </c>
      <c r="M12">
        <v>4.6632E-2</v>
      </c>
      <c r="N12">
        <v>0.3</v>
      </c>
      <c r="O12">
        <v>0.30230483870967745</v>
      </c>
      <c r="P12">
        <v>0.28196903225806452</v>
      </c>
      <c r="Q12">
        <v>1.1690000000000001E-2</v>
      </c>
      <c r="R12">
        <v>0.06</v>
      </c>
      <c r="S12">
        <v>0.03</v>
      </c>
      <c r="T12">
        <v>2E-3</v>
      </c>
      <c r="U12">
        <v>0.01</v>
      </c>
      <c r="V12">
        <v>8.9999999999999993E-3</v>
      </c>
      <c r="W12">
        <v>2.8361000000000001E-2</v>
      </c>
      <c r="X12">
        <v>4.0000000000000001E-3</v>
      </c>
      <c r="Y12">
        <v>4.0000000000000001E-3</v>
      </c>
    </row>
    <row r="13" spans="1:25" x14ac:dyDescent="0.3">
      <c r="A13" t="s">
        <v>82</v>
      </c>
      <c r="B13" s="3">
        <v>110</v>
      </c>
      <c r="C13">
        <v>0.20954</v>
      </c>
      <c r="D13">
        <v>8.4121751824817519</v>
      </c>
      <c r="E13">
        <v>1.2801E-2</v>
      </c>
      <c r="F13">
        <v>0.21962000000000001</v>
      </c>
      <c r="G13">
        <v>6.0000000000000001E-3</v>
      </c>
      <c r="H13">
        <v>0.04</v>
      </c>
      <c r="I13">
        <v>0.02</v>
      </c>
      <c r="J13">
        <v>8.0000000000000002E-3</v>
      </c>
      <c r="K13">
        <v>0.02</v>
      </c>
      <c r="L13">
        <v>7.0000000000000007E-2</v>
      </c>
      <c r="M13">
        <v>8.8466000000000003E-2</v>
      </c>
      <c r="N13">
        <v>0.3</v>
      </c>
      <c r="O13">
        <v>0.28153967741935482</v>
      </c>
      <c r="P13">
        <v>0.21655096774193552</v>
      </c>
      <c r="Q13">
        <v>0.01</v>
      </c>
      <c r="R13">
        <v>0.06</v>
      </c>
      <c r="S13">
        <v>0.03</v>
      </c>
      <c r="T13">
        <v>2E-3</v>
      </c>
      <c r="U13">
        <v>0.01</v>
      </c>
      <c r="V13">
        <v>8.9999999999999993E-3</v>
      </c>
      <c r="W13">
        <v>2.9093999999999998E-2</v>
      </c>
      <c r="X13">
        <v>4.0000000000000001E-3</v>
      </c>
      <c r="Y13">
        <v>4.0000000000000001E-3</v>
      </c>
    </row>
    <row r="14" spans="1:25" x14ac:dyDescent="0.3">
      <c r="A14" t="s">
        <v>83</v>
      </c>
      <c r="B14" s="3">
        <v>110</v>
      </c>
      <c r="C14">
        <v>0.17526</v>
      </c>
      <c r="D14">
        <v>7.2840875912408753</v>
      </c>
      <c r="E14">
        <v>1.6863E-2</v>
      </c>
      <c r="F14">
        <v>0.18720000000000001</v>
      </c>
      <c r="G14">
        <v>6.0000000000000001E-3</v>
      </c>
      <c r="H14">
        <v>0.04</v>
      </c>
      <c r="I14">
        <v>0.02</v>
      </c>
      <c r="J14">
        <v>8.0000000000000002E-3</v>
      </c>
      <c r="K14">
        <v>0.02</v>
      </c>
      <c r="L14">
        <v>7.0000000000000007E-2</v>
      </c>
      <c r="M14">
        <v>5.2463000000000003E-2</v>
      </c>
      <c r="N14">
        <v>0.3</v>
      </c>
      <c r="O14">
        <v>0.25139612903225805</v>
      </c>
      <c r="P14">
        <v>0.23438516129032261</v>
      </c>
      <c r="Q14">
        <v>1.0492E-2</v>
      </c>
      <c r="R14">
        <v>0.06</v>
      </c>
      <c r="S14">
        <v>0.03</v>
      </c>
      <c r="T14">
        <v>2E-3</v>
      </c>
      <c r="U14">
        <v>0.01</v>
      </c>
      <c r="V14">
        <v>8.9999999999999993E-3</v>
      </c>
      <c r="W14">
        <v>2.8310999999999999E-2</v>
      </c>
      <c r="X14">
        <v>4.0000000000000001E-3</v>
      </c>
      <c r="Y14">
        <v>4.0000000000000001E-3</v>
      </c>
    </row>
    <row r="15" spans="1:25" x14ac:dyDescent="0.3">
      <c r="A15" t="s">
        <v>84</v>
      </c>
      <c r="B15" s="3">
        <v>110</v>
      </c>
      <c r="C15">
        <v>0.23302</v>
      </c>
      <c r="D15">
        <v>7.4762408759124082</v>
      </c>
      <c r="E15">
        <v>1.4963000000000001E-2</v>
      </c>
      <c r="F15">
        <v>0.18110000000000001</v>
      </c>
      <c r="G15">
        <v>6.0000000000000001E-3</v>
      </c>
      <c r="H15">
        <v>0.04</v>
      </c>
      <c r="I15">
        <v>0.02</v>
      </c>
      <c r="J15">
        <v>8.0000000000000002E-3</v>
      </c>
      <c r="K15">
        <v>0.02</v>
      </c>
      <c r="L15">
        <v>7.0000000000000007E-2</v>
      </c>
      <c r="M15">
        <v>7.9584000000000002E-2</v>
      </c>
      <c r="N15">
        <v>0.3</v>
      </c>
      <c r="O15">
        <v>0.27242032258064519</v>
      </c>
      <c r="P15">
        <v>0.241921935483871</v>
      </c>
      <c r="Q15">
        <v>1.1103999999999999E-2</v>
      </c>
      <c r="R15">
        <v>0.06</v>
      </c>
      <c r="S15">
        <v>0.03</v>
      </c>
      <c r="T15">
        <v>2E-3</v>
      </c>
      <c r="U15">
        <v>0.01</v>
      </c>
      <c r="V15">
        <v>8.9999999999999993E-3</v>
      </c>
      <c r="W15">
        <v>3.2377999999999997E-2</v>
      </c>
      <c r="X15">
        <v>4.6311E-3</v>
      </c>
      <c r="Y15">
        <v>4.0000000000000001E-3</v>
      </c>
    </row>
    <row r="16" spans="1:25" x14ac:dyDescent="0.3">
      <c r="A16" t="s">
        <v>85</v>
      </c>
      <c r="B16" s="3">
        <v>110</v>
      </c>
      <c r="C16">
        <v>0.22103999999999999</v>
      </c>
      <c r="D16">
        <v>8.2720510948905108</v>
      </c>
      <c r="E16">
        <v>1.4607E-2</v>
      </c>
      <c r="F16">
        <v>0.16503999999999999</v>
      </c>
      <c r="G16">
        <v>6.0000000000000001E-3</v>
      </c>
      <c r="H16">
        <v>0.04</v>
      </c>
      <c r="I16">
        <v>0.02</v>
      </c>
      <c r="J16">
        <v>8.0000000000000002E-3</v>
      </c>
      <c r="K16">
        <v>0.02</v>
      </c>
      <c r="L16">
        <v>7.0000000000000007E-2</v>
      </c>
      <c r="M16">
        <v>6.3034999999999994E-2</v>
      </c>
      <c r="N16">
        <v>0.3</v>
      </c>
      <c r="O16">
        <v>0.27070645161290324</v>
      </c>
      <c r="P16">
        <v>0.24516516129032259</v>
      </c>
      <c r="Q16">
        <v>1.1115999999999999E-2</v>
      </c>
      <c r="R16">
        <v>0.06</v>
      </c>
      <c r="S16">
        <v>0.03</v>
      </c>
      <c r="T16">
        <v>2E-3</v>
      </c>
      <c r="U16">
        <v>0.01</v>
      </c>
      <c r="V16">
        <v>8.9999999999999993E-3</v>
      </c>
      <c r="W16">
        <v>3.2716000000000002E-2</v>
      </c>
      <c r="X16">
        <v>4.0000000000000001E-3</v>
      </c>
      <c r="Y16">
        <v>4.0000000000000001E-3</v>
      </c>
    </row>
    <row r="17" spans="1:25" x14ac:dyDescent="0.3">
      <c r="A17" t="s">
        <v>86</v>
      </c>
      <c r="B17" s="3">
        <v>110</v>
      </c>
      <c r="C17">
        <v>0.17995</v>
      </c>
      <c r="D17">
        <v>7.0641459854014599</v>
      </c>
      <c r="E17">
        <v>1.5023E-2</v>
      </c>
      <c r="F17">
        <v>0.18867999999999999</v>
      </c>
      <c r="G17">
        <v>6.0000000000000001E-3</v>
      </c>
      <c r="H17">
        <v>0.04</v>
      </c>
      <c r="I17">
        <v>0.02</v>
      </c>
      <c r="J17">
        <v>8.0000000000000002E-3</v>
      </c>
      <c r="K17">
        <v>0.02</v>
      </c>
      <c r="L17">
        <v>7.0000000000000007E-2</v>
      </c>
      <c r="M17">
        <v>9.1867000000000004E-2</v>
      </c>
      <c r="N17">
        <v>0.3</v>
      </c>
      <c r="O17">
        <v>0.31601580645161292</v>
      </c>
      <c r="P17">
        <v>0.28713548387096777</v>
      </c>
      <c r="Q17">
        <v>1.3932E-2</v>
      </c>
      <c r="R17">
        <v>0.06</v>
      </c>
      <c r="S17">
        <v>0.03</v>
      </c>
      <c r="T17">
        <v>2E-3</v>
      </c>
      <c r="U17">
        <v>0.01</v>
      </c>
      <c r="V17">
        <v>8.9999999999999993E-3</v>
      </c>
      <c r="W17">
        <v>3.1032000000000001E-2</v>
      </c>
      <c r="X17">
        <v>4.6977E-3</v>
      </c>
      <c r="Y17">
        <v>4.0000000000000001E-3</v>
      </c>
    </row>
    <row r="18" spans="1:25" x14ac:dyDescent="0.3">
      <c r="A18" t="s">
        <v>87</v>
      </c>
      <c r="B18" s="3">
        <v>50</v>
      </c>
      <c r="C18">
        <v>1.145</v>
      </c>
      <c r="D18">
        <v>28.087489051094892</v>
      </c>
      <c r="E18">
        <v>7.0720000000000005E-2</v>
      </c>
      <c r="F18">
        <v>0.82289000000000001</v>
      </c>
      <c r="G18">
        <v>0.06</v>
      </c>
      <c r="H18">
        <v>0.4</v>
      </c>
      <c r="I18">
        <v>0.1</v>
      </c>
      <c r="J18">
        <v>0.06</v>
      </c>
      <c r="K18">
        <v>0.1</v>
      </c>
      <c r="L18">
        <v>0.7</v>
      </c>
      <c r="M18">
        <v>0.34200999999999998</v>
      </c>
      <c r="N18">
        <v>2</v>
      </c>
      <c r="O18">
        <v>1.3707774193548388</v>
      </c>
      <c r="P18">
        <v>1.2734451612903226</v>
      </c>
      <c r="Q18">
        <v>0.1</v>
      </c>
      <c r="R18">
        <v>0.3</v>
      </c>
      <c r="S18">
        <v>0.2</v>
      </c>
      <c r="T18">
        <v>0.02</v>
      </c>
      <c r="U18">
        <v>0.08</v>
      </c>
      <c r="V18">
        <v>0.08</v>
      </c>
      <c r="W18">
        <v>0.14949999999999999</v>
      </c>
      <c r="X18">
        <v>0.02</v>
      </c>
      <c r="Y18">
        <v>0.02</v>
      </c>
    </row>
    <row r="19" spans="1:25" x14ac:dyDescent="0.3">
      <c r="A19" t="s">
        <v>88</v>
      </c>
      <c r="B19" s="3">
        <v>50</v>
      </c>
      <c r="C19">
        <v>0.89800000000000002</v>
      </c>
      <c r="D19">
        <v>40.476941605839414</v>
      </c>
      <c r="E19">
        <v>7.3268E-2</v>
      </c>
      <c r="F19">
        <v>1.1091</v>
      </c>
      <c r="G19">
        <v>0.06</v>
      </c>
      <c r="H19">
        <v>0.4</v>
      </c>
      <c r="I19">
        <v>0.1</v>
      </c>
      <c r="J19">
        <v>0.06</v>
      </c>
      <c r="K19">
        <v>0.1</v>
      </c>
      <c r="L19">
        <v>0.7</v>
      </c>
      <c r="M19">
        <v>0.36434</v>
      </c>
      <c r="N19">
        <v>2</v>
      </c>
      <c r="O19">
        <v>1.1190548387096775</v>
      </c>
      <c r="P19">
        <v>1.1859419354838709</v>
      </c>
      <c r="Q19">
        <v>0.1</v>
      </c>
      <c r="R19">
        <v>0.3</v>
      </c>
      <c r="S19">
        <v>0.2</v>
      </c>
      <c r="T19">
        <v>0.02</v>
      </c>
      <c r="U19">
        <v>0.08</v>
      </c>
      <c r="V19">
        <v>0.08</v>
      </c>
      <c r="W19">
        <v>0.13008</v>
      </c>
      <c r="X19">
        <v>0.02</v>
      </c>
      <c r="Y19">
        <v>0.02</v>
      </c>
    </row>
    <row r="21" spans="1:25" x14ac:dyDescent="0.3">
      <c r="A21" t="s">
        <v>122</v>
      </c>
    </row>
    <row r="23" spans="1:25" x14ac:dyDescent="0.3">
      <c r="A23" t="s">
        <v>0</v>
      </c>
      <c r="B23" s="3" t="s">
        <v>213</v>
      </c>
      <c r="C23" t="s">
        <v>1</v>
      </c>
      <c r="D23" t="s">
        <v>113</v>
      </c>
      <c r="E23" t="s">
        <v>176</v>
      </c>
      <c r="F23" t="s">
        <v>177</v>
      </c>
      <c r="G23" t="s">
        <v>178</v>
      </c>
      <c r="H23" t="s">
        <v>179</v>
      </c>
      <c r="I23" t="s">
        <v>180</v>
      </c>
      <c r="J23" t="s">
        <v>181</v>
      </c>
      <c r="K23" t="s">
        <v>182</v>
      </c>
      <c r="L23" t="s">
        <v>183</v>
      </c>
      <c r="M23" t="s">
        <v>184</v>
      </c>
      <c r="N23" t="s">
        <v>185</v>
      </c>
      <c r="O23" t="s">
        <v>114</v>
      </c>
      <c r="P23" t="s">
        <v>115</v>
      </c>
      <c r="Q23" t="s">
        <v>186</v>
      </c>
      <c r="R23" t="s">
        <v>187</v>
      </c>
      <c r="S23" t="s">
        <v>188</v>
      </c>
      <c r="T23" t="s">
        <v>189</v>
      </c>
      <c r="U23" t="s">
        <v>190</v>
      </c>
      <c r="V23" t="s">
        <v>191</v>
      </c>
      <c r="W23" t="s">
        <v>192</v>
      </c>
      <c r="X23" t="s">
        <v>193</v>
      </c>
      <c r="Y23" t="s">
        <v>194</v>
      </c>
    </row>
    <row r="24" spans="1:25" x14ac:dyDescent="0.3">
      <c r="A24" t="s">
        <v>201</v>
      </c>
      <c r="B24" s="3">
        <v>70</v>
      </c>
      <c r="C24">
        <v>0.98673</v>
      </c>
      <c r="D24">
        <v>20.346667883211676</v>
      </c>
      <c r="E24">
        <v>7.4371000000000007E-2</v>
      </c>
      <c r="F24">
        <v>0.93444000000000005</v>
      </c>
      <c r="G24">
        <v>1.7162E-3</v>
      </c>
      <c r="H24">
        <v>2.6381999999999999E-2</v>
      </c>
      <c r="I24">
        <v>7.1910000000000002E-2</v>
      </c>
      <c r="J24">
        <v>5.0067000000000002E-3</v>
      </c>
      <c r="K24">
        <v>6.1525999999999997E-2</v>
      </c>
      <c r="L24">
        <v>6.4076999999999995E-2</v>
      </c>
      <c r="M24">
        <v>0.12343</v>
      </c>
      <c r="N24">
        <v>0.36527999999999999</v>
      </c>
      <c r="O24">
        <v>1.368541935483871</v>
      </c>
      <c r="P24">
        <v>1.0889290322580645</v>
      </c>
      <c r="Q24">
        <v>6.4601000000000006E-2</v>
      </c>
      <c r="R24">
        <v>4.4068999999999997E-2</v>
      </c>
      <c r="S24">
        <v>1.2498E-2</v>
      </c>
      <c r="T24">
        <v>4.9131999999999995E-4</v>
      </c>
      <c r="U24">
        <v>1.3391999999999999E-2</v>
      </c>
      <c r="V24">
        <v>2.053E-2</v>
      </c>
      <c r="W24">
        <v>0.30370000000000003</v>
      </c>
      <c r="X24">
        <v>5.8450999999999998E-3</v>
      </c>
      <c r="Y24">
        <v>6.1535000000000001E-3</v>
      </c>
    </row>
    <row r="25" spans="1:25" x14ac:dyDescent="0.3">
      <c r="A25" t="s">
        <v>202</v>
      </c>
      <c r="B25" s="3">
        <v>70</v>
      </c>
      <c r="C25">
        <v>1.2217</v>
      </c>
      <c r="D25">
        <v>21.979675182481753</v>
      </c>
      <c r="E25">
        <v>8.0471000000000001E-2</v>
      </c>
      <c r="F25">
        <v>0.64076999999999995</v>
      </c>
      <c r="G25">
        <v>3.4288000000000001E-3</v>
      </c>
      <c r="H25">
        <v>1.2681E-2</v>
      </c>
      <c r="I25">
        <v>7.3023000000000005E-2</v>
      </c>
      <c r="J25">
        <v>7.1596000000000003E-3</v>
      </c>
      <c r="K25">
        <v>6.0683000000000001E-2</v>
      </c>
      <c r="L25">
        <v>7.2929999999999995E-2</v>
      </c>
      <c r="M25">
        <v>0.19685</v>
      </c>
      <c r="N25">
        <v>0.40764</v>
      </c>
      <c r="O25">
        <v>0.97389032258064523</v>
      </c>
      <c r="P25">
        <v>1.0850967741935484</v>
      </c>
      <c r="Q25">
        <v>4.9555000000000002E-2</v>
      </c>
      <c r="R25">
        <v>6.5474000000000004E-2</v>
      </c>
      <c r="S25">
        <v>2.8018000000000001E-2</v>
      </c>
      <c r="T25">
        <v>0</v>
      </c>
      <c r="U25">
        <v>1.3004999999999999E-2</v>
      </c>
      <c r="V25">
        <v>1.4814000000000001E-2</v>
      </c>
      <c r="W25">
        <v>0.29801</v>
      </c>
      <c r="X25">
        <v>1.1396E-2</v>
      </c>
      <c r="Y25">
        <v>7.4269999999999996E-3</v>
      </c>
    </row>
    <row r="26" spans="1:25" x14ac:dyDescent="0.3">
      <c r="A26" t="s">
        <v>203</v>
      </c>
      <c r="B26" s="3">
        <v>70</v>
      </c>
      <c r="C26">
        <v>1.1874</v>
      </c>
      <c r="D26">
        <v>17.331339416058395</v>
      </c>
      <c r="E26">
        <v>6.3341999999999996E-2</v>
      </c>
      <c r="F26">
        <v>0.82296999999999998</v>
      </c>
      <c r="G26">
        <v>2.3406999999999998E-3</v>
      </c>
      <c r="H26">
        <v>1.5810000000000001E-2</v>
      </c>
      <c r="I26">
        <v>6.3138E-2</v>
      </c>
      <c r="J26">
        <v>4.8681999999999996E-3</v>
      </c>
      <c r="K26">
        <v>6.4266000000000004E-2</v>
      </c>
      <c r="L26">
        <v>5.5315999999999997E-2</v>
      </c>
      <c r="M26">
        <v>0.19783000000000001</v>
      </c>
      <c r="N26">
        <v>0.45274999999999999</v>
      </c>
      <c r="O26">
        <v>1.4625387096774194</v>
      </c>
      <c r="P26">
        <v>1.195593548387097</v>
      </c>
      <c r="Q26">
        <v>6.0572000000000001E-2</v>
      </c>
      <c r="R26">
        <v>6.0511000000000002E-2</v>
      </c>
      <c r="S26">
        <v>3.0252999999999999E-2</v>
      </c>
      <c r="T26">
        <v>6.7153999999999998E-4</v>
      </c>
      <c r="U26">
        <v>1.2640999999999999E-2</v>
      </c>
      <c r="V26">
        <v>1.924E-2</v>
      </c>
      <c r="W26">
        <v>0.27973999999999999</v>
      </c>
      <c r="X26">
        <v>1.7160999999999999E-2</v>
      </c>
      <c r="Y26">
        <v>4.4291000000000001E-3</v>
      </c>
    </row>
    <row r="28" spans="1:25" x14ac:dyDescent="0.3">
      <c r="A28" t="s">
        <v>204</v>
      </c>
      <c r="B28" s="3">
        <v>70</v>
      </c>
      <c r="C28">
        <v>0.68481999999999998</v>
      </c>
      <c r="D28">
        <v>13.43269708029197</v>
      </c>
      <c r="E28">
        <v>5.1811000000000003E-2</v>
      </c>
      <c r="F28">
        <v>0.53669999999999995</v>
      </c>
      <c r="G28">
        <v>2.8725999999999999E-3</v>
      </c>
      <c r="H28">
        <v>1.4886999999999999E-2</v>
      </c>
      <c r="I28">
        <v>7.0167999999999994E-2</v>
      </c>
      <c r="J28">
        <v>3.3736E-3</v>
      </c>
      <c r="K28">
        <v>3.4799999999999998E-2</v>
      </c>
      <c r="L28">
        <v>5.3630999999999998E-2</v>
      </c>
      <c r="M28">
        <v>7.8981999999999997E-2</v>
      </c>
      <c r="N28">
        <v>0.30070000000000002</v>
      </c>
      <c r="O28">
        <v>0.75956774193548393</v>
      </c>
      <c r="P28">
        <v>0.93553225806451612</v>
      </c>
      <c r="Q28">
        <v>3.9850999999999998E-2</v>
      </c>
      <c r="R28">
        <v>3.2079999999999997E-2</v>
      </c>
      <c r="S28">
        <v>9.3547999999999999E-3</v>
      </c>
      <c r="T28">
        <v>5.7426999999999999E-4</v>
      </c>
      <c r="U28">
        <v>1.1745999999999999E-2</v>
      </c>
      <c r="V28">
        <v>1.0566000000000001E-2</v>
      </c>
      <c r="W28">
        <v>5.7119999999999997E-2</v>
      </c>
      <c r="X28">
        <v>3.6906999999999999E-3</v>
      </c>
      <c r="Y28">
        <v>4.8073999999999999E-3</v>
      </c>
    </row>
    <row r="29" spans="1:25" x14ac:dyDescent="0.3">
      <c r="A29" t="s">
        <v>205</v>
      </c>
      <c r="B29" s="3">
        <v>70</v>
      </c>
      <c r="C29">
        <v>0.67493000000000003</v>
      </c>
      <c r="D29">
        <v>13.466102189781022</v>
      </c>
      <c r="E29">
        <v>5.5049000000000001E-2</v>
      </c>
      <c r="F29">
        <v>0.78473999999999999</v>
      </c>
      <c r="G29">
        <v>3.5840999999999998E-3</v>
      </c>
      <c r="H29">
        <v>1.6617E-2</v>
      </c>
      <c r="I29">
        <v>5.9603000000000003E-2</v>
      </c>
      <c r="J29">
        <v>3.8040000000000001E-3</v>
      </c>
      <c r="K29">
        <v>3.8364000000000002E-2</v>
      </c>
      <c r="L29">
        <v>4.9792000000000003E-2</v>
      </c>
      <c r="M29">
        <v>8.4384000000000001E-2</v>
      </c>
      <c r="N29">
        <v>0.34092</v>
      </c>
      <c r="O29">
        <v>0.94947741935483887</v>
      </c>
      <c r="P29">
        <v>0.74374193548387102</v>
      </c>
      <c r="Q29">
        <v>4.3354999999999998E-2</v>
      </c>
      <c r="R29">
        <v>4.0750000000000001E-2</v>
      </c>
      <c r="S29">
        <v>1.3105E-2</v>
      </c>
      <c r="T29">
        <v>6.9023999999999995E-4</v>
      </c>
      <c r="U29">
        <v>1.3018E-2</v>
      </c>
      <c r="V29">
        <v>1.4485E-2</v>
      </c>
      <c r="W29">
        <v>0.17987</v>
      </c>
      <c r="X29">
        <v>3.9874999999999997E-3</v>
      </c>
      <c r="Y29">
        <v>5.8623E-3</v>
      </c>
    </row>
    <row r="30" spans="1:25" x14ac:dyDescent="0.3">
      <c r="A30" t="s">
        <v>206</v>
      </c>
      <c r="B30" s="3">
        <v>70</v>
      </c>
      <c r="C30">
        <v>0.82333000000000001</v>
      </c>
      <c r="D30">
        <v>9.7794197080291969</v>
      </c>
      <c r="E30">
        <v>4.8531999999999999E-2</v>
      </c>
      <c r="F30">
        <v>0.58679999999999999</v>
      </c>
      <c r="G30">
        <v>2.9637000000000001E-3</v>
      </c>
      <c r="H30">
        <v>1.5382E-2</v>
      </c>
      <c r="I30">
        <v>5.2093E-2</v>
      </c>
      <c r="J30">
        <v>3.0374E-3</v>
      </c>
      <c r="K30">
        <v>3.8261999999999997E-2</v>
      </c>
      <c r="L30">
        <v>5.6035000000000001E-2</v>
      </c>
      <c r="M30">
        <v>8.7221999999999994E-2</v>
      </c>
      <c r="N30">
        <v>0.28687000000000001</v>
      </c>
      <c r="O30">
        <v>0.94042903225806462</v>
      </c>
      <c r="P30">
        <v>0.755983870967742</v>
      </c>
      <c r="Q30">
        <v>4.2741000000000001E-2</v>
      </c>
      <c r="R30">
        <v>2.8996000000000001E-2</v>
      </c>
      <c r="S30">
        <v>1.4539E-2</v>
      </c>
      <c r="T30">
        <v>0</v>
      </c>
      <c r="U30">
        <v>9.2332999999999998E-3</v>
      </c>
      <c r="V30">
        <v>1.1995E-2</v>
      </c>
      <c r="W30">
        <v>0.16868</v>
      </c>
      <c r="X30">
        <v>4.1340999999999999E-3</v>
      </c>
      <c r="Y30">
        <v>3.7344000000000001E-3</v>
      </c>
    </row>
    <row r="31" spans="1:25" x14ac:dyDescent="0.3">
      <c r="A31" t="s">
        <v>207</v>
      </c>
      <c r="B31" s="3">
        <v>70</v>
      </c>
      <c r="C31">
        <v>0.70311000000000001</v>
      </c>
      <c r="D31">
        <v>11.83989416058394</v>
      </c>
      <c r="E31">
        <v>4.4997000000000002E-2</v>
      </c>
      <c r="F31">
        <v>0.53781000000000001</v>
      </c>
      <c r="G31">
        <v>2.0531E-3</v>
      </c>
      <c r="H31">
        <v>1.7877000000000001E-2</v>
      </c>
      <c r="I31">
        <v>8.1485000000000002E-2</v>
      </c>
      <c r="J31">
        <v>3.3811000000000002E-3</v>
      </c>
      <c r="K31">
        <v>3.9195000000000001E-2</v>
      </c>
      <c r="L31">
        <v>4.0243000000000001E-2</v>
      </c>
      <c r="M31">
        <v>0.1701</v>
      </c>
      <c r="N31">
        <v>0.34178999999999998</v>
      </c>
      <c r="O31">
        <v>0.88798387096774201</v>
      </c>
      <c r="P31">
        <v>0.83933548387096779</v>
      </c>
      <c r="Q31">
        <v>3.7043E-2</v>
      </c>
      <c r="R31">
        <v>5.4551000000000002E-2</v>
      </c>
      <c r="S31">
        <v>1.7054E-2</v>
      </c>
      <c r="T31">
        <v>3.4050999999999998E-4</v>
      </c>
      <c r="U31">
        <v>9.0310000000000008E-3</v>
      </c>
      <c r="V31">
        <v>1.3273999999999999E-2</v>
      </c>
      <c r="W31">
        <v>6.5939999999999999E-2</v>
      </c>
      <c r="X31">
        <v>8.1107000000000002E-3</v>
      </c>
      <c r="Y31">
        <v>7.8293000000000008E-3</v>
      </c>
    </row>
    <row r="32" spans="1:25" x14ac:dyDescent="0.3">
      <c r="A32" t="s">
        <v>208</v>
      </c>
      <c r="B32" s="3">
        <v>70</v>
      </c>
      <c r="C32">
        <v>0.73958000000000002</v>
      </c>
      <c r="D32">
        <v>12.721138686131388</v>
      </c>
      <c r="E32">
        <v>4.2679000000000002E-2</v>
      </c>
      <c r="F32">
        <v>0.47115000000000001</v>
      </c>
      <c r="G32">
        <v>1.8511999999999999E-3</v>
      </c>
      <c r="H32">
        <v>1.5592E-2</v>
      </c>
      <c r="I32">
        <v>5.4684999999999997E-2</v>
      </c>
      <c r="J32">
        <v>4.0986E-3</v>
      </c>
      <c r="K32">
        <v>3.9890000000000002E-2</v>
      </c>
      <c r="L32">
        <v>4.7833000000000001E-2</v>
      </c>
      <c r="M32">
        <v>0.12887000000000001</v>
      </c>
      <c r="N32">
        <v>0.24632999999999999</v>
      </c>
      <c r="O32">
        <v>0.70985483870967747</v>
      </c>
      <c r="P32">
        <v>0.90398709677419364</v>
      </c>
      <c r="Q32">
        <v>2.9028999999999999E-2</v>
      </c>
      <c r="R32">
        <v>4.2374000000000002E-2</v>
      </c>
      <c r="S32">
        <v>1.5013E-2</v>
      </c>
      <c r="T32">
        <v>0</v>
      </c>
      <c r="U32">
        <v>7.6858999999999999E-3</v>
      </c>
      <c r="V32">
        <v>1.1390000000000001E-2</v>
      </c>
      <c r="W32">
        <v>0.20480999999999999</v>
      </c>
      <c r="X32">
        <v>7.0835000000000004E-3</v>
      </c>
      <c r="Y32">
        <v>6.1492999999999999E-3</v>
      </c>
    </row>
    <row r="33" spans="1:25" x14ac:dyDescent="0.3">
      <c r="A33" t="s">
        <v>209</v>
      </c>
      <c r="B33" s="3">
        <v>70</v>
      </c>
      <c r="C33">
        <v>0.70308000000000004</v>
      </c>
      <c r="D33">
        <v>13.001386861313867</v>
      </c>
      <c r="E33">
        <v>4.3128E-2</v>
      </c>
      <c r="F33">
        <v>0.58421999999999996</v>
      </c>
      <c r="G33">
        <v>1.5249E-3</v>
      </c>
      <c r="H33">
        <v>1.4775999999999999E-2</v>
      </c>
      <c r="I33">
        <v>4.2053E-2</v>
      </c>
      <c r="J33">
        <v>3.8465999999999999E-3</v>
      </c>
      <c r="K33">
        <v>3.2406999999999998E-2</v>
      </c>
      <c r="L33">
        <v>3.3911999999999998E-2</v>
      </c>
      <c r="M33">
        <v>0.11652</v>
      </c>
      <c r="N33">
        <v>0.26812999999999998</v>
      </c>
      <c r="O33">
        <v>0.84135806451612916</v>
      </c>
      <c r="P33">
        <v>0.67529354838709676</v>
      </c>
      <c r="Q33">
        <v>3.4110000000000001E-2</v>
      </c>
      <c r="R33">
        <v>5.2336000000000001E-2</v>
      </c>
      <c r="S33">
        <v>1.8894999999999999E-2</v>
      </c>
      <c r="T33">
        <v>0</v>
      </c>
      <c r="U33">
        <v>8.9534000000000002E-3</v>
      </c>
      <c r="V33">
        <v>1.1145E-2</v>
      </c>
      <c r="W33">
        <v>0.19539999999999999</v>
      </c>
      <c r="X33">
        <v>8.6710999999999993E-3</v>
      </c>
      <c r="Y33">
        <v>4.8003000000000004E-3</v>
      </c>
    </row>
    <row r="34" spans="1:25" x14ac:dyDescent="0.3">
      <c r="A34" t="s">
        <v>210</v>
      </c>
      <c r="B34" s="3">
        <v>70</v>
      </c>
      <c r="C34">
        <v>0.89212000000000002</v>
      </c>
      <c r="D34">
        <v>14.289996350364962</v>
      </c>
      <c r="E34">
        <v>6.0322000000000001E-2</v>
      </c>
      <c r="F34">
        <v>0.84738999999999998</v>
      </c>
      <c r="G34">
        <v>3.0303999999999999E-3</v>
      </c>
      <c r="H34">
        <v>1.7746000000000001E-2</v>
      </c>
      <c r="I34">
        <v>9.9251000000000006E-2</v>
      </c>
      <c r="J34">
        <v>5.6686000000000002E-3</v>
      </c>
      <c r="K34">
        <v>4.1530999999999998E-2</v>
      </c>
      <c r="L34">
        <v>4.9374000000000001E-2</v>
      </c>
      <c r="M34">
        <v>0.1804</v>
      </c>
      <c r="N34">
        <v>0.37869000000000003</v>
      </c>
      <c r="O34">
        <v>1.2252225806451613</v>
      </c>
      <c r="P34">
        <v>0.90696774193548391</v>
      </c>
      <c r="Q34">
        <v>4.2735000000000002E-2</v>
      </c>
      <c r="R34">
        <v>6.7667000000000005E-2</v>
      </c>
      <c r="S34">
        <v>2.6412000000000001E-2</v>
      </c>
      <c r="T34">
        <v>5.6614999999999996E-4</v>
      </c>
      <c r="U34">
        <v>1.1089999999999999E-2</v>
      </c>
      <c r="V34">
        <v>1.1254E-2</v>
      </c>
      <c r="W34">
        <v>7.3013999999999996E-2</v>
      </c>
      <c r="X34">
        <v>1.3512E-2</v>
      </c>
      <c r="Y34">
        <v>1.1762999999999999E-2</v>
      </c>
    </row>
    <row r="35" spans="1:25" x14ac:dyDescent="0.3">
      <c r="A35" t="s">
        <v>211</v>
      </c>
      <c r="B35" s="3">
        <v>70</v>
      </c>
      <c r="C35">
        <v>0.58065999999999995</v>
      </c>
      <c r="D35">
        <v>14.261321167883212</v>
      </c>
      <c r="E35">
        <v>3.9544000000000003E-2</v>
      </c>
      <c r="F35">
        <v>0.68391999999999997</v>
      </c>
      <c r="G35">
        <v>1.3461E-3</v>
      </c>
      <c r="H35">
        <v>1.5008000000000001E-2</v>
      </c>
      <c r="I35">
        <v>5.4924000000000001E-2</v>
      </c>
      <c r="J35">
        <v>4.4419999999999998E-3</v>
      </c>
      <c r="K35">
        <v>4.6474000000000001E-2</v>
      </c>
      <c r="L35">
        <v>4.4539000000000002E-2</v>
      </c>
      <c r="M35">
        <v>0.15722</v>
      </c>
      <c r="N35">
        <v>0.29185</v>
      </c>
      <c r="O35">
        <v>0.79512258064516139</v>
      </c>
      <c r="P35">
        <v>0.61057096774193553</v>
      </c>
      <c r="Q35">
        <v>3.6845000000000003E-2</v>
      </c>
      <c r="R35">
        <v>4.9217999999999998E-2</v>
      </c>
      <c r="S35">
        <v>1.6348999999999999E-2</v>
      </c>
      <c r="T35">
        <v>0</v>
      </c>
      <c r="U35">
        <v>6.7981999999999999E-3</v>
      </c>
      <c r="V35">
        <v>1.0004000000000001E-2</v>
      </c>
      <c r="W35">
        <v>0.14418</v>
      </c>
      <c r="X35">
        <v>1.0451E-2</v>
      </c>
      <c r="Y35">
        <v>5.6396000000000002E-2</v>
      </c>
    </row>
    <row r="36" spans="1:25" x14ac:dyDescent="0.3">
      <c r="A36" t="s">
        <v>212</v>
      </c>
      <c r="B36" s="3">
        <v>70</v>
      </c>
      <c r="C36">
        <v>0.53942000000000001</v>
      </c>
      <c r="D36">
        <v>13.899777372262774</v>
      </c>
      <c r="E36">
        <v>4.9521999999999997E-2</v>
      </c>
      <c r="F36">
        <v>0.53520000000000001</v>
      </c>
      <c r="G36">
        <v>1.7853000000000001E-3</v>
      </c>
      <c r="H36">
        <v>1.0914999999999999E-2</v>
      </c>
      <c r="I36">
        <v>4.7113000000000002E-2</v>
      </c>
      <c r="J36">
        <v>5.0365000000000002E-3</v>
      </c>
      <c r="K36">
        <v>3.8030000000000001E-2</v>
      </c>
      <c r="L36">
        <v>3.4243000000000003E-2</v>
      </c>
      <c r="M36">
        <v>0.16902</v>
      </c>
      <c r="N36">
        <v>0.24213000000000001</v>
      </c>
      <c r="O36">
        <v>0.84529677419354843</v>
      </c>
      <c r="P36">
        <v>0.78068064516129032</v>
      </c>
      <c r="Q36">
        <v>3.5824000000000002E-2</v>
      </c>
      <c r="R36">
        <v>5.2789000000000003E-2</v>
      </c>
      <c r="S36">
        <v>1.8998999999999999E-2</v>
      </c>
      <c r="T36">
        <v>3.3146E-4</v>
      </c>
      <c r="U36">
        <v>8.2688999999999992E-3</v>
      </c>
      <c r="V36">
        <v>9.4830000000000001E-3</v>
      </c>
      <c r="W36">
        <v>0.20352000000000001</v>
      </c>
      <c r="X36">
        <v>1.1141E-2</v>
      </c>
      <c r="Y36">
        <v>5.2358999999999999E-3</v>
      </c>
    </row>
    <row r="38" spans="1:25" x14ac:dyDescent="0.3">
      <c r="A38" t="s">
        <v>123</v>
      </c>
    </row>
    <row r="40" spans="1:25" x14ac:dyDescent="0.3">
      <c r="A40" t="s">
        <v>0</v>
      </c>
      <c r="B40" s="3" t="s">
        <v>213</v>
      </c>
      <c r="C40" t="s">
        <v>1</v>
      </c>
      <c r="D40" t="s">
        <v>113</v>
      </c>
      <c r="E40" t="s">
        <v>176</v>
      </c>
      <c r="F40" t="s">
        <v>177</v>
      </c>
      <c r="G40" t="s">
        <v>178</v>
      </c>
      <c r="H40" t="s">
        <v>179</v>
      </c>
      <c r="I40" t="s">
        <v>180</v>
      </c>
      <c r="J40" t="s">
        <v>181</v>
      </c>
      <c r="K40" t="s">
        <v>182</v>
      </c>
      <c r="L40" t="s">
        <v>183</v>
      </c>
      <c r="M40" t="s">
        <v>184</v>
      </c>
      <c r="N40" t="s">
        <v>185</v>
      </c>
      <c r="O40" t="s">
        <v>114</v>
      </c>
      <c r="P40" t="s">
        <v>115</v>
      </c>
      <c r="Q40" t="s">
        <v>186</v>
      </c>
      <c r="R40" t="s">
        <v>187</v>
      </c>
      <c r="S40" t="s">
        <v>188</v>
      </c>
      <c r="T40" t="s">
        <v>189</v>
      </c>
      <c r="U40" t="s">
        <v>190</v>
      </c>
      <c r="V40" t="s">
        <v>191</v>
      </c>
      <c r="W40" t="s">
        <v>192</v>
      </c>
      <c r="X40" t="s">
        <v>193</v>
      </c>
      <c r="Y40" t="s">
        <v>194</v>
      </c>
    </row>
    <row r="41" spans="1:25" x14ac:dyDescent="0.3">
      <c r="A41" t="s">
        <v>195</v>
      </c>
      <c r="B41" s="3">
        <v>70</v>
      </c>
      <c r="C41">
        <v>0.43790000000000001</v>
      </c>
      <c r="D41">
        <v>9.7634562043795619</v>
      </c>
      <c r="E41">
        <v>3.2510999999999998E-2</v>
      </c>
      <c r="F41">
        <v>0.37298999999999999</v>
      </c>
      <c r="G41">
        <v>0.02</v>
      </c>
      <c r="H41">
        <v>0.1</v>
      </c>
      <c r="I41">
        <v>7.0000000000000007E-2</v>
      </c>
      <c r="J41">
        <v>0.03</v>
      </c>
      <c r="K41">
        <v>7.0000000000000007E-2</v>
      </c>
      <c r="L41">
        <v>0.2</v>
      </c>
      <c r="M41">
        <v>8.4504999999999997E-2</v>
      </c>
      <c r="N41">
        <v>1</v>
      </c>
      <c r="O41">
        <v>0.64438709677419359</v>
      </c>
      <c r="P41">
        <v>0.5651516129032258</v>
      </c>
      <c r="Q41">
        <v>0.03</v>
      </c>
      <c r="R41">
        <v>0.2</v>
      </c>
      <c r="S41">
        <v>0.08</v>
      </c>
      <c r="T41">
        <v>8.0000000000000002E-3</v>
      </c>
      <c r="U41">
        <v>0.03</v>
      </c>
      <c r="V41">
        <v>0.03</v>
      </c>
      <c r="W41">
        <v>6.2501000000000001E-2</v>
      </c>
      <c r="X41">
        <v>0.01</v>
      </c>
      <c r="Y41">
        <v>0.01</v>
      </c>
    </row>
    <row r="42" spans="1:25" x14ac:dyDescent="0.3">
      <c r="A42" t="s">
        <v>196</v>
      </c>
      <c r="B42" s="3">
        <v>70</v>
      </c>
      <c r="C42">
        <v>0.43836000000000003</v>
      </c>
      <c r="D42">
        <v>11.125970802919706</v>
      </c>
      <c r="E42">
        <v>3.2107999999999998E-2</v>
      </c>
      <c r="F42">
        <v>0.50083</v>
      </c>
      <c r="G42">
        <v>0.02</v>
      </c>
      <c r="H42">
        <v>0.1</v>
      </c>
      <c r="I42">
        <v>7.0000000000000007E-2</v>
      </c>
      <c r="J42">
        <v>0.03</v>
      </c>
      <c r="K42">
        <v>7.0000000000000007E-2</v>
      </c>
      <c r="L42">
        <v>0.2</v>
      </c>
      <c r="M42">
        <v>6.1374999999999999E-2</v>
      </c>
      <c r="N42">
        <v>1</v>
      </c>
      <c r="O42">
        <v>0.61727741935483871</v>
      </c>
      <c r="P42">
        <v>0.50706451612903225</v>
      </c>
      <c r="Q42">
        <v>0.03</v>
      </c>
      <c r="R42">
        <v>0.2</v>
      </c>
      <c r="S42">
        <v>0.08</v>
      </c>
      <c r="T42">
        <v>8.0000000000000002E-3</v>
      </c>
      <c r="U42">
        <v>0.03</v>
      </c>
      <c r="V42">
        <v>0.03</v>
      </c>
      <c r="W42">
        <v>7.1320999999999996E-2</v>
      </c>
      <c r="X42">
        <v>0.01</v>
      </c>
      <c r="Y42">
        <v>0.01</v>
      </c>
    </row>
    <row r="43" spans="1:25" x14ac:dyDescent="0.3">
      <c r="A43" t="s">
        <v>197</v>
      </c>
      <c r="B43" s="3">
        <v>70</v>
      </c>
      <c r="C43">
        <v>0.33953</v>
      </c>
      <c r="D43">
        <v>9.8710620437956198</v>
      </c>
      <c r="E43">
        <v>3.3871999999999999E-2</v>
      </c>
      <c r="F43">
        <v>0.33221000000000001</v>
      </c>
      <c r="G43">
        <v>0.02</v>
      </c>
      <c r="H43">
        <v>0.1</v>
      </c>
      <c r="I43">
        <v>7.0000000000000007E-2</v>
      </c>
      <c r="J43">
        <v>0.03</v>
      </c>
      <c r="K43">
        <v>7.0000000000000007E-2</v>
      </c>
      <c r="L43">
        <v>0.2</v>
      </c>
      <c r="M43">
        <v>0.14538999999999999</v>
      </c>
      <c r="N43">
        <v>1</v>
      </c>
      <c r="O43">
        <v>0.65212258064516138</v>
      </c>
      <c r="P43">
        <v>0.49510645161290323</v>
      </c>
      <c r="Q43">
        <v>0.03</v>
      </c>
      <c r="R43">
        <v>0.2</v>
      </c>
      <c r="S43">
        <v>0.08</v>
      </c>
      <c r="T43">
        <v>8.0000000000000002E-3</v>
      </c>
      <c r="U43">
        <v>0.03</v>
      </c>
      <c r="V43">
        <v>0.03</v>
      </c>
      <c r="W43">
        <v>6.8955000000000002E-2</v>
      </c>
      <c r="X43">
        <v>0.01</v>
      </c>
      <c r="Y43">
        <v>0.01</v>
      </c>
    </row>
    <row r="44" spans="1:25" x14ac:dyDescent="0.3">
      <c r="A44" t="s">
        <v>198</v>
      </c>
      <c r="B44" s="3">
        <v>70</v>
      </c>
      <c r="C44">
        <v>0.46651999999999999</v>
      </c>
      <c r="D44">
        <v>6.5172481751824813</v>
      </c>
      <c r="E44">
        <v>3.0862000000000001E-2</v>
      </c>
      <c r="F44">
        <v>0.45418999999999998</v>
      </c>
      <c r="G44">
        <v>0.02</v>
      </c>
      <c r="H44">
        <v>0.1</v>
      </c>
      <c r="I44">
        <v>7.0000000000000007E-2</v>
      </c>
      <c r="J44">
        <v>0.03</v>
      </c>
      <c r="K44">
        <v>7.0000000000000007E-2</v>
      </c>
      <c r="L44">
        <v>0.2</v>
      </c>
      <c r="M44">
        <v>9.0638999999999997E-2</v>
      </c>
      <c r="N44">
        <v>1</v>
      </c>
      <c r="O44">
        <v>0.5219677419354839</v>
      </c>
      <c r="P44">
        <v>0.54850967741935486</v>
      </c>
      <c r="Q44">
        <v>0.03</v>
      </c>
      <c r="R44">
        <v>0.2</v>
      </c>
      <c r="S44">
        <v>0.08</v>
      </c>
      <c r="T44">
        <v>8.0000000000000002E-3</v>
      </c>
      <c r="U44">
        <v>0.03</v>
      </c>
      <c r="V44">
        <v>0.03</v>
      </c>
      <c r="W44">
        <v>7.0504999999999998E-2</v>
      </c>
      <c r="X44">
        <v>0.01</v>
      </c>
      <c r="Y44">
        <v>0.01</v>
      </c>
    </row>
    <row r="45" spans="1:25" x14ac:dyDescent="0.3">
      <c r="A45" t="s">
        <v>199</v>
      </c>
      <c r="B45" s="3">
        <v>70</v>
      </c>
      <c r="C45">
        <v>0.52695999999999998</v>
      </c>
      <c r="D45">
        <v>8.858266423357664</v>
      </c>
      <c r="E45">
        <v>3.5605999999999999E-2</v>
      </c>
      <c r="F45">
        <v>0.42248000000000002</v>
      </c>
      <c r="G45">
        <v>0.02</v>
      </c>
      <c r="H45">
        <v>0.1</v>
      </c>
      <c r="I45">
        <v>7.0000000000000007E-2</v>
      </c>
      <c r="J45">
        <v>0.03</v>
      </c>
      <c r="K45">
        <v>7.0000000000000007E-2</v>
      </c>
      <c r="L45">
        <v>0.2</v>
      </c>
      <c r="M45">
        <v>0.12356</v>
      </c>
      <c r="N45">
        <v>1</v>
      </c>
      <c r="O45">
        <v>0.62096774193548387</v>
      </c>
      <c r="P45">
        <v>0.52910000000000001</v>
      </c>
      <c r="Q45">
        <v>0.03</v>
      </c>
      <c r="R45">
        <v>0.2</v>
      </c>
      <c r="S45">
        <v>0.08</v>
      </c>
      <c r="T45">
        <v>8.0000000000000002E-3</v>
      </c>
      <c r="U45">
        <v>0.03</v>
      </c>
      <c r="V45">
        <v>0.03</v>
      </c>
      <c r="W45">
        <v>6.8904999999999994E-2</v>
      </c>
      <c r="X45">
        <v>0.01</v>
      </c>
      <c r="Y45">
        <v>0.01</v>
      </c>
    </row>
    <row r="46" spans="1:25" x14ac:dyDescent="0.3">
      <c r="A46" t="s">
        <v>200</v>
      </c>
      <c r="B46" s="3">
        <v>70</v>
      </c>
      <c r="C46">
        <v>0.46154000000000001</v>
      </c>
      <c r="D46">
        <v>9.0066678832116782</v>
      </c>
      <c r="E46">
        <v>3.2820000000000002E-2</v>
      </c>
      <c r="F46">
        <v>0.40243000000000001</v>
      </c>
      <c r="G46">
        <v>0.02</v>
      </c>
      <c r="H46">
        <v>0.1</v>
      </c>
      <c r="I46">
        <v>7.0000000000000007E-2</v>
      </c>
      <c r="J46">
        <v>0.03</v>
      </c>
      <c r="K46">
        <v>7.0000000000000007E-2</v>
      </c>
      <c r="L46">
        <v>0.2</v>
      </c>
      <c r="M46">
        <v>0.13436999999999999</v>
      </c>
      <c r="N46">
        <v>1</v>
      </c>
      <c r="O46">
        <v>0.51579354838709679</v>
      </c>
      <c r="P46">
        <v>0.50930000000000009</v>
      </c>
      <c r="Q46">
        <v>0.03</v>
      </c>
      <c r="R46">
        <v>0.2</v>
      </c>
      <c r="S46">
        <v>0.08</v>
      </c>
      <c r="T46">
        <v>8.0000000000000002E-3</v>
      </c>
      <c r="U46">
        <v>0.03</v>
      </c>
      <c r="V46">
        <v>0.03</v>
      </c>
      <c r="W46">
        <v>7.4139999999999998E-2</v>
      </c>
      <c r="X46">
        <v>0.01</v>
      </c>
      <c r="Y46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Concentrations1</vt:lpstr>
      <vt:lpstr>Uncertainties1 (2SE)</vt:lpstr>
      <vt:lpstr>Detection limits1</vt:lpstr>
      <vt:lpstr>Concentrations2</vt:lpstr>
      <vt:lpstr>Uncertainties2 (2SE)</vt:lpstr>
      <vt:lpstr>Detection limits2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2019-09-20T09:54:09Z</dcterms:modified>
</cp:coreProperties>
</file>